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Extraction" sheetId="1" r:id="rId1"/>
    <sheet name="TCD" sheetId="9" r:id="rId2"/>
    <sheet name="Espagne" sheetId="6" r:id="rId3"/>
  </sheets>
  <definedNames>
    <definedName name="Segment_Localisation">#N/A</definedName>
  </definedNames>
  <calcPr calcId="152511"/>
  <pivotCaches>
    <pivotCache cacheId="7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6" l="1"/>
  <c r="E12" i="6"/>
  <c r="D12" i="6"/>
  <c r="F10" i="6"/>
  <c r="E10" i="6"/>
  <c r="D10" i="6"/>
  <c r="F8" i="6"/>
  <c r="E8" i="6"/>
  <c r="D8" i="6"/>
  <c r="F6" i="6"/>
  <c r="E6" i="6"/>
  <c r="D6" i="6"/>
  <c r="F31" i="6"/>
  <c r="E31" i="6"/>
  <c r="D31" i="6"/>
  <c r="F15" i="6"/>
  <c r="F4" i="6"/>
  <c r="E15" i="6"/>
  <c r="E4" i="6"/>
  <c r="F2" i="1"/>
  <c r="F3" i="1"/>
  <c r="F4" i="1"/>
  <c r="D4" i="6" s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8" i="6"/>
  <c r="E26" i="6"/>
  <c r="D24" i="6"/>
  <c r="E24" i="6"/>
  <c r="E28" i="6"/>
  <c r="D26" i="6"/>
  <c r="F22" i="6"/>
  <c r="D22" i="6"/>
  <c r="D28" i="6"/>
  <c r="F24" i="6"/>
  <c r="E22" i="6"/>
  <c r="F26" i="6"/>
  <c r="E20" i="6"/>
  <c r="F20" i="6"/>
  <c r="D20" i="6"/>
  <c r="E14" i="6" l="1"/>
  <c r="F14" i="6"/>
  <c r="F30" i="6"/>
  <c r="E30" i="6"/>
  <c r="D30" i="6"/>
  <c r="D15" i="6"/>
  <c r="D14" i="6"/>
  <c r="B202" i="1" l="1"/>
  <c r="H202" i="1"/>
</calcChain>
</file>

<file path=xl/sharedStrings.xml><?xml version="1.0" encoding="utf-8"?>
<sst xmlns="http://schemas.openxmlformats.org/spreadsheetml/2006/main" count="855" uniqueCount="232">
  <si>
    <t>Type de cépage</t>
  </si>
  <si>
    <t>Date de début de contrat effectif</t>
  </si>
  <si>
    <t>Date de début de contrat prévu</t>
  </si>
  <si>
    <t>Fin de contrat</t>
  </si>
  <si>
    <t>Localisation</t>
  </si>
  <si>
    <t xml:space="preserve">Nom </t>
  </si>
  <si>
    <t>Irnselloslug</t>
  </si>
  <si>
    <t>Ligberhe</t>
  </si>
  <si>
    <t>Berhegom</t>
  </si>
  <si>
    <t>Burernsol</t>
  </si>
  <si>
    <t>Gomnartho</t>
  </si>
  <si>
    <t>Morlumhalllim</t>
  </si>
  <si>
    <t>Thithu</t>
  </si>
  <si>
    <t>Urnhaculbar</t>
  </si>
  <si>
    <t>Lamurn</t>
  </si>
  <si>
    <t>Thathocul</t>
  </si>
  <si>
    <t>Mircel</t>
  </si>
  <si>
    <t>Hunir</t>
  </si>
  <si>
    <t>Listhothegym</t>
  </si>
  <si>
    <t>Barmur</t>
  </si>
  <si>
    <t>Limlum</t>
  </si>
  <si>
    <t>Mirorn</t>
  </si>
  <si>
    <t>Colgemtha</t>
  </si>
  <si>
    <t>Byrgamcyl</t>
  </si>
  <si>
    <t>Thenarhi</t>
  </si>
  <si>
    <t>Barlyssolnir</t>
  </si>
  <si>
    <t>Hileg</t>
  </si>
  <si>
    <t>Lumarn</t>
  </si>
  <si>
    <t>Norgimnircel</t>
  </si>
  <si>
    <t>Urnhallnor</t>
  </si>
  <si>
    <t>Solbir</t>
  </si>
  <si>
    <t>Laglus</t>
  </si>
  <si>
    <t>Bererncelsal</t>
  </si>
  <si>
    <t>Cyltho</t>
  </si>
  <si>
    <t>Lysgemho</t>
  </si>
  <si>
    <t>Limsal</t>
  </si>
  <si>
    <t>Lamgomcel</t>
  </si>
  <si>
    <t>Yrnlogborsal</t>
  </si>
  <si>
    <t>Ligbirlis</t>
  </si>
  <si>
    <t>Sulcyl</t>
  </si>
  <si>
    <t>Celhalug</t>
  </si>
  <si>
    <t>Marlis</t>
  </si>
  <si>
    <t>Celirnsyl</t>
  </si>
  <si>
    <t>Thuthi</t>
  </si>
  <si>
    <t>Colirn</t>
  </si>
  <si>
    <t>Lasarn</t>
  </si>
  <si>
    <t>Gamber</t>
  </si>
  <si>
    <t>Lisirnbarnir</t>
  </si>
  <si>
    <t>Celerngom</t>
  </si>
  <si>
    <t>Hemarhu</t>
  </si>
  <si>
    <t>Higymhemor</t>
  </si>
  <si>
    <t>Listheles</t>
  </si>
  <si>
    <t>Legthalam</t>
  </si>
  <si>
    <t>Gymlog</t>
  </si>
  <si>
    <t>Ornsilluslig</t>
  </si>
  <si>
    <t>Sylgimlos</t>
  </si>
  <si>
    <t>Limthe</t>
  </si>
  <si>
    <t>Yrnlegsullem</t>
  </si>
  <si>
    <t>Silurn</t>
  </si>
  <si>
    <t>Lagsolthuarn</t>
  </si>
  <si>
    <t>Lemthi</t>
  </si>
  <si>
    <t>Leghu</t>
  </si>
  <si>
    <t>Gumlaslognir</t>
  </si>
  <si>
    <t>Logbyrirnbor</t>
  </si>
  <si>
    <t>Silthinorsil</t>
  </si>
  <si>
    <t>Gomorn</t>
  </si>
  <si>
    <t>Bircylbur</t>
  </si>
  <si>
    <t>Barhibar</t>
  </si>
  <si>
    <t>Celthacil</t>
  </si>
  <si>
    <t>Arnlog</t>
  </si>
  <si>
    <t>Silbar</t>
  </si>
  <si>
    <t>Loscylhu</t>
  </si>
  <si>
    <t>Lusnar</t>
  </si>
  <si>
    <t>Mirthilag</t>
  </si>
  <si>
    <t>Sillos</t>
  </si>
  <si>
    <t>Heurn</t>
  </si>
  <si>
    <t>Ornsallustho</t>
  </si>
  <si>
    <t>Thournsulsel</t>
  </si>
  <si>
    <t>Arngimhu</t>
  </si>
  <si>
    <t>Sylhelumhall</t>
  </si>
  <si>
    <t>Limlys</t>
  </si>
  <si>
    <t>Leglusnarha</t>
  </si>
  <si>
    <t>Heho</t>
  </si>
  <si>
    <t>Narern</t>
  </si>
  <si>
    <t>Bursel</t>
  </si>
  <si>
    <t>Cylhellcol</t>
  </si>
  <si>
    <t>Margam</t>
  </si>
  <si>
    <t>Silmar</t>
  </si>
  <si>
    <t>Hohusil</t>
  </si>
  <si>
    <t>Lagthalis</t>
  </si>
  <si>
    <t>Thuthoornlum</t>
  </si>
  <si>
    <t>Cularngum</t>
  </si>
  <si>
    <t>Narlemha</t>
  </si>
  <si>
    <t>Thagam</t>
  </si>
  <si>
    <t>Silmorbur</t>
  </si>
  <si>
    <t>Lassyl</t>
  </si>
  <si>
    <t>Irnsel</t>
  </si>
  <si>
    <t>Bargombarber</t>
  </si>
  <si>
    <t>Nargom</t>
  </si>
  <si>
    <t>Thilogyrnlas</t>
  </si>
  <si>
    <t>Morlislim</t>
  </si>
  <si>
    <t>Lamlos</t>
  </si>
  <si>
    <t>Irnbur</t>
  </si>
  <si>
    <t>Sollam</t>
  </si>
  <si>
    <t>Lumrthi</t>
  </si>
  <si>
    <t>Gemlimheles</t>
  </si>
  <si>
    <t>Lesho</t>
  </si>
  <si>
    <t>Luglog</t>
  </si>
  <si>
    <t>Legarn</t>
  </si>
  <si>
    <t>Gimarn</t>
  </si>
  <si>
    <t>Salbarsolnar</t>
  </si>
  <si>
    <t>Gymcel</t>
  </si>
  <si>
    <t>Gomhalysleg</t>
  </si>
  <si>
    <t>Lumgimarncal</t>
  </si>
  <si>
    <t>Yrnbarbercel</t>
  </si>
  <si>
    <t>Gymlagceltho</t>
  </si>
  <si>
    <t>Bercollumlag</t>
  </si>
  <si>
    <t>Limberlum</t>
  </si>
  <si>
    <t>Lamtha</t>
  </si>
  <si>
    <t>Lagthi</t>
  </si>
  <si>
    <t>Lognir</t>
  </si>
  <si>
    <t>Urnsyllas</t>
  </si>
  <si>
    <t>Sylsalcel</t>
  </si>
  <si>
    <t>Gimlum</t>
  </si>
  <si>
    <t>Mirbirgem</t>
  </si>
  <si>
    <t>Lemcolcalber</t>
  </si>
  <si>
    <t>Lagleshallyrn</t>
  </si>
  <si>
    <t>Gamsal</t>
  </si>
  <si>
    <t>Hubor</t>
  </si>
  <si>
    <t>Murnirsulthu</t>
  </si>
  <si>
    <t>Haluggam</t>
  </si>
  <si>
    <t>Murthicalgem</t>
  </si>
  <si>
    <t>Calgym</t>
  </si>
  <si>
    <t>Thelemsol</t>
  </si>
  <si>
    <t>Thimur</t>
  </si>
  <si>
    <t>Helllosbor</t>
  </si>
  <si>
    <t>Erngymhell</t>
  </si>
  <si>
    <t>Gamlegcilleg</t>
  </si>
  <si>
    <t>Irntho</t>
  </si>
  <si>
    <t>Thulusnir</t>
  </si>
  <si>
    <t>Lesgom</t>
  </si>
  <si>
    <t>Hellliglem</t>
  </si>
  <si>
    <t>Lyscelsilmer</t>
  </si>
  <si>
    <t>Gamlegculnir</t>
  </si>
  <si>
    <t>Celsolbirlem</t>
  </si>
  <si>
    <t>Lisnarmirlag</t>
  </si>
  <si>
    <t>Selgombor</t>
  </si>
  <si>
    <t>Leglimthugem</t>
  </si>
  <si>
    <t>Burloslog</t>
  </si>
  <si>
    <t>Naryrnbarcel</t>
  </si>
  <si>
    <t>Logsollysyrn</t>
  </si>
  <si>
    <t>Leggim</t>
  </si>
  <si>
    <t>Thusil</t>
  </si>
  <si>
    <t>Byrcollum</t>
  </si>
  <si>
    <t>Murlem</t>
  </si>
  <si>
    <t>Mormurcolthu</t>
  </si>
  <si>
    <t>Irnmer</t>
  </si>
  <si>
    <t>Lislesmarlys</t>
  </si>
  <si>
    <t>Colnarr</t>
  </si>
  <si>
    <t>Norlimgomlas</t>
  </si>
  <si>
    <t>Yrnlum</t>
  </si>
  <si>
    <t>Hoha</t>
  </si>
  <si>
    <t>Murgam</t>
  </si>
  <si>
    <t>Gemsylern</t>
  </si>
  <si>
    <t>Birthomersel</t>
  </si>
  <si>
    <t>Salles</t>
  </si>
  <si>
    <t>Arncyl</t>
  </si>
  <si>
    <t>Hallerngum</t>
  </si>
  <si>
    <t>Lusgim</t>
  </si>
  <si>
    <t>Rmerlas</t>
  </si>
  <si>
    <t>Halisirn</t>
  </si>
  <si>
    <t>Logsulselmur</t>
  </si>
  <si>
    <t>Thulam</t>
  </si>
  <si>
    <t>Sullemtho</t>
  </si>
  <si>
    <t>Murhallha</t>
  </si>
  <si>
    <t>Ornthamur</t>
  </si>
  <si>
    <t>Thagymlom</t>
  </si>
  <si>
    <t>Berloglim</t>
  </si>
  <si>
    <t>Ligurn</t>
  </si>
  <si>
    <t>Hulassalsyl</t>
  </si>
  <si>
    <t>Lagsol</t>
  </si>
  <si>
    <t>Lugern</t>
  </si>
  <si>
    <t>Mirlomlysurn</t>
  </si>
  <si>
    <t>Calbar</t>
  </si>
  <si>
    <t>Liggimbormur</t>
  </si>
  <si>
    <t>Yrnselcolgim</t>
  </si>
  <si>
    <t>Arnho</t>
  </si>
  <si>
    <t>Gamcellisr</t>
  </si>
  <si>
    <t>Thalig</t>
  </si>
  <si>
    <t>Selber</t>
  </si>
  <si>
    <t>Thanorgum</t>
  </si>
  <si>
    <t>Loslamcilsil</t>
  </si>
  <si>
    <t>Irngomhebor</t>
  </si>
  <si>
    <t>Celthusylber</t>
  </si>
  <si>
    <t>Borsullim</t>
  </si>
  <si>
    <t>Norgymnor</t>
  </si>
  <si>
    <t>Marornhelllam</t>
  </si>
  <si>
    <t>Lumorn</t>
  </si>
  <si>
    <t>Hothe</t>
  </si>
  <si>
    <t>Gomthu</t>
  </si>
  <si>
    <t>Ornborcul</t>
  </si>
  <si>
    <t>Holosnir</t>
  </si>
  <si>
    <t>Murhalemyrn</t>
  </si>
  <si>
    <t>Gumcylgambyr</t>
  </si>
  <si>
    <t>France</t>
  </si>
  <si>
    <t>Espagne</t>
  </si>
  <si>
    <t>Hongrie</t>
  </si>
  <si>
    <t>Italie</t>
  </si>
  <si>
    <t>Portugal</t>
  </si>
  <si>
    <t>Allemagne</t>
  </si>
  <si>
    <t>Maroc</t>
  </si>
  <si>
    <t>Merlot</t>
  </si>
  <si>
    <t>Mourvèdre</t>
  </si>
  <si>
    <t>Nebbiolo</t>
  </si>
  <si>
    <t>Pinot Noir</t>
  </si>
  <si>
    <t>Tonnes</t>
  </si>
  <si>
    <t>Total</t>
  </si>
  <si>
    <t>Quantité (tonnes)</t>
  </si>
  <si>
    <t>Nbre contrat</t>
  </si>
  <si>
    <t>Total tonnes</t>
  </si>
  <si>
    <t>Total contrat</t>
  </si>
  <si>
    <t>Nebbiolo 2</t>
  </si>
  <si>
    <t>Étiquettes de colonnes</t>
  </si>
  <si>
    <t>Total général</t>
  </si>
  <si>
    <t>Étiquettes de lignes</t>
  </si>
  <si>
    <t>Somme de Tonnes</t>
  </si>
  <si>
    <t>Total Somme de Tonnes</t>
  </si>
  <si>
    <t xml:space="preserve">Total Nombre de Nom </t>
  </si>
  <si>
    <t xml:space="preserve">Nombre de Nom </t>
  </si>
  <si>
    <t>Mois Début</t>
  </si>
  <si>
    <t>via TCD :</t>
  </si>
  <si>
    <t>en direct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</si>
</sst>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mmm\-yyyy"/>
  </numFmts>
  <fonts count="8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sz val="16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4" fillId="0" borderId="4" xfId="0" applyFont="1" applyBorder="1"/>
    <xf numFmtId="0" fontId="0" fillId="0" borderId="1" xfId="0" applyBorder="1"/>
    <xf numFmtId="17" fontId="0" fillId="0" borderId="2" xfId="0" applyNumberFormat="1" applyBorder="1" applyAlignment="1">
      <alignment horizontal="center"/>
    </xf>
    <xf numFmtId="164" fontId="0" fillId="2" borderId="5" xfId="0" applyNumberFormat="1" applyFill="1" applyBorder="1"/>
    <xf numFmtId="164" fontId="0" fillId="3" borderId="5" xfId="0" applyNumberFormat="1" applyFill="1" applyBorder="1"/>
    <xf numFmtId="164" fontId="0" fillId="4" borderId="5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164" fontId="0" fillId="7" borderId="5" xfId="0" applyNumberForma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0" fillId="4" borderId="3" xfId="0" applyNumberFormat="1" applyFill="1" applyBorder="1"/>
    <xf numFmtId="1" fontId="0" fillId="5" borderId="3" xfId="0" applyNumberFormat="1" applyFill="1" applyBorder="1"/>
    <xf numFmtId="1" fontId="0" fillId="7" borderId="3" xfId="0" applyNumberFormat="1" applyFill="1" applyBorder="1"/>
    <xf numFmtId="0" fontId="0" fillId="2" borderId="4" xfId="0" applyFill="1" applyBorder="1"/>
    <xf numFmtId="0" fontId="0" fillId="2" borderId="7" xfId="0" applyFill="1" applyBorder="1"/>
    <xf numFmtId="0" fontId="0" fillId="3" borderId="4" xfId="0" applyFill="1" applyBorder="1"/>
    <xf numFmtId="0" fontId="0" fillId="3" borderId="7" xfId="0" applyFill="1" applyBorder="1"/>
    <xf numFmtId="0" fontId="0" fillId="4" borderId="4" xfId="0" applyFill="1" applyBorder="1"/>
    <xf numFmtId="0" fontId="0" fillId="4" borderId="7" xfId="0" applyFill="1" applyBorder="1"/>
    <xf numFmtId="0" fontId="0" fillId="5" borderId="4" xfId="0" applyFill="1" applyBorder="1"/>
    <xf numFmtId="0" fontId="0" fillId="5" borderId="7" xfId="0" applyFill="1" applyBorder="1"/>
    <xf numFmtId="0" fontId="0" fillId="7" borderId="4" xfId="0" applyFill="1" applyBorder="1"/>
    <xf numFmtId="0" fontId="0" fillId="7" borderId="7" xfId="0" applyFill="1" applyBorder="1"/>
    <xf numFmtId="0" fontId="5" fillId="0" borderId="0" xfId="0" applyFont="1"/>
    <xf numFmtId="0" fontId="6" fillId="0" borderId="0" xfId="0" applyFont="1" applyAlignment="1">
      <alignment vertical="center" wrapText="1"/>
    </xf>
    <xf numFmtId="0" fontId="0" fillId="6" borderId="5" xfId="0" applyFill="1" applyBorder="1"/>
    <xf numFmtId="0" fontId="0" fillId="6" borderId="3" xfId="0" applyFill="1" applyBorder="1"/>
    <xf numFmtId="0" fontId="3" fillId="6" borderId="4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1" fontId="0" fillId="6" borderId="3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7" borderId="4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166" fontId="0" fillId="0" borderId="0" xfId="0" applyNumberFormat="1"/>
    <xf numFmtId="166" fontId="7" fillId="0" borderId="0" xfId="0" applyNumberFormat="1" applyFont="1"/>
  </cellXfs>
  <cellStyles count="2">
    <cellStyle name="Normal" xfId="0" builtinId="0"/>
    <cellStyle name="Normal 2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6" formatCode="mmm\-yyyy"/>
    </dxf>
    <dxf>
      <numFmt numFmtId="166" formatCode="mmm\-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31750</xdr:colOff>
      <xdr:row>11</xdr:row>
      <xdr:rowOff>12700</xdr:rowOff>
    </xdr:from>
    <xdr:to>
      <xdr:col>6</xdr:col>
      <xdr:colOff>723900</xdr:colOff>
      <xdr:row>24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calis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s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97600" y="2038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71.544180092591" createdVersion="5" refreshedVersion="5" minRefreshableVersion="3" recordCount="200">
  <cacheSource type="worksheet">
    <worksheetSource name="Tableau1"/>
  </cacheSource>
  <cacheFields count="9">
    <cacheField name="Localisation" numFmtId="0">
      <sharedItems count="7">
        <s v="Espagne"/>
        <s v="France"/>
        <s v="Hongrie"/>
        <s v="Italie"/>
        <s v="Portugal"/>
        <s v="Allemagne"/>
        <s v="Maroc"/>
      </sharedItems>
    </cacheField>
    <cacheField name="Nom " numFmtId="0">
      <sharedItems/>
    </cacheField>
    <cacheField name="Type de cépage" numFmtId="0">
      <sharedItems count="4">
        <s v="Mourvèdre"/>
        <s v="Merlot"/>
        <s v="Nebbiolo"/>
        <s v="Pinot Noir"/>
      </sharedItems>
    </cacheField>
    <cacheField name="Date de début de contrat effectif" numFmtId="0">
      <sharedItems containsNonDate="0" containsDate="1" containsString="0" containsBlank="1" minDate="2015-01-22T00:00:00" maxDate="2018-09-29T00:00:00" count="68">
        <d v="2015-01-22T00:00:00"/>
        <d v="2015-02-17T00:00:00"/>
        <d v="2015-02-27T00:00:00"/>
        <d v="2015-03-09T00:00:00"/>
        <d v="2015-03-25T00:00:00"/>
        <d v="2015-04-29T00:00:00"/>
        <d v="2015-05-28T00:00:00"/>
        <d v="2015-06-20T00:00:00"/>
        <d v="2015-07-20T00:00:00"/>
        <d v="2015-08-01T00:00:00"/>
        <d v="2015-10-06T00:00:00"/>
        <d v="2015-10-23T00:00:00"/>
        <d v="2015-12-16T00:00:00"/>
        <d v="2015-12-24T00:00:00"/>
        <d v="2016-01-13T00:00:00"/>
        <d v="2016-01-23T00:00:00"/>
        <d v="2016-01-29T00:00:00"/>
        <d v="2016-02-29T00:00:00"/>
        <d v="2016-03-02T00:00:00"/>
        <d v="2016-03-17T00:00:00"/>
        <d v="2016-03-18T00:00:00"/>
        <d v="2016-03-25T00:00:00"/>
        <d v="2016-04-18T00:00:00"/>
        <d v="2016-05-20T00:00:00"/>
        <d v="2016-05-21T00:00:00"/>
        <d v="2016-06-10T00:00:00"/>
        <d v="2016-07-15T00:00:00"/>
        <d v="2016-08-08T00:00:00"/>
        <d v="2016-08-09T00:00:00"/>
        <d v="2016-08-29T00:00:00"/>
        <d v="2016-09-21T00:00:00"/>
        <d v="2016-09-26T00:00:00"/>
        <d v="2016-10-11T00:00:00"/>
        <d v="2016-11-08T00:00:00"/>
        <d v="2016-11-24T00:00:00"/>
        <d v="2016-12-08T00:00:00"/>
        <d v="2016-12-12T00:00:00"/>
        <d v="2017-01-02T00:00:00"/>
        <d v="2017-01-04T00:00:00"/>
        <d v="2017-02-08T00:00:00"/>
        <d v="2017-03-03T00:00:00"/>
        <d v="2017-03-20T00:00:00"/>
        <d v="2017-03-21T00:00:00"/>
        <d v="2017-04-18T00:00:00"/>
        <d v="2017-05-31T00:00:00"/>
        <d v="2017-06-15T00:00:00"/>
        <d v="2017-07-12T00:00:00"/>
        <d v="2017-07-21T00:00:00"/>
        <d v="2017-08-29T00:00:00"/>
        <d v="2017-09-11T00:00:00"/>
        <d v="2017-10-25T00:00:00"/>
        <d v="2017-10-30T00:00:00"/>
        <d v="2017-11-10T00:00:00"/>
        <d v="2017-11-15T00:00:00"/>
        <d v="2017-11-23T00:00:00"/>
        <d v="2017-12-01T00:00:00"/>
        <d v="2018-01-22T00:00:00"/>
        <d v="2018-01-31T00:00:00"/>
        <d v="2018-05-16T00:00:00"/>
        <d v="2018-07-02T00:00:00"/>
        <d v="2018-08-07T00:00:00"/>
        <d v="2018-08-08T00:00:00"/>
        <d v="2018-08-13T00:00:00"/>
        <d v="2018-08-16T00:00:00"/>
        <d v="2018-08-28T00:00:00"/>
        <d v="2018-09-27T00:00:00"/>
        <d v="2018-09-28T00:00:00"/>
        <m/>
      </sharedItems>
      <fieldGroup par="8" base="3">
        <rangePr groupBy="months" startDate="2015-01-22T00:00:00" endDate="2018-09-2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09/2018"/>
        </groupItems>
      </fieldGroup>
    </cacheField>
    <cacheField name="Date de début de contrat prévu" numFmtId="0">
      <sharedItems containsNonDate="0" containsDate="1" containsString="0" containsBlank="1" minDate="2018-10-06T00:00:00" maxDate="2022-09-09T00:00:00"/>
    </cacheField>
    <cacheField name="Mois Début" numFmtId="166">
      <sharedItems containsSemiMixedTypes="0" containsNonDate="0" containsDate="1" containsString="0" minDate="2015-01-01T00:00:00" maxDate="2022-09-02T00:00:00" count="84"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10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5-01T00:00:00"/>
        <d v="2018-07-01T00:00:00"/>
        <d v="2018-08-01T00:00:00"/>
        <d v="2018-09-01T00:00:00"/>
        <d v="2018-11-01T00:00:00"/>
        <d v="2019-02-01T00:00:00"/>
        <d v="2019-03-01T00:00:00"/>
        <d v="2019-04-01T00:00:00"/>
        <d v="2019-12-01T00:00:00"/>
        <d v="2020-01-01T00:00:00"/>
        <d v="2020-03-01T00:00:00"/>
        <d v="2020-05-01T00:00:00"/>
        <d v="2020-10-01T00:00:00"/>
        <d v="2020-12-01T00:00:00"/>
        <d v="2021-01-01T00:00:00"/>
        <d v="2021-02-01T00:00:00"/>
        <d v="2021-08-01T00:00:00"/>
        <d v="2021-09-01T00:00:00"/>
        <d v="2021-10-01T00:00:00"/>
        <d v="2022-04-01T00:00:00"/>
        <d v="2019-07-01T00:00:00"/>
        <d v="2020-02-01T00:00:00"/>
        <d v="2020-04-01T00:00:00"/>
        <d v="2020-09-01T00:00:00"/>
        <d v="2021-05-01T00:00:00"/>
        <d v="2021-11-01T00:00:00"/>
        <d v="2022-01-01T00:00:00"/>
        <d v="2018-10-01T00:00:00"/>
        <d v="2019-05-01T00:00:00"/>
        <d v="2021-03-01T00:00:00"/>
        <d v="2021-07-01T00:00:00"/>
        <d v="2022-02-01T00:00:00"/>
        <d v="2022-06-01T00:00:00"/>
        <d v="2018-12-01T00:00:00"/>
        <d v="2019-01-01T00:00:00"/>
        <d v="2019-09-01T00:00:00"/>
        <d v="2020-11-01T00:00:00"/>
        <d v="2021-04-01T00:00:00"/>
        <d v="2022-03-01T00:00:00"/>
        <d v="2022-07-01T00:00:00"/>
        <d v="2022-09-01T00:00:00"/>
        <d v="2019-08-01T00:00:00"/>
        <d v="2019-10-01T00:00:00"/>
        <d v="2022-05-01T00:00:00"/>
        <d v="2020-06-01T00:00:00"/>
        <d v="2020-07-01T00:00:00"/>
        <d v="2019-11-01T00:00:00"/>
        <d v="2021-12-01T00:00:00"/>
        <d v="2020-08-01T00:00:00"/>
      </sharedItems>
    </cacheField>
    <cacheField name="Fin de contrat" numFmtId="0">
      <sharedItems containsNonDate="0" containsString="0" containsBlank="1"/>
    </cacheField>
    <cacheField name="Tonnes" numFmtId="0">
      <sharedItems containsSemiMixedTypes="0" containsString="0" containsNumber="1" minValue="1.4" maxValue="3.8"/>
    </cacheField>
    <cacheField name="Années" numFmtId="0" databaseField="0">
      <fieldGroup base="3">
        <rangePr groupBy="years" startDate="2015-01-22T00:00:00" endDate="2018-09-29T00:00:00"/>
        <groupItems count="6">
          <s v="&lt;22/01/2015"/>
          <s v="2015"/>
          <s v="2016"/>
          <s v="2017"/>
          <s v="2018"/>
          <s v="&gt;29/09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x v="0"/>
    <s v="Byrgamcyl"/>
    <x v="0"/>
    <x v="0"/>
    <m/>
    <x v="0"/>
    <m/>
    <n v="1.6"/>
  </r>
  <r>
    <x v="1"/>
    <s v="Irnselloslug"/>
    <x v="1"/>
    <x v="1"/>
    <m/>
    <x v="1"/>
    <m/>
    <n v="1.4"/>
  </r>
  <r>
    <x v="1"/>
    <s v="Ligberhe"/>
    <x v="0"/>
    <x v="2"/>
    <m/>
    <x v="1"/>
    <m/>
    <n v="1.4"/>
  </r>
  <r>
    <x v="0"/>
    <s v="Celhalug"/>
    <x v="2"/>
    <x v="3"/>
    <m/>
    <x v="2"/>
    <m/>
    <n v="1.8"/>
  </r>
  <r>
    <x v="0"/>
    <s v="Marlis"/>
    <x v="3"/>
    <x v="4"/>
    <m/>
    <x v="2"/>
    <m/>
    <n v="1.8"/>
  </r>
  <r>
    <x v="1"/>
    <s v="Berhegom"/>
    <x v="2"/>
    <x v="5"/>
    <m/>
    <x v="3"/>
    <m/>
    <n v="1.4"/>
  </r>
  <r>
    <x v="0"/>
    <s v="Yrnlegsullem"/>
    <x v="3"/>
    <x v="6"/>
    <m/>
    <x v="4"/>
    <m/>
    <n v="1.9"/>
  </r>
  <r>
    <x v="0"/>
    <s v="Thenarhi"/>
    <x v="2"/>
    <x v="7"/>
    <m/>
    <x v="5"/>
    <m/>
    <n v="1.6"/>
  </r>
  <r>
    <x v="1"/>
    <s v="Burernsol"/>
    <x v="3"/>
    <x v="8"/>
    <m/>
    <x v="6"/>
    <m/>
    <n v="1.4"/>
  </r>
  <r>
    <x v="0"/>
    <s v="Barlyssolnir"/>
    <x v="3"/>
    <x v="9"/>
    <m/>
    <x v="7"/>
    <m/>
    <n v="1.6"/>
  </r>
  <r>
    <x v="0"/>
    <s v="Celirnsyl"/>
    <x v="1"/>
    <x v="10"/>
    <m/>
    <x v="8"/>
    <m/>
    <n v="1.8"/>
  </r>
  <r>
    <x v="0"/>
    <s v="Hileg"/>
    <x v="1"/>
    <x v="11"/>
    <m/>
    <x v="8"/>
    <m/>
    <n v="1.6"/>
  </r>
  <r>
    <x v="0"/>
    <s v="Lumarn"/>
    <x v="0"/>
    <x v="12"/>
    <m/>
    <x v="9"/>
    <m/>
    <n v="1.6"/>
  </r>
  <r>
    <x v="0"/>
    <s v="Norgimnircel"/>
    <x v="2"/>
    <x v="13"/>
    <m/>
    <x v="9"/>
    <m/>
    <n v="1.6"/>
  </r>
  <r>
    <x v="0"/>
    <s v="Thuthi"/>
    <x v="0"/>
    <x v="14"/>
    <m/>
    <x v="10"/>
    <m/>
    <n v="1.8"/>
  </r>
  <r>
    <x v="0"/>
    <s v="Silurn"/>
    <x v="1"/>
    <x v="15"/>
    <m/>
    <x v="10"/>
    <m/>
    <n v="1.9"/>
  </r>
  <r>
    <x v="0"/>
    <s v="Colirn"/>
    <x v="2"/>
    <x v="16"/>
    <m/>
    <x v="10"/>
    <m/>
    <n v="1.8"/>
  </r>
  <r>
    <x v="0"/>
    <s v="Lasarn"/>
    <x v="3"/>
    <x v="17"/>
    <m/>
    <x v="11"/>
    <m/>
    <n v="1.8"/>
  </r>
  <r>
    <x v="1"/>
    <s v="Gomnartho"/>
    <x v="1"/>
    <x v="18"/>
    <m/>
    <x v="12"/>
    <m/>
    <n v="1.4"/>
  </r>
  <r>
    <x v="0"/>
    <s v="Lagsolthuarn"/>
    <x v="0"/>
    <x v="19"/>
    <m/>
    <x v="12"/>
    <m/>
    <n v="1.9"/>
  </r>
  <r>
    <x v="1"/>
    <s v="Morlumhalllim"/>
    <x v="0"/>
    <x v="20"/>
    <m/>
    <x v="12"/>
    <m/>
    <n v="1.4"/>
  </r>
  <r>
    <x v="1"/>
    <s v="Thithu"/>
    <x v="2"/>
    <x v="21"/>
    <m/>
    <x v="12"/>
    <m/>
    <n v="1.4"/>
  </r>
  <r>
    <x v="0"/>
    <s v="Lemthi"/>
    <x v="2"/>
    <x v="22"/>
    <m/>
    <x v="13"/>
    <m/>
    <n v="1.9"/>
  </r>
  <r>
    <x v="0"/>
    <s v="Leghu"/>
    <x v="3"/>
    <x v="23"/>
    <m/>
    <x v="14"/>
    <m/>
    <n v="2"/>
  </r>
  <r>
    <x v="0"/>
    <s v="Urnhallnor"/>
    <x v="3"/>
    <x v="24"/>
    <m/>
    <x v="14"/>
    <m/>
    <n v="1.6"/>
  </r>
  <r>
    <x v="0"/>
    <s v="Solbir"/>
    <x v="1"/>
    <x v="25"/>
    <m/>
    <x v="15"/>
    <m/>
    <n v="1.6"/>
  </r>
  <r>
    <x v="0"/>
    <s v="Laglus"/>
    <x v="0"/>
    <x v="26"/>
    <m/>
    <x v="16"/>
    <m/>
    <n v="1.7"/>
  </r>
  <r>
    <x v="1"/>
    <s v="Urnhaculbar"/>
    <x v="3"/>
    <x v="27"/>
    <m/>
    <x v="17"/>
    <m/>
    <n v="1.4"/>
  </r>
  <r>
    <x v="0"/>
    <s v="Gamber"/>
    <x v="1"/>
    <x v="28"/>
    <m/>
    <x v="17"/>
    <m/>
    <n v="1.8"/>
  </r>
  <r>
    <x v="0"/>
    <s v="Bererncelsal"/>
    <x v="2"/>
    <x v="29"/>
    <m/>
    <x v="17"/>
    <m/>
    <n v="1.7"/>
  </r>
  <r>
    <x v="0"/>
    <s v="Gumlaslognir"/>
    <x v="1"/>
    <x v="30"/>
    <m/>
    <x v="18"/>
    <m/>
    <n v="2"/>
  </r>
  <r>
    <x v="0"/>
    <s v="Cyltho"/>
    <x v="3"/>
    <x v="31"/>
    <m/>
    <x v="18"/>
    <m/>
    <n v="1.7"/>
  </r>
  <r>
    <x v="0"/>
    <s v="Logbyrirnbor"/>
    <x v="0"/>
    <x v="32"/>
    <m/>
    <x v="19"/>
    <m/>
    <n v="2"/>
  </r>
  <r>
    <x v="0"/>
    <s v="Silthinorsil"/>
    <x v="2"/>
    <x v="33"/>
    <m/>
    <x v="20"/>
    <m/>
    <n v="2"/>
  </r>
  <r>
    <x v="0"/>
    <s v="Lisirnbarnir"/>
    <x v="0"/>
    <x v="34"/>
    <m/>
    <x v="20"/>
    <m/>
    <n v="1.8"/>
  </r>
  <r>
    <x v="0"/>
    <s v="Celerngom"/>
    <x v="2"/>
    <x v="35"/>
    <m/>
    <x v="21"/>
    <m/>
    <n v="1.8"/>
  </r>
  <r>
    <x v="0"/>
    <s v="Hemarhu"/>
    <x v="3"/>
    <x v="36"/>
    <m/>
    <x v="21"/>
    <m/>
    <n v="1.8"/>
  </r>
  <r>
    <x v="1"/>
    <s v="Lamurn"/>
    <x v="1"/>
    <x v="37"/>
    <m/>
    <x v="22"/>
    <m/>
    <n v="1.4"/>
  </r>
  <r>
    <x v="0"/>
    <s v="Gomorn"/>
    <x v="3"/>
    <x v="38"/>
    <m/>
    <x v="22"/>
    <m/>
    <n v="2"/>
  </r>
  <r>
    <x v="0"/>
    <s v="Lysgemho"/>
    <x v="1"/>
    <x v="39"/>
    <m/>
    <x v="23"/>
    <m/>
    <n v="1.7"/>
  </r>
  <r>
    <x v="0"/>
    <s v="Limsal"/>
    <x v="0"/>
    <x v="40"/>
    <m/>
    <x v="24"/>
    <m/>
    <n v="1.7"/>
  </r>
  <r>
    <x v="0"/>
    <s v="Lamgomcel"/>
    <x v="2"/>
    <x v="41"/>
    <m/>
    <x v="24"/>
    <m/>
    <n v="1.7"/>
  </r>
  <r>
    <x v="1"/>
    <s v="Thathocul"/>
    <x v="0"/>
    <x v="42"/>
    <m/>
    <x v="24"/>
    <m/>
    <n v="1.5"/>
  </r>
  <r>
    <x v="0"/>
    <s v="Bircylbur"/>
    <x v="1"/>
    <x v="42"/>
    <m/>
    <x v="24"/>
    <m/>
    <n v="2"/>
  </r>
  <r>
    <x v="1"/>
    <s v="Mircel"/>
    <x v="2"/>
    <x v="43"/>
    <m/>
    <x v="25"/>
    <m/>
    <n v="1.5"/>
  </r>
  <r>
    <x v="0"/>
    <s v="Barhibar"/>
    <x v="0"/>
    <x v="44"/>
    <m/>
    <x v="26"/>
    <m/>
    <n v="2"/>
  </r>
  <r>
    <x v="0"/>
    <s v="Celthacil"/>
    <x v="2"/>
    <x v="45"/>
    <m/>
    <x v="27"/>
    <m/>
    <n v="2"/>
  </r>
  <r>
    <x v="0"/>
    <s v="Arnlog"/>
    <x v="3"/>
    <x v="46"/>
    <m/>
    <x v="28"/>
    <m/>
    <n v="2"/>
  </r>
  <r>
    <x v="0"/>
    <s v="Higymhemor"/>
    <x v="1"/>
    <x v="47"/>
    <m/>
    <x v="28"/>
    <m/>
    <n v="1.9"/>
  </r>
  <r>
    <x v="1"/>
    <s v="Hunir"/>
    <x v="3"/>
    <x v="48"/>
    <m/>
    <x v="29"/>
    <m/>
    <n v="1.5"/>
  </r>
  <r>
    <x v="0"/>
    <s v="Listheles"/>
    <x v="0"/>
    <x v="49"/>
    <m/>
    <x v="30"/>
    <m/>
    <n v="1.9"/>
  </r>
  <r>
    <x v="0"/>
    <s v="Legthalam"/>
    <x v="2"/>
    <x v="50"/>
    <m/>
    <x v="31"/>
    <m/>
    <n v="1.9"/>
  </r>
  <r>
    <x v="0"/>
    <s v="Listhothegym"/>
    <x v="1"/>
    <x v="51"/>
    <m/>
    <x v="31"/>
    <m/>
    <n v="1.5"/>
  </r>
  <r>
    <x v="0"/>
    <s v="Barmur"/>
    <x v="0"/>
    <x v="52"/>
    <m/>
    <x v="32"/>
    <m/>
    <n v="1.5"/>
  </r>
  <r>
    <x v="0"/>
    <s v="Gymlog"/>
    <x v="3"/>
    <x v="53"/>
    <m/>
    <x v="32"/>
    <m/>
    <n v="1.9"/>
  </r>
  <r>
    <x v="0"/>
    <s v="Limlum"/>
    <x v="2"/>
    <x v="54"/>
    <m/>
    <x v="32"/>
    <m/>
    <n v="1.5"/>
  </r>
  <r>
    <x v="0"/>
    <s v="Yrnlogborsal"/>
    <x v="3"/>
    <x v="55"/>
    <m/>
    <x v="33"/>
    <m/>
    <n v="1.7"/>
  </r>
  <r>
    <x v="0"/>
    <s v="Mirorn"/>
    <x v="3"/>
    <x v="56"/>
    <m/>
    <x v="34"/>
    <m/>
    <n v="1.5"/>
  </r>
  <r>
    <x v="2"/>
    <s v="Silbar"/>
    <x v="1"/>
    <x v="57"/>
    <m/>
    <x v="34"/>
    <m/>
    <n v="2.1"/>
  </r>
  <r>
    <x v="0"/>
    <s v="Ligbirlis"/>
    <x v="1"/>
    <x v="58"/>
    <m/>
    <x v="35"/>
    <m/>
    <n v="1.7"/>
  </r>
  <r>
    <x v="0"/>
    <s v="Ornsilluslig"/>
    <x v="1"/>
    <x v="59"/>
    <m/>
    <x v="36"/>
    <m/>
    <n v="1.9"/>
  </r>
  <r>
    <x v="0"/>
    <s v="Sylgimlos"/>
    <x v="0"/>
    <x v="60"/>
    <m/>
    <x v="37"/>
    <m/>
    <n v="1.9"/>
  </r>
  <r>
    <x v="2"/>
    <s v="Loscylhu"/>
    <x v="0"/>
    <x v="61"/>
    <m/>
    <x v="37"/>
    <m/>
    <n v="2.1"/>
  </r>
  <r>
    <x v="2"/>
    <s v="Lusnar"/>
    <x v="2"/>
    <x v="62"/>
    <m/>
    <x v="37"/>
    <m/>
    <n v="2.1"/>
  </r>
  <r>
    <x v="0"/>
    <s v="Colgemtha"/>
    <x v="1"/>
    <x v="63"/>
    <m/>
    <x v="37"/>
    <m/>
    <n v="1.5"/>
  </r>
  <r>
    <x v="2"/>
    <s v="Mirthilag"/>
    <x v="3"/>
    <x v="64"/>
    <m/>
    <x v="37"/>
    <m/>
    <n v="2.1"/>
  </r>
  <r>
    <x v="0"/>
    <s v="Sulcyl"/>
    <x v="0"/>
    <x v="65"/>
    <m/>
    <x v="38"/>
    <m/>
    <n v="1.7"/>
  </r>
  <r>
    <x v="0"/>
    <s v="Limthe"/>
    <x v="2"/>
    <x v="66"/>
    <m/>
    <x v="38"/>
    <m/>
    <n v="1.9"/>
  </r>
  <r>
    <x v="2"/>
    <s v="Sillos"/>
    <x v="1"/>
    <x v="67"/>
    <d v="2018-11-15T00:00:00"/>
    <x v="39"/>
    <m/>
    <n v="2.2000000000000002"/>
  </r>
  <r>
    <x v="2"/>
    <s v="Heurn"/>
    <x v="0"/>
    <x v="67"/>
    <d v="2019-02-12T00:00:00"/>
    <x v="40"/>
    <m/>
    <n v="2.2000000000000002"/>
  </r>
  <r>
    <x v="2"/>
    <s v="Ornsallustho"/>
    <x v="2"/>
    <x v="67"/>
    <d v="2019-03-08T00:00:00"/>
    <x v="41"/>
    <m/>
    <n v="2.2000000000000002"/>
  </r>
  <r>
    <x v="2"/>
    <s v="Thournsulsel"/>
    <x v="3"/>
    <x v="67"/>
    <d v="2019-04-25T00:00:00"/>
    <x v="42"/>
    <m/>
    <n v="2.2000000000000002"/>
  </r>
  <r>
    <x v="2"/>
    <s v="Arngimhu"/>
    <x v="1"/>
    <x v="67"/>
    <d v="2019-12-05T00:00:00"/>
    <x v="43"/>
    <m/>
    <n v="2.2000000000000002"/>
  </r>
  <r>
    <x v="2"/>
    <s v="Sylhelumhall"/>
    <x v="0"/>
    <x v="67"/>
    <d v="2020-01-14T00:00:00"/>
    <x v="44"/>
    <m/>
    <n v="2.2000000000000002"/>
  </r>
  <r>
    <x v="2"/>
    <s v="Limlys"/>
    <x v="2"/>
    <x v="67"/>
    <d v="2020-03-11T00:00:00"/>
    <x v="45"/>
    <m/>
    <n v="2.2000000000000002"/>
  </r>
  <r>
    <x v="2"/>
    <s v="Leglusnarha"/>
    <x v="3"/>
    <x v="67"/>
    <d v="2020-05-04T00:00:00"/>
    <x v="46"/>
    <m/>
    <n v="2.2999999999999998"/>
  </r>
  <r>
    <x v="3"/>
    <s v="Heho"/>
    <x v="1"/>
    <x v="67"/>
    <d v="2020-10-28T00:00:00"/>
    <x v="47"/>
    <m/>
    <n v="2.2999999999999998"/>
  </r>
  <r>
    <x v="3"/>
    <s v="Narern"/>
    <x v="0"/>
    <x v="67"/>
    <d v="2020-12-24T00:00:00"/>
    <x v="48"/>
    <m/>
    <n v="2.2999999999999998"/>
  </r>
  <r>
    <x v="3"/>
    <s v="Bursel"/>
    <x v="2"/>
    <x v="67"/>
    <d v="2021-01-13T00:00:00"/>
    <x v="49"/>
    <m/>
    <n v="2.2999999999999998"/>
  </r>
  <r>
    <x v="3"/>
    <s v="Cylhellcol"/>
    <x v="3"/>
    <x v="67"/>
    <d v="2021-02-04T00:00:00"/>
    <x v="50"/>
    <m/>
    <n v="2.2999999999999998"/>
  </r>
  <r>
    <x v="3"/>
    <s v="Margam"/>
    <x v="1"/>
    <x v="67"/>
    <d v="2021-08-16T00:00:00"/>
    <x v="51"/>
    <m/>
    <n v="2.2999999999999998"/>
  </r>
  <r>
    <x v="3"/>
    <s v="Silmar"/>
    <x v="0"/>
    <x v="67"/>
    <d v="2021-09-13T00:00:00"/>
    <x v="52"/>
    <m/>
    <n v="2.2999999999999998"/>
  </r>
  <r>
    <x v="3"/>
    <s v="Hohusil"/>
    <x v="2"/>
    <x v="67"/>
    <d v="2021-10-05T00:00:00"/>
    <x v="53"/>
    <m/>
    <n v="2.2999999999999998"/>
  </r>
  <r>
    <x v="3"/>
    <s v="Lagthalis"/>
    <x v="3"/>
    <x v="67"/>
    <d v="2022-04-16T00:00:00"/>
    <x v="54"/>
    <m/>
    <n v="2.2999999999999998"/>
  </r>
  <r>
    <x v="4"/>
    <s v="Thuthoornlum"/>
    <x v="1"/>
    <x v="67"/>
    <d v="2018-11-16T00:00:00"/>
    <x v="39"/>
    <m/>
    <n v="2.2999999999999998"/>
  </r>
  <r>
    <x v="4"/>
    <s v="Cularngum"/>
    <x v="0"/>
    <x v="67"/>
    <d v="2018-11-20T00:00:00"/>
    <x v="39"/>
    <m/>
    <n v="2.2999999999999998"/>
  </r>
  <r>
    <x v="4"/>
    <s v="Narlemha"/>
    <x v="2"/>
    <x v="67"/>
    <d v="2019-02-13T00:00:00"/>
    <x v="40"/>
    <m/>
    <n v="2.2999999999999998"/>
  </r>
  <r>
    <x v="4"/>
    <s v="Thagam"/>
    <x v="3"/>
    <x v="67"/>
    <d v="2019-07-31T00:00:00"/>
    <x v="55"/>
    <m/>
    <n v="2.4"/>
  </r>
  <r>
    <x v="4"/>
    <s v="Silmorbur"/>
    <x v="1"/>
    <x v="67"/>
    <d v="2020-02-01T00:00:00"/>
    <x v="56"/>
    <m/>
    <n v="2.4"/>
  </r>
  <r>
    <x v="4"/>
    <s v="Lassyl"/>
    <x v="0"/>
    <x v="67"/>
    <d v="2020-04-04T00:00:00"/>
    <x v="57"/>
    <m/>
    <n v="2.4"/>
  </r>
  <r>
    <x v="4"/>
    <s v="Irnsel"/>
    <x v="2"/>
    <x v="67"/>
    <d v="2020-04-16T00:00:00"/>
    <x v="57"/>
    <m/>
    <n v="2.4"/>
  </r>
  <r>
    <x v="4"/>
    <s v="Bargombarber"/>
    <x v="3"/>
    <x v="67"/>
    <d v="2020-09-11T00:00:00"/>
    <x v="58"/>
    <m/>
    <n v="2.4"/>
  </r>
  <r>
    <x v="4"/>
    <s v="Nargom"/>
    <x v="1"/>
    <x v="67"/>
    <d v="2021-01-27T00:00:00"/>
    <x v="49"/>
    <m/>
    <n v="2.5"/>
  </r>
  <r>
    <x v="4"/>
    <s v="Thilogyrnlas"/>
    <x v="0"/>
    <x v="67"/>
    <d v="2021-02-02T00:00:00"/>
    <x v="50"/>
    <m/>
    <n v="2.5"/>
  </r>
  <r>
    <x v="4"/>
    <s v="Morlislim"/>
    <x v="2"/>
    <x v="67"/>
    <d v="2021-05-04T00:00:00"/>
    <x v="59"/>
    <m/>
    <n v="2.5"/>
  </r>
  <r>
    <x v="4"/>
    <s v="Lamlos"/>
    <x v="3"/>
    <x v="67"/>
    <d v="2021-08-17T00:00:00"/>
    <x v="51"/>
    <m/>
    <n v="2.5"/>
  </r>
  <r>
    <x v="4"/>
    <s v="Irnbur"/>
    <x v="1"/>
    <x v="67"/>
    <d v="2021-11-02T00:00:00"/>
    <x v="60"/>
    <m/>
    <n v="2.5"/>
  </r>
  <r>
    <x v="4"/>
    <s v="Sollam"/>
    <x v="0"/>
    <x v="67"/>
    <d v="2022-01-10T00:00:00"/>
    <x v="61"/>
    <m/>
    <n v="2.5"/>
  </r>
  <r>
    <x v="4"/>
    <s v="Lumrthi"/>
    <x v="2"/>
    <x v="67"/>
    <d v="2022-01-19T00:00:00"/>
    <x v="61"/>
    <m/>
    <n v="2.5"/>
  </r>
  <r>
    <x v="4"/>
    <s v="Gemlimheles"/>
    <x v="3"/>
    <x v="67"/>
    <d v="2022-04-14T00:00:00"/>
    <x v="54"/>
    <m/>
    <n v="2.5"/>
  </r>
  <r>
    <x v="4"/>
    <s v="Lesho"/>
    <x v="1"/>
    <x v="67"/>
    <d v="2018-10-06T00:00:00"/>
    <x v="62"/>
    <m/>
    <n v="2.5"/>
  </r>
  <r>
    <x v="4"/>
    <s v="Luglog"/>
    <x v="0"/>
    <x v="67"/>
    <d v="2018-11-15T00:00:00"/>
    <x v="39"/>
    <m/>
    <n v="2.5"/>
  </r>
  <r>
    <x v="4"/>
    <s v="Legarn"/>
    <x v="2"/>
    <x v="67"/>
    <d v="2019-05-03T00:00:00"/>
    <x v="63"/>
    <m/>
    <n v="2.6"/>
  </r>
  <r>
    <x v="4"/>
    <s v="Gimarn"/>
    <x v="3"/>
    <x v="67"/>
    <d v="2019-05-07T00:00:00"/>
    <x v="63"/>
    <m/>
    <n v="2.6"/>
  </r>
  <r>
    <x v="4"/>
    <s v="Salbarsolnar"/>
    <x v="1"/>
    <x v="67"/>
    <d v="2020-01-18T00:00:00"/>
    <x v="44"/>
    <m/>
    <n v="2.6"/>
  </r>
  <r>
    <x v="4"/>
    <s v="Gymcel"/>
    <x v="0"/>
    <x v="67"/>
    <d v="2020-02-24T00:00:00"/>
    <x v="56"/>
    <m/>
    <n v="2.6"/>
  </r>
  <r>
    <x v="4"/>
    <s v="Gomhalysleg"/>
    <x v="2"/>
    <x v="67"/>
    <d v="2020-05-19T00:00:00"/>
    <x v="46"/>
    <m/>
    <n v="2.6"/>
  </r>
  <r>
    <x v="4"/>
    <s v="Lumgimarncal"/>
    <x v="3"/>
    <x v="67"/>
    <d v="2020-05-25T00:00:00"/>
    <x v="46"/>
    <m/>
    <n v="2.6"/>
  </r>
  <r>
    <x v="4"/>
    <s v="Yrnbarbercel"/>
    <x v="1"/>
    <x v="67"/>
    <d v="2021-01-09T00:00:00"/>
    <x v="49"/>
    <m/>
    <n v="2.6"/>
  </r>
  <r>
    <x v="4"/>
    <s v="Gymlagceltho"/>
    <x v="0"/>
    <x v="67"/>
    <d v="2021-02-09T00:00:00"/>
    <x v="50"/>
    <m/>
    <n v="2.6"/>
  </r>
  <r>
    <x v="4"/>
    <s v="Bercollumlag"/>
    <x v="2"/>
    <x v="67"/>
    <d v="2021-02-11T00:00:00"/>
    <x v="50"/>
    <m/>
    <n v="2.6"/>
  </r>
  <r>
    <x v="4"/>
    <s v="Limberlum"/>
    <x v="3"/>
    <x v="67"/>
    <d v="2021-03-09T00:00:00"/>
    <x v="64"/>
    <m/>
    <n v="2.6"/>
  </r>
  <r>
    <x v="4"/>
    <s v="Lamtha"/>
    <x v="1"/>
    <x v="67"/>
    <d v="2021-07-02T00:00:00"/>
    <x v="65"/>
    <m/>
    <n v="2.7"/>
  </r>
  <r>
    <x v="4"/>
    <s v="Lagthi"/>
    <x v="0"/>
    <x v="67"/>
    <d v="2021-10-26T00:00:00"/>
    <x v="53"/>
    <m/>
    <n v="2.7"/>
  </r>
  <r>
    <x v="4"/>
    <s v="Lognir"/>
    <x v="2"/>
    <x v="67"/>
    <d v="2021-10-28T00:00:00"/>
    <x v="53"/>
    <m/>
    <n v="2.7"/>
  </r>
  <r>
    <x v="4"/>
    <s v="Urnsyllas"/>
    <x v="3"/>
    <x v="67"/>
    <d v="2022-02-09T00:00:00"/>
    <x v="66"/>
    <m/>
    <n v="2.7"/>
  </r>
  <r>
    <x v="4"/>
    <s v="Sylsalcel"/>
    <x v="1"/>
    <x v="67"/>
    <d v="2022-06-11T00:00:00"/>
    <x v="67"/>
    <m/>
    <n v="2.8"/>
  </r>
  <r>
    <x v="4"/>
    <s v="Gimlum"/>
    <x v="0"/>
    <x v="67"/>
    <d v="2018-12-04T00:00:00"/>
    <x v="68"/>
    <m/>
    <n v="2.8"/>
  </r>
  <r>
    <x v="4"/>
    <s v="Mirbirgem"/>
    <x v="2"/>
    <x v="67"/>
    <d v="2019-01-29T00:00:00"/>
    <x v="69"/>
    <m/>
    <n v="2.8"/>
  </r>
  <r>
    <x v="4"/>
    <s v="Lemcolcalber"/>
    <x v="3"/>
    <x v="67"/>
    <d v="2019-02-04T00:00:00"/>
    <x v="40"/>
    <m/>
    <n v="2.8"/>
  </r>
  <r>
    <x v="4"/>
    <s v="Lagleshallyrn"/>
    <x v="1"/>
    <x v="67"/>
    <d v="2019-05-18T00:00:00"/>
    <x v="63"/>
    <m/>
    <n v="2.8"/>
  </r>
  <r>
    <x v="4"/>
    <s v="Gamsal"/>
    <x v="0"/>
    <x v="67"/>
    <d v="2019-07-05T00:00:00"/>
    <x v="55"/>
    <m/>
    <n v="2.8"/>
  </r>
  <r>
    <x v="4"/>
    <s v="Hubor"/>
    <x v="2"/>
    <x v="67"/>
    <d v="2019-09-16T00:00:00"/>
    <x v="70"/>
    <m/>
    <n v="2.8"/>
  </r>
  <r>
    <x v="4"/>
    <s v="Murnirsulthu"/>
    <x v="3"/>
    <x v="67"/>
    <d v="2019-12-11T00:00:00"/>
    <x v="43"/>
    <m/>
    <n v="2.8"/>
  </r>
  <r>
    <x v="4"/>
    <s v="Haluggam"/>
    <x v="1"/>
    <x v="67"/>
    <d v="2020-11-13T00:00:00"/>
    <x v="71"/>
    <m/>
    <n v="2.8"/>
  </r>
  <r>
    <x v="4"/>
    <s v="Murthicalgem"/>
    <x v="0"/>
    <x v="67"/>
    <d v="2020-12-31T00:00:00"/>
    <x v="48"/>
    <m/>
    <n v="2.8"/>
  </r>
  <r>
    <x v="4"/>
    <s v="Calgym"/>
    <x v="2"/>
    <x v="67"/>
    <d v="2021-03-31T00:00:00"/>
    <x v="64"/>
    <m/>
    <n v="2.8"/>
  </r>
  <r>
    <x v="4"/>
    <s v="Thelemsol"/>
    <x v="3"/>
    <x v="67"/>
    <d v="2021-04-28T00:00:00"/>
    <x v="72"/>
    <m/>
    <n v="2.8"/>
  </r>
  <r>
    <x v="4"/>
    <s v="Thimur"/>
    <x v="1"/>
    <x v="67"/>
    <d v="2022-01-13T00:00:00"/>
    <x v="61"/>
    <m/>
    <n v="3"/>
  </r>
  <r>
    <x v="4"/>
    <s v="Helllosbor"/>
    <x v="0"/>
    <x v="67"/>
    <d v="2022-01-20T00:00:00"/>
    <x v="61"/>
    <m/>
    <n v="3"/>
  </r>
  <r>
    <x v="4"/>
    <s v="Erngymhell"/>
    <x v="2"/>
    <x v="67"/>
    <d v="2022-03-15T00:00:00"/>
    <x v="73"/>
    <m/>
    <n v="3"/>
  </r>
  <r>
    <x v="4"/>
    <s v="Gamlegcilleg"/>
    <x v="3"/>
    <x v="67"/>
    <d v="2022-04-06T00:00:00"/>
    <x v="54"/>
    <m/>
    <n v="3"/>
  </r>
  <r>
    <x v="4"/>
    <s v="Irntho"/>
    <x v="1"/>
    <x v="67"/>
    <d v="2022-07-16T00:00:00"/>
    <x v="74"/>
    <m/>
    <n v="3"/>
  </r>
  <r>
    <x v="4"/>
    <s v="Thulusnir"/>
    <x v="0"/>
    <x v="67"/>
    <d v="2022-09-08T00:00:00"/>
    <x v="75"/>
    <m/>
    <n v="3"/>
  </r>
  <r>
    <x v="4"/>
    <s v="Lesgom"/>
    <x v="2"/>
    <x v="67"/>
    <d v="2018-12-28T00:00:00"/>
    <x v="68"/>
    <m/>
    <n v="3"/>
  </r>
  <r>
    <x v="4"/>
    <s v="Hellliglem"/>
    <x v="3"/>
    <x v="67"/>
    <d v="2019-02-27T00:00:00"/>
    <x v="40"/>
    <m/>
    <n v="3"/>
  </r>
  <r>
    <x v="4"/>
    <s v="Lyscelsilmer"/>
    <x v="1"/>
    <x v="67"/>
    <d v="2019-07-12T00:00:00"/>
    <x v="55"/>
    <m/>
    <n v="3"/>
  </r>
  <r>
    <x v="4"/>
    <s v="Gamlegculnir"/>
    <x v="0"/>
    <x v="67"/>
    <d v="2019-08-23T00:00:00"/>
    <x v="76"/>
    <m/>
    <n v="3"/>
  </r>
  <r>
    <x v="4"/>
    <s v="Celsolbirlem"/>
    <x v="2"/>
    <x v="67"/>
    <d v="2019-10-10T00:00:00"/>
    <x v="77"/>
    <m/>
    <n v="3"/>
  </r>
  <r>
    <x v="4"/>
    <s v="Lognir"/>
    <x v="3"/>
    <x v="67"/>
    <d v="2020-02-08T00:00:00"/>
    <x v="56"/>
    <m/>
    <n v="3"/>
  </r>
  <r>
    <x v="4"/>
    <s v="Lisnarmirlag"/>
    <x v="1"/>
    <x v="67"/>
    <d v="2020-09-08T00:00:00"/>
    <x v="58"/>
    <m/>
    <n v="3"/>
  </r>
  <r>
    <x v="4"/>
    <s v="Selgombor"/>
    <x v="0"/>
    <x v="67"/>
    <d v="2020-09-12T00:00:00"/>
    <x v="58"/>
    <m/>
    <n v="3"/>
  </r>
  <r>
    <x v="4"/>
    <s v="Leglimthugem"/>
    <x v="2"/>
    <x v="67"/>
    <d v="2020-09-15T00:00:00"/>
    <x v="58"/>
    <m/>
    <n v="3"/>
  </r>
  <r>
    <x v="4"/>
    <s v="Burloslog"/>
    <x v="3"/>
    <x v="67"/>
    <d v="2020-10-10T00:00:00"/>
    <x v="47"/>
    <m/>
    <n v="3"/>
  </r>
  <r>
    <x v="5"/>
    <s v="Naryrnbarcel"/>
    <x v="1"/>
    <x v="67"/>
    <d v="2021-05-24T00:00:00"/>
    <x v="59"/>
    <m/>
    <n v="3"/>
  </r>
  <r>
    <x v="5"/>
    <s v="Logsollysyrn"/>
    <x v="0"/>
    <x v="67"/>
    <d v="2021-07-22T00:00:00"/>
    <x v="65"/>
    <m/>
    <n v="3"/>
  </r>
  <r>
    <x v="5"/>
    <s v="Leggim"/>
    <x v="2"/>
    <x v="67"/>
    <d v="2021-08-12T00:00:00"/>
    <x v="51"/>
    <m/>
    <n v="3"/>
  </r>
  <r>
    <x v="5"/>
    <s v="Thusil"/>
    <x v="3"/>
    <x v="67"/>
    <d v="2021-09-06T00:00:00"/>
    <x v="52"/>
    <m/>
    <n v="3"/>
  </r>
  <r>
    <x v="5"/>
    <s v="Byrcollum"/>
    <x v="1"/>
    <x v="67"/>
    <d v="2022-05-19T00:00:00"/>
    <x v="78"/>
    <m/>
    <n v="3"/>
  </r>
  <r>
    <x v="5"/>
    <s v="Murlem"/>
    <x v="0"/>
    <x v="67"/>
    <d v="2022-06-07T00:00:00"/>
    <x v="67"/>
    <m/>
    <n v="3"/>
  </r>
  <r>
    <x v="1"/>
    <s v="Mormurcolthu"/>
    <x v="2"/>
    <x v="67"/>
    <d v="2022-07-22T00:00:00"/>
    <x v="74"/>
    <m/>
    <n v="3"/>
  </r>
  <r>
    <x v="1"/>
    <s v="Irnmer"/>
    <x v="3"/>
    <x v="67"/>
    <d v="2018-11-28T00:00:00"/>
    <x v="39"/>
    <m/>
    <n v="3"/>
  </r>
  <r>
    <x v="1"/>
    <s v="Lislesmarlys"/>
    <x v="1"/>
    <x v="67"/>
    <d v="2019-04-29T00:00:00"/>
    <x v="42"/>
    <m/>
    <n v="3"/>
  </r>
  <r>
    <x v="1"/>
    <s v="Colnarr"/>
    <x v="0"/>
    <x v="67"/>
    <d v="2019-05-09T00:00:00"/>
    <x v="63"/>
    <m/>
    <n v="3"/>
  </r>
  <r>
    <x v="1"/>
    <s v="Norlimgomlas"/>
    <x v="2"/>
    <x v="67"/>
    <d v="2019-07-20T00:00:00"/>
    <x v="55"/>
    <m/>
    <n v="3"/>
  </r>
  <r>
    <x v="1"/>
    <s v="Yrnlum"/>
    <x v="3"/>
    <x v="67"/>
    <d v="2019-08-07T00:00:00"/>
    <x v="76"/>
    <m/>
    <n v="3"/>
  </r>
  <r>
    <x v="1"/>
    <s v="Hoha"/>
    <x v="1"/>
    <x v="67"/>
    <d v="2020-01-08T00:00:00"/>
    <x v="44"/>
    <m/>
    <n v="3"/>
  </r>
  <r>
    <x v="1"/>
    <s v="Murgam"/>
    <x v="0"/>
    <x v="67"/>
    <d v="2020-03-06T00:00:00"/>
    <x v="45"/>
    <m/>
    <n v="3.2"/>
  </r>
  <r>
    <x v="1"/>
    <s v="Gemsylern"/>
    <x v="2"/>
    <x v="67"/>
    <d v="2020-06-13T00:00:00"/>
    <x v="79"/>
    <m/>
    <n v="3.2"/>
  </r>
  <r>
    <x v="1"/>
    <s v="Birthomersel"/>
    <x v="3"/>
    <x v="67"/>
    <d v="2020-07-11T00:00:00"/>
    <x v="80"/>
    <m/>
    <n v="3.2"/>
  </r>
  <r>
    <x v="1"/>
    <s v="Salles"/>
    <x v="1"/>
    <x v="67"/>
    <d v="2020-12-19T00:00:00"/>
    <x v="48"/>
    <m/>
    <n v="3.2"/>
  </r>
  <r>
    <x v="1"/>
    <s v="Legarn"/>
    <x v="0"/>
    <x v="67"/>
    <d v="2020-12-24T00:00:00"/>
    <x v="48"/>
    <m/>
    <n v="3.2"/>
  </r>
  <r>
    <x v="1"/>
    <s v="Arncyl"/>
    <x v="2"/>
    <x v="67"/>
    <d v="2021-03-30T00:00:00"/>
    <x v="64"/>
    <m/>
    <n v="3.2"/>
  </r>
  <r>
    <x v="1"/>
    <s v="Hallerngum"/>
    <x v="3"/>
    <x v="67"/>
    <d v="2021-08-16T00:00:00"/>
    <x v="51"/>
    <m/>
    <n v="3.2"/>
  </r>
  <r>
    <x v="6"/>
    <s v="Lusgim"/>
    <x v="1"/>
    <x v="67"/>
    <d v="2022-01-20T00:00:00"/>
    <x v="61"/>
    <m/>
    <n v="3.3"/>
  </r>
  <r>
    <x v="6"/>
    <s v="Rmerlas"/>
    <x v="0"/>
    <x v="67"/>
    <d v="2022-06-06T00:00:00"/>
    <x v="67"/>
    <m/>
    <n v="3.3"/>
  </r>
  <r>
    <x v="6"/>
    <s v="Halisirn"/>
    <x v="2"/>
    <x v="67"/>
    <d v="2022-06-08T00:00:00"/>
    <x v="67"/>
    <m/>
    <n v="3.3"/>
  </r>
  <r>
    <x v="6"/>
    <s v="Logsulselmur"/>
    <x v="3"/>
    <x v="67"/>
    <d v="2022-06-21T00:00:00"/>
    <x v="67"/>
    <m/>
    <n v="3.3"/>
  </r>
  <r>
    <x v="6"/>
    <s v="Thulam"/>
    <x v="1"/>
    <x v="67"/>
    <d v="2019-07-04T00:00:00"/>
    <x v="55"/>
    <m/>
    <n v="3.3"/>
  </r>
  <r>
    <x v="6"/>
    <s v="Sullemtho"/>
    <x v="0"/>
    <x v="67"/>
    <d v="2019-11-13T00:00:00"/>
    <x v="81"/>
    <m/>
    <n v="3.3"/>
  </r>
  <r>
    <x v="6"/>
    <s v="Murhallha"/>
    <x v="2"/>
    <x v="67"/>
    <d v="2019-12-26T00:00:00"/>
    <x v="43"/>
    <m/>
    <n v="3.3"/>
  </r>
  <r>
    <x v="6"/>
    <s v="Ornthamur"/>
    <x v="3"/>
    <x v="67"/>
    <d v="2020-02-10T00:00:00"/>
    <x v="56"/>
    <m/>
    <n v="3.3"/>
  </r>
  <r>
    <x v="1"/>
    <s v="Thagymlom"/>
    <x v="1"/>
    <x v="67"/>
    <d v="2020-10-21T00:00:00"/>
    <x v="47"/>
    <m/>
    <n v="3.3"/>
  </r>
  <r>
    <x v="1"/>
    <s v="Berloglim"/>
    <x v="0"/>
    <x v="67"/>
    <d v="2020-12-18T00:00:00"/>
    <x v="48"/>
    <m/>
    <n v="3.4"/>
  </r>
  <r>
    <x v="1"/>
    <s v="Ligurn"/>
    <x v="2"/>
    <x v="67"/>
    <d v="2021-03-05T00:00:00"/>
    <x v="64"/>
    <m/>
    <n v="3.4"/>
  </r>
  <r>
    <x v="1"/>
    <s v="Hulassalsyl"/>
    <x v="3"/>
    <x v="67"/>
    <d v="2021-05-20T00:00:00"/>
    <x v="59"/>
    <m/>
    <n v="3.4"/>
  </r>
  <r>
    <x v="1"/>
    <s v="Lagsol"/>
    <x v="1"/>
    <x v="67"/>
    <d v="2021-08-11T00:00:00"/>
    <x v="51"/>
    <m/>
    <n v="3.5"/>
  </r>
  <r>
    <x v="1"/>
    <s v="Lugern"/>
    <x v="0"/>
    <x v="67"/>
    <d v="2021-09-08T00:00:00"/>
    <x v="52"/>
    <m/>
    <n v="3.5"/>
  </r>
  <r>
    <x v="1"/>
    <s v="Mirlomlysurn"/>
    <x v="2"/>
    <x v="67"/>
    <d v="2021-09-13T00:00:00"/>
    <x v="52"/>
    <m/>
    <n v="3.5"/>
  </r>
  <r>
    <x v="1"/>
    <s v="Calbar"/>
    <x v="3"/>
    <x v="67"/>
    <d v="2021-12-02T00:00:00"/>
    <x v="82"/>
    <m/>
    <n v="3.5"/>
  </r>
  <r>
    <x v="1"/>
    <s v="Liggimbormur"/>
    <x v="1"/>
    <x v="67"/>
    <d v="2022-06-02T00:00:00"/>
    <x v="67"/>
    <m/>
    <n v="3.5"/>
  </r>
  <r>
    <x v="1"/>
    <s v="Yrnselcolgim"/>
    <x v="0"/>
    <x v="67"/>
    <d v="2022-06-09T00:00:00"/>
    <x v="67"/>
    <m/>
    <n v="3.5"/>
  </r>
  <r>
    <x v="1"/>
    <s v="Arnho"/>
    <x v="2"/>
    <x v="67"/>
    <d v="2022-07-07T00:00:00"/>
    <x v="74"/>
    <m/>
    <n v="3.5"/>
  </r>
  <r>
    <x v="1"/>
    <s v="Gamcellisr"/>
    <x v="3"/>
    <x v="67"/>
    <d v="2022-07-27T00:00:00"/>
    <x v="74"/>
    <m/>
    <n v="3.5"/>
  </r>
  <r>
    <x v="0"/>
    <s v="Thalig"/>
    <x v="1"/>
    <x v="67"/>
    <d v="2018-11-14T00:00:00"/>
    <x v="39"/>
    <m/>
    <n v="3.5"/>
  </r>
  <r>
    <x v="0"/>
    <s v="Selber"/>
    <x v="0"/>
    <x v="67"/>
    <d v="2018-11-24T00:00:00"/>
    <x v="39"/>
    <m/>
    <n v="3.5"/>
  </r>
  <r>
    <x v="0"/>
    <s v="Thanorgum"/>
    <x v="2"/>
    <x v="67"/>
    <d v="2018-12-04T00:00:00"/>
    <x v="68"/>
    <m/>
    <n v="3.5"/>
  </r>
  <r>
    <x v="0"/>
    <s v="Loslamcilsil"/>
    <x v="3"/>
    <x v="67"/>
    <d v="2018-12-15T00:00:00"/>
    <x v="68"/>
    <m/>
    <n v="3.5"/>
  </r>
  <r>
    <x v="0"/>
    <s v="Irngomhebor"/>
    <x v="1"/>
    <x v="67"/>
    <d v="2019-03-01T00:00:00"/>
    <x v="41"/>
    <m/>
    <n v="3.6"/>
  </r>
  <r>
    <x v="0"/>
    <s v="Celthusylber"/>
    <x v="0"/>
    <x v="67"/>
    <d v="2019-04-24T00:00:00"/>
    <x v="42"/>
    <m/>
    <n v="3.6"/>
  </r>
  <r>
    <x v="0"/>
    <s v="Borsullim"/>
    <x v="2"/>
    <x v="67"/>
    <d v="2019-07-24T00:00:00"/>
    <x v="55"/>
    <m/>
    <n v="3.6"/>
  </r>
  <r>
    <x v="0"/>
    <s v="Norgymnor"/>
    <x v="3"/>
    <x v="67"/>
    <d v="2019-08-16T00:00:00"/>
    <x v="76"/>
    <m/>
    <n v="3.6"/>
  </r>
  <r>
    <x v="0"/>
    <s v="Marornhelllam"/>
    <x v="1"/>
    <x v="67"/>
    <d v="2020-05-28T00:00:00"/>
    <x v="46"/>
    <m/>
    <n v="3.6"/>
  </r>
  <r>
    <x v="0"/>
    <s v="Lumorn"/>
    <x v="0"/>
    <x v="67"/>
    <d v="2020-08-21T00:00:00"/>
    <x v="83"/>
    <m/>
    <n v="3.7"/>
  </r>
  <r>
    <x v="3"/>
    <s v="Hothe"/>
    <x v="2"/>
    <x v="67"/>
    <d v="2020-11-03T00:00:00"/>
    <x v="71"/>
    <m/>
    <n v="3.7"/>
  </r>
  <r>
    <x v="3"/>
    <s v="Gomthu"/>
    <x v="3"/>
    <x v="67"/>
    <d v="2020-12-31T00:00:00"/>
    <x v="48"/>
    <m/>
    <n v="3.7"/>
  </r>
  <r>
    <x v="3"/>
    <s v="Ornborcul"/>
    <x v="1"/>
    <x v="67"/>
    <d v="2021-11-27T00:00:00"/>
    <x v="60"/>
    <m/>
    <n v="3.8"/>
  </r>
  <r>
    <x v="3"/>
    <s v="Holosnir"/>
    <x v="0"/>
    <x v="67"/>
    <d v="2021-12-27T00:00:00"/>
    <x v="82"/>
    <m/>
    <n v="3.8"/>
  </r>
  <r>
    <x v="3"/>
    <s v="Murhalemyrn"/>
    <x v="2"/>
    <x v="67"/>
    <d v="2022-02-15T00:00:00"/>
    <x v="66"/>
    <m/>
    <n v="3.8"/>
  </r>
  <r>
    <x v="3"/>
    <s v="Gumcylgambyr"/>
    <x v="3"/>
    <x v="67"/>
    <d v="2022-05-28T00:00:00"/>
    <x v="78"/>
    <m/>
    <n v="3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O41" firstHeaderRow="1" firstDataRow="3" firstDataCol="1"/>
  <pivotFields count="9">
    <pivotField axis="axisRow" showAll="0">
      <items count="8">
        <item x="5"/>
        <item x="0"/>
        <item x="1"/>
        <item x="2"/>
        <item x="3"/>
        <item x="6"/>
        <item x="4"/>
        <item t="default"/>
      </items>
    </pivotField>
    <pivotField dataField="1" showAll="0"/>
    <pivotField axis="axisRow" showAll="0">
      <items count="5">
        <item x="1"/>
        <item x="0"/>
        <item x="2"/>
        <item x="3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Col" numFmtId="166" showAll="0" defaultSubtotal="0">
      <items count="8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62"/>
        <item x="39"/>
        <item x="68"/>
        <item x="69"/>
        <item x="40"/>
        <item x="41"/>
        <item x="42"/>
        <item x="63"/>
        <item x="55"/>
        <item x="76"/>
        <item x="70"/>
        <item x="77"/>
        <item x="81"/>
        <item x="43"/>
        <item x="44"/>
        <item x="56"/>
        <item x="45"/>
        <item x="57"/>
        <item x="46"/>
        <item x="79"/>
        <item x="80"/>
        <item x="83"/>
        <item x="58"/>
        <item x="47"/>
        <item x="71"/>
        <item x="48"/>
        <item x="49"/>
        <item x="50"/>
        <item x="64"/>
        <item x="72"/>
        <item x="59"/>
        <item x="65"/>
        <item x="51"/>
        <item x="52"/>
        <item x="53"/>
        <item x="60"/>
        <item x="82"/>
        <item x="61"/>
        <item x="66"/>
        <item x="73"/>
        <item x="54"/>
        <item x="78"/>
        <item x="67"/>
        <item x="74"/>
        <item x="75"/>
      </items>
    </pivotField>
    <pivotField showAll="0"/>
    <pivotField dataField="1" showAll="0"/>
    <pivotField showAll="0" defaultSubtotal="0">
      <items count="6">
        <item x="0"/>
        <item x="1"/>
        <item x="2"/>
        <item x="3"/>
        <item x="4"/>
        <item x="5"/>
      </items>
    </pivotField>
  </pivotFields>
  <rowFields count="2">
    <field x="0"/>
    <field x="2"/>
  </rowFields>
  <rowItems count="3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 r="1">
      <x v="3"/>
    </i>
    <i t="grand">
      <x/>
    </i>
  </rowItems>
  <colFields count="2">
    <field x="5"/>
    <field x="-2"/>
  </colFields>
  <colItems count="17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6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>
      <x v="20"/>
      <x/>
    </i>
    <i r="1" i="1">
      <x v="1"/>
    </i>
    <i>
      <x v="21"/>
      <x/>
    </i>
    <i r="1" i="1">
      <x v="1"/>
    </i>
    <i>
      <x v="22"/>
      <x/>
    </i>
    <i r="1" i="1">
      <x v="1"/>
    </i>
    <i>
      <x v="23"/>
      <x/>
    </i>
    <i r="1" i="1">
      <x v="1"/>
    </i>
    <i>
      <x v="24"/>
      <x/>
    </i>
    <i r="1" i="1">
      <x v="1"/>
    </i>
    <i>
      <x v="25"/>
      <x/>
    </i>
    <i r="1" i="1">
      <x v="1"/>
    </i>
    <i>
      <x v="26"/>
      <x/>
    </i>
    <i r="1" i="1">
      <x v="1"/>
    </i>
    <i>
      <x v="27"/>
      <x/>
    </i>
    <i r="1" i="1">
      <x v="1"/>
    </i>
    <i>
      <x v="28"/>
      <x/>
    </i>
    <i r="1" i="1">
      <x v="1"/>
    </i>
    <i>
      <x v="29"/>
      <x/>
    </i>
    <i r="1" i="1">
      <x v="1"/>
    </i>
    <i>
      <x v="30"/>
      <x/>
    </i>
    <i r="1" i="1">
      <x v="1"/>
    </i>
    <i>
      <x v="31"/>
      <x/>
    </i>
    <i r="1" i="1">
      <x v="1"/>
    </i>
    <i>
      <x v="32"/>
      <x/>
    </i>
    <i r="1" i="1">
      <x v="1"/>
    </i>
    <i>
      <x v="33"/>
      <x/>
    </i>
    <i r="1" i="1">
      <x v="1"/>
    </i>
    <i>
      <x v="34"/>
      <x/>
    </i>
    <i r="1" i="1">
      <x v="1"/>
    </i>
    <i>
      <x v="35"/>
      <x/>
    </i>
    <i r="1" i="1">
      <x v="1"/>
    </i>
    <i>
      <x v="36"/>
      <x/>
    </i>
    <i r="1" i="1">
      <x v="1"/>
    </i>
    <i>
      <x v="37"/>
      <x/>
    </i>
    <i r="1" i="1">
      <x v="1"/>
    </i>
    <i>
      <x v="38"/>
      <x/>
    </i>
    <i r="1" i="1">
      <x v="1"/>
    </i>
    <i>
      <x v="39"/>
      <x/>
    </i>
    <i r="1" i="1">
      <x v="1"/>
    </i>
    <i>
      <x v="40"/>
      <x/>
    </i>
    <i r="1" i="1">
      <x v="1"/>
    </i>
    <i>
      <x v="41"/>
      <x/>
    </i>
    <i r="1" i="1">
      <x v="1"/>
    </i>
    <i>
      <x v="42"/>
      <x/>
    </i>
    <i r="1" i="1">
      <x v="1"/>
    </i>
    <i>
      <x v="43"/>
      <x/>
    </i>
    <i r="1" i="1">
      <x v="1"/>
    </i>
    <i>
      <x v="44"/>
      <x/>
    </i>
    <i r="1" i="1">
      <x v="1"/>
    </i>
    <i>
      <x v="45"/>
      <x/>
    </i>
    <i r="1" i="1">
      <x v="1"/>
    </i>
    <i>
      <x v="46"/>
      <x/>
    </i>
    <i r="1" i="1">
      <x v="1"/>
    </i>
    <i>
      <x v="47"/>
      <x/>
    </i>
    <i r="1" i="1">
      <x v="1"/>
    </i>
    <i>
      <x v="48"/>
      <x/>
    </i>
    <i r="1" i="1">
      <x v="1"/>
    </i>
    <i>
      <x v="49"/>
      <x/>
    </i>
    <i r="1" i="1">
      <x v="1"/>
    </i>
    <i>
      <x v="50"/>
      <x/>
    </i>
    <i r="1" i="1">
      <x v="1"/>
    </i>
    <i>
      <x v="51"/>
      <x/>
    </i>
    <i r="1" i="1">
      <x v="1"/>
    </i>
    <i>
      <x v="52"/>
      <x/>
    </i>
    <i r="1" i="1">
      <x v="1"/>
    </i>
    <i>
      <x v="53"/>
      <x/>
    </i>
    <i r="1" i="1">
      <x v="1"/>
    </i>
    <i>
      <x v="54"/>
      <x/>
    </i>
    <i r="1" i="1">
      <x v="1"/>
    </i>
    <i>
      <x v="55"/>
      <x/>
    </i>
    <i r="1" i="1">
      <x v="1"/>
    </i>
    <i>
      <x v="56"/>
      <x/>
    </i>
    <i r="1" i="1">
      <x v="1"/>
    </i>
    <i>
      <x v="57"/>
      <x/>
    </i>
    <i r="1" i="1">
      <x v="1"/>
    </i>
    <i>
      <x v="58"/>
      <x/>
    </i>
    <i r="1" i="1">
      <x v="1"/>
    </i>
    <i>
      <x v="59"/>
      <x/>
    </i>
    <i r="1" i="1">
      <x v="1"/>
    </i>
    <i>
      <x v="60"/>
      <x/>
    </i>
    <i r="1" i="1">
      <x v="1"/>
    </i>
    <i>
      <x v="61"/>
      <x/>
    </i>
    <i r="1" i="1">
      <x v="1"/>
    </i>
    <i>
      <x v="62"/>
      <x/>
    </i>
    <i r="1" i="1">
      <x v="1"/>
    </i>
    <i>
      <x v="63"/>
      <x/>
    </i>
    <i r="1" i="1">
      <x v="1"/>
    </i>
    <i>
      <x v="64"/>
      <x/>
    </i>
    <i r="1" i="1">
      <x v="1"/>
    </i>
    <i>
      <x v="65"/>
      <x/>
    </i>
    <i r="1" i="1">
      <x v="1"/>
    </i>
    <i>
      <x v="66"/>
      <x/>
    </i>
    <i r="1" i="1">
      <x v="1"/>
    </i>
    <i>
      <x v="67"/>
      <x/>
    </i>
    <i r="1" i="1">
      <x v="1"/>
    </i>
    <i>
      <x v="68"/>
      <x/>
    </i>
    <i r="1" i="1">
      <x v="1"/>
    </i>
    <i>
      <x v="69"/>
      <x/>
    </i>
    <i r="1" i="1">
      <x v="1"/>
    </i>
    <i>
      <x v="70"/>
      <x/>
    </i>
    <i r="1" i="1">
      <x v="1"/>
    </i>
    <i>
      <x v="71"/>
      <x/>
    </i>
    <i r="1" i="1">
      <x v="1"/>
    </i>
    <i>
      <x v="72"/>
      <x/>
    </i>
    <i r="1" i="1">
      <x v="1"/>
    </i>
    <i>
      <x v="73"/>
      <x/>
    </i>
    <i r="1" i="1">
      <x v="1"/>
    </i>
    <i>
      <x v="74"/>
      <x/>
    </i>
    <i r="1" i="1">
      <x v="1"/>
    </i>
    <i>
      <x v="75"/>
      <x/>
    </i>
    <i r="1" i="1">
      <x v="1"/>
    </i>
    <i>
      <x v="76"/>
      <x/>
    </i>
    <i r="1" i="1">
      <x v="1"/>
    </i>
    <i>
      <x v="77"/>
      <x/>
    </i>
    <i r="1" i="1">
      <x v="1"/>
    </i>
    <i>
      <x v="78"/>
      <x/>
    </i>
    <i r="1" i="1">
      <x v="1"/>
    </i>
    <i>
      <x v="79"/>
      <x/>
    </i>
    <i r="1" i="1">
      <x v="1"/>
    </i>
    <i>
      <x v="80"/>
      <x/>
    </i>
    <i r="1" i="1">
      <x v="1"/>
    </i>
    <i>
      <x v="81"/>
      <x/>
    </i>
    <i r="1" i="1">
      <x v="1"/>
    </i>
    <i>
      <x v="82"/>
      <x/>
    </i>
    <i r="1" i="1">
      <x v="1"/>
    </i>
    <i>
      <x v="83"/>
      <x/>
    </i>
    <i r="1" i="1">
      <x v="1"/>
    </i>
    <i t="grand">
      <x/>
    </i>
    <i t="grand" i="1">
      <x/>
    </i>
  </colItems>
  <dataFields count="2">
    <dataField name="Somme de Tonnes" fld="7" baseField="0" baseItem="0"/>
    <dataField name="Nombre de Nom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calisation" sourceName="Localisation">
  <pivotTables>
    <pivotTable tabId="9" name="Tableau croisé dynamique1"/>
  </pivotTables>
  <data>
    <tabular pivotCacheId="1">
      <items count="7">
        <i x="5" s="1"/>
        <i x="0" s="1"/>
        <i x="1" s="1"/>
        <i x="2" s="1"/>
        <i x="3" s="1"/>
        <i x="6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calisation" cache="Segment_Localisation" caption="Localisation" rowHeight="241300"/>
</slicers>
</file>

<file path=xl/tables/table1.xml><?xml version="1.0" encoding="utf-8"?>
<table xmlns="http://schemas.openxmlformats.org/spreadsheetml/2006/main" id="1" name="Tableau1" displayName="Tableau1" ref="A1:H202" totalsRowCount="1" totalsRowDxfId="11">
  <autoFilter ref="A1:H201">
    <filterColumn colId="5">
      <filters>
        <dateGroupItem year="2015" month="3" dateTimeGrouping="month"/>
      </filters>
    </filterColumn>
  </autoFilter>
  <tableColumns count="8">
    <tableColumn id="1" name="Localisation" totalsRowLabel="Total" totalsRowDxfId="9"/>
    <tableColumn id="2" name="Nom " totalsRowFunction="count" dataDxfId="10" totalsRowDxfId="8"/>
    <tableColumn id="3" name="Type de cépage" totalsRowDxfId="7"/>
    <tableColumn id="4" name="Date de début de contrat effectif" totalsRowDxfId="6"/>
    <tableColumn id="5" name="Date de début de contrat prévu" dataDxfId="2" totalsRowDxfId="5"/>
    <tableColumn id="8" name="Mois Début" dataDxfId="1" totalsRowDxfId="0">
      <calculatedColumnFormula>EOMONTH(Tableau1[[#This Row],[Date de début de contrat effectif]]&amp;Tableau1[[#This Row],[Date de début de contrat prévu]],-1)+1</calculatedColumnFormula>
    </tableColumn>
    <tableColumn id="6" name="Fin de contrat" totalsRowDxfId="4"/>
    <tableColumn id="7" name="Tonnes" totalsRowFunction="sum" totalsRow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2"/>
  <sheetViews>
    <sheetView topLeftCell="B1" workbookViewId="0">
      <selection activeCell="F2" sqref="F2"/>
    </sheetView>
  </sheetViews>
  <sheetFormatPr baseColWidth="10" defaultRowHeight="14.5" x14ac:dyDescent="0.35"/>
  <cols>
    <col min="1" max="1" width="17.453125" customWidth="1"/>
    <col min="2" max="2" width="23.7265625" customWidth="1"/>
    <col min="3" max="3" width="23.81640625" customWidth="1"/>
    <col min="4" max="4" width="35.54296875" customWidth="1"/>
    <col min="5" max="5" width="37.453125" customWidth="1"/>
    <col min="6" max="6" width="12.81640625" style="48" bestFit="1" customWidth="1"/>
    <col min="7" max="7" width="19.1796875" customWidth="1"/>
  </cols>
  <sheetData>
    <row r="1" spans="1:8" x14ac:dyDescent="0.35">
      <c r="A1" t="s">
        <v>4</v>
      </c>
      <c r="B1" t="s">
        <v>5</v>
      </c>
      <c r="C1" t="s">
        <v>0</v>
      </c>
      <c r="D1" t="s">
        <v>1</v>
      </c>
      <c r="E1" t="s">
        <v>2</v>
      </c>
      <c r="F1" s="48" t="s">
        <v>229</v>
      </c>
      <c r="G1" t="s">
        <v>3</v>
      </c>
      <c r="H1" t="s">
        <v>215</v>
      </c>
    </row>
    <row r="2" spans="1:8" ht="15.5" hidden="1" x14ac:dyDescent="0.35">
      <c r="A2" t="s">
        <v>205</v>
      </c>
      <c r="B2" s="1" t="s">
        <v>23</v>
      </c>
      <c r="C2" t="s">
        <v>212</v>
      </c>
      <c r="D2" s="2">
        <v>42026</v>
      </c>
      <c r="F2" s="48">
        <f>EOMONTH(Tableau1[[#This Row],[Date de début de contrat effectif]]&amp;Tableau1[[#This Row],[Date de début de contrat prévu]],-1)+1</f>
        <v>42005</v>
      </c>
      <c r="H2">
        <v>1.6</v>
      </c>
    </row>
    <row r="3" spans="1:8" ht="15.5" hidden="1" x14ac:dyDescent="0.35">
      <c r="A3" t="s">
        <v>204</v>
      </c>
      <c r="B3" s="1" t="s">
        <v>6</v>
      </c>
      <c r="C3" t="s">
        <v>211</v>
      </c>
      <c r="D3" s="2">
        <v>42052</v>
      </c>
      <c r="F3" s="48">
        <f>EOMONTH(Tableau1[[#This Row],[Date de début de contrat effectif]]&amp;Tableau1[[#This Row],[Date de début de contrat prévu]],-1)+1</f>
        <v>42036</v>
      </c>
      <c r="H3">
        <v>1.4</v>
      </c>
    </row>
    <row r="4" spans="1:8" ht="15.5" hidden="1" x14ac:dyDescent="0.35">
      <c r="A4" t="s">
        <v>204</v>
      </c>
      <c r="B4" s="1" t="s">
        <v>7</v>
      </c>
      <c r="C4" t="s">
        <v>212</v>
      </c>
      <c r="D4" s="2">
        <v>42062</v>
      </c>
      <c r="F4" s="48">
        <f>EOMONTH(Tableau1[[#This Row],[Date de début de contrat effectif]]&amp;Tableau1[[#This Row],[Date de début de contrat prévu]],-1)+1</f>
        <v>42036</v>
      </c>
      <c r="H4">
        <v>1.4</v>
      </c>
    </row>
    <row r="5" spans="1:8" ht="15.5" x14ac:dyDescent="0.35">
      <c r="A5" t="s">
        <v>205</v>
      </c>
      <c r="B5" s="1" t="s">
        <v>40</v>
      </c>
      <c r="C5" t="s">
        <v>213</v>
      </c>
      <c r="D5" s="2">
        <v>42072</v>
      </c>
      <c r="F5" s="48">
        <f>EOMONTH(Tableau1[[#This Row],[Date de début de contrat effectif]]&amp;Tableau1[[#This Row],[Date de début de contrat prévu]],-1)+1</f>
        <v>42064</v>
      </c>
      <c r="H5">
        <v>1.8</v>
      </c>
    </row>
    <row r="6" spans="1:8" ht="15.5" x14ac:dyDescent="0.35">
      <c r="A6" t="s">
        <v>205</v>
      </c>
      <c r="B6" s="1" t="s">
        <v>41</v>
      </c>
      <c r="C6" t="s">
        <v>214</v>
      </c>
      <c r="D6" s="2">
        <v>42088</v>
      </c>
      <c r="F6" s="48">
        <f>EOMONTH(Tableau1[[#This Row],[Date de début de contrat effectif]]&amp;Tableau1[[#This Row],[Date de début de contrat prévu]],-1)+1</f>
        <v>42064</v>
      </c>
      <c r="H6">
        <v>1.8</v>
      </c>
    </row>
    <row r="7" spans="1:8" ht="15.5" hidden="1" x14ac:dyDescent="0.35">
      <c r="A7" t="s">
        <v>204</v>
      </c>
      <c r="B7" s="1" t="s">
        <v>8</v>
      </c>
      <c r="C7" t="s">
        <v>213</v>
      </c>
      <c r="D7" s="2">
        <v>42123</v>
      </c>
      <c r="F7" s="48">
        <f>EOMONTH(Tableau1[[#This Row],[Date de début de contrat effectif]]&amp;Tableau1[[#This Row],[Date de début de contrat prévu]],-1)+1</f>
        <v>42095</v>
      </c>
      <c r="H7">
        <v>1.4</v>
      </c>
    </row>
    <row r="8" spans="1:8" ht="15.5" hidden="1" x14ac:dyDescent="0.35">
      <c r="A8" t="s">
        <v>205</v>
      </c>
      <c r="B8" s="1" t="s">
        <v>57</v>
      </c>
      <c r="C8" t="s">
        <v>214</v>
      </c>
      <c r="D8" s="2">
        <v>42152</v>
      </c>
      <c r="F8" s="48">
        <f>EOMONTH(Tableau1[[#This Row],[Date de début de contrat effectif]]&amp;Tableau1[[#This Row],[Date de début de contrat prévu]],-1)+1</f>
        <v>42125</v>
      </c>
      <c r="H8">
        <v>1.9</v>
      </c>
    </row>
    <row r="9" spans="1:8" ht="15.5" hidden="1" x14ac:dyDescent="0.35">
      <c r="A9" t="s">
        <v>205</v>
      </c>
      <c r="B9" s="1" t="s">
        <v>24</v>
      </c>
      <c r="C9" t="s">
        <v>213</v>
      </c>
      <c r="D9" s="2">
        <v>42175</v>
      </c>
      <c r="F9" s="48">
        <f>EOMONTH(Tableau1[[#This Row],[Date de début de contrat effectif]]&amp;Tableau1[[#This Row],[Date de début de contrat prévu]],-1)+1</f>
        <v>42156</v>
      </c>
      <c r="H9">
        <v>1.6</v>
      </c>
    </row>
    <row r="10" spans="1:8" ht="15.5" hidden="1" x14ac:dyDescent="0.35">
      <c r="A10" t="s">
        <v>204</v>
      </c>
      <c r="B10" s="1" t="s">
        <v>9</v>
      </c>
      <c r="C10" t="s">
        <v>214</v>
      </c>
      <c r="D10" s="2">
        <v>42205</v>
      </c>
      <c r="F10" s="48">
        <f>EOMONTH(Tableau1[[#This Row],[Date de début de contrat effectif]]&amp;Tableau1[[#This Row],[Date de début de contrat prévu]],-1)+1</f>
        <v>42186</v>
      </c>
      <c r="H10">
        <v>1.4</v>
      </c>
    </row>
    <row r="11" spans="1:8" ht="15.5" hidden="1" x14ac:dyDescent="0.35">
      <c r="A11" t="s">
        <v>205</v>
      </c>
      <c r="B11" s="1" t="s">
        <v>25</v>
      </c>
      <c r="C11" t="s">
        <v>214</v>
      </c>
      <c r="D11" s="2">
        <v>42217</v>
      </c>
      <c r="F11" s="48">
        <f>EOMONTH(Tableau1[[#This Row],[Date de début de contrat effectif]]&amp;Tableau1[[#This Row],[Date de début de contrat prévu]],-1)+1</f>
        <v>42217</v>
      </c>
      <c r="H11">
        <v>1.6</v>
      </c>
    </row>
    <row r="12" spans="1:8" ht="15.5" hidden="1" x14ac:dyDescent="0.35">
      <c r="A12" t="s">
        <v>205</v>
      </c>
      <c r="B12" s="1" t="s">
        <v>42</v>
      </c>
      <c r="C12" t="s">
        <v>211</v>
      </c>
      <c r="D12" s="2">
        <v>42283</v>
      </c>
      <c r="F12" s="48">
        <f>EOMONTH(Tableau1[[#This Row],[Date de début de contrat effectif]]&amp;Tableau1[[#This Row],[Date de début de contrat prévu]],-1)+1</f>
        <v>42278</v>
      </c>
      <c r="H12">
        <v>1.8</v>
      </c>
    </row>
    <row r="13" spans="1:8" ht="15.5" hidden="1" x14ac:dyDescent="0.35">
      <c r="A13" t="s">
        <v>205</v>
      </c>
      <c r="B13" s="1" t="s">
        <v>26</v>
      </c>
      <c r="C13" t="s">
        <v>211</v>
      </c>
      <c r="D13" s="2">
        <v>42300</v>
      </c>
      <c r="F13" s="48">
        <f>EOMONTH(Tableau1[[#This Row],[Date de début de contrat effectif]]&amp;Tableau1[[#This Row],[Date de début de contrat prévu]],-1)+1</f>
        <v>42278</v>
      </c>
      <c r="H13">
        <v>1.6</v>
      </c>
    </row>
    <row r="14" spans="1:8" ht="15.5" hidden="1" x14ac:dyDescent="0.35">
      <c r="A14" t="s">
        <v>205</v>
      </c>
      <c r="B14" s="1" t="s">
        <v>27</v>
      </c>
      <c r="C14" t="s">
        <v>212</v>
      </c>
      <c r="D14" s="2">
        <v>42354</v>
      </c>
      <c r="F14" s="48">
        <f>EOMONTH(Tableau1[[#This Row],[Date de début de contrat effectif]]&amp;Tableau1[[#This Row],[Date de début de contrat prévu]],-1)+1</f>
        <v>42339</v>
      </c>
      <c r="H14">
        <v>1.6</v>
      </c>
    </row>
    <row r="15" spans="1:8" ht="15.5" hidden="1" x14ac:dyDescent="0.35">
      <c r="A15" t="s">
        <v>205</v>
      </c>
      <c r="B15" s="1" t="s">
        <v>28</v>
      </c>
      <c r="C15" t="s">
        <v>213</v>
      </c>
      <c r="D15" s="2">
        <v>42362</v>
      </c>
      <c r="F15" s="48">
        <f>EOMONTH(Tableau1[[#This Row],[Date de début de contrat effectif]]&amp;Tableau1[[#This Row],[Date de début de contrat prévu]],-1)+1</f>
        <v>42339</v>
      </c>
      <c r="H15">
        <v>1.6</v>
      </c>
    </row>
    <row r="16" spans="1:8" ht="15.5" hidden="1" x14ac:dyDescent="0.35">
      <c r="A16" t="s">
        <v>205</v>
      </c>
      <c r="B16" s="1" t="s">
        <v>43</v>
      </c>
      <c r="C16" t="s">
        <v>212</v>
      </c>
      <c r="D16" s="2">
        <v>42382</v>
      </c>
      <c r="F16" s="48">
        <f>EOMONTH(Tableau1[[#This Row],[Date de début de contrat effectif]]&amp;Tableau1[[#This Row],[Date de début de contrat prévu]],-1)+1</f>
        <v>42370</v>
      </c>
      <c r="H16">
        <v>1.8</v>
      </c>
    </row>
    <row r="17" spans="1:8" ht="15.5" hidden="1" x14ac:dyDescent="0.35">
      <c r="A17" t="s">
        <v>205</v>
      </c>
      <c r="B17" s="1" t="s">
        <v>58</v>
      </c>
      <c r="C17" t="s">
        <v>211</v>
      </c>
      <c r="D17" s="2">
        <v>42392</v>
      </c>
      <c r="F17" s="48">
        <f>EOMONTH(Tableau1[[#This Row],[Date de début de contrat effectif]]&amp;Tableau1[[#This Row],[Date de début de contrat prévu]],-1)+1</f>
        <v>42370</v>
      </c>
      <c r="H17">
        <v>1.9</v>
      </c>
    </row>
    <row r="18" spans="1:8" ht="15.5" hidden="1" x14ac:dyDescent="0.35">
      <c r="A18" t="s">
        <v>205</v>
      </c>
      <c r="B18" s="1" t="s">
        <v>44</v>
      </c>
      <c r="C18" t="s">
        <v>213</v>
      </c>
      <c r="D18" s="2">
        <v>42398</v>
      </c>
      <c r="F18" s="48">
        <f>EOMONTH(Tableau1[[#This Row],[Date de début de contrat effectif]]&amp;Tableau1[[#This Row],[Date de début de contrat prévu]],-1)+1</f>
        <v>42370</v>
      </c>
      <c r="H18">
        <v>1.8</v>
      </c>
    </row>
    <row r="19" spans="1:8" ht="15.5" hidden="1" x14ac:dyDescent="0.35">
      <c r="A19" t="s">
        <v>205</v>
      </c>
      <c r="B19" s="1" t="s">
        <v>45</v>
      </c>
      <c r="C19" t="s">
        <v>214</v>
      </c>
      <c r="D19" s="2">
        <v>42429</v>
      </c>
      <c r="F19" s="48">
        <f>EOMONTH(Tableau1[[#This Row],[Date de début de contrat effectif]]&amp;Tableau1[[#This Row],[Date de début de contrat prévu]],-1)+1</f>
        <v>42401</v>
      </c>
      <c r="H19">
        <v>1.8</v>
      </c>
    </row>
    <row r="20" spans="1:8" ht="15.5" hidden="1" x14ac:dyDescent="0.35">
      <c r="A20" t="s">
        <v>204</v>
      </c>
      <c r="B20" s="1" t="s">
        <v>10</v>
      </c>
      <c r="C20" t="s">
        <v>211</v>
      </c>
      <c r="D20" s="2">
        <v>42431</v>
      </c>
      <c r="F20" s="48">
        <f>EOMONTH(Tableau1[[#This Row],[Date de début de contrat effectif]]&amp;Tableau1[[#This Row],[Date de début de contrat prévu]],-1)+1</f>
        <v>42430</v>
      </c>
      <c r="H20">
        <v>1.4</v>
      </c>
    </row>
    <row r="21" spans="1:8" ht="15.5" hidden="1" x14ac:dyDescent="0.35">
      <c r="A21" t="s">
        <v>205</v>
      </c>
      <c r="B21" s="1" t="s">
        <v>59</v>
      </c>
      <c r="C21" t="s">
        <v>212</v>
      </c>
      <c r="D21" s="2">
        <v>42446</v>
      </c>
      <c r="F21" s="48">
        <f>EOMONTH(Tableau1[[#This Row],[Date de début de contrat effectif]]&amp;Tableau1[[#This Row],[Date de début de contrat prévu]],-1)+1</f>
        <v>42430</v>
      </c>
      <c r="H21">
        <v>1.9</v>
      </c>
    </row>
    <row r="22" spans="1:8" ht="15.5" hidden="1" x14ac:dyDescent="0.35">
      <c r="A22" t="s">
        <v>204</v>
      </c>
      <c r="B22" s="1" t="s">
        <v>11</v>
      </c>
      <c r="C22" t="s">
        <v>212</v>
      </c>
      <c r="D22" s="2">
        <v>42447</v>
      </c>
      <c r="F22" s="48">
        <f>EOMONTH(Tableau1[[#This Row],[Date de début de contrat effectif]]&amp;Tableau1[[#This Row],[Date de début de contrat prévu]],-1)+1</f>
        <v>42430</v>
      </c>
      <c r="H22">
        <v>1.4</v>
      </c>
    </row>
    <row r="23" spans="1:8" ht="15.5" hidden="1" x14ac:dyDescent="0.35">
      <c r="A23" t="s">
        <v>204</v>
      </c>
      <c r="B23" s="1" t="s">
        <v>12</v>
      </c>
      <c r="C23" t="s">
        <v>213</v>
      </c>
      <c r="D23" s="2">
        <v>42454</v>
      </c>
      <c r="F23" s="48">
        <f>EOMONTH(Tableau1[[#This Row],[Date de début de contrat effectif]]&amp;Tableau1[[#This Row],[Date de début de contrat prévu]],-1)+1</f>
        <v>42430</v>
      </c>
      <c r="H23">
        <v>1.4</v>
      </c>
    </row>
    <row r="24" spans="1:8" ht="15.5" hidden="1" x14ac:dyDescent="0.35">
      <c r="A24" t="s">
        <v>205</v>
      </c>
      <c r="B24" s="1" t="s">
        <v>60</v>
      </c>
      <c r="C24" t="s">
        <v>213</v>
      </c>
      <c r="D24" s="2">
        <v>42478</v>
      </c>
      <c r="F24" s="48">
        <f>EOMONTH(Tableau1[[#This Row],[Date de début de contrat effectif]]&amp;Tableau1[[#This Row],[Date de début de contrat prévu]],-1)+1</f>
        <v>42461</v>
      </c>
      <c r="H24">
        <v>1.9</v>
      </c>
    </row>
    <row r="25" spans="1:8" ht="15.5" hidden="1" x14ac:dyDescent="0.35">
      <c r="A25" t="s">
        <v>205</v>
      </c>
      <c r="B25" s="1" t="s">
        <v>61</v>
      </c>
      <c r="C25" t="s">
        <v>214</v>
      </c>
      <c r="D25" s="2">
        <v>42510</v>
      </c>
      <c r="F25" s="48">
        <f>EOMONTH(Tableau1[[#This Row],[Date de début de contrat effectif]]&amp;Tableau1[[#This Row],[Date de début de contrat prévu]],-1)+1</f>
        <v>42491</v>
      </c>
      <c r="H25">
        <v>2</v>
      </c>
    </row>
    <row r="26" spans="1:8" ht="15.5" hidden="1" x14ac:dyDescent="0.35">
      <c r="A26" t="s">
        <v>205</v>
      </c>
      <c r="B26" s="1" t="s">
        <v>29</v>
      </c>
      <c r="C26" t="s">
        <v>214</v>
      </c>
      <c r="D26" s="2">
        <v>42511</v>
      </c>
      <c r="F26" s="48">
        <f>EOMONTH(Tableau1[[#This Row],[Date de début de contrat effectif]]&amp;Tableau1[[#This Row],[Date de début de contrat prévu]],-1)+1</f>
        <v>42491</v>
      </c>
      <c r="H26">
        <v>1.6</v>
      </c>
    </row>
    <row r="27" spans="1:8" ht="15.5" hidden="1" x14ac:dyDescent="0.35">
      <c r="A27" t="s">
        <v>205</v>
      </c>
      <c r="B27" s="1" t="s">
        <v>30</v>
      </c>
      <c r="C27" t="s">
        <v>211</v>
      </c>
      <c r="D27" s="2">
        <v>42531</v>
      </c>
      <c r="F27" s="48">
        <f>EOMONTH(Tableau1[[#This Row],[Date de début de contrat effectif]]&amp;Tableau1[[#This Row],[Date de début de contrat prévu]],-1)+1</f>
        <v>42522</v>
      </c>
      <c r="H27">
        <v>1.6</v>
      </c>
    </row>
    <row r="28" spans="1:8" ht="15.5" hidden="1" x14ac:dyDescent="0.35">
      <c r="A28" t="s">
        <v>205</v>
      </c>
      <c r="B28" s="1" t="s">
        <v>31</v>
      </c>
      <c r="C28" t="s">
        <v>212</v>
      </c>
      <c r="D28" s="2">
        <v>42566</v>
      </c>
      <c r="F28" s="48">
        <f>EOMONTH(Tableau1[[#This Row],[Date de début de contrat effectif]]&amp;Tableau1[[#This Row],[Date de début de contrat prévu]],-1)+1</f>
        <v>42552</v>
      </c>
      <c r="H28">
        <v>1.7</v>
      </c>
    </row>
    <row r="29" spans="1:8" ht="15.5" hidden="1" x14ac:dyDescent="0.35">
      <c r="A29" t="s">
        <v>204</v>
      </c>
      <c r="B29" s="1" t="s">
        <v>13</v>
      </c>
      <c r="C29" t="s">
        <v>214</v>
      </c>
      <c r="D29" s="2">
        <v>42590</v>
      </c>
      <c r="F29" s="48">
        <f>EOMONTH(Tableau1[[#This Row],[Date de début de contrat effectif]]&amp;Tableau1[[#This Row],[Date de début de contrat prévu]],-1)+1</f>
        <v>42583</v>
      </c>
      <c r="H29">
        <v>1.4</v>
      </c>
    </row>
    <row r="30" spans="1:8" ht="15.5" hidden="1" x14ac:dyDescent="0.35">
      <c r="A30" t="s">
        <v>205</v>
      </c>
      <c r="B30" s="1" t="s">
        <v>46</v>
      </c>
      <c r="C30" t="s">
        <v>211</v>
      </c>
      <c r="D30" s="2">
        <v>42591</v>
      </c>
      <c r="F30" s="48">
        <f>EOMONTH(Tableau1[[#This Row],[Date de début de contrat effectif]]&amp;Tableau1[[#This Row],[Date de début de contrat prévu]],-1)+1</f>
        <v>42583</v>
      </c>
      <c r="H30">
        <v>1.8</v>
      </c>
    </row>
    <row r="31" spans="1:8" ht="15.5" hidden="1" x14ac:dyDescent="0.35">
      <c r="A31" t="s">
        <v>205</v>
      </c>
      <c r="B31" s="1" t="s">
        <v>32</v>
      </c>
      <c r="C31" t="s">
        <v>213</v>
      </c>
      <c r="D31" s="2">
        <v>42611</v>
      </c>
      <c r="F31" s="48">
        <f>EOMONTH(Tableau1[[#This Row],[Date de début de contrat effectif]]&amp;Tableau1[[#This Row],[Date de début de contrat prévu]],-1)+1</f>
        <v>42583</v>
      </c>
      <c r="H31">
        <v>1.7</v>
      </c>
    </row>
    <row r="32" spans="1:8" ht="15.5" hidden="1" x14ac:dyDescent="0.35">
      <c r="A32" t="s">
        <v>205</v>
      </c>
      <c r="B32" s="1" t="s">
        <v>62</v>
      </c>
      <c r="C32" t="s">
        <v>211</v>
      </c>
      <c r="D32" s="2">
        <v>42634</v>
      </c>
      <c r="F32" s="48">
        <f>EOMONTH(Tableau1[[#This Row],[Date de début de contrat effectif]]&amp;Tableau1[[#This Row],[Date de début de contrat prévu]],-1)+1</f>
        <v>42614</v>
      </c>
      <c r="H32">
        <v>2</v>
      </c>
    </row>
    <row r="33" spans="1:8" ht="15.5" hidden="1" x14ac:dyDescent="0.35">
      <c r="A33" t="s">
        <v>205</v>
      </c>
      <c r="B33" s="1" t="s">
        <v>33</v>
      </c>
      <c r="C33" t="s">
        <v>214</v>
      </c>
      <c r="D33" s="2">
        <v>42639</v>
      </c>
      <c r="F33" s="48">
        <f>EOMONTH(Tableau1[[#This Row],[Date de début de contrat effectif]]&amp;Tableau1[[#This Row],[Date de début de contrat prévu]],-1)+1</f>
        <v>42614</v>
      </c>
      <c r="H33">
        <v>1.7</v>
      </c>
    </row>
    <row r="34" spans="1:8" ht="15.5" hidden="1" x14ac:dyDescent="0.35">
      <c r="A34" t="s">
        <v>205</v>
      </c>
      <c r="B34" s="1" t="s">
        <v>63</v>
      </c>
      <c r="C34" t="s">
        <v>212</v>
      </c>
      <c r="D34" s="2">
        <v>42654</v>
      </c>
      <c r="F34" s="48">
        <f>EOMONTH(Tableau1[[#This Row],[Date de début de contrat effectif]]&amp;Tableau1[[#This Row],[Date de début de contrat prévu]],-1)+1</f>
        <v>42644</v>
      </c>
      <c r="H34">
        <v>2</v>
      </c>
    </row>
    <row r="35" spans="1:8" ht="15.5" hidden="1" x14ac:dyDescent="0.35">
      <c r="A35" t="s">
        <v>205</v>
      </c>
      <c r="B35" s="1" t="s">
        <v>64</v>
      </c>
      <c r="C35" t="s">
        <v>213</v>
      </c>
      <c r="D35" s="2">
        <v>42682</v>
      </c>
      <c r="F35" s="48">
        <f>EOMONTH(Tableau1[[#This Row],[Date de début de contrat effectif]]&amp;Tableau1[[#This Row],[Date de début de contrat prévu]],-1)+1</f>
        <v>42675</v>
      </c>
      <c r="H35">
        <v>2</v>
      </c>
    </row>
    <row r="36" spans="1:8" ht="15.5" hidden="1" x14ac:dyDescent="0.35">
      <c r="A36" t="s">
        <v>205</v>
      </c>
      <c r="B36" s="1" t="s">
        <v>47</v>
      </c>
      <c r="C36" t="s">
        <v>212</v>
      </c>
      <c r="D36" s="2">
        <v>42698</v>
      </c>
      <c r="F36" s="48">
        <f>EOMONTH(Tableau1[[#This Row],[Date de début de contrat effectif]]&amp;Tableau1[[#This Row],[Date de début de contrat prévu]],-1)+1</f>
        <v>42675</v>
      </c>
      <c r="H36">
        <v>1.8</v>
      </c>
    </row>
    <row r="37" spans="1:8" ht="15.5" hidden="1" x14ac:dyDescent="0.35">
      <c r="A37" t="s">
        <v>205</v>
      </c>
      <c r="B37" s="1" t="s">
        <v>48</v>
      </c>
      <c r="C37" t="s">
        <v>213</v>
      </c>
      <c r="D37" s="2">
        <v>42712</v>
      </c>
      <c r="F37" s="48">
        <f>EOMONTH(Tableau1[[#This Row],[Date de début de contrat effectif]]&amp;Tableau1[[#This Row],[Date de début de contrat prévu]],-1)+1</f>
        <v>42705</v>
      </c>
      <c r="H37">
        <v>1.8</v>
      </c>
    </row>
    <row r="38" spans="1:8" ht="15.5" hidden="1" x14ac:dyDescent="0.35">
      <c r="A38" t="s">
        <v>205</v>
      </c>
      <c r="B38" s="1" t="s">
        <v>49</v>
      </c>
      <c r="C38" t="s">
        <v>214</v>
      </c>
      <c r="D38" s="2">
        <v>42716</v>
      </c>
      <c r="F38" s="48">
        <f>EOMONTH(Tableau1[[#This Row],[Date de début de contrat effectif]]&amp;Tableau1[[#This Row],[Date de début de contrat prévu]],-1)+1</f>
        <v>42705</v>
      </c>
      <c r="H38">
        <v>1.8</v>
      </c>
    </row>
    <row r="39" spans="1:8" ht="15.5" hidden="1" x14ac:dyDescent="0.35">
      <c r="A39" t="s">
        <v>204</v>
      </c>
      <c r="B39" s="1" t="s">
        <v>14</v>
      </c>
      <c r="C39" t="s">
        <v>211</v>
      </c>
      <c r="D39" s="2">
        <v>42737</v>
      </c>
      <c r="F39" s="48">
        <f>EOMONTH(Tableau1[[#This Row],[Date de début de contrat effectif]]&amp;Tableau1[[#This Row],[Date de début de contrat prévu]],-1)+1</f>
        <v>42736</v>
      </c>
      <c r="H39">
        <v>1.4</v>
      </c>
    </row>
    <row r="40" spans="1:8" ht="15.5" hidden="1" x14ac:dyDescent="0.35">
      <c r="A40" t="s">
        <v>205</v>
      </c>
      <c r="B40" s="1" t="s">
        <v>65</v>
      </c>
      <c r="C40" t="s">
        <v>214</v>
      </c>
      <c r="D40" s="2">
        <v>42739</v>
      </c>
      <c r="F40" s="48">
        <f>EOMONTH(Tableau1[[#This Row],[Date de début de contrat effectif]]&amp;Tableau1[[#This Row],[Date de début de contrat prévu]],-1)+1</f>
        <v>42736</v>
      </c>
      <c r="H40">
        <v>2</v>
      </c>
    </row>
    <row r="41" spans="1:8" ht="15.5" hidden="1" x14ac:dyDescent="0.35">
      <c r="A41" t="s">
        <v>205</v>
      </c>
      <c r="B41" s="1" t="s">
        <v>34</v>
      </c>
      <c r="C41" t="s">
        <v>211</v>
      </c>
      <c r="D41" s="2">
        <v>42774</v>
      </c>
      <c r="F41" s="48">
        <f>EOMONTH(Tableau1[[#This Row],[Date de début de contrat effectif]]&amp;Tableau1[[#This Row],[Date de début de contrat prévu]],-1)+1</f>
        <v>42767</v>
      </c>
      <c r="H41">
        <v>1.7</v>
      </c>
    </row>
    <row r="42" spans="1:8" ht="15.5" hidden="1" x14ac:dyDescent="0.35">
      <c r="A42" t="s">
        <v>205</v>
      </c>
      <c r="B42" s="1" t="s">
        <v>35</v>
      </c>
      <c r="C42" t="s">
        <v>212</v>
      </c>
      <c r="D42" s="2">
        <v>42797</v>
      </c>
      <c r="F42" s="48">
        <f>EOMONTH(Tableau1[[#This Row],[Date de début de contrat effectif]]&amp;Tableau1[[#This Row],[Date de début de contrat prévu]],-1)+1</f>
        <v>42795</v>
      </c>
      <c r="H42">
        <v>1.7</v>
      </c>
    </row>
    <row r="43" spans="1:8" ht="15.5" hidden="1" x14ac:dyDescent="0.35">
      <c r="A43" t="s">
        <v>205</v>
      </c>
      <c r="B43" s="1" t="s">
        <v>36</v>
      </c>
      <c r="C43" t="s">
        <v>213</v>
      </c>
      <c r="D43" s="2">
        <v>42814</v>
      </c>
      <c r="F43" s="48">
        <f>EOMONTH(Tableau1[[#This Row],[Date de début de contrat effectif]]&amp;Tableau1[[#This Row],[Date de début de contrat prévu]],-1)+1</f>
        <v>42795</v>
      </c>
      <c r="H43">
        <v>1.7</v>
      </c>
    </row>
    <row r="44" spans="1:8" ht="15.5" hidden="1" x14ac:dyDescent="0.35">
      <c r="A44" t="s">
        <v>204</v>
      </c>
      <c r="B44" s="1" t="s">
        <v>15</v>
      </c>
      <c r="C44" t="s">
        <v>212</v>
      </c>
      <c r="D44" s="2">
        <v>42815</v>
      </c>
      <c r="F44" s="48">
        <f>EOMONTH(Tableau1[[#This Row],[Date de début de contrat effectif]]&amp;Tableau1[[#This Row],[Date de début de contrat prévu]],-1)+1</f>
        <v>42795</v>
      </c>
      <c r="H44">
        <v>1.5</v>
      </c>
    </row>
    <row r="45" spans="1:8" ht="15.5" hidden="1" x14ac:dyDescent="0.35">
      <c r="A45" t="s">
        <v>205</v>
      </c>
      <c r="B45" s="1" t="s">
        <v>66</v>
      </c>
      <c r="C45" t="s">
        <v>211</v>
      </c>
      <c r="D45" s="2">
        <v>42815</v>
      </c>
      <c r="F45" s="48">
        <f>EOMONTH(Tableau1[[#This Row],[Date de début de contrat effectif]]&amp;Tableau1[[#This Row],[Date de début de contrat prévu]],-1)+1</f>
        <v>42795</v>
      </c>
      <c r="H45">
        <v>2</v>
      </c>
    </row>
    <row r="46" spans="1:8" ht="15.5" hidden="1" x14ac:dyDescent="0.35">
      <c r="A46" t="s">
        <v>204</v>
      </c>
      <c r="B46" s="1" t="s">
        <v>16</v>
      </c>
      <c r="C46" t="s">
        <v>213</v>
      </c>
      <c r="D46" s="2">
        <v>42843</v>
      </c>
      <c r="F46" s="48">
        <f>EOMONTH(Tableau1[[#This Row],[Date de début de contrat effectif]]&amp;Tableau1[[#This Row],[Date de début de contrat prévu]],-1)+1</f>
        <v>42826</v>
      </c>
      <c r="H46">
        <v>1.5</v>
      </c>
    </row>
    <row r="47" spans="1:8" ht="15.5" hidden="1" x14ac:dyDescent="0.35">
      <c r="A47" t="s">
        <v>205</v>
      </c>
      <c r="B47" s="1" t="s">
        <v>67</v>
      </c>
      <c r="C47" t="s">
        <v>212</v>
      </c>
      <c r="D47" s="2">
        <v>42886</v>
      </c>
      <c r="F47" s="48">
        <f>EOMONTH(Tableau1[[#This Row],[Date de début de contrat effectif]]&amp;Tableau1[[#This Row],[Date de début de contrat prévu]],-1)+1</f>
        <v>42856</v>
      </c>
      <c r="H47">
        <v>2</v>
      </c>
    </row>
    <row r="48" spans="1:8" ht="15.5" hidden="1" x14ac:dyDescent="0.35">
      <c r="A48" t="s">
        <v>205</v>
      </c>
      <c r="B48" s="1" t="s">
        <v>68</v>
      </c>
      <c r="C48" t="s">
        <v>213</v>
      </c>
      <c r="D48" s="2">
        <v>42901</v>
      </c>
      <c r="F48" s="48">
        <f>EOMONTH(Tableau1[[#This Row],[Date de début de contrat effectif]]&amp;Tableau1[[#This Row],[Date de début de contrat prévu]],-1)+1</f>
        <v>42887</v>
      </c>
      <c r="H48">
        <v>2</v>
      </c>
    </row>
    <row r="49" spans="1:8" ht="15.5" hidden="1" x14ac:dyDescent="0.35">
      <c r="A49" t="s">
        <v>205</v>
      </c>
      <c r="B49" s="1" t="s">
        <v>69</v>
      </c>
      <c r="C49" t="s">
        <v>214</v>
      </c>
      <c r="D49" s="2">
        <v>42928</v>
      </c>
      <c r="F49" s="48">
        <f>EOMONTH(Tableau1[[#This Row],[Date de début de contrat effectif]]&amp;Tableau1[[#This Row],[Date de début de contrat prévu]],-1)+1</f>
        <v>42917</v>
      </c>
      <c r="H49">
        <v>2</v>
      </c>
    </row>
    <row r="50" spans="1:8" ht="15.5" hidden="1" x14ac:dyDescent="0.35">
      <c r="A50" t="s">
        <v>205</v>
      </c>
      <c r="B50" s="1" t="s">
        <v>50</v>
      </c>
      <c r="C50" t="s">
        <v>211</v>
      </c>
      <c r="D50" s="2">
        <v>42937</v>
      </c>
      <c r="F50" s="48">
        <f>EOMONTH(Tableau1[[#This Row],[Date de début de contrat effectif]]&amp;Tableau1[[#This Row],[Date de début de contrat prévu]],-1)+1</f>
        <v>42917</v>
      </c>
      <c r="H50">
        <v>1.9</v>
      </c>
    </row>
    <row r="51" spans="1:8" ht="15.5" hidden="1" x14ac:dyDescent="0.35">
      <c r="A51" t="s">
        <v>204</v>
      </c>
      <c r="B51" s="1" t="s">
        <v>17</v>
      </c>
      <c r="C51" t="s">
        <v>214</v>
      </c>
      <c r="D51" s="2">
        <v>42976</v>
      </c>
      <c r="F51" s="48">
        <f>EOMONTH(Tableau1[[#This Row],[Date de début de contrat effectif]]&amp;Tableau1[[#This Row],[Date de début de contrat prévu]],-1)+1</f>
        <v>42948</v>
      </c>
      <c r="H51">
        <v>1.5</v>
      </c>
    </row>
    <row r="52" spans="1:8" ht="15.5" hidden="1" x14ac:dyDescent="0.35">
      <c r="A52" t="s">
        <v>205</v>
      </c>
      <c r="B52" s="1" t="s">
        <v>51</v>
      </c>
      <c r="C52" t="s">
        <v>212</v>
      </c>
      <c r="D52" s="2">
        <v>42989</v>
      </c>
      <c r="F52" s="48">
        <f>EOMONTH(Tableau1[[#This Row],[Date de début de contrat effectif]]&amp;Tableau1[[#This Row],[Date de début de contrat prévu]],-1)+1</f>
        <v>42979</v>
      </c>
      <c r="H52">
        <v>1.9</v>
      </c>
    </row>
    <row r="53" spans="1:8" ht="15.5" hidden="1" x14ac:dyDescent="0.35">
      <c r="A53" t="s">
        <v>205</v>
      </c>
      <c r="B53" s="1" t="s">
        <v>52</v>
      </c>
      <c r="C53" t="s">
        <v>213</v>
      </c>
      <c r="D53" s="2">
        <v>43033</v>
      </c>
      <c r="F53" s="48">
        <f>EOMONTH(Tableau1[[#This Row],[Date de début de contrat effectif]]&amp;Tableau1[[#This Row],[Date de début de contrat prévu]],-1)+1</f>
        <v>43009</v>
      </c>
      <c r="H53">
        <v>1.9</v>
      </c>
    </row>
    <row r="54" spans="1:8" ht="15.5" hidden="1" x14ac:dyDescent="0.35">
      <c r="A54" t="s">
        <v>205</v>
      </c>
      <c r="B54" s="1" t="s">
        <v>18</v>
      </c>
      <c r="C54" t="s">
        <v>211</v>
      </c>
      <c r="D54" s="2">
        <v>43038</v>
      </c>
      <c r="F54" s="48">
        <f>EOMONTH(Tableau1[[#This Row],[Date de début de contrat effectif]]&amp;Tableau1[[#This Row],[Date de début de contrat prévu]],-1)+1</f>
        <v>43009</v>
      </c>
      <c r="H54">
        <v>1.5</v>
      </c>
    </row>
    <row r="55" spans="1:8" ht="15.5" hidden="1" x14ac:dyDescent="0.35">
      <c r="A55" t="s">
        <v>205</v>
      </c>
      <c r="B55" s="1" t="s">
        <v>19</v>
      </c>
      <c r="C55" t="s">
        <v>212</v>
      </c>
      <c r="D55" s="2">
        <v>43049</v>
      </c>
      <c r="F55" s="48">
        <f>EOMONTH(Tableau1[[#This Row],[Date de début de contrat effectif]]&amp;Tableau1[[#This Row],[Date de début de contrat prévu]],-1)+1</f>
        <v>43040</v>
      </c>
      <c r="H55">
        <v>1.5</v>
      </c>
    </row>
    <row r="56" spans="1:8" ht="15.5" hidden="1" x14ac:dyDescent="0.35">
      <c r="A56" t="s">
        <v>205</v>
      </c>
      <c r="B56" s="1" t="s">
        <v>53</v>
      </c>
      <c r="C56" t="s">
        <v>214</v>
      </c>
      <c r="D56" s="2">
        <v>43054</v>
      </c>
      <c r="F56" s="48">
        <f>EOMONTH(Tableau1[[#This Row],[Date de début de contrat effectif]]&amp;Tableau1[[#This Row],[Date de début de contrat prévu]],-1)+1</f>
        <v>43040</v>
      </c>
      <c r="H56">
        <v>1.9</v>
      </c>
    </row>
    <row r="57" spans="1:8" ht="15.5" hidden="1" x14ac:dyDescent="0.35">
      <c r="A57" t="s">
        <v>205</v>
      </c>
      <c r="B57" s="1" t="s">
        <v>20</v>
      </c>
      <c r="C57" t="s">
        <v>213</v>
      </c>
      <c r="D57" s="2">
        <v>43062</v>
      </c>
      <c r="F57" s="48">
        <f>EOMONTH(Tableau1[[#This Row],[Date de début de contrat effectif]]&amp;Tableau1[[#This Row],[Date de début de contrat prévu]],-1)+1</f>
        <v>43040</v>
      </c>
      <c r="H57">
        <v>1.5</v>
      </c>
    </row>
    <row r="58" spans="1:8" ht="15.5" hidden="1" x14ac:dyDescent="0.35">
      <c r="A58" t="s">
        <v>205</v>
      </c>
      <c r="B58" s="1" t="s">
        <v>37</v>
      </c>
      <c r="C58" t="s">
        <v>214</v>
      </c>
      <c r="D58" s="2">
        <v>43070</v>
      </c>
      <c r="F58" s="48">
        <f>EOMONTH(Tableau1[[#This Row],[Date de début de contrat effectif]]&amp;Tableau1[[#This Row],[Date de début de contrat prévu]],-1)+1</f>
        <v>43070</v>
      </c>
      <c r="H58">
        <v>1.7</v>
      </c>
    </row>
    <row r="59" spans="1:8" ht="15.5" hidden="1" x14ac:dyDescent="0.35">
      <c r="A59" t="s">
        <v>205</v>
      </c>
      <c r="B59" s="1" t="s">
        <v>21</v>
      </c>
      <c r="C59" t="s">
        <v>214</v>
      </c>
      <c r="D59" s="2">
        <v>43122</v>
      </c>
      <c r="F59" s="48">
        <f>EOMONTH(Tableau1[[#This Row],[Date de début de contrat effectif]]&amp;Tableau1[[#This Row],[Date de début de contrat prévu]],-1)+1</f>
        <v>43101</v>
      </c>
      <c r="H59">
        <v>1.5</v>
      </c>
    </row>
    <row r="60" spans="1:8" ht="15.5" hidden="1" x14ac:dyDescent="0.35">
      <c r="A60" t="s">
        <v>206</v>
      </c>
      <c r="B60" s="1" t="s">
        <v>70</v>
      </c>
      <c r="C60" t="s">
        <v>211</v>
      </c>
      <c r="D60" s="2">
        <v>43131</v>
      </c>
      <c r="F60" s="48">
        <f>EOMONTH(Tableau1[[#This Row],[Date de début de contrat effectif]]&amp;Tableau1[[#This Row],[Date de début de contrat prévu]],-1)+1</f>
        <v>43101</v>
      </c>
      <c r="H60">
        <v>2.1</v>
      </c>
    </row>
    <row r="61" spans="1:8" ht="15.5" hidden="1" x14ac:dyDescent="0.35">
      <c r="A61" t="s">
        <v>205</v>
      </c>
      <c r="B61" s="1" t="s">
        <v>38</v>
      </c>
      <c r="C61" t="s">
        <v>211</v>
      </c>
      <c r="D61" s="2">
        <v>43236</v>
      </c>
      <c r="F61" s="48">
        <f>EOMONTH(Tableau1[[#This Row],[Date de début de contrat effectif]]&amp;Tableau1[[#This Row],[Date de début de contrat prévu]],-1)+1</f>
        <v>43221</v>
      </c>
      <c r="H61">
        <v>1.7</v>
      </c>
    </row>
    <row r="62" spans="1:8" ht="15.5" hidden="1" x14ac:dyDescent="0.35">
      <c r="A62" t="s">
        <v>205</v>
      </c>
      <c r="B62" s="1" t="s">
        <v>54</v>
      </c>
      <c r="C62" t="s">
        <v>211</v>
      </c>
      <c r="D62" s="2">
        <v>43283</v>
      </c>
      <c r="F62" s="48">
        <f>EOMONTH(Tableau1[[#This Row],[Date de début de contrat effectif]]&amp;Tableau1[[#This Row],[Date de début de contrat prévu]],-1)+1</f>
        <v>43282</v>
      </c>
      <c r="H62">
        <v>1.9</v>
      </c>
    </row>
    <row r="63" spans="1:8" ht="15.5" hidden="1" x14ac:dyDescent="0.35">
      <c r="A63" t="s">
        <v>205</v>
      </c>
      <c r="B63" s="1" t="s">
        <v>55</v>
      </c>
      <c r="C63" t="s">
        <v>212</v>
      </c>
      <c r="D63" s="2">
        <v>43319</v>
      </c>
      <c r="F63" s="48">
        <f>EOMONTH(Tableau1[[#This Row],[Date de début de contrat effectif]]&amp;Tableau1[[#This Row],[Date de début de contrat prévu]],-1)+1</f>
        <v>43313</v>
      </c>
      <c r="H63">
        <v>1.9</v>
      </c>
    </row>
    <row r="64" spans="1:8" ht="15.5" hidden="1" x14ac:dyDescent="0.35">
      <c r="A64" t="s">
        <v>206</v>
      </c>
      <c r="B64" s="1" t="s">
        <v>71</v>
      </c>
      <c r="C64" t="s">
        <v>212</v>
      </c>
      <c r="D64" s="2">
        <v>43320</v>
      </c>
      <c r="F64" s="48">
        <f>EOMONTH(Tableau1[[#This Row],[Date de début de contrat effectif]]&amp;Tableau1[[#This Row],[Date de début de contrat prévu]],-1)+1</f>
        <v>43313</v>
      </c>
      <c r="H64">
        <v>2.1</v>
      </c>
    </row>
    <row r="65" spans="1:8" ht="15.5" hidden="1" x14ac:dyDescent="0.35">
      <c r="A65" t="s">
        <v>206</v>
      </c>
      <c r="B65" s="1" t="s">
        <v>72</v>
      </c>
      <c r="C65" t="s">
        <v>213</v>
      </c>
      <c r="D65" s="2">
        <v>43325</v>
      </c>
      <c r="F65" s="48">
        <f>EOMONTH(Tableau1[[#This Row],[Date de début de contrat effectif]]&amp;Tableau1[[#This Row],[Date de début de contrat prévu]],-1)+1</f>
        <v>43313</v>
      </c>
      <c r="H65">
        <v>2.1</v>
      </c>
    </row>
    <row r="66" spans="1:8" ht="15.5" hidden="1" x14ac:dyDescent="0.35">
      <c r="A66" t="s">
        <v>205</v>
      </c>
      <c r="B66" s="1" t="s">
        <v>22</v>
      </c>
      <c r="C66" t="s">
        <v>211</v>
      </c>
      <c r="D66" s="2">
        <v>43328</v>
      </c>
      <c r="F66" s="48">
        <f>EOMONTH(Tableau1[[#This Row],[Date de début de contrat effectif]]&amp;Tableau1[[#This Row],[Date de début de contrat prévu]],-1)+1</f>
        <v>43313</v>
      </c>
      <c r="H66">
        <v>1.5</v>
      </c>
    </row>
    <row r="67" spans="1:8" ht="15.5" hidden="1" x14ac:dyDescent="0.35">
      <c r="A67" t="s">
        <v>206</v>
      </c>
      <c r="B67" s="1" t="s">
        <v>73</v>
      </c>
      <c r="C67" t="s">
        <v>214</v>
      </c>
      <c r="D67" s="2">
        <v>43340</v>
      </c>
      <c r="F67" s="48">
        <f>EOMONTH(Tableau1[[#This Row],[Date de début de contrat effectif]]&amp;Tableau1[[#This Row],[Date de début de contrat prévu]],-1)+1</f>
        <v>43313</v>
      </c>
      <c r="H67">
        <v>2.1</v>
      </c>
    </row>
    <row r="68" spans="1:8" ht="15.5" hidden="1" x14ac:dyDescent="0.35">
      <c r="A68" t="s">
        <v>205</v>
      </c>
      <c r="B68" s="1" t="s">
        <v>39</v>
      </c>
      <c r="C68" t="s">
        <v>212</v>
      </c>
      <c r="D68" s="2">
        <v>43370</v>
      </c>
      <c r="F68" s="48">
        <f>EOMONTH(Tableau1[[#This Row],[Date de début de contrat effectif]]&amp;Tableau1[[#This Row],[Date de début de contrat prévu]],-1)+1</f>
        <v>43344</v>
      </c>
      <c r="H68">
        <v>1.7</v>
      </c>
    </row>
    <row r="69" spans="1:8" ht="15.5" hidden="1" x14ac:dyDescent="0.35">
      <c r="A69" t="s">
        <v>205</v>
      </c>
      <c r="B69" s="1" t="s">
        <v>56</v>
      </c>
      <c r="C69" t="s">
        <v>213</v>
      </c>
      <c r="D69" s="2">
        <v>43371</v>
      </c>
      <c r="F69" s="48">
        <f>EOMONTH(Tableau1[[#This Row],[Date de début de contrat effectif]]&amp;Tableau1[[#This Row],[Date de début de contrat prévu]],-1)+1</f>
        <v>43344</v>
      </c>
      <c r="H69">
        <v>1.9</v>
      </c>
    </row>
    <row r="70" spans="1:8" ht="15.5" hidden="1" x14ac:dyDescent="0.35">
      <c r="A70" t="s">
        <v>206</v>
      </c>
      <c r="B70" s="1" t="s">
        <v>74</v>
      </c>
      <c r="C70" t="s">
        <v>211</v>
      </c>
      <c r="E70" s="2">
        <v>43419</v>
      </c>
      <c r="F70" s="48">
        <f>EOMONTH(Tableau1[[#This Row],[Date de début de contrat effectif]]&amp;Tableau1[[#This Row],[Date de début de contrat prévu]],-1)+1</f>
        <v>43405</v>
      </c>
      <c r="H70">
        <v>2.2000000000000002</v>
      </c>
    </row>
    <row r="71" spans="1:8" ht="15.5" hidden="1" x14ac:dyDescent="0.35">
      <c r="A71" t="s">
        <v>206</v>
      </c>
      <c r="B71" s="1" t="s">
        <v>75</v>
      </c>
      <c r="C71" t="s">
        <v>212</v>
      </c>
      <c r="E71" s="2">
        <v>43508</v>
      </c>
      <c r="F71" s="48">
        <f>EOMONTH(Tableau1[[#This Row],[Date de début de contrat effectif]]&amp;Tableau1[[#This Row],[Date de début de contrat prévu]],-1)+1</f>
        <v>43497</v>
      </c>
      <c r="H71">
        <v>2.2000000000000002</v>
      </c>
    </row>
    <row r="72" spans="1:8" ht="15.5" hidden="1" x14ac:dyDescent="0.35">
      <c r="A72" t="s">
        <v>206</v>
      </c>
      <c r="B72" s="1" t="s">
        <v>76</v>
      </c>
      <c r="C72" t="s">
        <v>213</v>
      </c>
      <c r="E72" s="2">
        <v>43532</v>
      </c>
      <c r="F72" s="48">
        <f>EOMONTH(Tableau1[[#This Row],[Date de début de contrat effectif]]&amp;Tableau1[[#This Row],[Date de début de contrat prévu]],-1)+1</f>
        <v>43525</v>
      </c>
      <c r="H72">
        <v>2.2000000000000002</v>
      </c>
    </row>
    <row r="73" spans="1:8" ht="15.5" hidden="1" x14ac:dyDescent="0.35">
      <c r="A73" t="s">
        <v>206</v>
      </c>
      <c r="B73" s="1" t="s">
        <v>77</v>
      </c>
      <c r="C73" t="s">
        <v>214</v>
      </c>
      <c r="E73" s="2">
        <v>43580</v>
      </c>
      <c r="F73" s="48">
        <f>EOMONTH(Tableau1[[#This Row],[Date de début de contrat effectif]]&amp;Tableau1[[#This Row],[Date de début de contrat prévu]],-1)+1</f>
        <v>43556</v>
      </c>
      <c r="H73">
        <v>2.2000000000000002</v>
      </c>
    </row>
    <row r="74" spans="1:8" ht="15.5" hidden="1" x14ac:dyDescent="0.35">
      <c r="A74" t="s">
        <v>206</v>
      </c>
      <c r="B74" s="1" t="s">
        <v>78</v>
      </c>
      <c r="C74" t="s">
        <v>211</v>
      </c>
      <c r="E74" s="2">
        <v>43804</v>
      </c>
      <c r="F74" s="48">
        <f>EOMONTH(Tableau1[[#This Row],[Date de début de contrat effectif]]&amp;Tableau1[[#This Row],[Date de début de contrat prévu]],-1)+1</f>
        <v>43800</v>
      </c>
      <c r="H74">
        <v>2.2000000000000002</v>
      </c>
    </row>
    <row r="75" spans="1:8" ht="15.5" hidden="1" x14ac:dyDescent="0.35">
      <c r="A75" t="s">
        <v>206</v>
      </c>
      <c r="B75" s="1" t="s">
        <v>79</v>
      </c>
      <c r="C75" t="s">
        <v>212</v>
      </c>
      <c r="E75" s="2">
        <v>43844</v>
      </c>
      <c r="F75" s="48">
        <f>EOMONTH(Tableau1[[#This Row],[Date de début de contrat effectif]]&amp;Tableau1[[#This Row],[Date de début de contrat prévu]],-1)+1</f>
        <v>43831</v>
      </c>
      <c r="H75">
        <v>2.2000000000000002</v>
      </c>
    </row>
    <row r="76" spans="1:8" ht="15.5" hidden="1" x14ac:dyDescent="0.35">
      <c r="A76" t="s">
        <v>206</v>
      </c>
      <c r="B76" s="1" t="s">
        <v>80</v>
      </c>
      <c r="C76" t="s">
        <v>213</v>
      </c>
      <c r="E76" s="2">
        <v>43901</v>
      </c>
      <c r="F76" s="48">
        <f>EOMONTH(Tableau1[[#This Row],[Date de début de contrat effectif]]&amp;Tableau1[[#This Row],[Date de début de contrat prévu]],-1)+1</f>
        <v>43891</v>
      </c>
      <c r="H76">
        <v>2.2000000000000002</v>
      </c>
    </row>
    <row r="77" spans="1:8" ht="15.5" hidden="1" x14ac:dyDescent="0.35">
      <c r="A77" t="s">
        <v>206</v>
      </c>
      <c r="B77" s="1" t="s">
        <v>81</v>
      </c>
      <c r="C77" t="s">
        <v>214</v>
      </c>
      <c r="E77" s="2">
        <v>43955</v>
      </c>
      <c r="F77" s="48">
        <f>EOMONTH(Tableau1[[#This Row],[Date de début de contrat effectif]]&amp;Tableau1[[#This Row],[Date de début de contrat prévu]],-1)+1</f>
        <v>43952</v>
      </c>
      <c r="H77">
        <v>2.2999999999999998</v>
      </c>
    </row>
    <row r="78" spans="1:8" ht="15.5" hidden="1" x14ac:dyDescent="0.35">
      <c r="A78" t="s">
        <v>207</v>
      </c>
      <c r="B78" s="1" t="s">
        <v>82</v>
      </c>
      <c r="C78" t="s">
        <v>211</v>
      </c>
      <c r="E78" s="2">
        <v>44132</v>
      </c>
      <c r="F78" s="48">
        <f>EOMONTH(Tableau1[[#This Row],[Date de début de contrat effectif]]&amp;Tableau1[[#This Row],[Date de début de contrat prévu]],-1)+1</f>
        <v>44105</v>
      </c>
      <c r="H78">
        <v>2.2999999999999998</v>
      </c>
    </row>
    <row r="79" spans="1:8" ht="15.5" hidden="1" x14ac:dyDescent="0.35">
      <c r="A79" t="s">
        <v>207</v>
      </c>
      <c r="B79" s="1" t="s">
        <v>83</v>
      </c>
      <c r="C79" t="s">
        <v>212</v>
      </c>
      <c r="E79" s="2">
        <v>44189</v>
      </c>
      <c r="F79" s="48">
        <f>EOMONTH(Tableau1[[#This Row],[Date de début de contrat effectif]]&amp;Tableau1[[#This Row],[Date de début de contrat prévu]],-1)+1</f>
        <v>44166</v>
      </c>
      <c r="H79">
        <v>2.2999999999999998</v>
      </c>
    </row>
    <row r="80" spans="1:8" ht="15.5" hidden="1" x14ac:dyDescent="0.35">
      <c r="A80" t="s">
        <v>207</v>
      </c>
      <c r="B80" s="1" t="s">
        <v>84</v>
      </c>
      <c r="C80" t="s">
        <v>213</v>
      </c>
      <c r="E80" s="2">
        <v>44209</v>
      </c>
      <c r="F80" s="48">
        <f>EOMONTH(Tableau1[[#This Row],[Date de début de contrat effectif]]&amp;Tableau1[[#This Row],[Date de début de contrat prévu]],-1)+1</f>
        <v>44197</v>
      </c>
      <c r="H80">
        <v>2.2999999999999998</v>
      </c>
    </row>
    <row r="81" spans="1:8" ht="15.5" hidden="1" x14ac:dyDescent="0.35">
      <c r="A81" t="s">
        <v>207</v>
      </c>
      <c r="B81" s="1" t="s">
        <v>85</v>
      </c>
      <c r="C81" t="s">
        <v>214</v>
      </c>
      <c r="E81" s="2">
        <v>44231</v>
      </c>
      <c r="F81" s="48">
        <f>EOMONTH(Tableau1[[#This Row],[Date de début de contrat effectif]]&amp;Tableau1[[#This Row],[Date de début de contrat prévu]],-1)+1</f>
        <v>44228</v>
      </c>
      <c r="H81">
        <v>2.2999999999999998</v>
      </c>
    </row>
    <row r="82" spans="1:8" ht="15.5" hidden="1" x14ac:dyDescent="0.35">
      <c r="A82" t="s">
        <v>207</v>
      </c>
      <c r="B82" s="1" t="s">
        <v>86</v>
      </c>
      <c r="C82" t="s">
        <v>211</v>
      </c>
      <c r="E82" s="2">
        <v>44424</v>
      </c>
      <c r="F82" s="48">
        <f>EOMONTH(Tableau1[[#This Row],[Date de début de contrat effectif]]&amp;Tableau1[[#This Row],[Date de début de contrat prévu]],-1)+1</f>
        <v>44409</v>
      </c>
      <c r="H82">
        <v>2.2999999999999998</v>
      </c>
    </row>
    <row r="83" spans="1:8" ht="15.5" hidden="1" x14ac:dyDescent="0.35">
      <c r="A83" t="s">
        <v>207</v>
      </c>
      <c r="B83" s="1" t="s">
        <v>87</v>
      </c>
      <c r="C83" t="s">
        <v>212</v>
      </c>
      <c r="E83" s="2">
        <v>44452</v>
      </c>
      <c r="F83" s="48">
        <f>EOMONTH(Tableau1[[#This Row],[Date de début de contrat effectif]]&amp;Tableau1[[#This Row],[Date de début de contrat prévu]],-1)+1</f>
        <v>44440</v>
      </c>
      <c r="H83">
        <v>2.2999999999999998</v>
      </c>
    </row>
    <row r="84" spans="1:8" ht="15.5" hidden="1" x14ac:dyDescent="0.35">
      <c r="A84" t="s">
        <v>207</v>
      </c>
      <c r="B84" s="1" t="s">
        <v>88</v>
      </c>
      <c r="C84" t="s">
        <v>213</v>
      </c>
      <c r="E84" s="2">
        <v>44474</v>
      </c>
      <c r="F84" s="48">
        <f>EOMONTH(Tableau1[[#This Row],[Date de début de contrat effectif]]&amp;Tableau1[[#This Row],[Date de début de contrat prévu]],-1)+1</f>
        <v>44470</v>
      </c>
      <c r="H84">
        <v>2.2999999999999998</v>
      </c>
    </row>
    <row r="85" spans="1:8" ht="15.5" hidden="1" x14ac:dyDescent="0.35">
      <c r="A85" t="s">
        <v>207</v>
      </c>
      <c r="B85" s="1" t="s">
        <v>89</v>
      </c>
      <c r="C85" t="s">
        <v>214</v>
      </c>
      <c r="E85" s="2">
        <v>44667</v>
      </c>
      <c r="F85" s="48">
        <f>EOMONTH(Tableau1[[#This Row],[Date de début de contrat effectif]]&amp;Tableau1[[#This Row],[Date de début de contrat prévu]],-1)+1</f>
        <v>44652</v>
      </c>
      <c r="H85">
        <v>2.2999999999999998</v>
      </c>
    </row>
    <row r="86" spans="1:8" ht="15.5" hidden="1" x14ac:dyDescent="0.35">
      <c r="A86" t="s">
        <v>208</v>
      </c>
      <c r="B86" s="1" t="s">
        <v>90</v>
      </c>
      <c r="C86" t="s">
        <v>211</v>
      </c>
      <c r="E86" s="2">
        <v>43420</v>
      </c>
      <c r="F86" s="48">
        <f>EOMONTH(Tableau1[[#This Row],[Date de début de contrat effectif]]&amp;Tableau1[[#This Row],[Date de début de contrat prévu]],-1)+1</f>
        <v>43405</v>
      </c>
      <c r="H86">
        <v>2.2999999999999998</v>
      </c>
    </row>
    <row r="87" spans="1:8" ht="15.5" hidden="1" x14ac:dyDescent="0.35">
      <c r="A87" t="s">
        <v>208</v>
      </c>
      <c r="B87" s="1" t="s">
        <v>91</v>
      </c>
      <c r="C87" t="s">
        <v>212</v>
      </c>
      <c r="E87" s="2">
        <v>43424</v>
      </c>
      <c r="F87" s="48">
        <f>EOMONTH(Tableau1[[#This Row],[Date de début de contrat effectif]]&amp;Tableau1[[#This Row],[Date de début de contrat prévu]],-1)+1</f>
        <v>43405</v>
      </c>
      <c r="H87">
        <v>2.2999999999999998</v>
      </c>
    </row>
    <row r="88" spans="1:8" ht="15.5" hidden="1" x14ac:dyDescent="0.35">
      <c r="A88" t="s">
        <v>208</v>
      </c>
      <c r="B88" s="1" t="s">
        <v>92</v>
      </c>
      <c r="C88" t="s">
        <v>213</v>
      </c>
      <c r="E88" s="2">
        <v>43509</v>
      </c>
      <c r="F88" s="48">
        <f>EOMONTH(Tableau1[[#This Row],[Date de début de contrat effectif]]&amp;Tableau1[[#This Row],[Date de début de contrat prévu]],-1)+1</f>
        <v>43497</v>
      </c>
      <c r="H88">
        <v>2.2999999999999998</v>
      </c>
    </row>
    <row r="89" spans="1:8" ht="15.5" hidden="1" x14ac:dyDescent="0.35">
      <c r="A89" t="s">
        <v>208</v>
      </c>
      <c r="B89" s="1" t="s">
        <v>93</v>
      </c>
      <c r="C89" t="s">
        <v>214</v>
      </c>
      <c r="E89" s="2">
        <v>43677</v>
      </c>
      <c r="F89" s="48">
        <f>EOMONTH(Tableau1[[#This Row],[Date de début de contrat effectif]]&amp;Tableau1[[#This Row],[Date de début de contrat prévu]],-1)+1</f>
        <v>43647</v>
      </c>
      <c r="H89">
        <v>2.4</v>
      </c>
    </row>
    <row r="90" spans="1:8" ht="15.5" hidden="1" x14ac:dyDescent="0.35">
      <c r="A90" t="s">
        <v>208</v>
      </c>
      <c r="B90" s="1" t="s">
        <v>94</v>
      </c>
      <c r="C90" t="s">
        <v>211</v>
      </c>
      <c r="E90" s="2">
        <v>43862</v>
      </c>
      <c r="F90" s="48">
        <f>EOMONTH(Tableau1[[#This Row],[Date de début de contrat effectif]]&amp;Tableau1[[#This Row],[Date de début de contrat prévu]],-1)+1</f>
        <v>43862</v>
      </c>
      <c r="H90">
        <v>2.4</v>
      </c>
    </row>
    <row r="91" spans="1:8" ht="15.5" hidden="1" x14ac:dyDescent="0.35">
      <c r="A91" t="s">
        <v>208</v>
      </c>
      <c r="B91" s="1" t="s">
        <v>95</v>
      </c>
      <c r="C91" t="s">
        <v>212</v>
      </c>
      <c r="E91" s="2">
        <v>43925</v>
      </c>
      <c r="F91" s="48">
        <f>EOMONTH(Tableau1[[#This Row],[Date de début de contrat effectif]]&amp;Tableau1[[#This Row],[Date de début de contrat prévu]],-1)+1</f>
        <v>43922</v>
      </c>
      <c r="H91">
        <v>2.4</v>
      </c>
    </row>
    <row r="92" spans="1:8" ht="15.5" hidden="1" x14ac:dyDescent="0.35">
      <c r="A92" t="s">
        <v>208</v>
      </c>
      <c r="B92" s="1" t="s">
        <v>96</v>
      </c>
      <c r="C92" t="s">
        <v>213</v>
      </c>
      <c r="E92" s="2">
        <v>43937</v>
      </c>
      <c r="F92" s="48">
        <f>EOMONTH(Tableau1[[#This Row],[Date de début de contrat effectif]]&amp;Tableau1[[#This Row],[Date de début de contrat prévu]],-1)+1</f>
        <v>43922</v>
      </c>
      <c r="H92">
        <v>2.4</v>
      </c>
    </row>
    <row r="93" spans="1:8" ht="15.5" hidden="1" x14ac:dyDescent="0.35">
      <c r="A93" t="s">
        <v>208</v>
      </c>
      <c r="B93" s="1" t="s">
        <v>97</v>
      </c>
      <c r="C93" t="s">
        <v>214</v>
      </c>
      <c r="E93" s="2">
        <v>44085</v>
      </c>
      <c r="F93" s="48">
        <f>EOMONTH(Tableau1[[#This Row],[Date de début de contrat effectif]]&amp;Tableau1[[#This Row],[Date de début de contrat prévu]],-1)+1</f>
        <v>44075</v>
      </c>
      <c r="H93">
        <v>2.4</v>
      </c>
    </row>
    <row r="94" spans="1:8" ht="15.5" hidden="1" x14ac:dyDescent="0.35">
      <c r="A94" t="s">
        <v>208</v>
      </c>
      <c r="B94" s="1" t="s">
        <v>98</v>
      </c>
      <c r="C94" t="s">
        <v>211</v>
      </c>
      <c r="E94" s="2">
        <v>44223</v>
      </c>
      <c r="F94" s="48">
        <f>EOMONTH(Tableau1[[#This Row],[Date de début de contrat effectif]]&amp;Tableau1[[#This Row],[Date de début de contrat prévu]],-1)+1</f>
        <v>44197</v>
      </c>
      <c r="H94">
        <v>2.5</v>
      </c>
    </row>
    <row r="95" spans="1:8" ht="15.5" hidden="1" x14ac:dyDescent="0.35">
      <c r="A95" t="s">
        <v>208</v>
      </c>
      <c r="B95" s="1" t="s">
        <v>99</v>
      </c>
      <c r="C95" t="s">
        <v>212</v>
      </c>
      <c r="E95" s="2">
        <v>44229</v>
      </c>
      <c r="F95" s="48">
        <f>EOMONTH(Tableau1[[#This Row],[Date de début de contrat effectif]]&amp;Tableau1[[#This Row],[Date de début de contrat prévu]],-1)+1</f>
        <v>44228</v>
      </c>
      <c r="H95">
        <v>2.5</v>
      </c>
    </row>
    <row r="96" spans="1:8" ht="15.5" hidden="1" x14ac:dyDescent="0.35">
      <c r="A96" t="s">
        <v>208</v>
      </c>
      <c r="B96" s="1" t="s">
        <v>100</v>
      </c>
      <c r="C96" t="s">
        <v>213</v>
      </c>
      <c r="E96" s="2">
        <v>44320</v>
      </c>
      <c r="F96" s="48">
        <f>EOMONTH(Tableau1[[#This Row],[Date de début de contrat effectif]]&amp;Tableau1[[#This Row],[Date de début de contrat prévu]],-1)+1</f>
        <v>44317</v>
      </c>
      <c r="H96">
        <v>2.5</v>
      </c>
    </row>
    <row r="97" spans="1:8" ht="15.5" hidden="1" x14ac:dyDescent="0.35">
      <c r="A97" t="s">
        <v>208</v>
      </c>
      <c r="B97" s="1" t="s">
        <v>101</v>
      </c>
      <c r="C97" t="s">
        <v>214</v>
      </c>
      <c r="E97" s="2">
        <v>44425</v>
      </c>
      <c r="F97" s="48">
        <f>EOMONTH(Tableau1[[#This Row],[Date de début de contrat effectif]]&amp;Tableau1[[#This Row],[Date de début de contrat prévu]],-1)+1</f>
        <v>44409</v>
      </c>
      <c r="H97">
        <v>2.5</v>
      </c>
    </row>
    <row r="98" spans="1:8" ht="15.5" hidden="1" x14ac:dyDescent="0.35">
      <c r="A98" t="s">
        <v>208</v>
      </c>
      <c r="B98" s="1" t="s">
        <v>102</v>
      </c>
      <c r="C98" t="s">
        <v>211</v>
      </c>
      <c r="E98" s="2">
        <v>44502</v>
      </c>
      <c r="F98" s="48">
        <f>EOMONTH(Tableau1[[#This Row],[Date de début de contrat effectif]]&amp;Tableau1[[#This Row],[Date de début de contrat prévu]],-1)+1</f>
        <v>44501</v>
      </c>
      <c r="H98">
        <v>2.5</v>
      </c>
    </row>
    <row r="99" spans="1:8" ht="15.5" hidden="1" x14ac:dyDescent="0.35">
      <c r="A99" t="s">
        <v>208</v>
      </c>
      <c r="B99" s="1" t="s">
        <v>103</v>
      </c>
      <c r="C99" t="s">
        <v>212</v>
      </c>
      <c r="E99" s="2">
        <v>44571</v>
      </c>
      <c r="F99" s="48">
        <f>EOMONTH(Tableau1[[#This Row],[Date de début de contrat effectif]]&amp;Tableau1[[#This Row],[Date de début de contrat prévu]],-1)+1</f>
        <v>44562</v>
      </c>
      <c r="H99">
        <v>2.5</v>
      </c>
    </row>
    <row r="100" spans="1:8" ht="15.5" hidden="1" x14ac:dyDescent="0.35">
      <c r="A100" t="s">
        <v>208</v>
      </c>
      <c r="B100" s="1" t="s">
        <v>104</v>
      </c>
      <c r="C100" t="s">
        <v>213</v>
      </c>
      <c r="E100" s="2">
        <v>44580</v>
      </c>
      <c r="F100" s="48">
        <f>EOMONTH(Tableau1[[#This Row],[Date de début de contrat effectif]]&amp;Tableau1[[#This Row],[Date de début de contrat prévu]],-1)+1</f>
        <v>44562</v>
      </c>
      <c r="H100">
        <v>2.5</v>
      </c>
    </row>
    <row r="101" spans="1:8" ht="15.5" hidden="1" x14ac:dyDescent="0.35">
      <c r="A101" t="s">
        <v>208</v>
      </c>
      <c r="B101" s="1" t="s">
        <v>105</v>
      </c>
      <c r="C101" t="s">
        <v>214</v>
      </c>
      <c r="E101" s="2">
        <v>44665</v>
      </c>
      <c r="F101" s="48">
        <f>EOMONTH(Tableau1[[#This Row],[Date de début de contrat effectif]]&amp;Tableau1[[#This Row],[Date de début de contrat prévu]],-1)+1</f>
        <v>44652</v>
      </c>
      <c r="H101">
        <v>2.5</v>
      </c>
    </row>
    <row r="102" spans="1:8" ht="15.5" hidden="1" x14ac:dyDescent="0.35">
      <c r="A102" t="s">
        <v>208</v>
      </c>
      <c r="B102" s="1" t="s">
        <v>106</v>
      </c>
      <c r="C102" t="s">
        <v>211</v>
      </c>
      <c r="E102" s="2">
        <v>43379</v>
      </c>
      <c r="F102" s="48">
        <f>EOMONTH(Tableau1[[#This Row],[Date de début de contrat effectif]]&amp;Tableau1[[#This Row],[Date de début de contrat prévu]],-1)+1</f>
        <v>43374</v>
      </c>
      <c r="H102">
        <v>2.5</v>
      </c>
    </row>
    <row r="103" spans="1:8" ht="15.5" hidden="1" x14ac:dyDescent="0.35">
      <c r="A103" t="s">
        <v>208</v>
      </c>
      <c r="B103" s="1" t="s">
        <v>107</v>
      </c>
      <c r="C103" t="s">
        <v>212</v>
      </c>
      <c r="E103" s="2">
        <v>43419</v>
      </c>
      <c r="F103" s="48">
        <f>EOMONTH(Tableau1[[#This Row],[Date de début de contrat effectif]]&amp;Tableau1[[#This Row],[Date de début de contrat prévu]],-1)+1</f>
        <v>43405</v>
      </c>
      <c r="H103">
        <v>2.5</v>
      </c>
    </row>
    <row r="104" spans="1:8" ht="15.5" hidden="1" x14ac:dyDescent="0.35">
      <c r="A104" t="s">
        <v>208</v>
      </c>
      <c r="B104" s="1" t="s">
        <v>108</v>
      </c>
      <c r="C104" t="s">
        <v>213</v>
      </c>
      <c r="E104" s="2">
        <v>43588</v>
      </c>
      <c r="F104" s="48">
        <f>EOMONTH(Tableau1[[#This Row],[Date de début de contrat effectif]]&amp;Tableau1[[#This Row],[Date de début de contrat prévu]],-1)+1</f>
        <v>43586</v>
      </c>
      <c r="H104">
        <v>2.6</v>
      </c>
    </row>
    <row r="105" spans="1:8" ht="15.5" hidden="1" x14ac:dyDescent="0.35">
      <c r="A105" t="s">
        <v>208</v>
      </c>
      <c r="B105" s="1" t="s">
        <v>109</v>
      </c>
      <c r="C105" t="s">
        <v>214</v>
      </c>
      <c r="E105" s="2">
        <v>43592</v>
      </c>
      <c r="F105" s="48">
        <f>EOMONTH(Tableau1[[#This Row],[Date de début de contrat effectif]]&amp;Tableau1[[#This Row],[Date de début de contrat prévu]],-1)+1</f>
        <v>43586</v>
      </c>
      <c r="H105">
        <v>2.6</v>
      </c>
    </row>
    <row r="106" spans="1:8" ht="15.5" hidden="1" x14ac:dyDescent="0.35">
      <c r="A106" t="s">
        <v>208</v>
      </c>
      <c r="B106" s="1" t="s">
        <v>110</v>
      </c>
      <c r="C106" t="s">
        <v>211</v>
      </c>
      <c r="E106" s="2">
        <v>43848</v>
      </c>
      <c r="F106" s="48">
        <f>EOMONTH(Tableau1[[#This Row],[Date de début de contrat effectif]]&amp;Tableau1[[#This Row],[Date de début de contrat prévu]],-1)+1</f>
        <v>43831</v>
      </c>
      <c r="H106">
        <v>2.6</v>
      </c>
    </row>
    <row r="107" spans="1:8" ht="15.5" hidden="1" x14ac:dyDescent="0.35">
      <c r="A107" t="s">
        <v>208</v>
      </c>
      <c r="B107" s="1" t="s">
        <v>111</v>
      </c>
      <c r="C107" t="s">
        <v>212</v>
      </c>
      <c r="E107" s="2">
        <v>43885</v>
      </c>
      <c r="F107" s="48">
        <f>EOMONTH(Tableau1[[#This Row],[Date de début de contrat effectif]]&amp;Tableau1[[#This Row],[Date de début de contrat prévu]],-1)+1</f>
        <v>43862</v>
      </c>
      <c r="H107">
        <v>2.6</v>
      </c>
    </row>
    <row r="108" spans="1:8" ht="15.5" hidden="1" x14ac:dyDescent="0.35">
      <c r="A108" t="s">
        <v>208</v>
      </c>
      <c r="B108" s="1" t="s">
        <v>112</v>
      </c>
      <c r="C108" t="s">
        <v>213</v>
      </c>
      <c r="E108" s="2">
        <v>43970</v>
      </c>
      <c r="F108" s="48">
        <f>EOMONTH(Tableau1[[#This Row],[Date de début de contrat effectif]]&amp;Tableau1[[#This Row],[Date de début de contrat prévu]],-1)+1</f>
        <v>43952</v>
      </c>
      <c r="H108">
        <v>2.6</v>
      </c>
    </row>
    <row r="109" spans="1:8" ht="15.5" hidden="1" x14ac:dyDescent="0.35">
      <c r="A109" t="s">
        <v>208</v>
      </c>
      <c r="B109" s="1" t="s">
        <v>113</v>
      </c>
      <c r="C109" t="s">
        <v>214</v>
      </c>
      <c r="E109" s="2">
        <v>43976</v>
      </c>
      <c r="F109" s="48">
        <f>EOMONTH(Tableau1[[#This Row],[Date de début de contrat effectif]]&amp;Tableau1[[#This Row],[Date de début de contrat prévu]],-1)+1</f>
        <v>43952</v>
      </c>
      <c r="H109">
        <v>2.6</v>
      </c>
    </row>
    <row r="110" spans="1:8" ht="15.5" hidden="1" x14ac:dyDescent="0.35">
      <c r="A110" t="s">
        <v>208</v>
      </c>
      <c r="B110" s="1" t="s">
        <v>114</v>
      </c>
      <c r="C110" t="s">
        <v>211</v>
      </c>
      <c r="E110" s="2">
        <v>44205</v>
      </c>
      <c r="F110" s="48">
        <f>EOMONTH(Tableau1[[#This Row],[Date de début de contrat effectif]]&amp;Tableau1[[#This Row],[Date de début de contrat prévu]],-1)+1</f>
        <v>44197</v>
      </c>
      <c r="H110">
        <v>2.6</v>
      </c>
    </row>
    <row r="111" spans="1:8" ht="15.5" hidden="1" x14ac:dyDescent="0.35">
      <c r="A111" t="s">
        <v>208</v>
      </c>
      <c r="B111" s="1" t="s">
        <v>115</v>
      </c>
      <c r="C111" t="s">
        <v>212</v>
      </c>
      <c r="E111" s="2">
        <v>44236</v>
      </c>
      <c r="F111" s="48">
        <f>EOMONTH(Tableau1[[#This Row],[Date de début de contrat effectif]]&amp;Tableau1[[#This Row],[Date de début de contrat prévu]],-1)+1</f>
        <v>44228</v>
      </c>
      <c r="H111">
        <v>2.6</v>
      </c>
    </row>
    <row r="112" spans="1:8" ht="15.5" hidden="1" x14ac:dyDescent="0.35">
      <c r="A112" t="s">
        <v>208</v>
      </c>
      <c r="B112" s="1" t="s">
        <v>116</v>
      </c>
      <c r="C112" t="s">
        <v>213</v>
      </c>
      <c r="E112" s="2">
        <v>44238</v>
      </c>
      <c r="F112" s="48">
        <f>EOMONTH(Tableau1[[#This Row],[Date de début de contrat effectif]]&amp;Tableau1[[#This Row],[Date de début de contrat prévu]],-1)+1</f>
        <v>44228</v>
      </c>
      <c r="H112">
        <v>2.6</v>
      </c>
    </row>
    <row r="113" spans="1:8" ht="15.5" hidden="1" x14ac:dyDescent="0.35">
      <c r="A113" t="s">
        <v>208</v>
      </c>
      <c r="B113" s="1" t="s">
        <v>117</v>
      </c>
      <c r="C113" t="s">
        <v>214</v>
      </c>
      <c r="E113" s="2">
        <v>44264</v>
      </c>
      <c r="F113" s="48">
        <f>EOMONTH(Tableau1[[#This Row],[Date de début de contrat effectif]]&amp;Tableau1[[#This Row],[Date de début de contrat prévu]],-1)+1</f>
        <v>44256</v>
      </c>
      <c r="H113">
        <v>2.6</v>
      </c>
    </row>
    <row r="114" spans="1:8" ht="15.5" hidden="1" x14ac:dyDescent="0.35">
      <c r="A114" t="s">
        <v>208</v>
      </c>
      <c r="B114" s="1" t="s">
        <v>118</v>
      </c>
      <c r="C114" t="s">
        <v>211</v>
      </c>
      <c r="E114" s="2">
        <v>44379</v>
      </c>
      <c r="F114" s="48">
        <f>EOMONTH(Tableau1[[#This Row],[Date de début de contrat effectif]]&amp;Tableau1[[#This Row],[Date de début de contrat prévu]],-1)+1</f>
        <v>44378</v>
      </c>
      <c r="H114">
        <v>2.7</v>
      </c>
    </row>
    <row r="115" spans="1:8" ht="15.5" hidden="1" x14ac:dyDescent="0.35">
      <c r="A115" t="s">
        <v>208</v>
      </c>
      <c r="B115" s="1" t="s">
        <v>119</v>
      </c>
      <c r="C115" t="s">
        <v>212</v>
      </c>
      <c r="E115" s="2">
        <v>44495</v>
      </c>
      <c r="F115" s="48">
        <f>EOMONTH(Tableau1[[#This Row],[Date de début de contrat effectif]]&amp;Tableau1[[#This Row],[Date de début de contrat prévu]],-1)+1</f>
        <v>44470</v>
      </c>
      <c r="H115">
        <v>2.7</v>
      </c>
    </row>
    <row r="116" spans="1:8" ht="15.5" hidden="1" x14ac:dyDescent="0.35">
      <c r="A116" t="s">
        <v>208</v>
      </c>
      <c r="B116" s="1" t="s">
        <v>120</v>
      </c>
      <c r="C116" t="s">
        <v>213</v>
      </c>
      <c r="E116" s="2">
        <v>44497</v>
      </c>
      <c r="F116" s="48">
        <f>EOMONTH(Tableau1[[#This Row],[Date de début de contrat effectif]]&amp;Tableau1[[#This Row],[Date de début de contrat prévu]],-1)+1</f>
        <v>44470</v>
      </c>
      <c r="H116">
        <v>2.7</v>
      </c>
    </row>
    <row r="117" spans="1:8" ht="15.5" hidden="1" x14ac:dyDescent="0.35">
      <c r="A117" t="s">
        <v>208</v>
      </c>
      <c r="B117" s="1" t="s">
        <v>121</v>
      </c>
      <c r="C117" t="s">
        <v>214</v>
      </c>
      <c r="E117" s="2">
        <v>44601</v>
      </c>
      <c r="F117" s="48">
        <f>EOMONTH(Tableau1[[#This Row],[Date de début de contrat effectif]]&amp;Tableau1[[#This Row],[Date de début de contrat prévu]],-1)+1</f>
        <v>44593</v>
      </c>
      <c r="H117">
        <v>2.7</v>
      </c>
    </row>
    <row r="118" spans="1:8" ht="15.5" hidden="1" x14ac:dyDescent="0.35">
      <c r="A118" t="s">
        <v>208</v>
      </c>
      <c r="B118" s="1" t="s">
        <v>122</v>
      </c>
      <c r="C118" t="s">
        <v>211</v>
      </c>
      <c r="E118" s="2">
        <v>44723</v>
      </c>
      <c r="F118" s="48">
        <f>EOMONTH(Tableau1[[#This Row],[Date de début de contrat effectif]]&amp;Tableau1[[#This Row],[Date de début de contrat prévu]],-1)+1</f>
        <v>44713</v>
      </c>
      <c r="H118">
        <v>2.8</v>
      </c>
    </row>
    <row r="119" spans="1:8" ht="15.5" hidden="1" x14ac:dyDescent="0.35">
      <c r="A119" t="s">
        <v>208</v>
      </c>
      <c r="B119" s="1" t="s">
        <v>123</v>
      </c>
      <c r="C119" t="s">
        <v>212</v>
      </c>
      <c r="E119" s="2">
        <v>43438</v>
      </c>
      <c r="F119" s="48">
        <f>EOMONTH(Tableau1[[#This Row],[Date de début de contrat effectif]]&amp;Tableau1[[#This Row],[Date de début de contrat prévu]],-1)+1</f>
        <v>43435</v>
      </c>
      <c r="H119">
        <v>2.8</v>
      </c>
    </row>
    <row r="120" spans="1:8" ht="15.5" hidden="1" x14ac:dyDescent="0.35">
      <c r="A120" t="s">
        <v>208</v>
      </c>
      <c r="B120" s="1" t="s">
        <v>124</v>
      </c>
      <c r="C120" t="s">
        <v>213</v>
      </c>
      <c r="E120" s="2">
        <v>43494</v>
      </c>
      <c r="F120" s="48">
        <f>EOMONTH(Tableau1[[#This Row],[Date de début de contrat effectif]]&amp;Tableau1[[#This Row],[Date de début de contrat prévu]],-1)+1</f>
        <v>43466</v>
      </c>
      <c r="H120">
        <v>2.8</v>
      </c>
    </row>
    <row r="121" spans="1:8" ht="15.5" hidden="1" x14ac:dyDescent="0.35">
      <c r="A121" t="s">
        <v>208</v>
      </c>
      <c r="B121" s="1" t="s">
        <v>125</v>
      </c>
      <c r="C121" t="s">
        <v>214</v>
      </c>
      <c r="E121" s="2">
        <v>43500</v>
      </c>
      <c r="F121" s="48">
        <f>EOMONTH(Tableau1[[#This Row],[Date de début de contrat effectif]]&amp;Tableau1[[#This Row],[Date de début de contrat prévu]],-1)+1</f>
        <v>43497</v>
      </c>
      <c r="H121">
        <v>2.8</v>
      </c>
    </row>
    <row r="122" spans="1:8" ht="15.5" hidden="1" x14ac:dyDescent="0.35">
      <c r="A122" t="s">
        <v>208</v>
      </c>
      <c r="B122" s="1" t="s">
        <v>126</v>
      </c>
      <c r="C122" t="s">
        <v>211</v>
      </c>
      <c r="E122" s="2">
        <v>43603</v>
      </c>
      <c r="F122" s="48">
        <f>EOMONTH(Tableau1[[#This Row],[Date de début de contrat effectif]]&amp;Tableau1[[#This Row],[Date de début de contrat prévu]],-1)+1</f>
        <v>43586</v>
      </c>
      <c r="H122">
        <v>2.8</v>
      </c>
    </row>
    <row r="123" spans="1:8" ht="15.5" hidden="1" x14ac:dyDescent="0.35">
      <c r="A123" t="s">
        <v>208</v>
      </c>
      <c r="B123" s="1" t="s">
        <v>127</v>
      </c>
      <c r="C123" t="s">
        <v>212</v>
      </c>
      <c r="E123" s="2">
        <v>43651</v>
      </c>
      <c r="F123" s="48">
        <f>EOMONTH(Tableau1[[#This Row],[Date de début de contrat effectif]]&amp;Tableau1[[#This Row],[Date de début de contrat prévu]],-1)+1</f>
        <v>43647</v>
      </c>
      <c r="H123">
        <v>2.8</v>
      </c>
    </row>
    <row r="124" spans="1:8" ht="15.5" hidden="1" x14ac:dyDescent="0.35">
      <c r="A124" t="s">
        <v>208</v>
      </c>
      <c r="B124" s="1" t="s">
        <v>128</v>
      </c>
      <c r="C124" t="s">
        <v>213</v>
      </c>
      <c r="E124" s="2">
        <v>43724</v>
      </c>
      <c r="F124" s="48">
        <f>EOMONTH(Tableau1[[#This Row],[Date de début de contrat effectif]]&amp;Tableau1[[#This Row],[Date de début de contrat prévu]],-1)+1</f>
        <v>43709</v>
      </c>
      <c r="H124">
        <v>2.8</v>
      </c>
    </row>
    <row r="125" spans="1:8" ht="15.5" hidden="1" x14ac:dyDescent="0.35">
      <c r="A125" t="s">
        <v>208</v>
      </c>
      <c r="B125" s="1" t="s">
        <v>129</v>
      </c>
      <c r="C125" t="s">
        <v>214</v>
      </c>
      <c r="E125" s="2">
        <v>43810</v>
      </c>
      <c r="F125" s="48">
        <f>EOMONTH(Tableau1[[#This Row],[Date de début de contrat effectif]]&amp;Tableau1[[#This Row],[Date de début de contrat prévu]],-1)+1</f>
        <v>43800</v>
      </c>
      <c r="H125">
        <v>2.8</v>
      </c>
    </row>
    <row r="126" spans="1:8" ht="15.5" hidden="1" x14ac:dyDescent="0.35">
      <c r="A126" t="s">
        <v>208</v>
      </c>
      <c r="B126" s="1" t="s">
        <v>130</v>
      </c>
      <c r="C126" t="s">
        <v>211</v>
      </c>
      <c r="E126" s="2">
        <v>44148</v>
      </c>
      <c r="F126" s="48">
        <f>EOMONTH(Tableau1[[#This Row],[Date de début de contrat effectif]]&amp;Tableau1[[#This Row],[Date de début de contrat prévu]],-1)+1</f>
        <v>44136</v>
      </c>
      <c r="H126">
        <v>2.8</v>
      </c>
    </row>
    <row r="127" spans="1:8" ht="15.5" hidden="1" x14ac:dyDescent="0.35">
      <c r="A127" t="s">
        <v>208</v>
      </c>
      <c r="B127" s="1" t="s">
        <v>131</v>
      </c>
      <c r="C127" t="s">
        <v>212</v>
      </c>
      <c r="E127" s="2">
        <v>44196</v>
      </c>
      <c r="F127" s="48">
        <f>EOMONTH(Tableau1[[#This Row],[Date de début de contrat effectif]]&amp;Tableau1[[#This Row],[Date de début de contrat prévu]],-1)+1</f>
        <v>44166</v>
      </c>
      <c r="H127">
        <v>2.8</v>
      </c>
    </row>
    <row r="128" spans="1:8" ht="15.5" hidden="1" x14ac:dyDescent="0.35">
      <c r="A128" t="s">
        <v>208</v>
      </c>
      <c r="B128" s="1" t="s">
        <v>132</v>
      </c>
      <c r="C128" t="s">
        <v>213</v>
      </c>
      <c r="E128" s="2">
        <v>44286</v>
      </c>
      <c r="F128" s="48">
        <f>EOMONTH(Tableau1[[#This Row],[Date de début de contrat effectif]]&amp;Tableau1[[#This Row],[Date de début de contrat prévu]],-1)+1</f>
        <v>44256</v>
      </c>
      <c r="H128">
        <v>2.8</v>
      </c>
    </row>
    <row r="129" spans="1:8" ht="15.5" hidden="1" x14ac:dyDescent="0.35">
      <c r="A129" t="s">
        <v>208</v>
      </c>
      <c r="B129" s="1" t="s">
        <v>133</v>
      </c>
      <c r="C129" t="s">
        <v>214</v>
      </c>
      <c r="E129" s="2">
        <v>44314</v>
      </c>
      <c r="F129" s="48">
        <f>EOMONTH(Tableau1[[#This Row],[Date de début de contrat effectif]]&amp;Tableau1[[#This Row],[Date de début de contrat prévu]],-1)+1</f>
        <v>44287</v>
      </c>
      <c r="H129">
        <v>2.8</v>
      </c>
    </row>
    <row r="130" spans="1:8" ht="15.5" hidden="1" x14ac:dyDescent="0.35">
      <c r="A130" t="s">
        <v>208</v>
      </c>
      <c r="B130" s="1" t="s">
        <v>134</v>
      </c>
      <c r="C130" t="s">
        <v>211</v>
      </c>
      <c r="E130" s="2">
        <v>44574</v>
      </c>
      <c r="F130" s="48">
        <f>EOMONTH(Tableau1[[#This Row],[Date de début de contrat effectif]]&amp;Tableau1[[#This Row],[Date de début de contrat prévu]],-1)+1</f>
        <v>44562</v>
      </c>
      <c r="H130">
        <v>3</v>
      </c>
    </row>
    <row r="131" spans="1:8" ht="15.5" hidden="1" x14ac:dyDescent="0.35">
      <c r="A131" t="s">
        <v>208</v>
      </c>
      <c r="B131" s="1" t="s">
        <v>135</v>
      </c>
      <c r="C131" t="s">
        <v>212</v>
      </c>
      <c r="E131" s="2">
        <v>44581</v>
      </c>
      <c r="F131" s="48">
        <f>EOMONTH(Tableau1[[#This Row],[Date de début de contrat effectif]]&amp;Tableau1[[#This Row],[Date de début de contrat prévu]],-1)+1</f>
        <v>44562</v>
      </c>
      <c r="H131">
        <v>3</v>
      </c>
    </row>
    <row r="132" spans="1:8" ht="15.5" hidden="1" x14ac:dyDescent="0.35">
      <c r="A132" t="s">
        <v>208</v>
      </c>
      <c r="B132" s="1" t="s">
        <v>136</v>
      </c>
      <c r="C132" t="s">
        <v>213</v>
      </c>
      <c r="E132" s="2">
        <v>44635</v>
      </c>
      <c r="F132" s="48">
        <f>EOMONTH(Tableau1[[#This Row],[Date de début de contrat effectif]]&amp;Tableau1[[#This Row],[Date de début de contrat prévu]],-1)+1</f>
        <v>44621</v>
      </c>
      <c r="H132">
        <v>3</v>
      </c>
    </row>
    <row r="133" spans="1:8" ht="15.5" hidden="1" x14ac:dyDescent="0.35">
      <c r="A133" t="s">
        <v>208</v>
      </c>
      <c r="B133" s="1" t="s">
        <v>137</v>
      </c>
      <c r="C133" t="s">
        <v>214</v>
      </c>
      <c r="E133" s="2">
        <v>44657</v>
      </c>
      <c r="F133" s="48">
        <f>EOMONTH(Tableau1[[#This Row],[Date de début de contrat effectif]]&amp;Tableau1[[#This Row],[Date de début de contrat prévu]],-1)+1</f>
        <v>44652</v>
      </c>
      <c r="H133">
        <v>3</v>
      </c>
    </row>
    <row r="134" spans="1:8" ht="15.5" hidden="1" x14ac:dyDescent="0.35">
      <c r="A134" t="s">
        <v>208</v>
      </c>
      <c r="B134" s="1" t="s">
        <v>138</v>
      </c>
      <c r="C134" t="s">
        <v>211</v>
      </c>
      <c r="E134" s="2">
        <v>44758</v>
      </c>
      <c r="F134" s="48">
        <f>EOMONTH(Tableau1[[#This Row],[Date de début de contrat effectif]]&amp;Tableau1[[#This Row],[Date de début de contrat prévu]],-1)+1</f>
        <v>44743</v>
      </c>
      <c r="H134">
        <v>3</v>
      </c>
    </row>
    <row r="135" spans="1:8" ht="15.5" hidden="1" x14ac:dyDescent="0.35">
      <c r="A135" t="s">
        <v>208</v>
      </c>
      <c r="B135" s="1" t="s">
        <v>139</v>
      </c>
      <c r="C135" t="s">
        <v>212</v>
      </c>
      <c r="E135" s="2">
        <v>44812</v>
      </c>
      <c r="F135" s="48">
        <f>EOMONTH(Tableau1[[#This Row],[Date de début de contrat effectif]]&amp;Tableau1[[#This Row],[Date de début de contrat prévu]],-1)+1</f>
        <v>44805</v>
      </c>
      <c r="H135">
        <v>3</v>
      </c>
    </row>
    <row r="136" spans="1:8" ht="15.5" hidden="1" x14ac:dyDescent="0.35">
      <c r="A136" t="s">
        <v>208</v>
      </c>
      <c r="B136" s="1" t="s">
        <v>140</v>
      </c>
      <c r="C136" t="s">
        <v>213</v>
      </c>
      <c r="E136" s="2">
        <v>43462</v>
      </c>
      <c r="F136" s="48">
        <f>EOMONTH(Tableau1[[#This Row],[Date de début de contrat effectif]]&amp;Tableau1[[#This Row],[Date de début de contrat prévu]],-1)+1</f>
        <v>43435</v>
      </c>
      <c r="H136">
        <v>3</v>
      </c>
    </row>
    <row r="137" spans="1:8" ht="15.5" hidden="1" x14ac:dyDescent="0.35">
      <c r="A137" t="s">
        <v>208</v>
      </c>
      <c r="B137" s="1" t="s">
        <v>141</v>
      </c>
      <c r="C137" t="s">
        <v>214</v>
      </c>
      <c r="E137" s="2">
        <v>43523</v>
      </c>
      <c r="F137" s="48">
        <f>EOMONTH(Tableau1[[#This Row],[Date de début de contrat effectif]]&amp;Tableau1[[#This Row],[Date de début de contrat prévu]],-1)+1</f>
        <v>43497</v>
      </c>
      <c r="H137">
        <v>3</v>
      </c>
    </row>
    <row r="138" spans="1:8" ht="15.5" hidden="1" x14ac:dyDescent="0.35">
      <c r="A138" t="s">
        <v>208</v>
      </c>
      <c r="B138" s="1" t="s">
        <v>142</v>
      </c>
      <c r="C138" t="s">
        <v>211</v>
      </c>
      <c r="E138" s="2">
        <v>43658</v>
      </c>
      <c r="F138" s="48">
        <f>EOMONTH(Tableau1[[#This Row],[Date de début de contrat effectif]]&amp;Tableau1[[#This Row],[Date de début de contrat prévu]],-1)+1</f>
        <v>43647</v>
      </c>
      <c r="H138">
        <v>3</v>
      </c>
    </row>
    <row r="139" spans="1:8" ht="15.5" hidden="1" x14ac:dyDescent="0.35">
      <c r="A139" t="s">
        <v>208</v>
      </c>
      <c r="B139" s="1" t="s">
        <v>143</v>
      </c>
      <c r="C139" t="s">
        <v>212</v>
      </c>
      <c r="E139" s="2">
        <v>43700</v>
      </c>
      <c r="F139" s="48">
        <f>EOMONTH(Tableau1[[#This Row],[Date de début de contrat effectif]]&amp;Tableau1[[#This Row],[Date de début de contrat prévu]],-1)+1</f>
        <v>43678</v>
      </c>
      <c r="H139">
        <v>3</v>
      </c>
    </row>
    <row r="140" spans="1:8" ht="15.5" hidden="1" x14ac:dyDescent="0.35">
      <c r="A140" t="s">
        <v>208</v>
      </c>
      <c r="B140" s="1" t="s">
        <v>144</v>
      </c>
      <c r="C140" t="s">
        <v>213</v>
      </c>
      <c r="E140" s="2">
        <v>43748</v>
      </c>
      <c r="F140" s="48">
        <f>EOMONTH(Tableau1[[#This Row],[Date de début de contrat effectif]]&amp;Tableau1[[#This Row],[Date de début de contrat prévu]],-1)+1</f>
        <v>43739</v>
      </c>
      <c r="H140">
        <v>3</v>
      </c>
    </row>
    <row r="141" spans="1:8" ht="15.5" hidden="1" x14ac:dyDescent="0.35">
      <c r="A141" t="s">
        <v>208</v>
      </c>
      <c r="B141" s="1" t="s">
        <v>120</v>
      </c>
      <c r="C141" t="s">
        <v>214</v>
      </c>
      <c r="E141" s="2">
        <v>43869</v>
      </c>
      <c r="F141" s="48">
        <f>EOMONTH(Tableau1[[#This Row],[Date de début de contrat effectif]]&amp;Tableau1[[#This Row],[Date de début de contrat prévu]],-1)+1</f>
        <v>43862</v>
      </c>
      <c r="H141">
        <v>3</v>
      </c>
    </row>
    <row r="142" spans="1:8" ht="15.5" hidden="1" x14ac:dyDescent="0.35">
      <c r="A142" t="s">
        <v>208</v>
      </c>
      <c r="B142" s="1" t="s">
        <v>145</v>
      </c>
      <c r="C142" t="s">
        <v>211</v>
      </c>
      <c r="E142" s="2">
        <v>44082</v>
      </c>
      <c r="F142" s="48">
        <f>EOMONTH(Tableau1[[#This Row],[Date de début de contrat effectif]]&amp;Tableau1[[#This Row],[Date de début de contrat prévu]],-1)+1</f>
        <v>44075</v>
      </c>
      <c r="H142">
        <v>3</v>
      </c>
    </row>
    <row r="143" spans="1:8" ht="15.5" hidden="1" x14ac:dyDescent="0.35">
      <c r="A143" t="s">
        <v>208</v>
      </c>
      <c r="B143" s="1" t="s">
        <v>146</v>
      </c>
      <c r="C143" t="s">
        <v>212</v>
      </c>
      <c r="E143" s="2">
        <v>44086</v>
      </c>
      <c r="F143" s="48">
        <f>EOMONTH(Tableau1[[#This Row],[Date de début de contrat effectif]]&amp;Tableau1[[#This Row],[Date de début de contrat prévu]],-1)+1</f>
        <v>44075</v>
      </c>
      <c r="H143">
        <v>3</v>
      </c>
    </row>
    <row r="144" spans="1:8" ht="15.5" hidden="1" x14ac:dyDescent="0.35">
      <c r="A144" t="s">
        <v>208</v>
      </c>
      <c r="B144" s="1" t="s">
        <v>147</v>
      </c>
      <c r="C144" t="s">
        <v>213</v>
      </c>
      <c r="E144" s="2">
        <v>44089</v>
      </c>
      <c r="F144" s="48">
        <f>EOMONTH(Tableau1[[#This Row],[Date de début de contrat effectif]]&amp;Tableau1[[#This Row],[Date de début de contrat prévu]],-1)+1</f>
        <v>44075</v>
      </c>
      <c r="H144">
        <v>3</v>
      </c>
    </row>
    <row r="145" spans="1:8" ht="15.5" hidden="1" x14ac:dyDescent="0.35">
      <c r="A145" t="s">
        <v>208</v>
      </c>
      <c r="B145" s="1" t="s">
        <v>148</v>
      </c>
      <c r="C145" t="s">
        <v>214</v>
      </c>
      <c r="E145" s="2">
        <v>44114</v>
      </c>
      <c r="F145" s="48">
        <f>EOMONTH(Tableau1[[#This Row],[Date de début de contrat effectif]]&amp;Tableau1[[#This Row],[Date de début de contrat prévu]],-1)+1</f>
        <v>44105</v>
      </c>
      <c r="H145">
        <v>3</v>
      </c>
    </row>
    <row r="146" spans="1:8" ht="15.5" hidden="1" x14ac:dyDescent="0.35">
      <c r="A146" t="s">
        <v>209</v>
      </c>
      <c r="B146" s="1" t="s">
        <v>149</v>
      </c>
      <c r="C146" t="s">
        <v>211</v>
      </c>
      <c r="E146" s="2">
        <v>44340</v>
      </c>
      <c r="F146" s="48">
        <f>EOMONTH(Tableau1[[#This Row],[Date de début de contrat effectif]]&amp;Tableau1[[#This Row],[Date de début de contrat prévu]],-1)+1</f>
        <v>44317</v>
      </c>
      <c r="H146">
        <v>3</v>
      </c>
    </row>
    <row r="147" spans="1:8" ht="15.5" hidden="1" x14ac:dyDescent="0.35">
      <c r="A147" t="s">
        <v>209</v>
      </c>
      <c r="B147" s="1" t="s">
        <v>150</v>
      </c>
      <c r="C147" t="s">
        <v>212</v>
      </c>
      <c r="E147" s="2">
        <v>44399</v>
      </c>
      <c r="F147" s="48">
        <f>EOMONTH(Tableau1[[#This Row],[Date de début de contrat effectif]]&amp;Tableau1[[#This Row],[Date de début de contrat prévu]],-1)+1</f>
        <v>44378</v>
      </c>
      <c r="H147">
        <v>3</v>
      </c>
    </row>
    <row r="148" spans="1:8" ht="15.5" hidden="1" x14ac:dyDescent="0.35">
      <c r="A148" t="s">
        <v>209</v>
      </c>
      <c r="B148" s="1" t="s">
        <v>151</v>
      </c>
      <c r="C148" t="s">
        <v>213</v>
      </c>
      <c r="E148" s="2">
        <v>44420</v>
      </c>
      <c r="F148" s="48">
        <f>EOMONTH(Tableau1[[#This Row],[Date de début de contrat effectif]]&amp;Tableau1[[#This Row],[Date de début de contrat prévu]],-1)+1</f>
        <v>44409</v>
      </c>
      <c r="H148">
        <v>3</v>
      </c>
    </row>
    <row r="149" spans="1:8" ht="15.5" hidden="1" x14ac:dyDescent="0.35">
      <c r="A149" t="s">
        <v>209</v>
      </c>
      <c r="B149" s="1" t="s">
        <v>152</v>
      </c>
      <c r="C149" t="s">
        <v>214</v>
      </c>
      <c r="E149" s="2">
        <v>44445</v>
      </c>
      <c r="F149" s="48">
        <f>EOMONTH(Tableau1[[#This Row],[Date de début de contrat effectif]]&amp;Tableau1[[#This Row],[Date de début de contrat prévu]],-1)+1</f>
        <v>44440</v>
      </c>
      <c r="H149">
        <v>3</v>
      </c>
    </row>
    <row r="150" spans="1:8" ht="15.5" hidden="1" x14ac:dyDescent="0.35">
      <c r="A150" t="s">
        <v>209</v>
      </c>
      <c r="B150" s="1" t="s">
        <v>153</v>
      </c>
      <c r="C150" t="s">
        <v>211</v>
      </c>
      <c r="E150" s="2">
        <v>44700</v>
      </c>
      <c r="F150" s="48">
        <f>EOMONTH(Tableau1[[#This Row],[Date de début de contrat effectif]]&amp;Tableau1[[#This Row],[Date de début de contrat prévu]],-1)+1</f>
        <v>44682</v>
      </c>
      <c r="H150">
        <v>3</v>
      </c>
    </row>
    <row r="151" spans="1:8" ht="15.5" hidden="1" x14ac:dyDescent="0.35">
      <c r="A151" t="s">
        <v>209</v>
      </c>
      <c r="B151" s="1" t="s">
        <v>154</v>
      </c>
      <c r="C151" t="s">
        <v>212</v>
      </c>
      <c r="E151" s="2">
        <v>44719</v>
      </c>
      <c r="F151" s="48">
        <f>EOMONTH(Tableau1[[#This Row],[Date de début de contrat effectif]]&amp;Tableau1[[#This Row],[Date de début de contrat prévu]],-1)+1</f>
        <v>44713</v>
      </c>
      <c r="H151">
        <v>3</v>
      </c>
    </row>
    <row r="152" spans="1:8" ht="15.5" hidden="1" x14ac:dyDescent="0.35">
      <c r="A152" t="s">
        <v>204</v>
      </c>
      <c r="B152" s="1" t="s">
        <v>155</v>
      </c>
      <c r="C152" t="s">
        <v>213</v>
      </c>
      <c r="E152" s="2">
        <v>44764</v>
      </c>
      <c r="F152" s="48">
        <f>EOMONTH(Tableau1[[#This Row],[Date de début de contrat effectif]]&amp;Tableau1[[#This Row],[Date de début de contrat prévu]],-1)+1</f>
        <v>44743</v>
      </c>
      <c r="H152">
        <v>3</v>
      </c>
    </row>
    <row r="153" spans="1:8" ht="15.5" hidden="1" x14ac:dyDescent="0.35">
      <c r="A153" t="s">
        <v>204</v>
      </c>
      <c r="B153" s="1" t="s">
        <v>156</v>
      </c>
      <c r="C153" t="s">
        <v>214</v>
      </c>
      <c r="E153" s="2">
        <v>43432</v>
      </c>
      <c r="F153" s="48">
        <f>EOMONTH(Tableau1[[#This Row],[Date de début de contrat effectif]]&amp;Tableau1[[#This Row],[Date de début de contrat prévu]],-1)+1</f>
        <v>43405</v>
      </c>
      <c r="H153">
        <v>3</v>
      </c>
    </row>
    <row r="154" spans="1:8" ht="15.5" hidden="1" x14ac:dyDescent="0.35">
      <c r="A154" t="s">
        <v>204</v>
      </c>
      <c r="B154" s="1" t="s">
        <v>157</v>
      </c>
      <c r="C154" t="s">
        <v>211</v>
      </c>
      <c r="E154" s="2">
        <v>43584</v>
      </c>
      <c r="F154" s="48">
        <f>EOMONTH(Tableau1[[#This Row],[Date de début de contrat effectif]]&amp;Tableau1[[#This Row],[Date de début de contrat prévu]],-1)+1</f>
        <v>43556</v>
      </c>
      <c r="H154">
        <v>3</v>
      </c>
    </row>
    <row r="155" spans="1:8" ht="15.5" hidden="1" x14ac:dyDescent="0.35">
      <c r="A155" t="s">
        <v>204</v>
      </c>
      <c r="B155" s="1" t="s">
        <v>158</v>
      </c>
      <c r="C155" t="s">
        <v>212</v>
      </c>
      <c r="E155" s="2">
        <v>43594</v>
      </c>
      <c r="F155" s="48">
        <f>EOMONTH(Tableau1[[#This Row],[Date de début de contrat effectif]]&amp;Tableau1[[#This Row],[Date de début de contrat prévu]],-1)+1</f>
        <v>43586</v>
      </c>
      <c r="H155">
        <v>3</v>
      </c>
    </row>
    <row r="156" spans="1:8" ht="15.5" hidden="1" x14ac:dyDescent="0.35">
      <c r="A156" t="s">
        <v>204</v>
      </c>
      <c r="B156" s="1" t="s">
        <v>159</v>
      </c>
      <c r="C156" t="s">
        <v>213</v>
      </c>
      <c r="E156" s="2">
        <v>43666</v>
      </c>
      <c r="F156" s="48">
        <f>EOMONTH(Tableau1[[#This Row],[Date de début de contrat effectif]]&amp;Tableau1[[#This Row],[Date de début de contrat prévu]],-1)+1</f>
        <v>43647</v>
      </c>
      <c r="H156">
        <v>3</v>
      </c>
    </row>
    <row r="157" spans="1:8" ht="15.5" hidden="1" x14ac:dyDescent="0.35">
      <c r="A157" t="s">
        <v>204</v>
      </c>
      <c r="B157" s="1" t="s">
        <v>160</v>
      </c>
      <c r="C157" t="s">
        <v>214</v>
      </c>
      <c r="E157" s="2">
        <v>43684</v>
      </c>
      <c r="F157" s="48">
        <f>EOMONTH(Tableau1[[#This Row],[Date de début de contrat effectif]]&amp;Tableau1[[#This Row],[Date de début de contrat prévu]],-1)+1</f>
        <v>43678</v>
      </c>
      <c r="H157">
        <v>3</v>
      </c>
    </row>
    <row r="158" spans="1:8" ht="15.5" hidden="1" x14ac:dyDescent="0.35">
      <c r="A158" t="s">
        <v>204</v>
      </c>
      <c r="B158" s="1" t="s">
        <v>161</v>
      </c>
      <c r="C158" t="s">
        <v>211</v>
      </c>
      <c r="E158" s="2">
        <v>43838</v>
      </c>
      <c r="F158" s="48">
        <f>EOMONTH(Tableau1[[#This Row],[Date de début de contrat effectif]]&amp;Tableau1[[#This Row],[Date de début de contrat prévu]],-1)+1</f>
        <v>43831</v>
      </c>
      <c r="H158">
        <v>3</v>
      </c>
    </row>
    <row r="159" spans="1:8" ht="15.5" hidden="1" x14ac:dyDescent="0.35">
      <c r="A159" t="s">
        <v>204</v>
      </c>
      <c r="B159" s="1" t="s">
        <v>162</v>
      </c>
      <c r="C159" t="s">
        <v>212</v>
      </c>
      <c r="E159" s="2">
        <v>43896</v>
      </c>
      <c r="F159" s="48">
        <f>EOMONTH(Tableau1[[#This Row],[Date de début de contrat effectif]]&amp;Tableau1[[#This Row],[Date de début de contrat prévu]],-1)+1</f>
        <v>43891</v>
      </c>
      <c r="H159">
        <v>3.2</v>
      </c>
    </row>
    <row r="160" spans="1:8" ht="15.5" hidden="1" x14ac:dyDescent="0.35">
      <c r="A160" t="s">
        <v>204</v>
      </c>
      <c r="B160" s="1" t="s">
        <v>163</v>
      </c>
      <c r="C160" t="s">
        <v>213</v>
      </c>
      <c r="E160" s="2">
        <v>43995</v>
      </c>
      <c r="F160" s="48">
        <f>EOMONTH(Tableau1[[#This Row],[Date de début de contrat effectif]]&amp;Tableau1[[#This Row],[Date de début de contrat prévu]],-1)+1</f>
        <v>43983</v>
      </c>
      <c r="H160">
        <v>3.2</v>
      </c>
    </row>
    <row r="161" spans="1:8" ht="15.5" hidden="1" x14ac:dyDescent="0.35">
      <c r="A161" t="s">
        <v>204</v>
      </c>
      <c r="B161" s="1" t="s">
        <v>164</v>
      </c>
      <c r="C161" t="s">
        <v>214</v>
      </c>
      <c r="E161" s="2">
        <v>44023</v>
      </c>
      <c r="F161" s="48">
        <f>EOMONTH(Tableau1[[#This Row],[Date de début de contrat effectif]]&amp;Tableau1[[#This Row],[Date de début de contrat prévu]],-1)+1</f>
        <v>44013</v>
      </c>
      <c r="H161">
        <v>3.2</v>
      </c>
    </row>
    <row r="162" spans="1:8" ht="15.5" hidden="1" x14ac:dyDescent="0.35">
      <c r="A162" t="s">
        <v>204</v>
      </c>
      <c r="B162" s="1" t="s">
        <v>165</v>
      </c>
      <c r="C162" t="s">
        <v>211</v>
      </c>
      <c r="E162" s="2">
        <v>44184</v>
      </c>
      <c r="F162" s="48">
        <f>EOMONTH(Tableau1[[#This Row],[Date de début de contrat effectif]]&amp;Tableau1[[#This Row],[Date de début de contrat prévu]],-1)+1</f>
        <v>44166</v>
      </c>
      <c r="H162">
        <v>3.2</v>
      </c>
    </row>
    <row r="163" spans="1:8" ht="15.5" hidden="1" x14ac:dyDescent="0.35">
      <c r="A163" t="s">
        <v>204</v>
      </c>
      <c r="B163" s="1" t="s">
        <v>108</v>
      </c>
      <c r="C163" t="s">
        <v>212</v>
      </c>
      <c r="E163" s="2">
        <v>44189</v>
      </c>
      <c r="F163" s="48">
        <f>EOMONTH(Tableau1[[#This Row],[Date de début de contrat effectif]]&amp;Tableau1[[#This Row],[Date de début de contrat prévu]],-1)+1</f>
        <v>44166</v>
      </c>
      <c r="H163">
        <v>3.2</v>
      </c>
    </row>
    <row r="164" spans="1:8" ht="15.5" hidden="1" x14ac:dyDescent="0.35">
      <c r="A164" t="s">
        <v>204</v>
      </c>
      <c r="B164" s="1" t="s">
        <v>166</v>
      </c>
      <c r="C164" t="s">
        <v>213</v>
      </c>
      <c r="E164" s="2">
        <v>44285</v>
      </c>
      <c r="F164" s="48">
        <f>EOMONTH(Tableau1[[#This Row],[Date de début de contrat effectif]]&amp;Tableau1[[#This Row],[Date de début de contrat prévu]],-1)+1</f>
        <v>44256</v>
      </c>
      <c r="H164">
        <v>3.2</v>
      </c>
    </row>
    <row r="165" spans="1:8" ht="15.5" hidden="1" x14ac:dyDescent="0.35">
      <c r="A165" t="s">
        <v>204</v>
      </c>
      <c r="B165" s="1" t="s">
        <v>167</v>
      </c>
      <c r="C165" t="s">
        <v>214</v>
      </c>
      <c r="E165" s="2">
        <v>44424</v>
      </c>
      <c r="F165" s="48">
        <f>EOMONTH(Tableau1[[#This Row],[Date de début de contrat effectif]]&amp;Tableau1[[#This Row],[Date de début de contrat prévu]],-1)+1</f>
        <v>44409</v>
      </c>
      <c r="H165">
        <v>3.2</v>
      </c>
    </row>
    <row r="166" spans="1:8" ht="15.5" hidden="1" x14ac:dyDescent="0.35">
      <c r="A166" t="s">
        <v>210</v>
      </c>
      <c r="B166" s="1" t="s">
        <v>168</v>
      </c>
      <c r="C166" t="s">
        <v>211</v>
      </c>
      <c r="E166" s="2">
        <v>44581</v>
      </c>
      <c r="F166" s="48">
        <f>EOMONTH(Tableau1[[#This Row],[Date de début de contrat effectif]]&amp;Tableau1[[#This Row],[Date de début de contrat prévu]],-1)+1</f>
        <v>44562</v>
      </c>
      <c r="H166">
        <v>3.3</v>
      </c>
    </row>
    <row r="167" spans="1:8" ht="15.5" hidden="1" x14ac:dyDescent="0.35">
      <c r="A167" t="s">
        <v>210</v>
      </c>
      <c r="B167" s="1" t="s">
        <v>169</v>
      </c>
      <c r="C167" t="s">
        <v>212</v>
      </c>
      <c r="E167" s="2">
        <v>44718</v>
      </c>
      <c r="F167" s="48">
        <f>EOMONTH(Tableau1[[#This Row],[Date de début de contrat effectif]]&amp;Tableau1[[#This Row],[Date de début de contrat prévu]],-1)+1</f>
        <v>44713</v>
      </c>
      <c r="H167">
        <v>3.3</v>
      </c>
    </row>
    <row r="168" spans="1:8" ht="15.5" hidden="1" x14ac:dyDescent="0.35">
      <c r="A168" t="s">
        <v>210</v>
      </c>
      <c r="B168" s="1" t="s">
        <v>170</v>
      </c>
      <c r="C168" t="s">
        <v>213</v>
      </c>
      <c r="E168" s="2">
        <v>44720</v>
      </c>
      <c r="F168" s="48">
        <f>EOMONTH(Tableau1[[#This Row],[Date de début de contrat effectif]]&amp;Tableau1[[#This Row],[Date de début de contrat prévu]],-1)+1</f>
        <v>44713</v>
      </c>
      <c r="H168">
        <v>3.3</v>
      </c>
    </row>
    <row r="169" spans="1:8" ht="15.5" hidden="1" x14ac:dyDescent="0.35">
      <c r="A169" t="s">
        <v>210</v>
      </c>
      <c r="B169" s="1" t="s">
        <v>171</v>
      </c>
      <c r="C169" t="s">
        <v>214</v>
      </c>
      <c r="E169" s="2">
        <v>44733</v>
      </c>
      <c r="F169" s="48">
        <f>EOMONTH(Tableau1[[#This Row],[Date de début de contrat effectif]]&amp;Tableau1[[#This Row],[Date de début de contrat prévu]],-1)+1</f>
        <v>44713</v>
      </c>
      <c r="H169">
        <v>3.3</v>
      </c>
    </row>
    <row r="170" spans="1:8" ht="15.5" hidden="1" x14ac:dyDescent="0.35">
      <c r="A170" t="s">
        <v>210</v>
      </c>
      <c r="B170" s="1" t="s">
        <v>172</v>
      </c>
      <c r="C170" t="s">
        <v>211</v>
      </c>
      <c r="E170" s="2">
        <v>43650</v>
      </c>
      <c r="F170" s="48">
        <f>EOMONTH(Tableau1[[#This Row],[Date de début de contrat effectif]]&amp;Tableau1[[#This Row],[Date de début de contrat prévu]],-1)+1</f>
        <v>43647</v>
      </c>
      <c r="H170">
        <v>3.3</v>
      </c>
    </row>
    <row r="171" spans="1:8" ht="15.5" hidden="1" x14ac:dyDescent="0.35">
      <c r="A171" t="s">
        <v>210</v>
      </c>
      <c r="B171" s="1" t="s">
        <v>173</v>
      </c>
      <c r="C171" t="s">
        <v>212</v>
      </c>
      <c r="E171" s="2">
        <v>43782</v>
      </c>
      <c r="F171" s="48">
        <f>EOMONTH(Tableau1[[#This Row],[Date de début de contrat effectif]]&amp;Tableau1[[#This Row],[Date de début de contrat prévu]],-1)+1</f>
        <v>43770</v>
      </c>
      <c r="H171">
        <v>3.3</v>
      </c>
    </row>
    <row r="172" spans="1:8" ht="15.5" hidden="1" x14ac:dyDescent="0.35">
      <c r="A172" t="s">
        <v>210</v>
      </c>
      <c r="B172" s="1" t="s">
        <v>174</v>
      </c>
      <c r="C172" t="s">
        <v>213</v>
      </c>
      <c r="E172" s="2">
        <v>43825</v>
      </c>
      <c r="F172" s="48">
        <f>EOMONTH(Tableau1[[#This Row],[Date de début de contrat effectif]]&amp;Tableau1[[#This Row],[Date de début de contrat prévu]],-1)+1</f>
        <v>43800</v>
      </c>
      <c r="H172">
        <v>3.3</v>
      </c>
    </row>
    <row r="173" spans="1:8" ht="15.5" hidden="1" x14ac:dyDescent="0.35">
      <c r="A173" t="s">
        <v>210</v>
      </c>
      <c r="B173" s="1" t="s">
        <v>175</v>
      </c>
      <c r="C173" t="s">
        <v>214</v>
      </c>
      <c r="E173" s="2">
        <v>43871</v>
      </c>
      <c r="F173" s="48">
        <f>EOMONTH(Tableau1[[#This Row],[Date de début de contrat effectif]]&amp;Tableau1[[#This Row],[Date de début de contrat prévu]],-1)+1</f>
        <v>43862</v>
      </c>
      <c r="H173">
        <v>3.3</v>
      </c>
    </row>
    <row r="174" spans="1:8" ht="15.5" hidden="1" x14ac:dyDescent="0.35">
      <c r="A174" t="s">
        <v>204</v>
      </c>
      <c r="B174" s="1" t="s">
        <v>176</v>
      </c>
      <c r="C174" t="s">
        <v>211</v>
      </c>
      <c r="E174" s="2">
        <v>44125</v>
      </c>
      <c r="F174" s="48">
        <f>EOMONTH(Tableau1[[#This Row],[Date de début de contrat effectif]]&amp;Tableau1[[#This Row],[Date de début de contrat prévu]],-1)+1</f>
        <v>44105</v>
      </c>
      <c r="H174">
        <v>3.3</v>
      </c>
    </row>
    <row r="175" spans="1:8" ht="15.5" hidden="1" x14ac:dyDescent="0.35">
      <c r="A175" t="s">
        <v>204</v>
      </c>
      <c r="B175" s="1" t="s">
        <v>177</v>
      </c>
      <c r="C175" t="s">
        <v>212</v>
      </c>
      <c r="E175" s="2">
        <v>44183</v>
      </c>
      <c r="F175" s="48">
        <f>EOMONTH(Tableau1[[#This Row],[Date de début de contrat effectif]]&amp;Tableau1[[#This Row],[Date de début de contrat prévu]],-1)+1</f>
        <v>44166</v>
      </c>
      <c r="H175">
        <v>3.4</v>
      </c>
    </row>
    <row r="176" spans="1:8" ht="15.5" hidden="1" x14ac:dyDescent="0.35">
      <c r="A176" t="s">
        <v>204</v>
      </c>
      <c r="B176" s="1" t="s">
        <v>178</v>
      </c>
      <c r="C176" t="s">
        <v>213</v>
      </c>
      <c r="E176" s="2">
        <v>44260</v>
      </c>
      <c r="F176" s="48">
        <f>EOMONTH(Tableau1[[#This Row],[Date de début de contrat effectif]]&amp;Tableau1[[#This Row],[Date de début de contrat prévu]],-1)+1</f>
        <v>44256</v>
      </c>
      <c r="H176">
        <v>3.4</v>
      </c>
    </row>
    <row r="177" spans="1:8" ht="15.5" hidden="1" x14ac:dyDescent="0.35">
      <c r="A177" t="s">
        <v>204</v>
      </c>
      <c r="B177" s="1" t="s">
        <v>179</v>
      </c>
      <c r="C177" t="s">
        <v>214</v>
      </c>
      <c r="E177" s="2">
        <v>44336</v>
      </c>
      <c r="F177" s="48">
        <f>EOMONTH(Tableau1[[#This Row],[Date de début de contrat effectif]]&amp;Tableau1[[#This Row],[Date de début de contrat prévu]],-1)+1</f>
        <v>44317</v>
      </c>
      <c r="H177">
        <v>3.4</v>
      </c>
    </row>
    <row r="178" spans="1:8" ht="15.5" hidden="1" x14ac:dyDescent="0.35">
      <c r="A178" t="s">
        <v>204</v>
      </c>
      <c r="B178" s="1" t="s">
        <v>180</v>
      </c>
      <c r="C178" t="s">
        <v>211</v>
      </c>
      <c r="E178" s="2">
        <v>44419</v>
      </c>
      <c r="F178" s="48">
        <f>EOMONTH(Tableau1[[#This Row],[Date de début de contrat effectif]]&amp;Tableau1[[#This Row],[Date de début de contrat prévu]],-1)+1</f>
        <v>44409</v>
      </c>
      <c r="H178">
        <v>3.5</v>
      </c>
    </row>
    <row r="179" spans="1:8" ht="15.5" hidden="1" x14ac:dyDescent="0.35">
      <c r="A179" t="s">
        <v>204</v>
      </c>
      <c r="B179" s="1" t="s">
        <v>181</v>
      </c>
      <c r="C179" t="s">
        <v>212</v>
      </c>
      <c r="E179" s="2">
        <v>44447</v>
      </c>
      <c r="F179" s="48">
        <f>EOMONTH(Tableau1[[#This Row],[Date de début de contrat effectif]]&amp;Tableau1[[#This Row],[Date de début de contrat prévu]],-1)+1</f>
        <v>44440</v>
      </c>
      <c r="H179">
        <v>3.5</v>
      </c>
    </row>
    <row r="180" spans="1:8" ht="15.5" hidden="1" x14ac:dyDescent="0.35">
      <c r="A180" t="s">
        <v>204</v>
      </c>
      <c r="B180" s="1" t="s">
        <v>182</v>
      </c>
      <c r="C180" t="s">
        <v>213</v>
      </c>
      <c r="E180" s="2">
        <v>44452</v>
      </c>
      <c r="F180" s="48">
        <f>EOMONTH(Tableau1[[#This Row],[Date de début de contrat effectif]]&amp;Tableau1[[#This Row],[Date de début de contrat prévu]],-1)+1</f>
        <v>44440</v>
      </c>
      <c r="H180">
        <v>3.5</v>
      </c>
    </row>
    <row r="181" spans="1:8" ht="15.5" hidden="1" x14ac:dyDescent="0.35">
      <c r="A181" t="s">
        <v>204</v>
      </c>
      <c r="B181" s="1" t="s">
        <v>183</v>
      </c>
      <c r="C181" t="s">
        <v>214</v>
      </c>
      <c r="E181" s="2">
        <v>44532</v>
      </c>
      <c r="F181" s="48">
        <f>EOMONTH(Tableau1[[#This Row],[Date de début de contrat effectif]]&amp;Tableau1[[#This Row],[Date de début de contrat prévu]],-1)+1</f>
        <v>44531</v>
      </c>
      <c r="H181">
        <v>3.5</v>
      </c>
    </row>
    <row r="182" spans="1:8" ht="15.5" hidden="1" x14ac:dyDescent="0.35">
      <c r="A182" t="s">
        <v>204</v>
      </c>
      <c r="B182" s="1" t="s">
        <v>184</v>
      </c>
      <c r="C182" t="s">
        <v>211</v>
      </c>
      <c r="E182" s="2">
        <v>44714</v>
      </c>
      <c r="F182" s="48">
        <f>EOMONTH(Tableau1[[#This Row],[Date de début de contrat effectif]]&amp;Tableau1[[#This Row],[Date de début de contrat prévu]],-1)+1</f>
        <v>44713</v>
      </c>
      <c r="H182">
        <v>3.5</v>
      </c>
    </row>
    <row r="183" spans="1:8" ht="15.5" hidden="1" x14ac:dyDescent="0.35">
      <c r="A183" t="s">
        <v>204</v>
      </c>
      <c r="B183" s="1" t="s">
        <v>185</v>
      </c>
      <c r="C183" t="s">
        <v>212</v>
      </c>
      <c r="E183" s="2">
        <v>44721</v>
      </c>
      <c r="F183" s="48">
        <f>EOMONTH(Tableau1[[#This Row],[Date de début de contrat effectif]]&amp;Tableau1[[#This Row],[Date de début de contrat prévu]],-1)+1</f>
        <v>44713</v>
      </c>
      <c r="H183">
        <v>3.5</v>
      </c>
    </row>
    <row r="184" spans="1:8" ht="15.5" hidden="1" x14ac:dyDescent="0.35">
      <c r="A184" t="s">
        <v>204</v>
      </c>
      <c r="B184" s="1" t="s">
        <v>186</v>
      </c>
      <c r="C184" t="s">
        <v>213</v>
      </c>
      <c r="E184" s="2">
        <v>44749</v>
      </c>
      <c r="F184" s="48">
        <f>EOMONTH(Tableau1[[#This Row],[Date de début de contrat effectif]]&amp;Tableau1[[#This Row],[Date de début de contrat prévu]],-1)+1</f>
        <v>44743</v>
      </c>
      <c r="H184">
        <v>3.5</v>
      </c>
    </row>
    <row r="185" spans="1:8" ht="15.5" hidden="1" x14ac:dyDescent="0.35">
      <c r="A185" t="s">
        <v>204</v>
      </c>
      <c r="B185" s="1" t="s">
        <v>187</v>
      </c>
      <c r="C185" t="s">
        <v>214</v>
      </c>
      <c r="E185" s="2">
        <v>44769</v>
      </c>
      <c r="F185" s="48">
        <f>EOMONTH(Tableau1[[#This Row],[Date de début de contrat effectif]]&amp;Tableau1[[#This Row],[Date de début de contrat prévu]],-1)+1</f>
        <v>44743</v>
      </c>
      <c r="H185">
        <v>3.5</v>
      </c>
    </row>
    <row r="186" spans="1:8" ht="15.5" hidden="1" x14ac:dyDescent="0.35">
      <c r="A186" t="s">
        <v>205</v>
      </c>
      <c r="B186" s="1" t="s">
        <v>188</v>
      </c>
      <c r="C186" t="s">
        <v>211</v>
      </c>
      <c r="E186" s="2">
        <v>43418</v>
      </c>
      <c r="F186" s="48">
        <f>EOMONTH(Tableau1[[#This Row],[Date de début de contrat effectif]]&amp;Tableau1[[#This Row],[Date de début de contrat prévu]],-1)+1</f>
        <v>43405</v>
      </c>
      <c r="H186">
        <v>3.5</v>
      </c>
    </row>
    <row r="187" spans="1:8" ht="15.5" hidden="1" x14ac:dyDescent="0.35">
      <c r="A187" t="s">
        <v>205</v>
      </c>
      <c r="B187" s="1" t="s">
        <v>189</v>
      </c>
      <c r="C187" t="s">
        <v>212</v>
      </c>
      <c r="E187" s="2">
        <v>43428</v>
      </c>
      <c r="F187" s="48">
        <f>EOMONTH(Tableau1[[#This Row],[Date de début de contrat effectif]]&amp;Tableau1[[#This Row],[Date de début de contrat prévu]],-1)+1</f>
        <v>43405</v>
      </c>
      <c r="H187">
        <v>3.5</v>
      </c>
    </row>
    <row r="188" spans="1:8" ht="15.5" hidden="1" x14ac:dyDescent="0.35">
      <c r="A188" t="s">
        <v>205</v>
      </c>
      <c r="B188" s="1" t="s">
        <v>190</v>
      </c>
      <c r="C188" t="s">
        <v>213</v>
      </c>
      <c r="E188" s="2">
        <v>43438</v>
      </c>
      <c r="F188" s="48">
        <f>EOMONTH(Tableau1[[#This Row],[Date de début de contrat effectif]]&amp;Tableau1[[#This Row],[Date de début de contrat prévu]],-1)+1</f>
        <v>43435</v>
      </c>
      <c r="H188">
        <v>3.5</v>
      </c>
    </row>
    <row r="189" spans="1:8" ht="15.5" hidden="1" x14ac:dyDescent="0.35">
      <c r="A189" t="s">
        <v>205</v>
      </c>
      <c r="B189" s="1" t="s">
        <v>191</v>
      </c>
      <c r="C189" t="s">
        <v>214</v>
      </c>
      <c r="E189" s="2">
        <v>43449</v>
      </c>
      <c r="F189" s="48">
        <f>EOMONTH(Tableau1[[#This Row],[Date de début de contrat effectif]]&amp;Tableau1[[#This Row],[Date de début de contrat prévu]],-1)+1</f>
        <v>43435</v>
      </c>
      <c r="H189">
        <v>3.5</v>
      </c>
    </row>
    <row r="190" spans="1:8" ht="15.5" hidden="1" x14ac:dyDescent="0.35">
      <c r="A190" t="s">
        <v>205</v>
      </c>
      <c r="B190" s="1" t="s">
        <v>192</v>
      </c>
      <c r="C190" t="s">
        <v>211</v>
      </c>
      <c r="E190" s="2">
        <v>43525</v>
      </c>
      <c r="F190" s="48">
        <f>EOMONTH(Tableau1[[#This Row],[Date de début de contrat effectif]]&amp;Tableau1[[#This Row],[Date de début de contrat prévu]],-1)+1</f>
        <v>43525</v>
      </c>
      <c r="H190">
        <v>3.6</v>
      </c>
    </row>
    <row r="191" spans="1:8" ht="15.5" hidden="1" x14ac:dyDescent="0.35">
      <c r="A191" t="s">
        <v>205</v>
      </c>
      <c r="B191" s="1" t="s">
        <v>193</v>
      </c>
      <c r="C191" t="s">
        <v>212</v>
      </c>
      <c r="E191" s="2">
        <v>43579</v>
      </c>
      <c r="F191" s="48">
        <f>EOMONTH(Tableau1[[#This Row],[Date de début de contrat effectif]]&amp;Tableau1[[#This Row],[Date de début de contrat prévu]],-1)+1</f>
        <v>43556</v>
      </c>
      <c r="H191">
        <v>3.6</v>
      </c>
    </row>
    <row r="192" spans="1:8" ht="15.5" hidden="1" x14ac:dyDescent="0.35">
      <c r="A192" t="s">
        <v>205</v>
      </c>
      <c r="B192" s="1" t="s">
        <v>194</v>
      </c>
      <c r="C192" t="s">
        <v>213</v>
      </c>
      <c r="E192" s="2">
        <v>43670</v>
      </c>
      <c r="F192" s="48">
        <f>EOMONTH(Tableau1[[#This Row],[Date de début de contrat effectif]]&amp;Tableau1[[#This Row],[Date de début de contrat prévu]],-1)+1</f>
        <v>43647</v>
      </c>
      <c r="H192">
        <v>3.6</v>
      </c>
    </row>
    <row r="193" spans="1:8" ht="15.5" hidden="1" x14ac:dyDescent="0.35">
      <c r="A193" t="s">
        <v>205</v>
      </c>
      <c r="B193" s="1" t="s">
        <v>195</v>
      </c>
      <c r="C193" t="s">
        <v>214</v>
      </c>
      <c r="E193" s="2">
        <v>43693</v>
      </c>
      <c r="F193" s="48">
        <f>EOMONTH(Tableau1[[#This Row],[Date de début de contrat effectif]]&amp;Tableau1[[#This Row],[Date de début de contrat prévu]],-1)+1</f>
        <v>43678</v>
      </c>
      <c r="H193">
        <v>3.6</v>
      </c>
    </row>
    <row r="194" spans="1:8" ht="15.5" hidden="1" x14ac:dyDescent="0.35">
      <c r="A194" t="s">
        <v>205</v>
      </c>
      <c r="B194" s="1" t="s">
        <v>196</v>
      </c>
      <c r="C194" t="s">
        <v>211</v>
      </c>
      <c r="E194" s="2">
        <v>43979</v>
      </c>
      <c r="F194" s="48">
        <f>EOMONTH(Tableau1[[#This Row],[Date de début de contrat effectif]]&amp;Tableau1[[#This Row],[Date de début de contrat prévu]],-1)+1</f>
        <v>43952</v>
      </c>
      <c r="H194">
        <v>3.6</v>
      </c>
    </row>
    <row r="195" spans="1:8" ht="15.5" hidden="1" x14ac:dyDescent="0.35">
      <c r="A195" t="s">
        <v>205</v>
      </c>
      <c r="B195" s="1" t="s">
        <v>197</v>
      </c>
      <c r="C195" t="s">
        <v>212</v>
      </c>
      <c r="E195" s="2">
        <v>44064</v>
      </c>
      <c r="F195" s="48">
        <f>EOMONTH(Tableau1[[#This Row],[Date de début de contrat effectif]]&amp;Tableau1[[#This Row],[Date de début de contrat prévu]],-1)+1</f>
        <v>44044</v>
      </c>
      <c r="H195">
        <v>3.7</v>
      </c>
    </row>
    <row r="196" spans="1:8" ht="15.5" hidden="1" x14ac:dyDescent="0.35">
      <c r="A196" t="s">
        <v>207</v>
      </c>
      <c r="B196" s="1" t="s">
        <v>198</v>
      </c>
      <c r="C196" t="s">
        <v>213</v>
      </c>
      <c r="E196" s="2">
        <v>44138</v>
      </c>
      <c r="F196" s="48">
        <f>EOMONTH(Tableau1[[#This Row],[Date de début de contrat effectif]]&amp;Tableau1[[#This Row],[Date de début de contrat prévu]],-1)+1</f>
        <v>44136</v>
      </c>
      <c r="H196">
        <v>3.7</v>
      </c>
    </row>
    <row r="197" spans="1:8" ht="15.5" hidden="1" x14ac:dyDescent="0.35">
      <c r="A197" t="s">
        <v>207</v>
      </c>
      <c r="B197" s="1" t="s">
        <v>199</v>
      </c>
      <c r="C197" t="s">
        <v>214</v>
      </c>
      <c r="E197" s="2">
        <v>44196</v>
      </c>
      <c r="F197" s="48">
        <f>EOMONTH(Tableau1[[#This Row],[Date de début de contrat effectif]]&amp;Tableau1[[#This Row],[Date de début de contrat prévu]],-1)+1</f>
        <v>44166</v>
      </c>
      <c r="H197">
        <v>3.7</v>
      </c>
    </row>
    <row r="198" spans="1:8" ht="15.5" hidden="1" x14ac:dyDescent="0.35">
      <c r="A198" t="s">
        <v>207</v>
      </c>
      <c r="B198" s="1" t="s">
        <v>200</v>
      </c>
      <c r="C198" t="s">
        <v>211</v>
      </c>
      <c r="E198" s="2">
        <v>44527</v>
      </c>
      <c r="F198" s="48">
        <f>EOMONTH(Tableau1[[#This Row],[Date de début de contrat effectif]]&amp;Tableau1[[#This Row],[Date de début de contrat prévu]],-1)+1</f>
        <v>44501</v>
      </c>
      <c r="H198">
        <v>3.8</v>
      </c>
    </row>
    <row r="199" spans="1:8" ht="15.5" hidden="1" x14ac:dyDescent="0.35">
      <c r="A199" t="s">
        <v>207</v>
      </c>
      <c r="B199" s="1" t="s">
        <v>201</v>
      </c>
      <c r="C199" t="s">
        <v>212</v>
      </c>
      <c r="E199" s="2">
        <v>44557</v>
      </c>
      <c r="F199" s="48">
        <f>EOMONTH(Tableau1[[#This Row],[Date de début de contrat effectif]]&amp;Tableau1[[#This Row],[Date de début de contrat prévu]],-1)+1</f>
        <v>44531</v>
      </c>
      <c r="H199">
        <v>3.8</v>
      </c>
    </row>
    <row r="200" spans="1:8" ht="15.5" hidden="1" x14ac:dyDescent="0.35">
      <c r="A200" t="s">
        <v>207</v>
      </c>
      <c r="B200" s="1" t="s">
        <v>202</v>
      </c>
      <c r="C200" t="s">
        <v>213</v>
      </c>
      <c r="E200" s="2">
        <v>44607</v>
      </c>
      <c r="F200" s="48">
        <f>EOMONTH(Tableau1[[#This Row],[Date de début de contrat effectif]]&amp;Tableau1[[#This Row],[Date de début de contrat prévu]],-1)+1</f>
        <v>44593</v>
      </c>
      <c r="H200">
        <v>3.8</v>
      </c>
    </row>
    <row r="201" spans="1:8" ht="15.5" hidden="1" x14ac:dyDescent="0.35">
      <c r="A201" t="s">
        <v>207</v>
      </c>
      <c r="B201" s="1" t="s">
        <v>203</v>
      </c>
      <c r="C201" t="s">
        <v>214</v>
      </c>
      <c r="E201" s="2">
        <v>44709</v>
      </c>
      <c r="F201" s="48">
        <f>EOMONTH(Tableau1[[#This Row],[Date de début de contrat effectif]]&amp;Tableau1[[#This Row],[Date de début de contrat prévu]],-1)+1</f>
        <v>44682</v>
      </c>
      <c r="H201">
        <v>3.8</v>
      </c>
    </row>
    <row r="202" spans="1:8" s="27" customFormat="1" ht="21" x14ac:dyDescent="0.5">
      <c r="A202" s="27" t="s">
        <v>216</v>
      </c>
      <c r="B202" s="28">
        <f>SUBTOTAL(103,Tableau1[[Nom ]])</f>
        <v>2</v>
      </c>
      <c r="F202" s="49"/>
      <c r="H202" s="27">
        <f>SUBTOTAL(109,Tableau1[Tonnes])</f>
        <v>3.6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O41"/>
  <sheetViews>
    <sheetView workbookViewId="0">
      <selection activeCell="C6" sqref="C6"/>
    </sheetView>
  </sheetViews>
  <sheetFormatPr baseColWidth="10" defaultRowHeight="14.5" x14ac:dyDescent="0.35"/>
  <cols>
    <col min="1" max="1" width="19.54296875" bestFit="1" customWidth="1"/>
    <col min="2" max="2" width="22.26953125" customWidth="1"/>
    <col min="3" max="3" width="15.08984375" customWidth="1"/>
    <col min="4" max="4" width="16.26953125" customWidth="1"/>
    <col min="5" max="5" width="15.08984375" customWidth="1"/>
    <col min="6" max="6" width="16.26953125" customWidth="1"/>
    <col min="7" max="7" width="15.08984375" customWidth="1"/>
    <col min="8" max="8" width="16.26953125" customWidth="1"/>
    <col min="9" max="9" width="15.08984375" bestFit="1" customWidth="1"/>
    <col min="10" max="10" width="16.26953125" customWidth="1"/>
    <col min="11" max="11" width="15.08984375" customWidth="1"/>
    <col min="12" max="12" width="16.26953125" customWidth="1"/>
    <col min="13" max="13" width="15.08984375" customWidth="1"/>
    <col min="14" max="14" width="16.26953125" customWidth="1"/>
    <col min="15" max="15" width="15.08984375" customWidth="1"/>
    <col min="16" max="16" width="16.26953125" bestFit="1" customWidth="1"/>
    <col min="17" max="17" width="15.08984375" customWidth="1"/>
    <col min="18" max="18" width="16.26953125" customWidth="1"/>
    <col min="19" max="19" width="15.08984375" customWidth="1"/>
    <col min="20" max="20" width="16.26953125" customWidth="1"/>
    <col min="21" max="21" width="15.08984375" customWidth="1"/>
    <col min="22" max="22" width="16.26953125" customWidth="1"/>
    <col min="23" max="23" width="15.08984375" customWidth="1"/>
    <col min="24" max="24" width="16.26953125" customWidth="1"/>
    <col min="25" max="25" width="15.08984375" customWidth="1"/>
    <col min="26" max="26" width="16.26953125" customWidth="1"/>
    <col min="27" max="27" width="15.08984375" customWidth="1"/>
    <col min="28" max="28" width="16.26953125" customWidth="1"/>
    <col min="29" max="29" width="15.08984375" customWidth="1"/>
    <col min="30" max="30" width="16.26953125" customWidth="1"/>
    <col min="31" max="31" width="15.08984375" bestFit="1" customWidth="1"/>
    <col min="32" max="32" width="16.26953125" customWidth="1"/>
    <col min="33" max="33" width="15.08984375" customWidth="1"/>
    <col min="34" max="34" width="16.26953125" bestFit="1" customWidth="1"/>
    <col min="35" max="35" width="15.08984375" customWidth="1"/>
    <col min="36" max="36" width="16.26953125" customWidth="1"/>
    <col min="37" max="37" width="15.08984375" customWidth="1"/>
    <col min="38" max="38" width="16.26953125" bestFit="1" customWidth="1"/>
    <col min="39" max="39" width="15.08984375" bestFit="1" customWidth="1"/>
    <col min="40" max="40" width="16.26953125" bestFit="1" customWidth="1"/>
    <col min="41" max="41" width="15.08984375" bestFit="1" customWidth="1"/>
    <col min="42" max="42" width="16.26953125" bestFit="1" customWidth="1"/>
    <col min="43" max="43" width="15.08984375" bestFit="1" customWidth="1"/>
    <col min="44" max="44" width="16.26953125" bestFit="1" customWidth="1"/>
    <col min="45" max="45" width="15.08984375" bestFit="1" customWidth="1"/>
    <col min="46" max="46" width="16.26953125" bestFit="1" customWidth="1"/>
    <col min="47" max="47" width="15.08984375" bestFit="1" customWidth="1"/>
    <col min="48" max="48" width="16.26953125" bestFit="1" customWidth="1"/>
    <col min="49" max="49" width="15.08984375" bestFit="1" customWidth="1"/>
    <col min="50" max="50" width="16.26953125" bestFit="1" customWidth="1"/>
    <col min="51" max="51" width="15.08984375" bestFit="1" customWidth="1"/>
    <col min="52" max="52" width="16.26953125" bestFit="1" customWidth="1"/>
    <col min="53" max="53" width="15.08984375" bestFit="1" customWidth="1"/>
    <col min="54" max="54" width="16.26953125" bestFit="1" customWidth="1"/>
    <col min="55" max="55" width="15.08984375" bestFit="1" customWidth="1"/>
    <col min="56" max="56" width="16.26953125" bestFit="1" customWidth="1"/>
    <col min="57" max="57" width="15.08984375" bestFit="1" customWidth="1"/>
    <col min="58" max="58" width="16.26953125" bestFit="1" customWidth="1"/>
    <col min="59" max="59" width="15.08984375" bestFit="1" customWidth="1"/>
    <col min="60" max="60" width="16.26953125" bestFit="1" customWidth="1"/>
    <col min="61" max="61" width="15.08984375" bestFit="1" customWidth="1"/>
    <col min="62" max="62" width="16.26953125" bestFit="1" customWidth="1"/>
    <col min="63" max="63" width="15.08984375" bestFit="1" customWidth="1"/>
    <col min="64" max="64" width="16.26953125" bestFit="1" customWidth="1"/>
    <col min="65" max="65" width="15.08984375" bestFit="1" customWidth="1"/>
    <col min="66" max="66" width="16.26953125" bestFit="1" customWidth="1"/>
    <col min="67" max="67" width="15.08984375" bestFit="1" customWidth="1"/>
    <col min="68" max="68" width="16.26953125" bestFit="1" customWidth="1"/>
    <col min="69" max="69" width="15.08984375" bestFit="1" customWidth="1"/>
    <col min="70" max="70" width="16.26953125" bestFit="1" customWidth="1"/>
    <col min="71" max="71" width="15.08984375" bestFit="1" customWidth="1"/>
    <col min="72" max="72" width="16.26953125" bestFit="1" customWidth="1"/>
    <col min="73" max="73" width="15.08984375" bestFit="1" customWidth="1"/>
    <col min="74" max="74" width="16.26953125" bestFit="1" customWidth="1"/>
    <col min="75" max="75" width="15.08984375" bestFit="1" customWidth="1"/>
    <col min="76" max="76" width="16.26953125" bestFit="1" customWidth="1"/>
    <col min="77" max="77" width="15.08984375" bestFit="1" customWidth="1"/>
    <col min="78" max="78" width="16.26953125" bestFit="1" customWidth="1"/>
    <col min="79" max="79" width="15.08984375" bestFit="1" customWidth="1"/>
    <col min="80" max="80" width="16.26953125" bestFit="1" customWidth="1"/>
    <col min="81" max="81" width="15.08984375" bestFit="1" customWidth="1"/>
    <col min="82" max="82" width="16.26953125" customWidth="1"/>
    <col min="83" max="83" width="15.08984375" customWidth="1"/>
    <col min="84" max="84" width="16.26953125" bestFit="1" customWidth="1"/>
    <col min="85" max="85" width="15.08984375" bestFit="1" customWidth="1"/>
    <col min="86" max="86" width="16.26953125" customWidth="1"/>
    <col min="87" max="87" width="15.08984375" customWidth="1"/>
    <col min="88" max="88" width="16.26953125" bestFit="1" customWidth="1"/>
    <col min="89" max="89" width="15.08984375" bestFit="1" customWidth="1"/>
    <col min="90" max="90" width="16.26953125" bestFit="1" customWidth="1"/>
    <col min="91" max="91" width="15.08984375" bestFit="1" customWidth="1"/>
    <col min="92" max="92" width="16.26953125" bestFit="1" customWidth="1"/>
    <col min="93" max="93" width="15.08984375" bestFit="1" customWidth="1"/>
    <col min="94" max="94" width="16.26953125" bestFit="1" customWidth="1"/>
    <col min="95" max="95" width="15.08984375" bestFit="1" customWidth="1"/>
    <col min="96" max="96" width="16.26953125" bestFit="1" customWidth="1"/>
    <col min="97" max="97" width="15.08984375" bestFit="1" customWidth="1"/>
    <col min="98" max="98" width="16.26953125" bestFit="1" customWidth="1"/>
    <col min="99" max="99" width="15.08984375" bestFit="1" customWidth="1"/>
    <col min="100" max="100" width="16.26953125" bestFit="1" customWidth="1"/>
    <col min="101" max="101" width="15.08984375" bestFit="1" customWidth="1"/>
    <col min="102" max="102" width="16.26953125" bestFit="1" customWidth="1"/>
    <col min="103" max="103" width="15.08984375" bestFit="1" customWidth="1"/>
    <col min="104" max="104" width="16.26953125" bestFit="1" customWidth="1"/>
    <col min="105" max="105" width="15.08984375" bestFit="1" customWidth="1"/>
    <col min="106" max="106" width="16.26953125" bestFit="1" customWidth="1"/>
    <col min="107" max="107" width="15.08984375" bestFit="1" customWidth="1"/>
    <col min="108" max="108" width="16.26953125" bestFit="1" customWidth="1"/>
    <col min="109" max="109" width="15.08984375" bestFit="1" customWidth="1"/>
    <col min="110" max="110" width="16.26953125" bestFit="1" customWidth="1"/>
    <col min="111" max="111" width="15.08984375" bestFit="1" customWidth="1"/>
    <col min="112" max="112" width="16.26953125" bestFit="1" customWidth="1"/>
    <col min="113" max="113" width="15.08984375" bestFit="1" customWidth="1"/>
    <col min="114" max="114" width="16.26953125" bestFit="1" customWidth="1"/>
    <col min="115" max="115" width="15.08984375" bestFit="1" customWidth="1"/>
    <col min="116" max="116" width="16.26953125" bestFit="1" customWidth="1"/>
    <col min="117" max="117" width="15.08984375" bestFit="1" customWidth="1"/>
    <col min="118" max="118" width="16.26953125" bestFit="1" customWidth="1"/>
    <col min="119" max="119" width="15.08984375" bestFit="1" customWidth="1"/>
    <col min="120" max="120" width="16.26953125" bestFit="1" customWidth="1"/>
    <col min="121" max="121" width="15.08984375" bestFit="1" customWidth="1"/>
    <col min="122" max="122" width="16.26953125" bestFit="1" customWidth="1"/>
    <col min="123" max="123" width="15.08984375" bestFit="1" customWidth="1"/>
    <col min="124" max="124" width="16.26953125" bestFit="1" customWidth="1"/>
    <col min="125" max="125" width="15.08984375" bestFit="1" customWidth="1"/>
    <col min="126" max="126" width="16.26953125" bestFit="1" customWidth="1"/>
    <col min="127" max="127" width="15.08984375" bestFit="1" customWidth="1"/>
    <col min="128" max="128" width="16.26953125" bestFit="1" customWidth="1"/>
    <col min="129" max="129" width="15.08984375" bestFit="1" customWidth="1"/>
    <col min="130" max="130" width="16.26953125" bestFit="1" customWidth="1"/>
    <col min="131" max="131" width="15.08984375" bestFit="1" customWidth="1"/>
    <col min="132" max="132" width="16.26953125" bestFit="1" customWidth="1"/>
    <col min="133" max="133" width="15.08984375" bestFit="1" customWidth="1"/>
    <col min="134" max="134" width="16.26953125" bestFit="1" customWidth="1"/>
    <col min="135" max="135" width="15.08984375" bestFit="1" customWidth="1"/>
    <col min="136" max="136" width="16.26953125" bestFit="1" customWidth="1"/>
    <col min="137" max="137" width="15.08984375" bestFit="1" customWidth="1"/>
    <col min="138" max="138" width="16.26953125" bestFit="1" customWidth="1"/>
    <col min="139" max="139" width="15.08984375" bestFit="1" customWidth="1"/>
    <col min="140" max="140" width="16.26953125" bestFit="1" customWidth="1"/>
    <col min="141" max="141" width="15.08984375" bestFit="1" customWidth="1"/>
    <col min="142" max="142" width="16.26953125" bestFit="1" customWidth="1"/>
    <col min="143" max="143" width="15.08984375" bestFit="1" customWidth="1"/>
    <col min="144" max="144" width="16.26953125" bestFit="1" customWidth="1"/>
    <col min="145" max="145" width="15.08984375" bestFit="1" customWidth="1"/>
    <col min="146" max="146" width="16.26953125" bestFit="1" customWidth="1"/>
    <col min="147" max="147" width="15.08984375" bestFit="1" customWidth="1"/>
    <col min="148" max="148" width="16.26953125" bestFit="1" customWidth="1"/>
    <col min="149" max="149" width="15.08984375" bestFit="1" customWidth="1"/>
    <col min="150" max="150" width="16.26953125" bestFit="1" customWidth="1"/>
    <col min="151" max="151" width="15.08984375" bestFit="1" customWidth="1"/>
    <col min="152" max="152" width="16.26953125" bestFit="1" customWidth="1"/>
    <col min="153" max="153" width="15.08984375" bestFit="1" customWidth="1"/>
    <col min="154" max="154" width="16.26953125" bestFit="1" customWidth="1"/>
    <col min="155" max="155" width="15.08984375" bestFit="1" customWidth="1"/>
    <col min="156" max="156" width="16.26953125" bestFit="1" customWidth="1"/>
    <col min="157" max="157" width="15.08984375" bestFit="1" customWidth="1"/>
    <col min="158" max="158" width="16.26953125" bestFit="1" customWidth="1"/>
    <col min="159" max="159" width="15.08984375" bestFit="1" customWidth="1"/>
    <col min="160" max="160" width="16.26953125" bestFit="1" customWidth="1"/>
    <col min="161" max="161" width="15.08984375" bestFit="1" customWidth="1"/>
    <col min="162" max="162" width="16.26953125" bestFit="1" customWidth="1"/>
    <col min="163" max="163" width="15.08984375" bestFit="1" customWidth="1"/>
    <col min="164" max="164" width="16.26953125" bestFit="1" customWidth="1"/>
    <col min="165" max="165" width="15.08984375" bestFit="1" customWidth="1"/>
    <col min="166" max="166" width="16.26953125" bestFit="1" customWidth="1"/>
    <col min="167" max="167" width="15.08984375" bestFit="1" customWidth="1"/>
    <col min="168" max="168" width="16.26953125" bestFit="1" customWidth="1"/>
    <col min="169" max="169" width="15.08984375" bestFit="1" customWidth="1"/>
    <col min="170" max="170" width="21.08984375" bestFit="1" customWidth="1"/>
    <col min="171" max="171" width="19.90625" bestFit="1" customWidth="1"/>
  </cols>
  <sheetData>
    <row r="3" spans="1:171" x14ac:dyDescent="0.35">
      <c r="B3" s="34" t="s">
        <v>222</v>
      </c>
    </row>
    <row r="4" spans="1:171" x14ac:dyDescent="0.35">
      <c r="B4" s="48">
        <v>42005</v>
      </c>
      <c r="D4" s="48">
        <v>42036</v>
      </c>
      <c r="F4" s="48">
        <v>42064</v>
      </c>
      <c r="H4" s="48">
        <v>42095</v>
      </c>
      <c r="J4" s="48">
        <v>42125</v>
      </c>
      <c r="L4" s="48">
        <v>42156</v>
      </c>
      <c r="N4" s="48">
        <v>42186</v>
      </c>
      <c r="P4" s="48">
        <v>42217</v>
      </c>
      <c r="R4" s="48">
        <v>42278</v>
      </c>
      <c r="T4" s="48">
        <v>42339</v>
      </c>
      <c r="V4" s="48">
        <v>42370</v>
      </c>
      <c r="X4" s="48">
        <v>42401</v>
      </c>
      <c r="Z4" s="48">
        <v>42430</v>
      </c>
      <c r="AB4" s="48">
        <v>42461</v>
      </c>
      <c r="AD4" s="48">
        <v>42491</v>
      </c>
      <c r="AF4" s="48">
        <v>42522</v>
      </c>
      <c r="AH4" s="48">
        <v>42552</v>
      </c>
      <c r="AJ4" s="48">
        <v>42583</v>
      </c>
      <c r="AL4" s="48">
        <v>42614</v>
      </c>
      <c r="AN4" s="48">
        <v>42644</v>
      </c>
      <c r="AP4" s="48">
        <v>42675</v>
      </c>
      <c r="AR4" s="48">
        <v>42705</v>
      </c>
      <c r="AT4" s="48">
        <v>42736</v>
      </c>
      <c r="AV4" s="48">
        <v>42767</v>
      </c>
      <c r="AX4" s="48">
        <v>42795</v>
      </c>
      <c r="AZ4" s="48">
        <v>42826</v>
      </c>
      <c r="BB4" s="48">
        <v>42856</v>
      </c>
      <c r="BD4" s="48">
        <v>42887</v>
      </c>
      <c r="BF4" s="48">
        <v>42917</v>
      </c>
      <c r="BH4" s="48">
        <v>42948</v>
      </c>
      <c r="BJ4" s="48">
        <v>42979</v>
      </c>
      <c r="BL4" s="48">
        <v>43009</v>
      </c>
      <c r="BN4" s="48">
        <v>43040</v>
      </c>
      <c r="BP4" s="48">
        <v>43070</v>
      </c>
      <c r="BR4" s="48">
        <v>43101</v>
      </c>
      <c r="BT4" s="48">
        <v>43221</v>
      </c>
      <c r="BV4" s="48">
        <v>43282</v>
      </c>
      <c r="BX4" s="48">
        <v>43313</v>
      </c>
      <c r="BZ4" s="48">
        <v>43344</v>
      </c>
      <c r="CB4" s="48">
        <v>43374</v>
      </c>
      <c r="CD4" s="48">
        <v>43405</v>
      </c>
      <c r="CF4" s="48">
        <v>43435</v>
      </c>
      <c r="CH4" s="48">
        <v>43466</v>
      </c>
      <c r="CJ4" s="48">
        <v>43497</v>
      </c>
      <c r="CL4" s="48">
        <v>43525</v>
      </c>
      <c r="CN4" s="48">
        <v>43556</v>
      </c>
      <c r="CP4" s="48">
        <v>43586</v>
      </c>
      <c r="CR4" s="48">
        <v>43647</v>
      </c>
      <c r="CT4" s="48">
        <v>43678</v>
      </c>
      <c r="CV4" s="48">
        <v>43709</v>
      </c>
      <c r="CX4" s="48">
        <v>43739</v>
      </c>
      <c r="CZ4" s="48">
        <v>43770</v>
      </c>
      <c r="DB4" s="48">
        <v>43800</v>
      </c>
      <c r="DD4" s="48">
        <v>43831</v>
      </c>
      <c r="DF4" s="48">
        <v>43862</v>
      </c>
      <c r="DH4" s="48">
        <v>43891</v>
      </c>
      <c r="DJ4" s="48">
        <v>43922</v>
      </c>
      <c r="DL4" s="48">
        <v>43952</v>
      </c>
      <c r="DN4" s="48">
        <v>43983</v>
      </c>
      <c r="DP4" s="48">
        <v>44013</v>
      </c>
      <c r="DR4" s="48">
        <v>44044</v>
      </c>
      <c r="DT4" s="48">
        <v>44075</v>
      </c>
      <c r="DV4" s="48">
        <v>44105</v>
      </c>
      <c r="DX4" s="48">
        <v>44136</v>
      </c>
      <c r="DZ4" s="48">
        <v>44166</v>
      </c>
      <c r="EB4" s="48">
        <v>44197</v>
      </c>
      <c r="ED4" s="48">
        <v>44228</v>
      </c>
      <c r="EF4" s="48">
        <v>44256</v>
      </c>
      <c r="EH4" s="48">
        <v>44287</v>
      </c>
      <c r="EJ4" s="48">
        <v>44317</v>
      </c>
      <c r="EL4" s="48">
        <v>44378</v>
      </c>
      <c r="EN4" s="48">
        <v>44409</v>
      </c>
      <c r="EP4" s="48">
        <v>44440</v>
      </c>
      <c r="ER4" s="48">
        <v>44470</v>
      </c>
      <c r="ET4" s="48">
        <v>44501</v>
      </c>
      <c r="EV4" s="48">
        <v>44531</v>
      </c>
      <c r="EX4" s="48">
        <v>44562</v>
      </c>
      <c r="EZ4" s="48">
        <v>44593</v>
      </c>
      <c r="FB4" s="48">
        <v>44621</v>
      </c>
      <c r="FD4" s="48">
        <v>44652</v>
      </c>
      <c r="FF4" s="48">
        <v>44682</v>
      </c>
      <c r="FH4" s="48">
        <v>44713</v>
      </c>
      <c r="FJ4" s="48">
        <v>44743</v>
      </c>
      <c r="FL4" s="48">
        <v>44805</v>
      </c>
      <c r="FN4" s="48" t="s">
        <v>226</v>
      </c>
      <c r="FO4" s="48" t="s">
        <v>227</v>
      </c>
    </row>
    <row r="5" spans="1:171" x14ac:dyDescent="0.35">
      <c r="A5" s="34" t="s">
        <v>224</v>
      </c>
      <c r="B5" t="s">
        <v>225</v>
      </c>
      <c r="C5" t="s">
        <v>228</v>
      </c>
      <c r="D5" t="s">
        <v>225</v>
      </c>
      <c r="E5" t="s">
        <v>228</v>
      </c>
      <c r="F5" t="s">
        <v>225</v>
      </c>
      <c r="G5" t="s">
        <v>228</v>
      </c>
      <c r="H5" t="s">
        <v>225</v>
      </c>
      <c r="I5" t="s">
        <v>228</v>
      </c>
      <c r="J5" t="s">
        <v>225</v>
      </c>
      <c r="K5" t="s">
        <v>228</v>
      </c>
      <c r="L5" t="s">
        <v>225</v>
      </c>
      <c r="M5" t="s">
        <v>228</v>
      </c>
      <c r="N5" t="s">
        <v>225</v>
      </c>
      <c r="O5" t="s">
        <v>228</v>
      </c>
      <c r="P5" t="s">
        <v>225</v>
      </c>
      <c r="Q5" t="s">
        <v>228</v>
      </c>
      <c r="R5" t="s">
        <v>225</v>
      </c>
      <c r="S5" t="s">
        <v>228</v>
      </c>
      <c r="T5" t="s">
        <v>225</v>
      </c>
      <c r="U5" t="s">
        <v>228</v>
      </c>
      <c r="V5" t="s">
        <v>225</v>
      </c>
      <c r="W5" t="s">
        <v>228</v>
      </c>
      <c r="X5" t="s">
        <v>225</v>
      </c>
      <c r="Y5" t="s">
        <v>228</v>
      </c>
      <c r="Z5" t="s">
        <v>225</v>
      </c>
      <c r="AA5" t="s">
        <v>228</v>
      </c>
      <c r="AB5" t="s">
        <v>225</v>
      </c>
      <c r="AC5" t="s">
        <v>228</v>
      </c>
      <c r="AD5" t="s">
        <v>225</v>
      </c>
      <c r="AE5" t="s">
        <v>228</v>
      </c>
      <c r="AF5" t="s">
        <v>225</v>
      </c>
      <c r="AG5" t="s">
        <v>228</v>
      </c>
      <c r="AH5" t="s">
        <v>225</v>
      </c>
      <c r="AI5" t="s">
        <v>228</v>
      </c>
      <c r="AJ5" t="s">
        <v>225</v>
      </c>
      <c r="AK5" t="s">
        <v>228</v>
      </c>
      <c r="AL5" t="s">
        <v>225</v>
      </c>
      <c r="AM5" t="s">
        <v>228</v>
      </c>
      <c r="AN5" t="s">
        <v>225</v>
      </c>
      <c r="AO5" t="s">
        <v>228</v>
      </c>
      <c r="AP5" t="s">
        <v>225</v>
      </c>
      <c r="AQ5" t="s">
        <v>228</v>
      </c>
      <c r="AR5" t="s">
        <v>225</v>
      </c>
      <c r="AS5" t="s">
        <v>228</v>
      </c>
      <c r="AT5" t="s">
        <v>225</v>
      </c>
      <c r="AU5" t="s">
        <v>228</v>
      </c>
      <c r="AV5" t="s">
        <v>225</v>
      </c>
      <c r="AW5" t="s">
        <v>228</v>
      </c>
      <c r="AX5" t="s">
        <v>225</v>
      </c>
      <c r="AY5" t="s">
        <v>228</v>
      </c>
      <c r="AZ5" t="s">
        <v>225</v>
      </c>
      <c r="BA5" t="s">
        <v>228</v>
      </c>
      <c r="BB5" t="s">
        <v>225</v>
      </c>
      <c r="BC5" t="s">
        <v>228</v>
      </c>
      <c r="BD5" t="s">
        <v>225</v>
      </c>
      <c r="BE5" t="s">
        <v>228</v>
      </c>
      <c r="BF5" t="s">
        <v>225</v>
      </c>
      <c r="BG5" t="s">
        <v>228</v>
      </c>
      <c r="BH5" t="s">
        <v>225</v>
      </c>
      <c r="BI5" t="s">
        <v>228</v>
      </c>
      <c r="BJ5" t="s">
        <v>225</v>
      </c>
      <c r="BK5" t="s">
        <v>228</v>
      </c>
      <c r="BL5" t="s">
        <v>225</v>
      </c>
      <c r="BM5" t="s">
        <v>228</v>
      </c>
      <c r="BN5" t="s">
        <v>225</v>
      </c>
      <c r="BO5" t="s">
        <v>228</v>
      </c>
      <c r="BP5" t="s">
        <v>225</v>
      </c>
      <c r="BQ5" t="s">
        <v>228</v>
      </c>
      <c r="BR5" t="s">
        <v>225</v>
      </c>
      <c r="BS5" t="s">
        <v>228</v>
      </c>
      <c r="BT5" t="s">
        <v>225</v>
      </c>
      <c r="BU5" t="s">
        <v>228</v>
      </c>
      <c r="BV5" t="s">
        <v>225</v>
      </c>
      <c r="BW5" t="s">
        <v>228</v>
      </c>
      <c r="BX5" t="s">
        <v>225</v>
      </c>
      <c r="BY5" t="s">
        <v>228</v>
      </c>
      <c r="BZ5" t="s">
        <v>225</v>
      </c>
      <c r="CA5" t="s">
        <v>228</v>
      </c>
      <c r="CB5" t="s">
        <v>225</v>
      </c>
      <c r="CC5" t="s">
        <v>228</v>
      </c>
      <c r="CD5" t="s">
        <v>225</v>
      </c>
      <c r="CE5" t="s">
        <v>228</v>
      </c>
      <c r="CF5" t="s">
        <v>225</v>
      </c>
      <c r="CG5" t="s">
        <v>228</v>
      </c>
      <c r="CH5" t="s">
        <v>225</v>
      </c>
      <c r="CI5" t="s">
        <v>228</v>
      </c>
      <c r="CJ5" t="s">
        <v>225</v>
      </c>
      <c r="CK5" t="s">
        <v>228</v>
      </c>
      <c r="CL5" t="s">
        <v>225</v>
      </c>
      <c r="CM5" t="s">
        <v>228</v>
      </c>
      <c r="CN5" t="s">
        <v>225</v>
      </c>
      <c r="CO5" t="s">
        <v>228</v>
      </c>
      <c r="CP5" t="s">
        <v>225</v>
      </c>
      <c r="CQ5" t="s">
        <v>228</v>
      </c>
      <c r="CR5" t="s">
        <v>225</v>
      </c>
      <c r="CS5" t="s">
        <v>228</v>
      </c>
      <c r="CT5" t="s">
        <v>225</v>
      </c>
      <c r="CU5" t="s">
        <v>228</v>
      </c>
      <c r="CV5" t="s">
        <v>225</v>
      </c>
      <c r="CW5" t="s">
        <v>228</v>
      </c>
      <c r="CX5" t="s">
        <v>225</v>
      </c>
      <c r="CY5" t="s">
        <v>228</v>
      </c>
      <c r="CZ5" t="s">
        <v>225</v>
      </c>
      <c r="DA5" t="s">
        <v>228</v>
      </c>
      <c r="DB5" t="s">
        <v>225</v>
      </c>
      <c r="DC5" t="s">
        <v>228</v>
      </c>
      <c r="DD5" t="s">
        <v>225</v>
      </c>
      <c r="DE5" t="s">
        <v>228</v>
      </c>
      <c r="DF5" t="s">
        <v>225</v>
      </c>
      <c r="DG5" t="s">
        <v>228</v>
      </c>
      <c r="DH5" t="s">
        <v>225</v>
      </c>
      <c r="DI5" t="s">
        <v>228</v>
      </c>
      <c r="DJ5" t="s">
        <v>225</v>
      </c>
      <c r="DK5" t="s">
        <v>228</v>
      </c>
      <c r="DL5" t="s">
        <v>225</v>
      </c>
      <c r="DM5" t="s">
        <v>228</v>
      </c>
      <c r="DN5" t="s">
        <v>225</v>
      </c>
      <c r="DO5" t="s">
        <v>228</v>
      </c>
      <c r="DP5" t="s">
        <v>225</v>
      </c>
      <c r="DQ5" t="s">
        <v>228</v>
      </c>
      <c r="DR5" t="s">
        <v>225</v>
      </c>
      <c r="DS5" t="s">
        <v>228</v>
      </c>
      <c r="DT5" t="s">
        <v>225</v>
      </c>
      <c r="DU5" t="s">
        <v>228</v>
      </c>
      <c r="DV5" t="s">
        <v>225</v>
      </c>
      <c r="DW5" t="s">
        <v>228</v>
      </c>
      <c r="DX5" t="s">
        <v>225</v>
      </c>
      <c r="DY5" t="s">
        <v>228</v>
      </c>
      <c r="DZ5" t="s">
        <v>225</v>
      </c>
      <c r="EA5" t="s">
        <v>228</v>
      </c>
      <c r="EB5" t="s">
        <v>225</v>
      </c>
      <c r="EC5" t="s">
        <v>228</v>
      </c>
      <c r="ED5" t="s">
        <v>225</v>
      </c>
      <c r="EE5" t="s">
        <v>228</v>
      </c>
      <c r="EF5" t="s">
        <v>225</v>
      </c>
      <c r="EG5" t="s">
        <v>228</v>
      </c>
      <c r="EH5" t="s">
        <v>225</v>
      </c>
      <c r="EI5" t="s">
        <v>228</v>
      </c>
      <c r="EJ5" t="s">
        <v>225</v>
      </c>
      <c r="EK5" t="s">
        <v>228</v>
      </c>
      <c r="EL5" t="s">
        <v>225</v>
      </c>
      <c r="EM5" t="s">
        <v>228</v>
      </c>
      <c r="EN5" t="s">
        <v>225</v>
      </c>
      <c r="EO5" t="s">
        <v>228</v>
      </c>
      <c r="EP5" t="s">
        <v>225</v>
      </c>
      <c r="EQ5" t="s">
        <v>228</v>
      </c>
      <c r="ER5" t="s">
        <v>225</v>
      </c>
      <c r="ES5" t="s">
        <v>228</v>
      </c>
      <c r="ET5" t="s">
        <v>225</v>
      </c>
      <c r="EU5" t="s">
        <v>228</v>
      </c>
      <c r="EV5" t="s">
        <v>225</v>
      </c>
      <c r="EW5" t="s">
        <v>228</v>
      </c>
      <c r="EX5" t="s">
        <v>225</v>
      </c>
      <c r="EY5" t="s">
        <v>228</v>
      </c>
      <c r="EZ5" t="s">
        <v>225</v>
      </c>
      <c r="FA5" t="s">
        <v>228</v>
      </c>
      <c r="FB5" t="s">
        <v>225</v>
      </c>
      <c r="FC5" t="s">
        <v>228</v>
      </c>
      <c r="FD5" t="s">
        <v>225</v>
      </c>
      <c r="FE5" t="s">
        <v>228</v>
      </c>
      <c r="FF5" t="s">
        <v>225</v>
      </c>
      <c r="FG5" t="s">
        <v>228</v>
      </c>
      <c r="FH5" t="s">
        <v>225</v>
      </c>
      <c r="FI5" t="s">
        <v>228</v>
      </c>
      <c r="FJ5" t="s">
        <v>225</v>
      </c>
      <c r="FK5" t="s">
        <v>228</v>
      </c>
      <c r="FL5" t="s">
        <v>225</v>
      </c>
      <c r="FM5" t="s">
        <v>228</v>
      </c>
    </row>
    <row r="6" spans="1:171" x14ac:dyDescent="0.35">
      <c r="A6" s="35" t="s">
        <v>209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  <c r="CC6" s="36"/>
      <c r="CD6" s="36"/>
      <c r="CE6" s="36"/>
      <c r="CF6" s="36"/>
      <c r="CG6" s="36"/>
      <c r="CH6" s="36"/>
      <c r="CI6" s="36"/>
      <c r="CJ6" s="36"/>
      <c r="CK6" s="36"/>
      <c r="CL6" s="36"/>
      <c r="CM6" s="36"/>
      <c r="CN6" s="36"/>
      <c r="CO6" s="36"/>
      <c r="CP6" s="36"/>
      <c r="CQ6" s="36"/>
      <c r="CR6" s="36"/>
      <c r="CS6" s="36"/>
      <c r="CT6" s="36"/>
      <c r="CU6" s="36"/>
      <c r="CV6" s="36"/>
      <c r="CW6" s="36"/>
      <c r="CX6" s="36"/>
      <c r="CY6" s="36"/>
      <c r="CZ6" s="36"/>
      <c r="DA6" s="36"/>
      <c r="DB6" s="36"/>
      <c r="DC6" s="36"/>
      <c r="DD6" s="36"/>
      <c r="DE6" s="36"/>
      <c r="DF6" s="36"/>
      <c r="DG6" s="36"/>
      <c r="DH6" s="36"/>
      <c r="DI6" s="36"/>
      <c r="DJ6" s="36"/>
      <c r="DK6" s="36"/>
      <c r="DL6" s="36"/>
      <c r="DM6" s="36"/>
      <c r="DN6" s="36"/>
      <c r="DO6" s="36"/>
      <c r="DP6" s="36"/>
      <c r="DQ6" s="36"/>
      <c r="DR6" s="36"/>
      <c r="DS6" s="36"/>
      <c r="DT6" s="36"/>
      <c r="DU6" s="36"/>
      <c r="DV6" s="36"/>
      <c r="DW6" s="36"/>
      <c r="DX6" s="36"/>
      <c r="DY6" s="36"/>
      <c r="DZ6" s="36"/>
      <c r="EA6" s="36"/>
      <c r="EB6" s="36"/>
      <c r="EC6" s="36"/>
      <c r="ED6" s="36"/>
      <c r="EE6" s="36"/>
      <c r="EF6" s="36"/>
      <c r="EG6" s="36"/>
      <c r="EH6" s="36"/>
      <c r="EI6" s="36"/>
      <c r="EJ6" s="36">
        <v>3</v>
      </c>
      <c r="EK6" s="36">
        <v>1</v>
      </c>
      <c r="EL6" s="36">
        <v>3</v>
      </c>
      <c r="EM6" s="36">
        <v>1</v>
      </c>
      <c r="EN6" s="36">
        <v>3</v>
      </c>
      <c r="EO6" s="36">
        <v>1</v>
      </c>
      <c r="EP6" s="36">
        <v>3</v>
      </c>
      <c r="EQ6" s="36">
        <v>1</v>
      </c>
      <c r="ER6" s="36"/>
      <c r="ES6" s="36"/>
      <c r="ET6" s="36"/>
      <c r="EU6" s="36"/>
      <c r="EV6" s="36"/>
      <c r="EW6" s="36"/>
      <c r="EX6" s="36"/>
      <c r="EY6" s="36"/>
      <c r="EZ6" s="36"/>
      <c r="FA6" s="36"/>
      <c r="FB6" s="36"/>
      <c r="FC6" s="36"/>
      <c r="FD6" s="36"/>
      <c r="FE6" s="36"/>
      <c r="FF6" s="36">
        <v>3</v>
      </c>
      <c r="FG6" s="36">
        <v>1</v>
      </c>
      <c r="FH6" s="36">
        <v>3</v>
      </c>
      <c r="FI6" s="36">
        <v>1</v>
      </c>
      <c r="FJ6" s="36"/>
      <c r="FK6" s="36"/>
      <c r="FL6" s="36"/>
      <c r="FM6" s="36"/>
      <c r="FN6" s="36">
        <v>18</v>
      </c>
      <c r="FO6" s="36">
        <v>6</v>
      </c>
    </row>
    <row r="7" spans="1:171" x14ac:dyDescent="0.35">
      <c r="A7" s="47" t="s">
        <v>211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36"/>
      <c r="BM7" s="36"/>
      <c r="BN7" s="36"/>
      <c r="BO7" s="36"/>
      <c r="BP7" s="36"/>
      <c r="BQ7" s="36"/>
      <c r="BR7" s="36"/>
      <c r="BS7" s="36"/>
      <c r="BT7" s="36"/>
      <c r="BU7" s="36"/>
      <c r="BV7" s="36"/>
      <c r="BW7" s="36"/>
      <c r="BX7" s="36"/>
      <c r="BY7" s="36"/>
      <c r="BZ7" s="36"/>
      <c r="CA7" s="36"/>
      <c r="CB7" s="36"/>
      <c r="CC7" s="36"/>
      <c r="CD7" s="36"/>
      <c r="CE7" s="36"/>
      <c r="CF7" s="36"/>
      <c r="CG7" s="36"/>
      <c r="CH7" s="36"/>
      <c r="CI7" s="36"/>
      <c r="CJ7" s="36"/>
      <c r="CK7" s="36"/>
      <c r="CL7" s="36"/>
      <c r="CM7" s="36"/>
      <c r="CN7" s="36"/>
      <c r="CO7" s="36"/>
      <c r="CP7" s="36"/>
      <c r="CQ7" s="36"/>
      <c r="CR7" s="36"/>
      <c r="CS7" s="36"/>
      <c r="CT7" s="36"/>
      <c r="CU7" s="36"/>
      <c r="CV7" s="36"/>
      <c r="CW7" s="36"/>
      <c r="CX7" s="36"/>
      <c r="CY7" s="36"/>
      <c r="CZ7" s="36"/>
      <c r="DA7" s="36"/>
      <c r="DB7" s="36"/>
      <c r="DC7" s="36"/>
      <c r="DD7" s="36"/>
      <c r="DE7" s="36"/>
      <c r="DF7" s="36"/>
      <c r="DG7" s="36"/>
      <c r="DH7" s="36"/>
      <c r="DI7" s="36"/>
      <c r="DJ7" s="36"/>
      <c r="DK7" s="36"/>
      <c r="DL7" s="36"/>
      <c r="DM7" s="36"/>
      <c r="DN7" s="36"/>
      <c r="DO7" s="36"/>
      <c r="DP7" s="36"/>
      <c r="DQ7" s="36"/>
      <c r="DR7" s="36"/>
      <c r="DS7" s="36"/>
      <c r="DT7" s="36"/>
      <c r="DU7" s="36"/>
      <c r="DV7" s="36"/>
      <c r="DW7" s="36"/>
      <c r="DX7" s="36"/>
      <c r="DY7" s="36"/>
      <c r="DZ7" s="36"/>
      <c r="EA7" s="36"/>
      <c r="EB7" s="36"/>
      <c r="EC7" s="36"/>
      <c r="ED7" s="36"/>
      <c r="EE7" s="36"/>
      <c r="EF7" s="36"/>
      <c r="EG7" s="36"/>
      <c r="EH7" s="36"/>
      <c r="EI7" s="36"/>
      <c r="EJ7" s="36">
        <v>3</v>
      </c>
      <c r="EK7" s="36">
        <v>1</v>
      </c>
      <c r="EL7" s="36"/>
      <c r="EM7" s="36"/>
      <c r="EN7" s="36"/>
      <c r="EO7" s="36"/>
      <c r="EP7" s="36"/>
      <c r="EQ7" s="36"/>
      <c r="ER7" s="36"/>
      <c r="ES7" s="36"/>
      <c r="ET7" s="36"/>
      <c r="EU7" s="36"/>
      <c r="EV7" s="36"/>
      <c r="EW7" s="36"/>
      <c r="EX7" s="36"/>
      <c r="EY7" s="36"/>
      <c r="EZ7" s="36"/>
      <c r="FA7" s="36"/>
      <c r="FB7" s="36"/>
      <c r="FC7" s="36"/>
      <c r="FD7" s="36"/>
      <c r="FE7" s="36"/>
      <c r="FF7" s="36">
        <v>3</v>
      </c>
      <c r="FG7" s="36">
        <v>1</v>
      </c>
      <c r="FH7" s="36"/>
      <c r="FI7" s="36"/>
      <c r="FJ7" s="36"/>
      <c r="FK7" s="36"/>
      <c r="FL7" s="36"/>
      <c r="FM7" s="36"/>
      <c r="FN7" s="36">
        <v>6</v>
      </c>
      <c r="FO7" s="36">
        <v>2</v>
      </c>
    </row>
    <row r="8" spans="1:171" x14ac:dyDescent="0.35">
      <c r="A8" s="47" t="s">
        <v>212</v>
      </c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  <c r="AH8" s="36"/>
      <c r="AI8" s="36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  <c r="BD8" s="36"/>
      <c r="BE8" s="36"/>
      <c r="BF8" s="36"/>
      <c r="BG8" s="36"/>
      <c r="BH8" s="36"/>
      <c r="BI8" s="36"/>
      <c r="BJ8" s="36"/>
      <c r="BK8" s="36"/>
      <c r="BL8" s="36"/>
      <c r="BM8" s="36"/>
      <c r="BN8" s="36"/>
      <c r="BO8" s="36"/>
      <c r="BP8" s="36"/>
      <c r="BQ8" s="36"/>
      <c r="BR8" s="36"/>
      <c r="BS8" s="36"/>
      <c r="BT8" s="36"/>
      <c r="BU8" s="36"/>
      <c r="BV8" s="36"/>
      <c r="BW8" s="36"/>
      <c r="BX8" s="36"/>
      <c r="BY8" s="36"/>
      <c r="BZ8" s="36"/>
      <c r="CA8" s="36"/>
      <c r="CB8" s="36"/>
      <c r="CC8" s="36"/>
      <c r="CD8" s="36"/>
      <c r="CE8" s="36"/>
      <c r="CF8" s="36"/>
      <c r="CG8" s="36"/>
      <c r="CH8" s="36"/>
      <c r="CI8" s="36"/>
      <c r="CJ8" s="36"/>
      <c r="CK8" s="36"/>
      <c r="CL8" s="36"/>
      <c r="CM8" s="36"/>
      <c r="CN8" s="36"/>
      <c r="CO8" s="36"/>
      <c r="CP8" s="36"/>
      <c r="CQ8" s="36"/>
      <c r="CR8" s="36"/>
      <c r="CS8" s="36"/>
      <c r="CT8" s="36"/>
      <c r="CU8" s="36"/>
      <c r="CV8" s="36"/>
      <c r="CW8" s="36"/>
      <c r="CX8" s="36"/>
      <c r="CY8" s="36"/>
      <c r="CZ8" s="36"/>
      <c r="DA8" s="36"/>
      <c r="DB8" s="36"/>
      <c r="DC8" s="36"/>
      <c r="DD8" s="36"/>
      <c r="DE8" s="36"/>
      <c r="DF8" s="36"/>
      <c r="DG8" s="36"/>
      <c r="DH8" s="36"/>
      <c r="DI8" s="36"/>
      <c r="DJ8" s="36"/>
      <c r="DK8" s="36"/>
      <c r="DL8" s="36"/>
      <c r="DM8" s="36"/>
      <c r="DN8" s="36"/>
      <c r="DO8" s="36"/>
      <c r="DP8" s="36"/>
      <c r="DQ8" s="36"/>
      <c r="DR8" s="36"/>
      <c r="DS8" s="36"/>
      <c r="DT8" s="36"/>
      <c r="DU8" s="36"/>
      <c r="DV8" s="36"/>
      <c r="DW8" s="36"/>
      <c r="DX8" s="36"/>
      <c r="DY8" s="36"/>
      <c r="DZ8" s="36"/>
      <c r="EA8" s="36"/>
      <c r="EB8" s="36"/>
      <c r="EC8" s="36"/>
      <c r="ED8" s="36"/>
      <c r="EE8" s="36"/>
      <c r="EF8" s="36"/>
      <c r="EG8" s="36"/>
      <c r="EH8" s="36"/>
      <c r="EI8" s="36"/>
      <c r="EJ8" s="36"/>
      <c r="EK8" s="36"/>
      <c r="EL8" s="36">
        <v>3</v>
      </c>
      <c r="EM8" s="36">
        <v>1</v>
      </c>
      <c r="EN8" s="36"/>
      <c r="EO8" s="36"/>
      <c r="EP8" s="36"/>
      <c r="EQ8" s="36"/>
      <c r="ER8" s="36"/>
      <c r="ES8" s="36"/>
      <c r="ET8" s="36"/>
      <c r="EU8" s="36"/>
      <c r="EV8" s="36"/>
      <c r="EW8" s="36"/>
      <c r="EX8" s="36"/>
      <c r="EY8" s="36"/>
      <c r="EZ8" s="36"/>
      <c r="FA8" s="36"/>
      <c r="FB8" s="36"/>
      <c r="FC8" s="36"/>
      <c r="FD8" s="36"/>
      <c r="FE8" s="36"/>
      <c r="FF8" s="36"/>
      <c r="FG8" s="36"/>
      <c r="FH8" s="36">
        <v>3</v>
      </c>
      <c r="FI8" s="36">
        <v>1</v>
      </c>
      <c r="FJ8" s="36"/>
      <c r="FK8" s="36"/>
      <c r="FL8" s="36"/>
      <c r="FM8" s="36"/>
      <c r="FN8" s="36">
        <v>6</v>
      </c>
      <c r="FO8" s="36">
        <v>2</v>
      </c>
    </row>
    <row r="9" spans="1:171" x14ac:dyDescent="0.35">
      <c r="A9" s="47" t="s">
        <v>213</v>
      </c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6"/>
      <c r="CN9" s="36"/>
      <c r="CO9" s="36"/>
      <c r="CP9" s="36"/>
      <c r="CQ9" s="36"/>
      <c r="CR9" s="36"/>
      <c r="CS9" s="36"/>
      <c r="CT9" s="36"/>
      <c r="CU9" s="36"/>
      <c r="CV9" s="36"/>
      <c r="CW9" s="36"/>
      <c r="CX9" s="36"/>
      <c r="CY9" s="36"/>
      <c r="CZ9" s="36"/>
      <c r="DA9" s="36"/>
      <c r="DB9" s="36"/>
      <c r="DC9" s="36"/>
      <c r="DD9" s="36"/>
      <c r="DE9" s="36"/>
      <c r="DF9" s="36"/>
      <c r="DG9" s="36"/>
      <c r="DH9" s="36"/>
      <c r="DI9" s="36"/>
      <c r="DJ9" s="36"/>
      <c r="DK9" s="36"/>
      <c r="DL9" s="36"/>
      <c r="DM9" s="36"/>
      <c r="DN9" s="36"/>
      <c r="DO9" s="36"/>
      <c r="DP9" s="36"/>
      <c r="DQ9" s="36"/>
      <c r="DR9" s="36"/>
      <c r="DS9" s="36"/>
      <c r="DT9" s="36"/>
      <c r="DU9" s="36"/>
      <c r="DV9" s="36"/>
      <c r="DW9" s="36"/>
      <c r="DX9" s="36"/>
      <c r="DY9" s="36"/>
      <c r="DZ9" s="36"/>
      <c r="EA9" s="36"/>
      <c r="EB9" s="36"/>
      <c r="EC9" s="36"/>
      <c r="ED9" s="36"/>
      <c r="EE9" s="36"/>
      <c r="EF9" s="36"/>
      <c r="EG9" s="36"/>
      <c r="EH9" s="36"/>
      <c r="EI9" s="36"/>
      <c r="EJ9" s="36"/>
      <c r="EK9" s="36"/>
      <c r="EL9" s="36"/>
      <c r="EM9" s="36"/>
      <c r="EN9" s="36">
        <v>3</v>
      </c>
      <c r="EO9" s="36">
        <v>1</v>
      </c>
      <c r="EP9" s="36"/>
      <c r="EQ9" s="36"/>
      <c r="ER9" s="36"/>
      <c r="ES9" s="36"/>
      <c r="ET9" s="36"/>
      <c r="EU9" s="36"/>
      <c r="EV9" s="36"/>
      <c r="EW9" s="36"/>
      <c r="EX9" s="36"/>
      <c r="EY9" s="36"/>
      <c r="EZ9" s="36"/>
      <c r="FA9" s="36"/>
      <c r="FB9" s="36"/>
      <c r="FC9" s="36"/>
      <c r="FD9" s="36"/>
      <c r="FE9" s="36"/>
      <c r="FF9" s="36"/>
      <c r="FG9" s="36"/>
      <c r="FH9" s="36"/>
      <c r="FI9" s="36"/>
      <c r="FJ9" s="36"/>
      <c r="FK9" s="36"/>
      <c r="FL9" s="36"/>
      <c r="FM9" s="36"/>
      <c r="FN9" s="36">
        <v>3</v>
      </c>
      <c r="FO9" s="36">
        <v>1</v>
      </c>
    </row>
    <row r="10" spans="1:171" x14ac:dyDescent="0.35">
      <c r="A10" s="47" t="s">
        <v>214</v>
      </c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6"/>
      <c r="CN10" s="36"/>
      <c r="CO10" s="36"/>
      <c r="CP10" s="36"/>
      <c r="CQ10" s="36"/>
      <c r="CR10" s="36"/>
      <c r="CS10" s="36"/>
      <c r="CT10" s="36"/>
      <c r="CU10" s="36"/>
      <c r="CV10" s="36"/>
      <c r="CW10" s="36"/>
      <c r="CX10" s="36"/>
      <c r="CY10" s="36"/>
      <c r="CZ10" s="36"/>
      <c r="DA10" s="36"/>
      <c r="DB10" s="36"/>
      <c r="DC10" s="36"/>
      <c r="DD10" s="36"/>
      <c r="DE10" s="36"/>
      <c r="DF10" s="36"/>
      <c r="DG10" s="36"/>
      <c r="DH10" s="36"/>
      <c r="DI10" s="36"/>
      <c r="DJ10" s="36"/>
      <c r="DK10" s="36"/>
      <c r="DL10" s="36"/>
      <c r="DM10" s="36"/>
      <c r="DN10" s="36"/>
      <c r="DO10" s="36"/>
      <c r="DP10" s="36"/>
      <c r="DQ10" s="36"/>
      <c r="DR10" s="36"/>
      <c r="DS10" s="36"/>
      <c r="DT10" s="36"/>
      <c r="DU10" s="36"/>
      <c r="DV10" s="36"/>
      <c r="DW10" s="36"/>
      <c r="DX10" s="36"/>
      <c r="DY10" s="36"/>
      <c r="DZ10" s="36"/>
      <c r="EA10" s="36"/>
      <c r="EB10" s="36"/>
      <c r="EC10" s="36"/>
      <c r="ED10" s="36"/>
      <c r="EE10" s="36"/>
      <c r="EF10" s="36"/>
      <c r="EG10" s="36"/>
      <c r="EH10" s="36"/>
      <c r="EI10" s="36"/>
      <c r="EJ10" s="36"/>
      <c r="EK10" s="36"/>
      <c r="EL10" s="36"/>
      <c r="EM10" s="36"/>
      <c r="EN10" s="36"/>
      <c r="EO10" s="36"/>
      <c r="EP10" s="36">
        <v>3</v>
      </c>
      <c r="EQ10" s="36">
        <v>1</v>
      </c>
      <c r="ER10" s="36"/>
      <c r="ES10" s="36"/>
      <c r="ET10" s="36"/>
      <c r="EU10" s="36"/>
      <c r="EV10" s="36"/>
      <c r="EW10" s="36"/>
      <c r="EX10" s="36"/>
      <c r="EY10" s="36"/>
      <c r="EZ10" s="36"/>
      <c r="FA10" s="36"/>
      <c r="FB10" s="36"/>
      <c r="FC10" s="36"/>
      <c r="FD10" s="36"/>
      <c r="FE10" s="36"/>
      <c r="FF10" s="36"/>
      <c r="FG10" s="36"/>
      <c r="FH10" s="36"/>
      <c r="FI10" s="36"/>
      <c r="FJ10" s="36"/>
      <c r="FK10" s="36"/>
      <c r="FL10" s="36"/>
      <c r="FM10" s="36"/>
      <c r="FN10" s="36">
        <v>3</v>
      </c>
      <c r="FO10" s="36">
        <v>1</v>
      </c>
    </row>
    <row r="11" spans="1:171" x14ac:dyDescent="0.35">
      <c r="A11" s="35" t="s">
        <v>205</v>
      </c>
      <c r="B11" s="36">
        <v>1.6</v>
      </c>
      <c r="C11" s="36">
        <v>1</v>
      </c>
      <c r="D11" s="36"/>
      <c r="E11" s="36"/>
      <c r="F11" s="36">
        <v>3.6</v>
      </c>
      <c r="G11" s="36">
        <v>2</v>
      </c>
      <c r="H11" s="36"/>
      <c r="I11" s="36"/>
      <c r="J11" s="36">
        <v>1.9</v>
      </c>
      <c r="K11" s="36">
        <v>1</v>
      </c>
      <c r="L11" s="36">
        <v>1.6</v>
      </c>
      <c r="M11" s="36">
        <v>1</v>
      </c>
      <c r="N11" s="36"/>
      <c r="O11" s="36"/>
      <c r="P11" s="36">
        <v>1.6</v>
      </c>
      <c r="Q11" s="36">
        <v>1</v>
      </c>
      <c r="R11" s="36">
        <v>3.4000000000000004</v>
      </c>
      <c r="S11" s="36">
        <v>2</v>
      </c>
      <c r="T11" s="36">
        <v>3.2</v>
      </c>
      <c r="U11" s="36">
        <v>2</v>
      </c>
      <c r="V11" s="36">
        <v>5.5</v>
      </c>
      <c r="W11" s="36">
        <v>3</v>
      </c>
      <c r="X11" s="36">
        <v>1.8</v>
      </c>
      <c r="Y11" s="36">
        <v>1</v>
      </c>
      <c r="Z11" s="36">
        <v>1.9</v>
      </c>
      <c r="AA11" s="36">
        <v>1</v>
      </c>
      <c r="AB11" s="36">
        <v>1.9</v>
      </c>
      <c r="AC11" s="36">
        <v>1</v>
      </c>
      <c r="AD11" s="36">
        <v>3.6</v>
      </c>
      <c r="AE11" s="36">
        <v>2</v>
      </c>
      <c r="AF11" s="36">
        <v>1.6</v>
      </c>
      <c r="AG11" s="36">
        <v>1</v>
      </c>
      <c r="AH11" s="36">
        <v>1.7</v>
      </c>
      <c r="AI11" s="36">
        <v>1</v>
      </c>
      <c r="AJ11" s="36">
        <v>3.5</v>
      </c>
      <c r="AK11" s="36">
        <v>2</v>
      </c>
      <c r="AL11" s="36">
        <v>3.7</v>
      </c>
      <c r="AM11" s="36">
        <v>2</v>
      </c>
      <c r="AN11" s="36">
        <v>2</v>
      </c>
      <c r="AO11" s="36">
        <v>1</v>
      </c>
      <c r="AP11" s="36">
        <v>3.8</v>
      </c>
      <c r="AQ11" s="36">
        <v>2</v>
      </c>
      <c r="AR11" s="36">
        <v>3.6</v>
      </c>
      <c r="AS11" s="36">
        <v>2</v>
      </c>
      <c r="AT11" s="36">
        <v>2</v>
      </c>
      <c r="AU11" s="36">
        <v>1</v>
      </c>
      <c r="AV11" s="36">
        <v>1.7</v>
      </c>
      <c r="AW11" s="36">
        <v>1</v>
      </c>
      <c r="AX11" s="36">
        <v>5.4</v>
      </c>
      <c r="AY11" s="36">
        <v>3</v>
      </c>
      <c r="AZ11" s="36"/>
      <c r="BA11" s="36"/>
      <c r="BB11" s="36">
        <v>2</v>
      </c>
      <c r="BC11" s="36">
        <v>1</v>
      </c>
      <c r="BD11" s="36">
        <v>2</v>
      </c>
      <c r="BE11" s="36">
        <v>1</v>
      </c>
      <c r="BF11" s="36">
        <v>3.9</v>
      </c>
      <c r="BG11" s="36">
        <v>2</v>
      </c>
      <c r="BH11" s="36"/>
      <c r="BI11" s="36"/>
      <c r="BJ11" s="36">
        <v>1.9</v>
      </c>
      <c r="BK11" s="36">
        <v>1</v>
      </c>
      <c r="BL11" s="36">
        <v>3.4</v>
      </c>
      <c r="BM11" s="36">
        <v>2</v>
      </c>
      <c r="BN11" s="36">
        <v>4.9000000000000004</v>
      </c>
      <c r="BO11" s="36">
        <v>3</v>
      </c>
      <c r="BP11" s="36">
        <v>1.7</v>
      </c>
      <c r="BQ11" s="36">
        <v>1</v>
      </c>
      <c r="BR11" s="36">
        <v>1.5</v>
      </c>
      <c r="BS11" s="36">
        <v>1</v>
      </c>
      <c r="BT11" s="36">
        <v>1.7</v>
      </c>
      <c r="BU11" s="36">
        <v>1</v>
      </c>
      <c r="BV11" s="36">
        <v>1.9</v>
      </c>
      <c r="BW11" s="36">
        <v>1</v>
      </c>
      <c r="BX11" s="36">
        <v>3.4</v>
      </c>
      <c r="BY11" s="36">
        <v>2</v>
      </c>
      <c r="BZ11" s="36">
        <v>3.5999999999999996</v>
      </c>
      <c r="CA11" s="36">
        <v>2</v>
      </c>
      <c r="CB11" s="36"/>
      <c r="CC11" s="36"/>
      <c r="CD11" s="36">
        <v>7</v>
      </c>
      <c r="CE11" s="36">
        <v>2</v>
      </c>
      <c r="CF11" s="36">
        <v>7</v>
      </c>
      <c r="CG11" s="36">
        <v>2</v>
      </c>
      <c r="CH11" s="36"/>
      <c r="CI11" s="36"/>
      <c r="CJ11" s="36"/>
      <c r="CK11" s="36"/>
      <c r="CL11" s="36">
        <v>3.6</v>
      </c>
      <c r="CM11" s="36">
        <v>1</v>
      </c>
      <c r="CN11" s="36">
        <v>3.6</v>
      </c>
      <c r="CO11" s="36">
        <v>1</v>
      </c>
      <c r="CP11" s="36"/>
      <c r="CQ11" s="36"/>
      <c r="CR11" s="36">
        <v>3.6</v>
      </c>
      <c r="CS11" s="36">
        <v>1</v>
      </c>
      <c r="CT11" s="36">
        <v>3.6</v>
      </c>
      <c r="CU11" s="36">
        <v>1</v>
      </c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>
        <v>3.6</v>
      </c>
      <c r="DM11" s="36">
        <v>1</v>
      </c>
      <c r="DN11" s="36"/>
      <c r="DO11" s="36"/>
      <c r="DP11" s="36"/>
      <c r="DQ11" s="36"/>
      <c r="DR11" s="36">
        <v>3.7</v>
      </c>
      <c r="DS11" s="36">
        <v>1</v>
      </c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H11" s="36"/>
      <c r="EI11" s="36"/>
      <c r="EJ11" s="36"/>
      <c r="EK11" s="36"/>
      <c r="EL11" s="36"/>
      <c r="EM11" s="36"/>
      <c r="EN11" s="36"/>
      <c r="EO11" s="36"/>
      <c r="EP11" s="36"/>
      <c r="EQ11" s="36"/>
      <c r="ER11" s="36"/>
      <c r="ES11" s="36"/>
      <c r="ET11" s="36"/>
      <c r="EU11" s="36"/>
      <c r="EV11" s="36"/>
      <c r="EW11" s="36"/>
      <c r="EX11" s="36"/>
      <c r="EY11" s="36"/>
      <c r="EZ11" s="36"/>
      <c r="FA11" s="36"/>
      <c r="FB11" s="36"/>
      <c r="FC11" s="36"/>
      <c r="FD11" s="36"/>
      <c r="FE11" s="36"/>
      <c r="FF11" s="36"/>
      <c r="FG11" s="36"/>
      <c r="FH11" s="36"/>
      <c r="FI11" s="36"/>
      <c r="FJ11" s="36"/>
      <c r="FK11" s="36"/>
      <c r="FL11" s="36"/>
      <c r="FM11" s="36"/>
      <c r="FN11" s="36">
        <v>128.19999999999999</v>
      </c>
      <c r="FO11" s="36">
        <v>62</v>
      </c>
    </row>
    <row r="12" spans="1:171" x14ac:dyDescent="0.35">
      <c r="A12" s="47" t="s">
        <v>211</v>
      </c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>
        <v>3.4000000000000004</v>
      </c>
      <c r="S12" s="36">
        <v>2</v>
      </c>
      <c r="T12" s="36"/>
      <c r="U12" s="36"/>
      <c r="V12" s="36">
        <v>1.9</v>
      </c>
      <c r="W12" s="36">
        <v>1</v>
      </c>
      <c r="X12" s="36"/>
      <c r="Y12" s="36"/>
      <c r="Z12" s="36"/>
      <c r="AA12" s="36"/>
      <c r="AB12" s="36"/>
      <c r="AC12" s="36"/>
      <c r="AD12" s="36"/>
      <c r="AE12" s="36"/>
      <c r="AF12" s="36">
        <v>1.6</v>
      </c>
      <c r="AG12" s="36">
        <v>1</v>
      </c>
      <c r="AH12" s="36"/>
      <c r="AI12" s="36"/>
      <c r="AJ12" s="36">
        <v>1.8</v>
      </c>
      <c r="AK12" s="36">
        <v>1</v>
      </c>
      <c r="AL12" s="36">
        <v>2</v>
      </c>
      <c r="AM12" s="36">
        <v>1</v>
      </c>
      <c r="AN12" s="36"/>
      <c r="AO12" s="36"/>
      <c r="AP12" s="36"/>
      <c r="AQ12" s="36"/>
      <c r="AR12" s="36"/>
      <c r="AS12" s="36"/>
      <c r="AT12" s="36"/>
      <c r="AU12" s="36"/>
      <c r="AV12" s="36">
        <v>1.7</v>
      </c>
      <c r="AW12" s="36">
        <v>1</v>
      </c>
      <c r="AX12" s="36">
        <v>2</v>
      </c>
      <c r="AY12" s="36">
        <v>1</v>
      </c>
      <c r="AZ12" s="36"/>
      <c r="BA12" s="36"/>
      <c r="BB12" s="36"/>
      <c r="BC12" s="36"/>
      <c r="BD12" s="36"/>
      <c r="BE12" s="36"/>
      <c r="BF12" s="36">
        <v>1.9</v>
      </c>
      <c r="BG12" s="36">
        <v>1</v>
      </c>
      <c r="BH12" s="36"/>
      <c r="BI12" s="36"/>
      <c r="BJ12" s="36"/>
      <c r="BK12" s="36"/>
      <c r="BL12" s="36">
        <v>1.5</v>
      </c>
      <c r="BM12" s="36">
        <v>1</v>
      </c>
      <c r="BN12" s="36"/>
      <c r="BO12" s="36"/>
      <c r="BP12" s="36"/>
      <c r="BQ12" s="36"/>
      <c r="BR12" s="36"/>
      <c r="BS12" s="36"/>
      <c r="BT12" s="36">
        <v>1.7</v>
      </c>
      <c r="BU12" s="36">
        <v>1</v>
      </c>
      <c r="BV12" s="36">
        <v>1.9</v>
      </c>
      <c r="BW12" s="36">
        <v>1</v>
      </c>
      <c r="BX12" s="36">
        <v>1.5</v>
      </c>
      <c r="BY12" s="36">
        <v>1</v>
      </c>
      <c r="BZ12" s="36"/>
      <c r="CA12" s="36"/>
      <c r="CB12" s="36"/>
      <c r="CC12" s="36"/>
      <c r="CD12" s="36">
        <v>3.5</v>
      </c>
      <c r="CE12" s="36">
        <v>1</v>
      </c>
      <c r="CF12" s="36"/>
      <c r="CG12" s="36"/>
      <c r="CH12" s="36"/>
      <c r="CI12" s="36"/>
      <c r="CJ12" s="36"/>
      <c r="CK12" s="36"/>
      <c r="CL12" s="36">
        <v>3.6</v>
      </c>
      <c r="CM12" s="36">
        <v>1</v>
      </c>
      <c r="CN12" s="36"/>
      <c r="CO12" s="36"/>
      <c r="CP12" s="36"/>
      <c r="CQ12" s="36"/>
      <c r="CR12" s="36"/>
      <c r="CS12" s="36"/>
      <c r="CT12" s="36"/>
      <c r="CU12" s="36"/>
      <c r="CV12" s="36"/>
      <c r="CW12" s="36"/>
      <c r="CX12" s="36"/>
      <c r="CY12" s="36"/>
      <c r="CZ12" s="36"/>
      <c r="DA12" s="36"/>
      <c r="DB12" s="36"/>
      <c r="DC12" s="36"/>
      <c r="DD12" s="36"/>
      <c r="DE12" s="36"/>
      <c r="DF12" s="36"/>
      <c r="DG12" s="36"/>
      <c r="DH12" s="36"/>
      <c r="DI12" s="36"/>
      <c r="DJ12" s="36"/>
      <c r="DK12" s="36"/>
      <c r="DL12" s="36">
        <v>3.6</v>
      </c>
      <c r="DM12" s="36">
        <v>1</v>
      </c>
      <c r="DN12" s="36"/>
      <c r="DO12" s="36"/>
      <c r="DP12" s="36"/>
      <c r="DQ12" s="36"/>
      <c r="DR12" s="36"/>
      <c r="DS12" s="36"/>
      <c r="DT12" s="36"/>
      <c r="DU12" s="36"/>
      <c r="DV12" s="36"/>
      <c r="DW12" s="36"/>
      <c r="DX12" s="36"/>
      <c r="DY12" s="36"/>
      <c r="DZ12" s="36"/>
      <c r="EA12" s="36"/>
      <c r="EB12" s="36"/>
      <c r="EC12" s="36"/>
      <c r="ED12" s="36"/>
      <c r="EE12" s="36"/>
      <c r="EF12" s="36"/>
      <c r="EG12" s="36"/>
      <c r="EH12" s="36"/>
      <c r="EI12" s="36"/>
      <c r="EJ12" s="36"/>
      <c r="EK12" s="36"/>
      <c r="EL12" s="36"/>
      <c r="EM12" s="36"/>
      <c r="EN12" s="36"/>
      <c r="EO12" s="36"/>
      <c r="EP12" s="36"/>
      <c r="EQ12" s="36"/>
      <c r="ER12" s="36"/>
      <c r="ES12" s="36"/>
      <c r="ET12" s="36"/>
      <c r="EU12" s="36"/>
      <c r="EV12" s="36"/>
      <c r="EW12" s="36"/>
      <c r="EX12" s="36"/>
      <c r="EY12" s="36"/>
      <c r="EZ12" s="36"/>
      <c r="FA12" s="36"/>
      <c r="FB12" s="36"/>
      <c r="FC12" s="36"/>
      <c r="FD12" s="36"/>
      <c r="FE12" s="36"/>
      <c r="FF12" s="36"/>
      <c r="FG12" s="36"/>
      <c r="FH12" s="36"/>
      <c r="FI12" s="36"/>
      <c r="FJ12" s="36"/>
      <c r="FK12" s="36"/>
      <c r="FL12" s="36"/>
      <c r="FM12" s="36"/>
      <c r="FN12" s="36">
        <v>33.6</v>
      </c>
      <c r="FO12" s="36">
        <v>16</v>
      </c>
    </row>
    <row r="13" spans="1:171" x14ac:dyDescent="0.35">
      <c r="A13" s="47" t="s">
        <v>212</v>
      </c>
      <c r="B13" s="36">
        <v>1.6</v>
      </c>
      <c r="C13" s="36">
        <v>1</v>
      </c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>
        <v>1.6</v>
      </c>
      <c r="U13" s="36">
        <v>1</v>
      </c>
      <c r="V13" s="36">
        <v>1.8</v>
      </c>
      <c r="W13" s="36">
        <v>1</v>
      </c>
      <c r="X13" s="36"/>
      <c r="Y13" s="36"/>
      <c r="Z13" s="36">
        <v>1.9</v>
      </c>
      <c r="AA13" s="36">
        <v>1</v>
      </c>
      <c r="AB13" s="36"/>
      <c r="AC13" s="36"/>
      <c r="AD13" s="36"/>
      <c r="AE13" s="36"/>
      <c r="AF13" s="36"/>
      <c r="AG13" s="36"/>
      <c r="AH13" s="36">
        <v>1.7</v>
      </c>
      <c r="AI13" s="36">
        <v>1</v>
      </c>
      <c r="AJ13" s="36"/>
      <c r="AK13" s="36"/>
      <c r="AL13" s="36"/>
      <c r="AM13" s="36"/>
      <c r="AN13" s="36">
        <v>2</v>
      </c>
      <c r="AO13" s="36">
        <v>1</v>
      </c>
      <c r="AP13" s="36">
        <v>1.8</v>
      </c>
      <c r="AQ13" s="36">
        <v>1</v>
      </c>
      <c r="AR13" s="36"/>
      <c r="AS13" s="36"/>
      <c r="AT13" s="36"/>
      <c r="AU13" s="36"/>
      <c r="AV13" s="36"/>
      <c r="AW13" s="36"/>
      <c r="AX13" s="36">
        <v>1.7</v>
      </c>
      <c r="AY13" s="36">
        <v>1</v>
      </c>
      <c r="AZ13" s="36"/>
      <c r="BA13" s="36"/>
      <c r="BB13" s="36">
        <v>2</v>
      </c>
      <c r="BC13" s="36">
        <v>1</v>
      </c>
      <c r="BD13" s="36"/>
      <c r="BE13" s="36"/>
      <c r="BF13" s="36"/>
      <c r="BG13" s="36"/>
      <c r="BH13" s="36"/>
      <c r="BI13" s="36"/>
      <c r="BJ13" s="36">
        <v>1.9</v>
      </c>
      <c r="BK13" s="36">
        <v>1</v>
      </c>
      <c r="BL13" s="36"/>
      <c r="BM13" s="36"/>
      <c r="BN13" s="36">
        <v>1.5</v>
      </c>
      <c r="BO13" s="36">
        <v>1</v>
      </c>
      <c r="BP13" s="36"/>
      <c r="BQ13" s="36"/>
      <c r="BR13" s="36"/>
      <c r="BS13" s="36"/>
      <c r="BT13" s="36"/>
      <c r="BU13" s="36"/>
      <c r="BV13" s="36"/>
      <c r="BW13" s="36"/>
      <c r="BX13" s="36">
        <v>1.9</v>
      </c>
      <c r="BY13" s="36">
        <v>1</v>
      </c>
      <c r="BZ13" s="36">
        <v>1.7</v>
      </c>
      <c r="CA13" s="36">
        <v>1</v>
      </c>
      <c r="CB13" s="36"/>
      <c r="CC13" s="36"/>
      <c r="CD13" s="36">
        <v>3.5</v>
      </c>
      <c r="CE13" s="36">
        <v>1</v>
      </c>
      <c r="CF13" s="36"/>
      <c r="CG13" s="36"/>
      <c r="CH13" s="36"/>
      <c r="CI13" s="36"/>
      <c r="CJ13" s="36"/>
      <c r="CK13" s="36"/>
      <c r="CL13" s="36"/>
      <c r="CM13" s="36"/>
      <c r="CN13" s="36">
        <v>3.6</v>
      </c>
      <c r="CO13" s="36">
        <v>1</v>
      </c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>
        <v>3.7</v>
      </c>
      <c r="DS13" s="36">
        <v>1</v>
      </c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>
        <v>33.9</v>
      </c>
      <c r="FO13" s="36">
        <v>16</v>
      </c>
    </row>
    <row r="14" spans="1:171" x14ac:dyDescent="0.35">
      <c r="A14" s="47" t="s">
        <v>213</v>
      </c>
      <c r="B14" s="36"/>
      <c r="C14" s="36"/>
      <c r="D14" s="36"/>
      <c r="E14" s="36"/>
      <c r="F14" s="36">
        <v>1.8</v>
      </c>
      <c r="G14" s="36">
        <v>1</v>
      </c>
      <c r="H14" s="36"/>
      <c r="I14" s="36"/>
      <c r="J14" s="36"/>
      <c r="K14" s="36"/>
      <c r="L14" s="36">
        <v>1.6</v>
      </c>
      <c r="M14" s="36">
        <v>1</v>
      </c>
      <c r="N14" s="36"/>
      <c r="O14" s="36"/>
      <c r="P14" s="36"/>
      <c r="Q14" s="36"/>
      <c r="R14" s="36"/>
      <c r="S14" s="36"/>
      <c r="T14" s="36">
        <v>1.6</v>
      </c>
      <c r="U14" s="36">
        <v>1</v>
      </c>
      <c r="V14" s="36">
        <v>1.8</v>
      </c>
      <c r="W14" s="36">
        <v>1</v>
      </c>
      <c r="X14" s="36"/>
      <c r="Y14" s="36"/>
      <c r="Z14" s="36"/>
      <c r="AA14" s="36"/>
      <c r="AB14" s="36">
        <v>1.9</v>
      </c>
      <c r="AC14" s="36">
        <v>1</v>
      </c>
      <c r="AD14" s="36"/>
      <c r="AE14" s="36"/>
      <c r="AF14" s="36"/>
      <c r="AG14" s="36"/>
      <c r="AH14" s="36"/>
      <c r="AI14" s="36"/>
      <c r="AJ14" s="36">
        <v>1.7</v>
      </c>
      <c r="AK14" s="36">
        <v>1</v>
      </c>
      <c r="AL14" s="36"/>
      <c r="AM14" s="36"/>
      <c r="AN14" s="36"/>
      <c r="AO14" s="36"/>
      <c r="AP14" s="36">
        <v>2</v>
      </c>
      <c r="AQ14" s="36">
        <v>1</v>
      </c>
      <c r="AR14" s="36">
        <v>1.8</v>
      </c>
      <c r="AS14" s="36">
        <v>1</v>
      </c>
      <c r="AT14" s="36"/>
      <c r="AU14" s="36"/>
      <c r="AV14" s="36"/>
      <c r="AW14" s="36"/>
      <c r="AX14" s="36">
        <v>1.7</v>
      </c>
      <c r="AY14" s="36">
        <v>1</v>
      </c>
      <c r="AZ14" s="36"/>
      <c r="BA14" s="36"/>
      <c r="BB14" s="36"/>
      <c r="BC14" s="36"/>
      <c r="BD14" s="36">
        <v>2</v>
      </c>
      <c r="BE14" s="36">
        <v>1</v>
      </c>
      <c r="BF14" s="36"/>
      <c r="BG14" s="36"/>
      <c r="BH14" s="36"/>
      <c r="BI14" s="36"/>
      <c r="BJ14" s="36"/>
      <c r="BK14" s="36"/>
      <c r="BL14" s="36">
        <v>1.9</v>
      </c>
      <c r="BM14" s="36">
        <v>1</v>
      </c>
      <c r="BN14" s="36">
        <v>1.5</v>
      </c>
      <c r="BO14" s="36">
        <v>1</v>
      </c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>
        <v>1.9</v>
      </c>
      <c r="CA14" s="36">
        <v>1</v>
      </c>
      <c r="CB14" s="36"/>
      <c r="CC14" s="36"/>
      <c r="CD14" s="36"/>
      <c r="CE14" s="36"/>
      <c r="CF14" s="36">
        <v>3.5</v>
      </c>
      <c r="CG14" s="36">
        <v>1</v>
      </c>
      <c r="CH14" s="36"/>
      <c r="CI14" s="36"/>
      <c r="CJ14" s="36"/>
      <c r="CK14" s="36"/>
      <c r="CL14" s="36"/>
      <c r="CM14" s="36"/>
      <c r="CN14" s="36"/>
      <c r="CO14" s="36"/>
      <c r="CP14" s="36"/>
      <c r="CQ14" s="36"/>
      <c r="CR14" s="36">
        <v>3.6</v>
      </c>
      <c r="CS14" s="36">
        <v>1</v>
      </c>
      <c r="CT14" s="36"/>
      <c r="CU14" s="36"/>
      <c r="CV14" s="36"/>
      <c r="CW14" s="36"/>
      <c r="CX14" s="36"/>
      <c r="CY14" s="36"/>
      <c r="CZ14" s="36"/>
      <c r="DA14" s="36"/>
      <c r="DB14" s="36"/>
      <c r="DC14" s="36"/>
      <c r="DD14" s="36"/>
      <c r="DE14" s="36"/>
      <c r="DF14" s="36"/>
      <c r="DG14" s="36"/>
      <c r="DH14" s="36"/>
      <c r="DI14" s="36"/>
      <c r="DJ14" s="36"/>
      <c r="DK14" s="36"/>
      <c r="DL14" s="36"/>
      <c r="DM14" s="36"/>
      <c r="DN14" s="36"/>
      <c r="DO14" s="36"/>
      <c r="DP14" s="36"/>
      <c r="DQ14" s="36"/>
      <c r="DR14" s="36"/>
      <c r="DS14" s="36"/>
      <c r="DT14" s="36"/>
      <c r="DU14" s="36"/>
      <c r="DV14" s="36"/>
      <c r="DW14" s="36"/>
      <c r="DX14" s="36"/>
      <c r="DY14" s="36"/>
      <c r="DZ14" s="36"/>
      <c r="EA14" s="36"/>
      <c r="EB14" s="36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6"/>
      <c r="EV14" s="36"/>
      <c r="EW14" s="36"/>
      <c r="EX14" s="36"/>
      <c r="EY14" s="36"/>
      <c r="EZ14" s="36"/>
      <c r="FA14" s="36"/>
      <c r="FB14" s="36"/>
      <c r="FC14" s="36"/>
      <c r="FD14" s="36"/>
      <c r="FE14" s="36"/>
      <c r="FF14" s="36"/>
      <c r="FG14" s="36"/>
      <c r="FH14" s="36"/>
      <c r="FI14" s="36"/>
      <c r="FJ14" s="36"/>
      <c r="FK14" s="36"/>
      <c r="FL14" s="36"/>
      <c r="FM14" s="36"/>
      <c r="FN14" s="36">
        <v>30.299999999999997</v>
      </c>
      <c r="FO14" s="36">
        <v>15</v>
      </c>
    </row>
    <row r="15" spans="1:171" x14ac:dyDescent="0.35">
      <c r="A15" s="47" t="s">
        <v>214</v>
      </c>
      <c r="B15" s="36"/>
      <c r="C15" s="36"/>
      <c r="D15" s="36"/>
      <c r="E15" s="36"/>
      <c r="F15" s="36">
        <v>1.8</v>
      </c>
      <c r="G15" s="36">
        <v>1</v>
      </c>
      <c r="H15" s="36"/>
      <c r="I15" s="36"/>
      <c r="J15" s="36">
        <v>1.9</v>
      </c>
      <c r="K15" s="36">
        <v>1</v>
      </c>
      <c r="L15" s="36"/>
      <c r="M15" s="36"/>
      <c r="N15" s="36"/>
      <c r="O15" s="36"/>
      <c r="P15" s="36">
        <v>1.6</v>
      </c>
      <c r="Q15" s="36">
        <v>1</v>
      </c>
      <c r="R15" s="36"/>
      <c r="S15" s="36"/>
      <c r="T15" s="36"/>
      <c r="U15" s="36"/>
      <c r="V15" s="36"/>
      <c r="W15" s="36"/>
      <c r="X15" s="36">
        <v>1.8</v>
      </c>
      <c r="Y15" s="36">
        <v>1</v>
      </c>
      <c r="Z15" s="36"/>
      <c r="AA15" s="36"/>
      <c r="AB15" s="36"/>
      <c r="AC15" s="36"/>
      <c r="AD15" s="36">
        <v>3.6</v>
      </c>
      <c r="AE15" s="36">
        <v>2</v>
      </c>
      <c r="AF15" s="36"/>
      <c r="AG15" s="36"/>
      <c r="AH15" s="36"/>
      <c r="AI15" s="36"/>
      <c r="AJ15" s="36"/>
      <c r="AK15" s="36"/>
      <c r="AL15" s="36">
        <v>1.7</v>
      </c>
      <c r="AM15" s="36">
        <v>1</v>
      </c>
      <c r="AN15" s="36"/>
      <c r="AO15" s="36"/>
      <c r="AP15" s="36"/>
      <c r="AQ15" s="36"/>
      <c r="AR15" s="36">
        <v>1.8</v>
      </c>
      <c r="AS15" s="36">
        <v>1</v>
      </c>
      <c r="AT15" s="36">
        <v>2</v>
      </c>
      <c r="AU15" s="36">
        <v>1</v>
      </c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>
        <v>2</v>
      </c>
      <c r="BG15" s="36">
        <v>1</v>
      </c>
      <c r="BH15" s="36"/>
      <c r="BI15" s="36"/>
      <c r="BJ15" s="36"/>
      <c r="BK15" s="36"/>
      <c r="BL15" s="36"/>
      <c r="BM15" s="36"/>
      <c r="BN15" s="36">
        <v>1.9</v>
      </c>
      <c r="BO15" s="36">
        <v>1</v>
      </c>
      <c r="BP15" s="36">
        <v>1.7</v>
      </c>
      <c r="BQ15" s="36">
        <v>1</v>
      </c>
      <c r="BR15" s="36">
        <v>1.5</v>
      </c>
      <c r="BS15" s="36">
        <v>1</v>
      </c>
      <c r="BT15" s="36"/>
      <c r="BU15" s="36"/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>
        <v>3.5</v>
      </c>
      <c r="CG15" s="36">
        <v>1</v>
      </c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>
        <v>3.6</v>
      </c>
      <c r="CU15" s="36">
        <v>1</v>
      </c>
      <c r="CV15" s="36"/>
      <c r="CW15" s="36"/>
      <c r="CX15" s="36"/>
      <c r="CY15" s="36"/>
      <c r="CZ15" s="36"/>
      <c r="DA15" s="36"/>
      <c r="DB15" s="36"/>
      <c r="DC15" s="36"/>
      <c r="DD15" s="36"/>
      <c r="DE15" s="36"/>
      <c r="DF15" s="36"/>
      <c r="DG15" s="36"/>
      <c r="DH15" s="36"/>
      <c r="DI15" s="36"/>
      <c r="DJ15" s="36"/>
      <c r="DK15" s="36"/>
      <c r="DL15" s="36"/>
      <c r="DM15" s="36"/>
      <c r="DN15" s="36"/>
      <c r="DO15" s="36"/>
      <c r="DP15" s="36"/>
      <c r="DQ15" s="36"/>
      <c r="DR15" s="36"/>
      <c r="DS15" s="36"/>
      <c r="DT15" s="36"/>
      <c r="DU15" s="36"/>
      <c r="DV15" s="36"/>
      <c r="DW15" s="36"/>
      <c r="DX15" s="36"/>
      <c r="DY15" s="36"/>
      <c r="DZ15" s="36"/>
      <c r="EA15" s="36"/>
      <c r="EB15" s="36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6"/>
      <c r="EV15" s="36"/>
      <c r="EW15" s="36"/>
      <c r="EX15" s="36"/>
      <c r="EY15" s="36"/>
      <c r="EZ15" s="36"/>
      <c r="FA15" s="36"/>
      <c r="FB15" s="36"/>
      <c r="FC15" s="36"/>
      <c r="FD15" s="36"/>
      <c r="FE15" s="36"/>
      <c r="FF15" s="36"/>
      <c r="FG15" s="36"/>
      <c r="FH15" s="36"/>
      <c r="FI15" s="36"/>
      <c r="FJ15" s="36"/>
      <c r="FK15" s="36"/>
      <c r="FL15" s="36"/>
      <c r="FM15" s="36"/>
      <c r="FN15" s="36">
        <v>30.400000000000002</v>
      </c>
      <c r="FO15" s="36">
        <v>15</v>
      </c>
    </row>
    <row r="16" spans="1:171" x14ac:dyDescent="0.35">
      <c r="A16" s="35" t="s">
        <v>204</v>
      </c>
      <c r="B16" s="36"/>
      <c r="C16" s="36"/>
      <c r="D16" s="36">
        <v>2.8</v>
      </c>
      <c r="E16" s="36">
        <v>2</v>
      </c>
      <c r="F16" s="36"/>
      <c r="G16" s="36"/>
      <c r="H16" s="36">
        <v>1.4</v>
      </c>
      <c r="I16" s="36">
        <v>1</v>
      </c>
      <c r="J16" s="36"/>
      <c r="K16" s="36"/>
      <c r="L16" s="36"/>
      <c r="M16" s="36"/>
      <c r="N16" s="36">
        <v>1.4</v>
      </c>
      <c r="O16" s="36">
        <v>1</v>
      </c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>
        <v>4.1999999999999993</v>
      </c>
      <c r="AA16" s="36">
        <v>3</v>
      </c>
      <c r="AB16" s="36"/>
      <c r="AC16" s="36"/>
      <c r="AD16" s="36"/>
      <c r="AE16" s="36"/>
      <c r="AF16" s="36"/>
      <c r="AG16" s="36"/>
      <c r="AH16" s="36"/>
      <c r="AI16" s="36"/>
      <c r="AJ16" s="36">
        <v>1.4</v>
      </c>
      <c r="AK16" s="36">
        <v>1</v>
      </c>
      <c r="AL16" s="36"/>
      <c r="AM16" s="36"/>
      <c r="AN16" s="36"/>
      <c r="AO16" s="36"/>
      <c r="AP16" s="36"/>
      <c r="AQ16" s="36"/>
      <c r="AR16" s="36"/>
      <c r="AS16" s="36"/>
      <c r="AT16" s="36">
        <v>1.4</v>
      </c>
      <c r="AU16" s="36">
        <v>1</v>
      </c>
      <c r="AV16" s="36"/>
      <c r="AW16" s="36"/>
      <c r="AX16" s="36">
        <v>1.5</v>
      </c>
      <c r="AY16" s="36">
        <v>1</v>
      </c>
      <c r="AZ16" s="36">
        <v>1.5</v>
      </c>
      <c r="BA16" s="36">
        <v>1</v>
      </c>
      <c r="BB16" s="36"/>
      <c r="BC16" s="36"/>
      <c r="BD16" s="36"/>
      <c r="BE16" s="36"/>
      <c r="BF16" s="36"/>
      <c r="BG16" s="36"/>
      <c r="BH16" s="36">
        <v>1.5</v>
      </c>
      <c r="BI16" s="36">
        <v>1</v>
      </c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/>
      <c r="CD16" s="36">
        <v>3</v>
      </c>
      <c r="CE16" s="36">
        <v>1</v>
      </c>
      <c r="CF16" s="36"/>
      <c r="CG16" s="36"/>
      <c r="CH16" s="36"/>
      <c r="CI16" s="36"/>
      <c r="CJ16" s="36"/>
      <c r="CK16" s="36"/>
      <c r="CL16" s="36"/>
      <c r="CM16" s="36"/>
      <c r="CN16" s="36">
        <v>3</v>
      </c>
      <c r="CO16" s="36">
        <v>1</v>
      </c>
      <c r="CP16" s="36">
        <v>3</v>
      </c>
      <c r="CQ16" s="36">
        <v>1</v>
      </c>
      <c r="CR16" s="36">
        <v>3</v>
      </c>
      <c r="CS16" s="36">
        <v>1</v>
      </c>
      <c r="CT16" s="36">
        <v>3</v>
      </c>
      <c r="CU16" s="36">
        <v>1</v>
      </c>
      <c r="CV16" s="36"/>
      <c r="CW16" s="36"/>
      <c r="CX16" s="36"/>
      <c r="CY16" s="36"/>
      <c r="CZ16" s="36"/>
      <c r="DA16" s="36"/>
      <c r="DB16" s="36"/>
      <c r="DC16" s="36"/>
      <c r="DD16" s="36">
        <v>3</v>
      </c>
      <c r="DE16" s="36">
        <v>1</v>
      </c>
      <c r="DF16" s="36"/>
      <c r="DG16" s="36"/>
      <c r="DH16" s="36">
        <v>3.2</v>
      </c>
      <c r="DI16" s="36">
        <v>1</v>
      </c>
      <c r="DJ16" s="36"/>
      <c r="DK16" s="36"/>
      <c r="DL16" s="36"/>
      <c r="DM16" s="36"/>
      <c r="DN16" s="36">
        <v>3.2</v>
      </c>
      <c r="DO16" s="36">
        <v>1</v>
      </c>
      <c r="DP16" s="36">
        <v>3.2</v>
      </c>
      <c r="DQ16" s="36">
        <v>1</v>
      </c>
      <c r="DR16" s="36"/>
      <c r="DS16" s="36"/>
      <c r="DT16" s="36"/>
      <c r="DU16" s="36"/>
      <c r="DV16" s="36">
        <v>3.3</v>
      </c>
      <c r="DW16" s="36">
        <v>1</v>
      </c>
      <c r="DX16" s="36"/>
      <c r="DY16" s="36"/>
      <c r="DZ16" s="36">
        <v>9.8000000000000007</v>
      </c>
      <c r="EA16" s="36">
        <v>3</v>
      </c>
      <c r="EB16" s="36"/>
      <c r="EC16" s="36"/>
      <c r="ED16" s="36"/>
      <c r="EE16" s="36"/>
      <c r="EF16" s="36">
        <v>6.6</v>
      </c>
      <c r="EG16" s="36">
        <v>2</v>
      </c>
      <c r="EH16" s="36"/>
      <c r="EI16" s="36"/>
      <c r="EJ16" s="36">
        <v>3.4</v>
      </c>
      <c r="EK16" s="36">
        <v>1</v>
      </c>
      <c r="EL16" s="36"/>
      <c r="EM16" s="36"/>
      <c r="EN16" s="36">
        <v>6.7</v>
      </c>
      <c r="EO16" s="36">
        <v>2</v>
      </c>
      <c r="EP16" s="36">
        <v>7</v>
      </c>
      <c r="EQ16" s="36">
        <v>2</v>
      </c>
      <c r="ER16" s="36"/>
      <c r="ES16" s="36"/>
      <c r="ET16" s="36"/>
      <c r="EU16" s="36"/>
      <c r="EV16" s="36">
        <v>3.5</v>
      </c>
      <c r="EW16" s="36">
        <v>1</v>
      </c>
      <c r="EX16" s="36"/>
      <c r="EY16" s="36"/>
      <c r="EZ16" s="36"/>
      <c r="FA16" s="36"/>
      <c r="FB16" s="36"/>
      <c r="FC16" s="36"/>
      <c r="FD16" s="36"/>
      <c r="FE16" s="36"/>
      <c r="FF16" s="36"/>
      <c r="FG16" s="36"/>
      <c r="FH16" s="36">
        <v>7</v>
      </c>
      <c r="FI16" s="36">
        <v>2</v>
      </c>
      <c r="FJ16" s="36">
        <v>10</v>
      </c>
      <c r="FK16" s="36">
        <v>3</v>
      </c>
      <c r="FL16" s="36"/>
      <c r="FM16" s="36"/>
      <c r="FN16" s="36">
        <v>101.99999999999999</v>
      </c>
      <c r="FO16" s="36">
        <v>38</v>
      </c>
    </row>
    <row r="17" spans="1:171" x14ac:dyDescent="0.35">
      <c r="A17" s="47" t="s">
        <v>211</v>
      </c>
      <c r="B17" s="36"/>
      <c r="C17" s="36"/>
      <c r="D17" s="36">
        <v>1.4</v>
      </c>
      <c r="E17" s="36">
        <v>1</v>
      </c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>
        <v>1.4</v>
      </c>
      <c r="AA17" s="36">
        <v>1</v>
      </c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>
        <v>1.4</v>
      </c>
      <c r="AU17" s="36">
        <v>1</v>
      </c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>
        <v>3</v>
      </c>
      <c r="CO17" s="36">
        <v>1</v>
      </c>
      <c r="CP17" s="36"/>
      <c r="CQ17" s="36"/>
      <c r="CR17" s="36"/>
      <c r="CS17" s="36"/>
      <c r="CT17" s="36"/>
      <c r="CU17" s="36"/>
      <c r="CV17" s="36"/>
      <c r="CW17" s="36"/>
      <c r="CX17" s="36"/>
      <c r="CY17" s="36"/>
      <c r="CZ17" s="36"/>
      <c r="DA17" s="36"/>
      <c r="DB17" s="36"/>
      <c r="DC17" s="36"/>
      <c r="DD17" s="36">
        <v>3</v>
      </c>
      <c r="DE17" s="36">
        <v>1</v>
      </c>
      <c r="DF17" s="36"/>
      <c r="DG17" s="36"/>
      <c r="DH17" s="36"/>
      <c r="DI17" s="36"/>
      <c r="DJ17" s="36"/>
      <c r="DK17" s="36"/>
      <c r="DL17" s="36"/>
      <c r="DM17" s="36"/>
      <c r="DN17" s="36"/>
      <c r="DO17" s="36"/>
      <c r="DP17" s="36"/>
      <c r="DQ17" s="36"/>
      <c r="DR17" s="36"/>
      <c r="DS17" s="36"/>
      <c r="DT17" s="36"/>
      <c r="DU17" s="36"/>
      <c r="DV17" s="36">
        <v>3.3</v>
      </c>
      <c r="DW17" s="36">
        <v>1</v>
      </c>
      <c r="DX17" s="36"/>
      <c r="DY17" s="36"/>
      <c r="DZ17" s="36">
        <v>3.2</v>
      </c>
      <c r="EA17" s="36">
        <v>1</v>
      </c>
      <c r="EB17" s="36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>
        <v>3.5</v>
      </c>
      <c r="EO17" s="36">
        <v>1</v>
      </c>
      <c r="EP17" s="36"/>
      <c r="EQ17" s="36"/>
      <c r="ER17" s="36"/>
      <c r="ES17" s="36"/>
      <c r="ET17" s="36"/>
      <c r="EU17" s="36"/>
      <c r="EV17" s="36"/>
      <c r="EW17" s="36"/>
      <c r="EX17" s="36"/>
      <c r="EY17" s="36"/>
      <c r="EZ17" s="36"/>
      <c r="FA17" s="36"/>
      <c r="FB17" s="36"/>
      <c r="FC17" s="36"/>
      <c r="FD17" s="36"/>
      <c r="FE17" s="36"/>
      <c r="FF17" s="36"/>
      <c r="FG17" s="36"/>
      <c r="FH17" s="36">
        <v>3.5</v>
      </c>
      <c r="FI17" s="36">
        <v>1</v>
      </c>
      <c r="FJ17" s="36"/>
      <c r="FK17" s="36"/>
      <c r="FL17" s="36"/>
      <c r="FM17" s="36"/>
      <c r="FN17" s="36">
        <v>23.7</v>
      </c>
      <c r="FO17" s="36">
        <v>9</v>
      </c>
    </row>
    <row r="18" spans="1:171" x14ac:dyDescent="0.35">
      <c r="A18" s="47" t="s">
        <v>212</v>
      </c>
      <c r="B18" s="36"/>
      <c r="C18" s="36"/>
      <c r="D18" s="36">
        <v>1.4</v>
      </c>
      <c r="E18" s="36">
        <v>1</v>
      </c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>
        <v>1.4</v>
      </c>
      <c r="AA18" s="36">
        <v>1</v>
      </c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>
        <v>1.5</v>
      </c>
      <c r="AY18" s="36">
        <v>1</v>
      </c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  <c r="CA18" s="36"/>
      <c r="CB18" s="36"/>
      <c r="CC18" s="36"/>
      <c r="CD18" s="36"/>
      <c r="CE18" s="36"/>
      <c r="CF18" s="36"/>
      <c r="CG18" s="36"/>
      <c r="CH18" s="36"/>
      <c r="CI18" s="36"/>
      <c r="CJ18" s="36"/>
      <c r="CK18" s="36"/>
      <c r="CL18" s="36"/>
      <c r="CM18" s="36"/>
      <c r="CN18" s="36"/>
      <c r="CO18" s="36"/>
      <c r="CP18" s="36">
        <v>3</v>
      </c>
      <c r="CQ18" s="36">
        <v>1</v>
      </c>
      <c r="CR18" s="36"/>
      <c r="CS18" s="36"/>
      <c r="CT18" s="36"/>
      <c r="CU18" s="36"/>
      <c r="CV18" s="36"/>
      <c r="CW18" s="36"/>
      <c r="CX18" s="36"/>
      <c r="CY18" s="36"/>
      <c r="CZ18" s="36"/>
      <c r="DA18" s="36"/>
      <c r="DB18" s="36"/>
      <c r="DC18" s="36"/>
      <c r="DD18" s="36"/>
      <c r="DE18" s="36"/>
      <c r="DF18" s="36"/>
      <c r="DG18" s="36"/>
      <c r="DH18" s="36">
        <v>3.2</v>
      </c>
      <c r="DI18" s="36">
        <v>1</v>
      </c>
      <c r="DJ18" s="36"/>
      <c r="DK18" s="36"/>
      <c r="DL18" s="36"/>
      <c r="DM18" s="36"/>
      <c r="DN18" s="36"/>
      <c r="DO18" s="36"/>
      <c r="DP18" s="36"/>
      <c r="DQ18" s="36"/>
      <c r="DR18" s="36"/>
      <c r="DS18" s="36"/>
      <c r="DT18" s="36"/>
      <c r="DU18" s="36"/>
      <c r="DV18" s="36"/>
      <c r="DW18" s="36"/>
      <c r="DX18" s="36"/>
      <c r="DY18" s="36"/>
      <c r="DZ18" s="36">
        <v>6.6</v>
      </c>
      <c r="EA18" s="36">
        <v>2</v>
      </c>
      <c r="EB18" s="36"/>
      <c r="EC18" s="36"/>
      <c r="ED18" s="36"/>
      <c r="EE18" s="36"/>
      <c r="EF18" s="36"/>
      <c r="EG18" s="36"/>
      <c r="EH18" s="36"/>
      <c r="EI18" s="36"/>
      <c r="EJ18" s="36"/>
      <c r="EK18" s="36"/>
      <c r="EL18" s="36"/>
      <c r="EM18" s="36"/>
      <c r="EN18" s="36"/>
      <c r="EO18" s="36"/>
      <c r="EP18" s="36">
        <v>3.5</v>
      </c>
      <c r="EQ18" s="36">
        <v>1</v>
      </c>
      <c r="ER18" s="36"/>
      <c r="ES18" s="36"/>
      <c r="ET18" s="36"/>
      <c r="EU18" s="36"/>
      <c r="EV18" s="36"/>
      <c r="EW18" s="36"/>
      <c r="EX18" s="36"/>
      <c r="EY18" s="36"/>
      <c r="EZ18" s="36"/>
      <c r="FA18" s="36"/>
      <c r="FB18" s="36"/>
      <c r="FC18" s="36"/>
      <c r="FD18" s="36"/>
      <c r="FE18" s="36"/>
      <c r="FF18" s="36"/>
      <c r="FG18" s="36"/>
      <c r="FH18" s="36">
        <v>3.5</v>
      </c>
      <c r="FI18" s="36">
        <v>1</v>
      </c>
      <c r="FJ18" s="36"/>
      <c r="FK18" s="36"/>
      <c r="FL18" s="36"/>
      <c r="FM18" s="36"/>
      <c r="FN18" s="36">
        <v>24.099999999999998</v>
      </c>
      <c r="FO18" s="36">
        <v>9</v>
      </c>
    </row>
    <row r="19" spans="1:171" x14ac:dyDescent="0.35">
      <c r="A19" s="47" t="s">
        <v>213</v>
      </c>
      <c r="B19" s="36"/>
      <c r="C19" s="36"/>
      <c r="D19" s="36"/>
      <c r="E19" s="36"/>
      <c r="F19" s="36"/>
      <c r="G19" s="36"/>
      <c r="H19" s="36">
        <v>1.4</v>
      </c>
      <c r="I19" s="36">
        <v>1</v>
      </c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>
        <v>1.4</v>
      </c>
      <c r="AA19" s="36">
        <v>1</v>
      </c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>
        <v>1.5</v>
      </c>
      <c r="BA19" s="36">
        <v>1</v>
      </c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  <c r="CA19" s="36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6"/>
      <c r="CN19" s="36"/>
      <c r="CO19" s="36"/>
      <c r="CP19" s="36"/>
      <c r="CQ19" s="36"/>
      <c r="CR19" s="36">
        <v>3</v>
      </c>
      <c r="CS19" s="36">
        <v>1</v>
      </c>
      <c r="CT19" s="36"/>
      <c r="CU19" s="36"/>
      <c r="CV19" s="36"/>
      <c r="CW19" s="36"/>
      <c r="CX19" s="36"/>
      <c r="CY19" s="36"/>
      <c r="CZ19" s="36"/>
      <c r="DA19" s="36"/>
      <c r="DB19" s="36"/>
      <c r="DC19" s="36"/>
      <c r="DD19" s="36"/>
      <c r="DE19" s="36"/>
      <c r="DF19" s="36"/>
      <c r="DG19" s="36"/>
      <c r="DH19" s="36"/>
      <c r="DI19" s="36"/>
      <c r="DJ19" s="36"/>
      <c r="DK19" s="36"/>
      <c r="DL19" s="36"/>
      <c r="DM19" s="36"/>
      <c r="DN19" s="36">
        <v>3.2</v>
      </c>
      <c r="DO19" s="36">
        <v>1</v>
      </c>
      <c r="DP19" s="36"/>
      <c r="DQ19" s="36"/>
      <c r="DR19" s="36"/>
      <c r="DS19" s="36"/>
      <c r="DT19" s="36"/>
      <c r="DU19" s="36"/>
      <c r="DV19" s="36"/>
      <c r="DW19" s="36"/>
      <c r="DX19" s="36"/>
      <c r="DY19" s="36"/>
      <c r="DZ19" s="36"/>
      <c r="EA19" s="36"/>
      <c r="EB19" s="36"/>
      <c r="EC19" s="36"/>
      <c r="ED19" s="36"/>
      <c r="EE19" s="36"/>
      <c r="EF19" s="36">
        <v>6.6</v>
      </c>
      <c r="EG19" s="36">
        <v>2</v>
      </c>
      <c r="EH19" s="36"/>
      <c r="EI19" s="36"/>
      <c r="EJ19" s="36"/>
      <c r="EK19" s="36"/>
      <c r="EL19" s="36"/>
      <c r="EM19" s="36"/>
      <c r="EN19" s="36"/>
      <c r="EO19" s="36"/>
      <c r="EP19" s="36">
        <v>3.5</v>
      </c>
      <c r="EQ19" s="36">
        <v>1</v>
      </c>
      <c r="ER19" s="36"/>
      <c r="ES19" s="36"/>
      <c r="ET19" s="36"/>
      <c r="EU19" s="36"/>
      <c r="EV19" s="36"/>
      <c r="EW19" s="36"/>
      <c r="EX19" s="36"/>
      <c r="EY19" s="36"/>
      <c r="EZ19" s="36"/>
      <c r="FA19" s="36"/>
      <c r="FB19" s="36"/>
      <c r="FC19" s="36"/>
      <c r="FD19" s="36"/>
      <c r="FE19" s="36"/>
      <c r="FF19" s="36"/>
      <c r="FG19" s="36"/>
      <c r="FH19" s="36"/>
      <c r="FI19" s="36"/>
      <c r="FJ19" s="36">
        <v>6.5</v>
      </c>
      <c r="FK19" s="36">
        <v>2</v>
      </c>
      <c r="FL19" s="36"/>
      <c r="FM19" s="36"/>
      <c r="FN19" s="36">
        <v>27.099999999999998</v>
      </c>
      <c r="FO19" s="36">
        <v>10</v>
      </c>
    </row>
    <row r="20" spans="1:171" x14ac:dyDescent="0.35">
      <c r="A20" s="47" t="s">
        <v>214</v>
      </c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>
        <v>1.4</v>
      </c>
      <c r="O20" s="36">
        <v>1</v>
      </c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>
        <v>1.4</v>
      </c>
      <c r="AK20" s="36">
        <v>1</v>
      </c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>
        <v>1.5</v>
      </c>
      <c r="BI20" s="36">
        <v>1</v>
      </c>
      <c r="BJ20" s="36"/>
      <c r="BK20" s="36"/>
      <c r="BL20" s="36"/>
      <c r="BM20" s="36"/>
      <c r="BN20" s="36"/>
      <c r="BO20" s="36"/>
      <c r="BP20" s="36"/>
      <c r="BQ20" s="36"/>
      <c r="BR20" s="36"/>
      <c r="BS20" s="36"/>
      <c r="BT20" s="36"/>
      <c r="BU20" s="36"/>
      <c r="BV20" s="36"/>
      <c r="BW20" s="36"/>
      <c r="BX20" s="36"/>
      <c r="BY20" s="36"/>
      <c r="BZ20" s="36"/>
      <c r="CA20" s="36"/>
      <c r="CB20" s="36"/>
      <c r="CC20" s="36"/>
      <c r="CD20" s="36">
        <v>3</v>
      </c>
      <c r="CE20" s="36">
        <v>1</v>
      </c>
      <c r="CF20" s="36"/>
      <c r="CG20" s="36"/>
      <c r="CH20" s="36"/>
      <c r="CI20" s="36"/>
      <c r="CJ20" s="36"/>
      <c r="CK20" s="36"/>
      <c r="CL20" s="36"/>
      <c r="CM20" s="36"/>
      <c r="CN20" s="36"/>
      <c r="CO20" s="36"/>
      <c r="CP20" s="36"/>
      <c r="CQ20" s="36"/>
      <c r="CR20" s="36"/>
      <c r="CS20" s="36"/>
      <c r="CT20" s="36">
        <v>3</v>
      </c>
      <c r="CU20" s="36">
        <v>1</v>
      </c>
      <c r="CV20" s="36"/>
      <c r="CW20" s="36"/>
      <c r="CX20" s="36"/>
      <c r="CY20" s="36"/>
      <c r="CZ20" s="36"/>
      <c r="DA20" s="36"/>
      <c r="DB20" s="36"/>
      <c r="DC20" s="36"/>
      <c r="DD20" s="36"/>
      <c r="DE20" s="36"/>
      <c r="DF20" s="36"/>
      <c r="DG20" s="36"/>
      <c r="DH20" s="36"/>
      <c r="DI20" s="36"/>
      <c r="DJ20" s="36"/>
      <c r="DK20" s="36"/>
      <c r="DL20" s="36"/>
      <c r="DM20" s="36"/>
      <c r="DN20" s="36"/>
      <c r="DO20" s="36"/>
      <c r="DP20" s="36">
        <v>3.2</v>
      </c>
      <c r="DQ20" s="36">
        <v>1</v>
      </c>
      <c r="DR20" s="36"/>
      <c r="DS20" s="36"/>
      <c r="DT20" s="36"/>
      <c r="DU20" s="36"/>
      <c r="DV20" s="36"/>
      <c r="DW20" s="36"/>
      <c r="DX20" s="36"/>
      <c r="DY20" s="36"/>
      <c r="DZ20" s="36"/>
      <c r="EA20" s="36"/>
      <c r="EB20" s="36"/>
      <c r="EC20" s="36"/>
      <c r="ED20" s="36"/>
      <c r="EE20" s="36"/>
      <c r="EF20" s="36"/>
      <c r="EG20" s="36"/>
      <c r="EH20" s="36"/>
      <c r="EI20" s="36"/>
      <c r="EJ20" s="36">
        <v>3.4</v>
      </c>
      <c r="EK20" s="36">
        <v>1</v>
      </c>
      <c r="EL20" s="36"/>
      <c r="EM20" s="36"/>
      <c r="EN20" s="36">
        <v>3.2</v>
      </c>
      <c r="EO20" s="36">
        <v>1</v>
      </c>
      <c r="EP20" s="36"/>
      <c r="EQ20" s="36"/>
      <c r="ER20" s="36"/>
      <c r="ES20" s="36"/>
      <c r="ET20" s="36"/>
      <c r="EU20" s="36"/>
      <c r="EV20" s="36">
        <v>3.5</v>
      </c>
      <c r="EW20" s="36">
        <v>1</v>
      </c>
      <c r="EX20" s="36"/>
      <c r="EY20" s="36"/>
      <c r="EZ20" s="36"/>
      <c r="FA20" s="36"/>
      <c r="FB20" s="36"/>
      <c r="FC20" s="36"/>
      <c r="FD20" s="36"/>
      <c r="FE20" s="36"/>
      <c r="FF20" s="36"/>
      <c r="FG20" s="36"/>
      <c r="FH20" s="36"/>
      <c r="FI20" s="36"/>
      <c r="FJ20" s="36">
        <v>3.5</v>
      </c>
      <c r="FK20" s="36">
        <v>1</v>
      </c>
      <c r="FL20" s="36"/>
      <c r="FM20" s="36"/>
      <c r="FN20" s="36">
        <v>27.099999999999998</v>
      </c>
      <c r="FO20" s="36">
        <v>10</v>
      </c>
    </row>
    <row r="21" spans="1:171" x14ac:dyDescent="0.35">
      <c r="A21" s="35" t="s">
        <v>206</v>
      </c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>
        <v>2.1</v>
      </c>
      <c r="BS21" s="36">
        <v>1</v>
      </c>
      <c r="BT21" s="36"/>
      <c r="BU21" s="36"/>
      <c r="BV21" s="36"/>
      <c r="BW21" s="36"/>
      <c r="BX21" s="36">
        <v>6.3000000000000007</v>
      </c>
      <c r="BY21" s="36">
        <v>3</v>
      </c>
      <c r="BZ21" s="36"/>
      <c r="CA21" s="36"/>
      <c r="CB21" s="36"/>
      <c r="CC21" s="36"/>
      <c r="CD21" s="36">
        <v>2.2000000000000002</v>
      </c>
      <c r="CE21" s="36">
        <v>1</v>
      </c>
      <c r="CF21" s="36"/>
      <c r="CG21" s="36"/>
      <c r="CH21" s="36"/>
      <c r="CI21" s="36"/>
      <c r="CJ21" s="36">
        <v>2.2000000000000002</v>
      </c>
      <c r="CK21" s="36">
        <v>1</v>
      </c>
      <c r="CL21" s="36">
        <v>2.2000000000000002</v>
      </c>
      <c r="CM21" s="36">
        <v>1</v>
      </c>
      <c r="CN21" s="36">
        <v>2.2000000000000002</v>
      </c>
      <c r="CO21" s="36">
        <v>1</v>
      </c>
      <c r="CP21" s="36"/>
      <c r="CQ21" s="36"/>
      <c r="CR21" s="36"/>
      <c r="CS21" s="36"/>
      <c r="CT21" s="36"/>
      <c r="CU21" s="36"/>
      <c r="CV21" s="36"/>
      <c r="CW21" s="36"/>
      <c r="CX21" s="36"/>
      <c r="CY21" s="36"/>
      <c r="CZ21" s="36"/>
      <c r="DA21" s="36"/>
      <c r="DB21" s="36">
        <v>2.2000000000000002</v>
      </c>
      <c r="DC21" s="36">
        <v>1</v>
      </c>
      <c r="DD21" s="36">
        <v>2.2000000000000002</v>
      </c>
      <c r="DE21" s="36">
        <v>1</v>
      </c>
      <c r="DF21" s="36"/>
      <c r="DG21" s="36"/>
      <c r="DH21" s="36">
        <v>2.2000000000000002</v>
      </c>
      <c r="DI21" s="36">
        <v>1</v>
      </c>
      <c r="DJ21" s="36"/>
      <c r="DK21" s="36"/>
      <c r="DL21" s="36">
        <v>2.2999999999999998</v>
      </c>
      <c r="DM21" s="36">
        <v>1</v>
      </c>
      <c r="DN21" s="36"/>
      <c r="DO21" s="36"/>
      <c r="DP21" s="36"/>
      <c r="DQ21" s="36"/>
      <c r="DR21" s="36"/>
      <c r="DS21" s="36"/>
      <c r="DT21" s="36"/>
      <c r="DU21" s="36"/>
      <c r="DV21" s="36"/>
      <c r="DW21" s="36"/>
      <c r="DX21" s="36"/>
      <c r="DY21" s="36"/>
      <c r="DZ21" s="36"/>
      <c r="EA21" s="36"/>
      <c r="EB21" s="36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36"/>
      <c r="EQ21" s="36"/>
      <c r="ER21" s="36"/>
      <c r="ES21" s="36"/>
      <c r="ET21" s="36"/>
      <c r="EU21" s="36"/>
      <c r="EV21" s="36"/>
      <c r="EW21" s="36"/>
      <c r="EX21" s="36"/>
      <c r="EY21" s="36"/>
      <c r="EZ21" s="36"/>
      <c r="FA21" s="36"/>
      <c r="FB21" s="36"/>
      <c r="FC21" s="36"/>
      <c r="FD21" s="36"/>
      <c r="FE21" s="36"/>
      <c r="FF21" s="36"/>
      <c r="FG21" s="36"/>
      <c r="FH21" s="36"/>
      <c r="FI21" s="36"/>
      <c r="FJ21" s="36"/>
      <c r="FK21" s="36"/>
      <c r="FL21" s="36"/>
      <c r="FM21" s="36"/>
      <c r="FN21" s="36">
        <v>26.100000000000005</v>
      </c>
      <c r="FO21" s="36">
        <v>12</v>
      </c>
    </row>
    <row r="22" spans="1:171" x14ac:dyDescent="0.35">
      <c r="A22" s="47" t="s">
        <v>211</v>
      </c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>
        <v>2.1</v>
      </c>
      <c r="BS22" s="36">
        <v>1</v>
      </c>
      <c r="BT22" s="36"/>
      <c r="BU22" s="36"/>
      <c r="BV22" s="36"/>
      <c r="BW22" s="36"/>
      <c r="BX22" s="36"/>
      <c r="BY22" s="36"/>
      <c r="BZ22" s="36"/>
      <c r="CA22" s="36"/>
      <c r="CB22" s="36"/>
      <c r="CC22" s="36"/>
      <c r="CD22" s="36">
        <v>2.2000000000000002</v>
      </c>
      <c r="CE22" s="36">
        <v>1</v>
      </c>
      <c r="CF22" s="36"/>
      <c r="CG22" s="36"/>
      <c r="CH22" s="36"/>
      <c r="CI22" s="36"/>
      <c r="CJ22" s="36"/>
      <c r="CK22" s="36"/>
      <c r="CL22" s="36"/>
      <c r="CM22" s="36"/>
      <c r="CN22" s="36"/>
      <c r="CO22" s="36"/>
      <c r="CP22" s="36"/>
      <c r="CQ22" s="36"/>
      <c r="CR22" s="36"/>
      <c r="CS22" s="36"/>
      <c r="CT22" s="36"/>
      <c r="CU22" s="36"/>
      <c r="CV22" s="36"/>
      <c r="CW22" s="36"/>
      <c r="CX22" s="36"/>
      <c r="CY22" s="36"/>
      <c r="CZ22" s="36"/>
      <c r="DA22" s="36"/>
      <c r="DB22" s="36">
        <v>2.2000000000000002</v>
      </c>
      <c r="DC22" s="36">
        <v>1</v>
      </c>
      <c r="DD22" s="36"/>
      <c r="DE22" s="36"/>
      <c r="DF22" s="36"/>
      <c r="DG22" s="36"/>
      <c r="DH22" s="36"/>
      <c r="DI22" s="36"/>
      <c r="DJ22" s="36"/>
      <c r="DK22" s="36"/>
      <c r="DL22" s="36"/>
      <c r="DM22" s="36"/>
      <c r="DN22" s="36"/>
      <c r="DO22" s="36"/>
      <c r="DP22" s="36"/>
      <c r="DQ22" s="36"/>
      <c r="DR22" s="36"/>
      <c r="DS22" s="36"/>
      <c r="DT22" s="36"/>
      <c r="DU22" s="36"/>
      <c r="DV22" s="36"/>
      <c r="DW22" s="36"/>
      <c r="DX22" s="36"/>
      <c r="DY22" s="36"/>
      <c r="DZ22" s="36"/>
      <c r="EA22" s="36"/>
      <c r="EB22" s="36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6"/>
      <c r="EV22" s="36"/>
      <c r="EW22" s="36"/>
      <c r="EX22" s="36"/>
      <c r="EY22" s="36"/>
      <c r="EZ22" s="36"/>
      <c r="FA22" s="36"/>
      <c r="FB22" s="36"/>
      <c r="FC22" s="36"/>
      <c r="FD22" s="36"/>
      <c r="FE22" s="36"/>
      <c r="FF22" s="36"/>
      <c r="FG22" s="36"/>
      <c r="FH22" s="36"/>
      <c r="FI22" s="36"/>
      <c r="FJ22" s="36"/>
      <c r="FK22" s="36"/>
      <c r="FL22" s="36"/>
      <c r="FM22" s="36"/>
      <c r="FN22" s="36">
        <v>6.5000000000000009</v>
      </c>
      <c r="FO22" s="36">
        <v>3</v>
      </c>
    </row>
    <row r="23" spans="1:171" x14ac:dyDescent="0.35">
      <c r="A23" s="47" t="s">
        <v>212</v>
      </c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>
        <v>2.1</v>
      </c>
      <c r="BY23" s="36">
        <v>1</v>
      </c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>
        <v>2.2000000000000002</v>
      </c>
      <c r="CK23" s="36">
        <v>1</v>
      </c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  <c r="CY23" s="36"/>
      <c r="CZ23" s="36"/>
      <c r="DA23" s="36"/>
      <c r="DB23" s="36"/>
      <c r="DC23" s="36"/>
      <c r="DD23" s="36">
        <v>2.2000000000000002</v>
      </c>
      <c r="DE23" s="36">
        <v>1</v>
      </c>
      <c r="DF23" s="36"/>
      <c r="DG23" s="36"/>
      <c r="DH23" s="36"/>
      <c r="DI23" s="36"/>
      <c r="DJ23" s="36"/>
      <c r="DK23" s="36"/>
      <c r="DL23" s="36"/>
      <c r="DM23" s="36"/>
      <c r="DN23" s="36"/>
      <c r="DO23" s="36"/>
      <c r="DP23" s="36"/>
      <c r="DQ23" s="36"/>
      <c r="DR23" s="36"/>
      <c r="DS23" s="36"/>
      <c r="DT23" s="36"/>
      <c r="DU23" s="36"/>
      <c r="DV23" s="36"/>
      <c r="DW23" s="36"/>
      <c r="DX23" s="36"/>
      <c r="DY23" s="36"/>
      <c r="DZ23" s="36"/>
      <c r="EA23" s="36"/>
      <c r="EB23" s="36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6"/>
      <c r="EV23" s="36"/>
      <c r="EW23" s="36"/>
      <c r="EX23" s="36"/>
      <c r="EY23" s="36"/>
      <c r="EZ23" s="36"/>
      <c r="FA23" s="36"/>
      <c r="FB23" s="36"/>
      <c r="FC23" s="36"/>
      <c r="FD23" s="36"/>
      <c r="FE23" s="36"/>
      <c r="FF23" s="36"/>
      <c r="FG23" s="36"/>
      <c r="FH23" s="36"/>
      <c r="FI23" s="36"/>
      <c r="FJ23" s="36"/>
      <c r="FK23" s="36"/>
      <c r="FL23" s="36"/>
      <c r="FM23" s="36"/>
      <c r="FN23" s="36">
        <v>6.5000000000000009</v>
      </c>
      <c r="FO23" s="36">
        <v>3</v>
      </c>
    </row>
    <row r="24" spans="1:171" x14ac:dyDescent="0.35">
      <c r="A24" s="47" t="s">
        <v>213</v>
      </c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>
        <v>2.1</v>
      </c>
      <c r="BY24" s="36">
        <v>1</v>
      </c>
      <c r="BZ24" s="36"/>
      <c r="CA24" s="36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>
        <v>2.2000000000000002</v>
      </c>
      <c r="CM24" s="36">
        <v>1</v>
      </c>
      <c r="CN24" s="36"/>
      <c r="CO24" s="36"/>
      <c r="CP24" s="36"/>
      <c r="CQ24" s="36"/>
      <c r="CR24" s="36"/>
      <c r="CS24" s="36"/>
      <c r="CT24" s="36"/>
      <c r="CU24" s="36"/>
      <c r="CV24" s="36"/>
      <c r="CW24" s="36"/>
      <c r="CX24" s="36"/>
      <c r="CY24" s="36"/>
      <c r="CZ24" s="36"/>
      <c r="DA24" s="36"/>
      <c r="DB24" s="36"/>
      <c r="DC24" s="36"/>
      <c r="DD24" s="36"/>
      <c r="DE24" s="36"/>
      <c r="DF24" s="36"/>
      <c r="DG24" s="36"/>
      <c r="DH24" s="36">
        <v>2.2000000000000002</v>
      </c>
      <c r="DI24" s="36">
        <v>1</v>
      </c>
      <c r="DJ24" s="36"/>
      <c r="DK24" s="36"/>
      <c r="DL24" s="36"/>
      <c r="DM24" s="36"/>
      <c r="DN24" s="36"/>
      <c r="DO24" s="36"/>
      <c r="DP24" s="36"/>
      <c r="DQ24" s="36"/>
      <c r="DR24" s="36"/>
      <c r="DS24" s="36"/>
      <c r="DT24" s="36"/>
      <c r="DU24" s="36"/>
      <c r="DV24" s="36"/>
      <c r="DW24" s="36"/>
      <c r="DX24" s="36"/>
      <c r="DY24" s="36"/>
      <c r="DZ24" s="36"/>
      <c r="EA24" s="36"/>
      <c r="EB24" s="36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6"/>
      <c r="EV24" s="36"/>
      <c r="EW24" s="36"/>
      <c r="EX24" s="36"/>
      <c r="EY24" s="36"/>
      <c r="EZ24" s="36"/>
      <c r="FA24" s="36"/>
      <c r="FB24" s="36"/>
      <c r="FC24" s="36"/>
      <c r="FD24" s="36"/>
      <c r="FE24" s="36"/>
      <c r="FF24" s="36"/>
      <c r="FG24" s="36"/>
      <c r="FH24" s="36"/>
      <c r="FI24" s="36"/>
      <c r="FJ24" s="36"/>
      <c r="FK24" s="36"/>
      <c r="FL24" s="36"/>
      <c r="FM24" s="36"/>
      <c r="FN24" s="36">
        <v>6.5000000000000009</v>
      </c>
      <c r="FO24" s="36">
        <v>3</v>
      </c>
    </row>
    <row r="25" spans="1:171" x14ac:dyDescent="0.35">
      <c r="A25" s="47" t="s">
        <v>214</v>
      </c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>
        <v>2.1</v>
      </c>
      <c r="BY25" s="36">
        <v>1</v>
      </c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>
        <v>2.2000000000000002</v>
      </c>
      <c r="CO25" s="36">
        <v>1</v>
      </c>
      <c r="CP25" s="36"/>
      <c r="CQ25" s="36"/>
      <c r="CR25" s="36"/>
      <c r="CS25" s="36"/>
      <c r="CT25" s="36"/>
      <c r="CU25" s="36"/>
      <c r="CV25" s="36"/>
      <c r="CW25" s="36"/>
      <c r="CX25" s="36"/>
      <c r="CY25" s="36"/>
      <c r="CZ25" s="36"/>
      <c r="DA25" s="36"/>
      <c r="DB25" s="36"/>
      <c r="DC25" s="36"/>
      <c r="DD25" s="36"/>
      <c r="DE25" s="36"/>
      <c r="DF25" s="36"/>
      <c r="DG25" s="36"/>
      <c r="DH25" s="36"/>
      <c r="DI25" s="36"/>
      <c r="DJ25" s="36"/>
      <c r="DK25" s="36"/>
      <c r="DL25" s="36">
        <v>2.2999999999999998</v>
      </c>
      <c r="DM25" s="36">
        <v>1</v>
      </c>
      <c r="DN25" s="36"/>
      <c r="DO25" s="36"/>
      <c r="DP25" s="36"/>
      <c r="DQ25" s="36"/>
      <c r="DR25" s="36"/>
      <c r="DS25" s="36"/>
      <c r="DT25" s="36"/>
      <c r="DU25" s="36"/>
      <c r="DV25" s="36"/>
      <c r="DW25" s="36"/>
      <c r="DX25" s="36"/>
      <c r="DY25" s="36"/>
      <c r="DZ25" s="36"/>
      <c r="EA25" s="36"/>
      <c r="EB25" s="36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6"/>
      <c r="EV25" s="36"/>
      <c r="EW25" s="36"/>
      <c r="EX25" s="36"/>
      <c r="EY25" s="36"/>
      <c r="EZ25" s="36"/>
      <c r="FA25" s="36"/>
      <c r="FB25" s="36"/>
      <c r="FC25" s="36"/>
      <c r="FD25" s="36"/>
      <c r="FE25" s="36"/>
      <c r="FF25" s="36"/>
      <c r="FG25" s="36"/>
      <c r="FH25" s="36"/>
      <c r="FI25" s="36"/>
      <c r="FJ25" s="36"/>
      <c r="FK25" s="36"/>
      <c r="FL25" s="36"/>
      <c r="FM25" s="36"/>
      <c r="FN25" s="36">
        <v>6.6000000000000005</v>
      </c>
      <c r="FO25" s="36">
        <v>3</v>
      </c>
    </row>
    <row r="26" spans="1:171" x14ac:dyDescent="0.35">
      <c r="A26" s="35" t="s">
        <v>207</v>
      </c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36"/>
      <c r="CU26" s="36"/>
      <c r="CV26" s="36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36"/>
      <c r="DL26" s="36"/>
      <c r="DM26" s="36"/>
      <c r="DN26" s="36"/>
      <c r="DO26" s="36"/>
      <c r="DP26" s="36"/>
      <c r="DQ26" s="36"/>
      <c r="DR26" s="36"/>
      <c r="DS26" s="36"/>
      <c r="DT26" s="36"/>
      <c r="DU26" s="36"/>
      <c r="DV26" s="36">
        <v>2.2999999999999998</v>
      </c>
      <c r="DW26" s="36">
        <v>1</v>
      </c>
      <c r="DX26" s="36">
        <v>3.7</v>
      </c>
      <c r="DY26" s="36">
        <v>1</v>
      </c>
      <c r="DZ26" s="36">
        <v>6</v>
      </c>
      <c r="EA26" s="36">
        <v>2</v>
      </c>
      <c r="EB26" s="36">
        <v>2.2999999999999998</v>
      </c>
      <c r="EC26" s="36">
        <v>1</v>
      </c>
      <c r="ED26" s="36">
        <v>2.2999999999999998</v>
      </c>
      <c r="EE26" s="36">
        <v>1</v>
      </c>
      <c r="EF26" s="36"/>
      <c r="EG26" s="36"/>
      <c r="EH26" s="36"/>
      <c r="EI26" s="36"/>
      <c r="EJ26" s="36"/>
      <c r="EK26" s="36"/>
      <c r="EL26" s="36"/>
      <c r="EM26" s="36"/>
      <c r="EN26" s="36">
        <v>2.2999999999999998</v>
      </c>
      <c r="EO26" s="36">
        <v>1</v>
      </c>
      <c r="EP26" s="36">
        <v>2.2999999999999998</v>
      </c>
      <c r="EQ26" s="36">
        <v>1</v>
      </c>
      <c r="ER26" s="36">
        <v>2.2999999999999998</v>
      </c>
      <c r="ES26" s="36">
        <v>1</v>
      </c>
      <c r="ET26" s="36">
        <v>3.8</v>
      </c>
      <c r="EU26" s="36">
        <v>1</v>
      </c>
      <c r="EV26" s="36">
        <v>3.8</v>
      </c>
      <c r="EW26" s="36">
        <v>1</v>
      </c>
      <c r="EX26" s="36"/>
      <c r="EY26" s="36"/>
      <c r="EZ26" s="36">
        <v>3.8</v>
      </c>
      <c r="FA26" s="36">
        <v>1</v>
      </c>
      <c r="FB26" s="36"/>
      <c r="FC26" s="36"/>
      <c r="FD26" s="36">
        <v>2.2999999999999998</v>
      </c>
      <c r="FE26" s="36">
        <v>1</v>
      </c>
      <c r="FF26" s="36">
        <v>3.8</v>
      </c>
      <c r="FG26" s="36">
        <v>1</v>
      </c>
      <c r="FH26" s="36"/>
      <c r="FI26" s="36"/>
      <c r="FJ26" s="36"/>
      <c r="FK26" s="36"/>
      <c r="FL26" s="36"/>
      <c r="FM26" s="36"/>
      <c r="FN26" s="36">
        <v>41</v>
      </c>
      <c r="FO26" s="36">
        <v>14</v>
      </c>
    </row>
    <row r="27" spans="1:171" x14ac:dyDescent="0.35">
      <c r="A27" s="47" t="s">
        <v>211</v>
      </c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>
        <v>2.2999999999999998</v>
      </c>
      <c r="DW27" s="36">
        <v>1</v>
      </c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>
        <v>2.2999999999999998</v>
      </c>
      <c r="EO27" s="36">
        <v>1</v>
      </c>
      <c r="EP27" s="36"/>
      <c r="EQ27" s="36"/>
      <c r="ER27" s="36"/>
      <c r="ES27" s="36"/>
      <c r="ET27" s="36">
        <v>3.8</v>
      </c>
      <c r="EU27" s="36">
        <v>1</v>
      </c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>
        <v>8.3999999999999986</v>
      </c>
      <c r="FO27" s="36">
        <v>3</v>
      </c>
    </row>
    <row r="28" spans="1:171" x14ac:dyDescent="0.35">
      <c r="A28" s="47" t="s">
        <v>212</v>
      </c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6"/>
      <c r="DX28" s="36"/>
      <c r="DY28" s="36"/>
      <c r="DZ28" s="36">
        <v>2.2999999999999998</v>
      </c>
      <c r="EA28" s="36">
        <v>1</v>
      </c>
      <c r="EB28" s="36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>
        <v>2.2999999999999998</v>
      </c>
      <c r="EQ28" s="36">
        <v>1</v>
      </c>
      <c r="ER28" s="36"/>
      <c r="ES28" s="36"/>
      <c r="ET28" s="36"/>
      <c r="EU28" s="36"/>
      <c r="EV28" s="36">
        <v>3.8</v>
      </c>
      <c r="EW28" s="36">
        <v>1</v>
      </c>
      <c r="EX28" s="36"/>
      <c r="EY28" s="36"/>
      <c r="EZ28" s="36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6"/>
      <c r="FM28" s="36"/>
      <c r="FN28" s="36">
        <v>8.3999999999999986</v>
      </c>
      <c r="FO28" s="36">
        <v>3</v>
      </c>
    </row>
    <row r="29" spans="1:171" x14ac:dyDescent="0.35">
      <c r="A29" s="47" t="s">
        <v>213</v>
      </c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>
        <v>3.7</v>
      </c>
      <c r="DY29" s="36">
        <v>1</v>
      </c>
      <c r="DZ29" s="36"/>
      <c r="EA29" s="36"/>
      <c r="EB29" s="36">
        <v>2.2999999999999998</v>
      </c>
      <c r="EC29" s="36">
        <v>1</v>
      </c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>
        <v>2.2999999999999998</v>
      </c>
      <c r="ES29" s="36">
        <v>1</v>
      </c>
      <c r="ET29" s="36"/>
      <c r="EU29" s="36"/>
      <c r="EV29" s="36"/>
      <c r="EW29" s="36"/>
      <c r="EX29" s="36"/>
      <c r="EY29" s="36"/>
      <c r="EZ29" s="36">
        <v>3.8</v>
      </c>
      <c r="FA29" s="36">
        <v>1</v>
      </c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>
        <v>12.100000000000001</v>
      </c>
      <c r="FO29" s="36">
        <v>4</v>
      </c>
    </row>
    <row r="30" spans="1:171" x14ac:dyDescent="0.35">
      <c r="A30" s="47" t="s">
        <v>214</v>
      </c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6"/>
      <c r="DX30" s="36"/>
      <c r="DY30" s="36"/>
      <c r="DZ30" s="36">
        <v>3.7</v>
      </c>
      <c r="EA30" s="36">
        <v>1</v>
      </c>
      <c r="EB30" s="36"/>
      <c r="EC30" s="36"/>
      <c r="ED30" s="36">
        <v>2.2999999999999998</v>
      </c>
      <c r="EE30" s="36">
        <v>1</v>
      </c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6"/>
      <c r="FA30" s="36"/>
      <c r="FB30" s="36"/>
      <c r="FC30" s="36"/>
      <c r="FD30" s="36">
        <v>2.2999999999999998</v>
      </c>
      <c r="FE30" s="36">
        <v>1</v>
      </c>
      <c r="FF30" s="36">
        <v>3.8</v>
      </c>
      <c r="FG30" s="36">
        <v>1</v>
      </c>
      <c r="FH30" s="36"/>
      <c r="FI30" s="36"/>
      <c r="FJ30" s="36"/>
      <c r="FK30" s="36"/>
      <c r="FL30" s="36"/>
      <c r="FM30" s="36"/>
      <c r="FN30" s="36">
        <v>12.100000000000001</v>
      </c>
      <c r="FO30" s="36">
        <v>4</v>
      </c>
    </row>
    <row r="31" spans="1:171" x14ac:dyDescent="0.35">
      <c r="A31" s="35" t="s">
        <v>210</v>
      </c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>
        <v>3.3</v>
      </c>
      <c r="CS31" s="36">
        <v>1</v>
      </c>
      <c r="CT31" s="36"/>
      <c r="CU31" s="36"/>
      <c r="CV31" s="36"/>
      <c r="CW31" s="36"/>
      <c r="CX31" s="36"/>
      <c r="CY31" s="36"/>
      <c r="CZ31" s="36">
        <v>3.3</v>
      </c>
      <c r="DA31" s="36">
        <v>1</v>
      </c>
      <c r="DB31" s="36">
        <v>3.3</v>
      </c>
      <c r="DC31" s="36">
        <v>1</v>
      </c>
      <c r="DD31" s="36"/>
      <c r="DE31" s="36"/>
      <c r="DF31" s="36">
        <v>3.3</v>
      </c>
      <c r="DG31" s="36">
        <v>1</v>
      </c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6"/>
      <c r="DX31" s="36"/>
      <c r="DY31" s="36"/>
      <c r="DZ31" s="36"/>
      <c r="EA31" s="36"/>
      <c r="EB31" s="36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>
        <v>3.3</v>
      </c>
      <c r="EY31" s="36">
        <v>1</v>
      </c>
      <c r="EZ31" s="36"/>
      <c r="FA31" s="36"/>
      <c r="FB31" s="36"/>
      <c r="FC31" s="36"/>
      <c r="FD31" s="36"/>
      <c r="FE31" s="36"/>
      <c r="FF31" s="36"/>
      <c r="FG31" s="36"/>
      <c r="FH31" s="36">
        <v>9.8999999999999986</v>
      </c>
      <c r="FI31" s="36">
        <v>3</v>
      </c>
      <c r="FJ31" s="36"/>
      <c r="FK31" s="36"/>
      <c r="FL31" s="36"/>
      <c r="FM31" s="36"/>
      <c r="FN31" s="36">
        <v>26.4</v>
      </c>
      <c r="FO31" s="36">
        <v>8</v>
      </c>
    </row>
    <row r="32" spans="1:171" x14ac:dyDescent="0.35">
      <c r="A32" s="47" t="s">
        <v>211</v>
      </c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>
        <v>3.3</v>
      </c>
      <c r="CS32" s="36">
        <v>1</v>
      </c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6"/>
      <c r="DX32" s="36"/>
      <c r="DY32" s="36"/>
      <c r="DZ32" s="36"/>
      <c r="EA32" s="36"/>
      <c r="EB32" s="36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>
        <v>3.3</v>
      </c>
      <c r="EY32" s="36">
        <v>1</v>
      </c>
      <c r="EZ32" s="36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6"/>
      <c r="FM32" s="36"/>
      <c r="FN32" s="36">
        <v>6.6</v>
      </c>
      <c r="FO32" s="36">
        <v>2</v>
      </c>
    </row>
    <row r="33" spans="1:171" x14ac:dyDescent="0.35">
      <c r="A33" s="47" t="s">
        <v>212</v>
      </c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>
        <v>3.3</v>
      </c>
      <c r="DA33" s="36">
        <v>1</v>
      </c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6"/>
      <c r="DX33" s="36"/>
      <c r="DY33" s="36"/>
      <c r="DZ33" s="36"/>
      <c r="EA33" s="36"/>
      <c r="EB33" s="36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6"/>
      <c r="FA33" s="36"/>
      <c r="FB33" s="36"/>
      <c r="FC33" s="36"/>
      <c r="FD33" s="36"/>
      <c r="FE33" s="36"/>
      <c r="FF33" s="36"/>
      <c r="FG33" s="36"/>
      <c r="FH33" s="36">
        <v>3.3</v>
      </c>
      <c r="FI33" s="36">
        <v>1</v>
      </c>
      <c r="FJ33" s="36"/>
      <c r="FK33" s="36"/>
      <c r="FL33" s="36"/>
      <c r="FM33" s="36"/>
      <c r="FN33" s="36">
        <v>6.6</v>
      </c>
      <c r="FO33" s="36">
        <v>2</v>
      </c>
    </row>
    <row r="34" spans="1:171" x14ac:dyDescent="0.35">
      <c r="A34" s="47" t="s">
        <v>213</v>
      </c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>
        <v>3.3</v>
      </c>
      <c r="DC34" s="36">
        <v>1</v>
      </c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6"/>
      <c r="DX34" s="36"/>
      <c r="DY34" s="36"/>
      <c r="DZ34" s="36"/>
      <c r="EA34" s="36"/>
      <c r="EB34" s="36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6"/>
      <c r="FA34" s="36"/>
      <c r="FB34" s="36"/>
      <c r="FC34" s="36"/>
      <c r="FD34" s="36"/>
      <c r="FE34" s="36"/>
      <c r="FF34" s="36"/>
      <c r="FG34" s="36"/>
      <c r="FH34" s="36">
        <v>3.3</v>
      </c>
      <c r="FI34" s="36">
        <v>1</v>
      </c>
      <c r="FJ34" s="36"/>
      <c r="FK34" s="36"/>
      <c r="FL34" s="36"/>
      <c r="FM34" s="36"/>
      <c r="FN34" s="36">
        <v>6.6</v>
      </c>
      <c r="FO34" s="36">
        <v>2</v>
      </c>
    </row>
    <row r="35" spans="1:171" x14ac:dyDescent="0.35">
      <c r="A35" s="47" t="s">
        <v>214</v>
      </c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>
        <v>3.3</v>
      </c>
      <c r="DG35" s="36">
        <v>1</v>
      </c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6"/>
      <c r="DX35" s="36"/>
      <c r="DY35" s="36"/>
      <c r="DZ35" s="36"/>
      <c r="EA35" s="36"/>
      <c r="EB35" s="36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6"/>
      <c r="FA35" s="36"/>
      <c r="FB35" s="36"/>
      <c r="FC35" s="36"/>
      <c r="FD35" s="36"/>
      <c r="FE35" s="36"/>
      <c r="FF35" s="36"/>
      <c r="FG35" s="36"/>
      <c r="FH35" s="36">
        <v>3.3</v>
      </c>
      <c r="FI35" s="36">
        <v>1</v>
      </c>
      <c r="FJ35" s="36"/>
      <c r="FK35" s="36"/>
      <c r="FL35" s="36"/>
      <c r="FM35" s="36"/>
      <c r="FN35" s="36">
        <v>6.6</v>
      </c>
      <c r="FO35" s="36">
        <v>2</v>
      </c>
    </row>
    <row r="36" spans="1:171" x14ac:dyDescent="0.35">
      <c r="A36" s="35" t="s">
        <v>208</v>
      </c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>
        <v>2.5</v>
      </c>
      <c r="CC36" s="36">
        <v>1</v>
      </c>
      <c r="CD36" s="36">
        <v>7.1</v>
      </c>
      <c r="CE36" s="36">
        <v>3</v>
      </c>
      <c r="CF36" s="36">
        <v>5.8</v>
      </c>
      <c r="CG36" s="36">
        <v>2</v>
      </c>
      <c r="CH36" s="36">
        <v>2.8</v>
      </c>
      <c r="CI36" s="36">
        <v>1</v>
      </c>
      <c r="CJ36" s="36">
        <v>8.1</v>
      </c>
      <c r="CK36" s="36">
        <v>3</v>
      </c>
      <c r="CL36" s="36"/>
      <c r="CM36" s="36"/>
      <c r="CN36" s="36"/>
      <c r="CO36" s="36"/>
      <c r="CP36" s="36">
        <v>8</v>
      </c>
      <c r="CQ36" s="36">
        <v>3</v>
      </c>
      <c r="CR36" s="36">
        <v>8.1999999999999993</v>
      </c>
      <c r="CS36" s="36">
        <v>3</v>
      </c>
      <c r="CT36" s="36">
        <v>3</v>
      </c>
      <c r="CU36" s="36">
        <v>1</v>
      </c>
      <c r="CV36" s="36">
        <v>2.8</v>
      </c>
      <c r="CW36" s="36">
        <v>1</v>
      </c>
      <c r="CX36" s="36">
        <v>3</v>
      </c>
      <c r="CY36" s="36">
        <v>1</v>
      </c>
      <c r="CZ36" s="36"/>
      <c r="DA36" s="36"/>
      <c r="DB36" s="36">
        <v>2.8</v>
      </c>
      <c r="DC36" s="36">
        <v>1</v>
      </c>
      <c r="DD36" s="36">
        <v>2.6</v>
      </c>
      <c r="DE36" s="36">
        <v>1</v>
      </c>
      <c r="DF36" s="36">
        <v>8</v>
      </c>
      <c r="DG36" s="36">
        <v>3</v>
      </c>
      <c r="DH36" s="36"/>
      <c r="DI36" s="36"/>
      <c r="DJ36" s="36">
        <v>4.8</v>
      </c>
      <c r="DK36" s="36">
        <v>2</v>
      </c>
      <c r="DL36" s="36">
        <v>5.2</v>
      </c>
      <c r="DM36" s="36">
        <v>2</v>
      </c>
      <c r="DN36" s="36"/>
      <c r="DO36" s="36"/>
      <c r="DP36" s="36"/>
      <c r="DQ36" s="36"/>
      <c r="DR36" s="36"/>
      <c r="DS36" s="36"/>
      <c r="DT36" s="36">
        <v>11.4</v>
      </c>
      <c r="DU36" s="36">
        <v>4</v>
      </c>
      <c r="DV36" s="36">
        <v>3</v>
      </c>
      <c r="DW36" s="36">
        <v>1</v>
      </c>
      <c r="DX36" s="36">
        <v>2.8</v>
      </c>
      <c r="DY36" s="36">
        <v>1</v>
      </c>
      <c r="DZ36" s="36">
        <v>2.8</v>
      </c>
      <c r="EA36" s="36">
        <v>1</v>
      </c>
      <c r="EB36" s="36">
        <v>5.0999999999999996</v>
      </c>
      <c r="EC36" s="36">
        <v>2</v>
      </c>
      <c r="ED36" s="36">
        <v>7.6999999999999993</v>
      </c>
      <c r="EE36" s="36">
        <v>3</v>
      </c>
      <c r="EF36" s="36">
        <v>5.4</v>
      </c>
      <c r="EG36" s="36">
        <v>2</v>
      </c>
      <c r="EH36" s="36">
        <v>2.8</v>
      </c>
      <c r="EI36" s="36">
        <v>1</v>
      </c>
      <c r="EJ36" s="36">
        <v>2.5</v>
      </c>
      <c r="EK36" s="36">
        <v>1</v>
      </c>
      <c r="EL36" s="36">
        <v>2.7</v>
      </c>
      <c r="EM36" s="36">
        <v>1</v>
      </c>
      <c r="EN36" s="36">
        <v>2.5</v>
      </c>
      <c r="EO36" s="36">
        <v>1</v>
      </c>
      <c r="EP36" s="36"/>
      <c r="EQ36" s="36"/>
      <c r="ER36" s="36">
        <v>5.4</v>
      </c>
      <c r="ES36" s="36">
        <v>2</v>
      </c>
      <c r="ET36" s="36">
        <v>2.5</v>
      </c>
      <c r="EU36" s="36">
        <v>1</v>
      </c>
      <c r="EV36" s="36"/>
      <c r="EW36" s="36"/>
      <c r="EX36" s="36">
        <v>11</v>
      </c>
      <c r="EY36" s="36">
        <v>4</v>
      </c>
      <c r="EZ36" s="36">
        <v>2.7</v>
      </c>
      <c r="FA36" s="36">
        <v>1</v>
      </c>
      <c r="FB36" s="36">
        <v>3</v>
      </c>
      <c r="FC36" s="36">
        <v>1</v>
      </c>
      <c r="FD36" s="36">
        <v>5.5</v>
      </c>
      <c r="FE36" s="36">
        <v>2</v>
      </c>
      <c r="FF36" s="36"/>
      <c r="FG36" s="36"/>
      <c r="FH36" s="36">
        <v>2.8</v>
      </c>
      <c r="FI36" s="36">
        <v>1</v>
      </c>
      <c r="FJ36" s="36">
        <v>3</v>
      </c>
      <c r="FK36" s="36">
        <v>1</v>
      </c>
      <c r="FL36" s="36">
        <v>3</v>
      </c>
      <c r="FM36" s="36">
        <v>1</v>
      </c>
      <c r="FN36" s="36">
        <v>162.30000000000001</v>
      </c>
      <c r="FO36" s="36">
        <v>60</v>
      </c>
    </row>
    <row r="37" spans="1:171" x14ac:dyDescent="0.35">
      <c r="A37" s="47" t="s">
        <v>211</v>
      </c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>
        <v>2.5</v>
      </c>
      <c r="CC37" s="36">
        <v>1</v>
      </c>
      <c r="CD37" s="36">
        <v>2.2999999999999998</v>
      </c>
      <c r="CE37" s="36">
        <v>1</v>
      </c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>
        <v>2.8</v>
      </c>
      <c r="CQ37" s="36">
        <v>1</v>
      </c>
      <c r="CR37" s="36">
        <v>3</v>
      </c>
      <c r="CS37" s="36">
        <v>1</v>
      </c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>
        <v>2.6</v>
      </c>
      <c r="DE37" s="36">
        <v>1</v>
      </c>
      <c r="DF37" s="36">
        <v>2.4</v>
      </c>
      <c r="DG37" s="36">
        <v>1</v>
      </c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>
        <v>3</v>
      </c>
      <c r="DU37" s="36">
        <v>1</v>
      </c>
      <c r="DV37" s="36"/>
      <c r="DW37" s="36"/>
      <c r="DX37" s="36">
        <v>2.8</v>
      </c>
      <c r="DY37" s="36">
        <v>1</v>
      </c>
      <c r="DZ37" s="36"/>
      <c r="EA37" s="36"/>
      <c r="EB37" s="36">
        <v>5.0999999999999996</v>
      </c>
      <c r="EC37" s="36">
        <v>2</v>
      </c>
      <c r="ED37" s="36"/>
      <c r="EE37" s="36"/>
      <c r="EF37" s="36"/>
      <c r="EG37" s="36"/>
      <c r="EH37" s="36"/>
      <c r="EI37" s="36"/>
      <c r="EJ37" s="36"/>
      <c r="EK37" s="36"/>
      <c r="EL37" s="36">
        <v>2.7</v>
      </c>
      <c r="EM37" s="36">
        <v>1</v>
      </c>
      <c r="EN37" s="36"/>
      <c r="EO37" s="36"/>
      <c r="EP37" s="36"/>
      <c r="EQ37" s="36"/>
      <c r="ER37" s="36"/>
      <c r="ES37" s="36"/>
      <c r="ET37" s="36">
        <v>2.5</v>
      </c>
      <c r="EU37" s="36">
        <v>1</v>
      </c>
      <c r="EV37" s="36"/>
      <c r="EW37" s="36"/>
      <c r="EX37" s="36">
        <v>3</v>
      </c>
      <c r="EY37" s="36">
        <v>1</v>
      </c>
      <c r="EZ37" s="36"/>
      <c r="FA37" s="36"/>
      <c r="FB37" s="36"/>
      <c r="FC37" s="36"/>
      <c r="FD37" s="36"/>
      <c r="FE37" s="36"/>
      <c r="FF37" s="36"/>
      <c r="FG37" s="36"/>
      <c r="FH37" s="36">
        <v>2.8</v>
      </c>
      <c r="FI37" s="36">
        <v>1</v>
      </c>
      <c r="FJ37" s="36">
        <v>3</v>
      </c>
      <c r="FK37" s="36">
        <v>1</v>
      </c>
      <c r="FL37" s="36"/>
      <c r="FM37" s="36"/>
      <c r="FN37" s="36">
        <v>40.5</v>
      </c>
      <c r="FO37" s="36">
        <v>15</v>
      </c>
    </row>
    <row r="38" spans="1:171" x14ac:dyDescent="0.35">
      <c r="A38" s="47" t="s">
        <v>212</v>
      </c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>
        <v>4.8</v>
      </c>
      <c r="CE38" s="36">
        <v>2</v>
      </c>
      <c r="CF38" s="36">
        <v>2.8</v>
      </c>
      <c r="CG38" s="36">
        <v>1</v>
      </c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>
        <v>2.8</v>
      </c>
      <c r="CS38" s="36">
        <v>1</v>
      </c>
      <c r="CT38" s="36">
        <v>3</v>
      </c>
      <c r="CU38" s="36">
        <v>1</v>
      </c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>
        <v>2.6</v>
      </c>
      <c r="DG38" s="36">
        <v>1</v>
      </c>
      <c r="DH38" s="36"/>
      <c r="DI38" s="36"/>
      <c r="DJ38" s="36">
        <v>2.4</v>
      </c>
      <c r="DK38" s="36">
        <v>1</v>
      </c>
      <c r="DL38" s="36"/>
      <c r="DM38" s="36"/>
      <c r="DN38" s="36"/>
      <c r="DO38" s="36"/>
      <c r="DP38" s="36"/>
      <c r="DQ38" s="36"/>
      <c r="DR38" s="36"/>
      <c r="DS38" s="36"/>
      <c r="DT38" s="36">
        <v>3</v>
      </c>
      <c r="DU38" s="36">
        <v>1</v>
      </c>
      <c r="DV38" s="36"/>
      <c r="DW38" s="36"/>
      <c r="DX38" s="36"/>
      <c r="DY38" s="36"/>
      <c r="DZ38" s="36">
        <v>2.8</v>
      </c>
      <c r="EA38" s="36">
        <v>1</v>
      </c>
      <c r="EB38" s="36"/>
      <c r="EC38" s="36"/>
      <c r="ED38" s="36">
        <v>5.0999999999999996</v>
      </c>
      <c r="EE38" s="36">
        <v>2</v>
      </c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>
        <v>2.7</v>
      </c>
      <c r="ES38" s="36">
        <v>1</v>
      </c>
      <c r="ET38" s="36"/>
      <c r="EU38" s="36"/>
      <c r="EV38" s="36"/>
      <c r="EW38" s="36"/>
      <c r="EX38" s="36">
        <v>5.5</v>
      </c>
      <c r="EY38" s="36">
        <v>2</v>
      </c>
      <c r="EZ38" s="36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6">
        <v>3</v>
      </c>
      <c r="FM38" s="36">
        <v>1</v>
      </c>
      <c r="FN38" s="36">
        <v>40.5</v>
      </c>
      <c r="FO38" s="36">
        <v>15</v>
      </c>
    </row>
    <row r="39" spans="1:171" x14ac:dyDescent="0.35">
      <c r="A39" s="47" t="s">
        <v>213</v>
      </c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>
        <v>3</v>
      </c>
      <c r="CG39" s="36">
        <v>1</v>
      </c>
      <c r="CH39" s="36">
        <v>2.8</v>
      </c>
      <c r="CI39" s="36">
        <v>1</v>
      </c>
      <c r="CJ39" s="36">
        <v>2.2999999999999998</v>
      </c>
      <c r="CK39" s="36">
        <v>1</v>
      </c>
      <c r="CL39" s="36"/>
      <c r="CM39" s="36"/>
      <c r="CN39" s="36"/>
      <c r="CO39" s="36"/>
      <c r="CP39" s="36">
        <v>2.6</v>
      </c>
      <c r="CQ39" s="36">
        <v>1</v>
      </c>
      <c r="CR39" s="36"/>
      <c r="CS39" s="36"/>
      <c r="CT39" s="36"/>
      <c r="CU39" s="36"/>
      <c r="CV39" s="36">
        <v>2.8</v>
      </c>
      <c r="CW39" s="36">
        <v>1</v>
      </c>
      <c r="CX39" s="36">
        <v>3</v>
      </c>
      <c r="CY39" s="36">
        <v>1</v>
      </c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>
        <v>2.4</v>
      </c>
      <c r="DK39" s="36">
        <v>1</v>
      </c>
      <c r="DL39" s="36">
        <v>2.6</v>
      </c>
      <c r="DM39" s="36">
        <v>1</v>
      </c>
      <c r="DN39" s="36"/>
      <c r="DO39" s="36"/>
      <c r="DP39" s="36"/>
      <c r="DQ39" s="36"/>
      <c r="DR39" s="36"/>
      <c r="DS39" s="36"/>
      <c r="DT39" s="36">
        <v>3</v>
      </c>
      <c r="DU39" s="36">
        <v>1</v>
      </c>
      <c r="DV39" s="36"/>
      <c r="DW39" s="36"/>
      <c r="DX39" s="36"/>
      <c r="DY39" s="36"/>
      <c r="DZ39" s="36"/>
      <c r="EA39" s="36"/>
      <c r="EB39" s="36"/>
      <c r="EC39" s="36"/>
      <c r="ED39" s="36">
        <v>2.6</v>
      </c>
      <c r="EE39" s="36">
        <v>1</v>
      </c>
      <c r="EF39" s="36">
        <v>2.8</v>
      </c>
      <c r="EG39" s="36">
        <v>1</v>
      </c>
      <c r="EH39" s="36"/>
      <c r="EI39" s="36"/>
      <c r="EJ39" s="36">
        <v>2.5</v>
      </c>
      <c r="EK39" s="36">
        <v>1</v>
      </c>
      <c r="EL39" s="36"/>
      <c r="EM39" s="36"/>
      <c r="EN39" s="36"/>
      <c r="EO39" s="36"/>
      <c r="EP39" s="36"/>
      <c r="EQ39" s="36"/>
      <c r="ER39" s="36">
        <v>2.7</v>
      </c>
      <c r="ES39" s="36">
        <v>1</v>
      </c>
      <c r="ET39" s="36"/>
      <c r="EU39" s="36"/>
      <c r="EV39" s="36"/>
      <c r="EW39" s="36"/>
      <c r="EX39" s="36">
        <v>2.5</v>
      </c>
      <c r="EY39" s="36">
        <v>1</v>
      </c>
      <c r="EZ39" s="36"/>
      <c r="FA39" s="36"/>
      <c r="FB39" s="36">
        <v>3</v>
      </c>
      <c r="FC39" s="36">
        <v>1</v>
      </c>
      <c r="FD39" s="36"/>
      <c r="FE39" s="36"/>
      <c r="FF39" s="36"/>
      <c r="FG39" s="36"/>
      <c r="FH39" s="36"/>
      <c r="FI39" s="36"/>
      <c r="FJ39" s="36"/>
      <c r="FK39" s="36"/>
      <c r="FL39" s="36"/>
      <c r="FM39" s="36"/>
      <c r="FN39" s="36">
        <v>40.600000000000009</v>
      </c>
      <c r="FO39" s="36">
        <v>15</v>
      </c>
    </row>
    <row r="40" spans="1:171" x14ac:dyDescent="0.35">
      <c r="A40" s="47" t="s">
        <v>214</v>
      </c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>
        <v>5.8</v>
      </c>
      <c r="CK40" s="36">
        <v>2</v>
      </c>
      <c r="CL40" s="36"/>
      <c r="CM40" s="36"/>
      <c r="CN40" s="36"/>
      <c r="CO40" s="36"/>
      <c r="CP40" s="36">
        <v>2.6</v>
      </c>
      <c r="CQ40" s="36">
        <v>1</v>
      </c>
      <c r="CR40" s="36">
        <v>2.4</v>
      </c>
      <c r="CS40" s="36">
        <v>1</v>
      </c>
      <c r="CT40" s="36"/>
      <c r="CU40" s="36"/>
      <c r="CV40" s="36"/>
      <c r="CW40" s="36"/>
      <c r="CX40" s="36"/>
      <c r="CY40" s="36"/>
      <c r="CZ40" s="36"/>
      <c r="DA40" s="36"/>
      <c r="DB40" s="36">
        <v>2.8</v>
      </c>
      <c r="DC40" s="36">
        <v>1</v>
      </c>
      <c r="DD40" s="36"/>
      <c r="DE40" s="36"/>
      <c r="DF40" s="36">
        <v>3</v>
      </c>
      <c r="DG40" s="36">
        <v>1</v>
      </c>
      <c r="DH40" s="36"/>
      <c r="DI40" s="36"/>
      <c r="DJ40" s="36"/>
      <c r="DK40" s="36"/>
      <c r="DL40" s="36">
        <v>2.6</v>
      </c>
      <c r="DM40" s="36">
        <v>1</v>
      </c>
      <c r="DN40" s="36"/>
      <c r="DO40" s="36"/>
      <c r="DP40" s="36"/>
      <c r="DQ40" s="36"/>
      <c r="DR40" s="36"/>
      <c r="DS40" s="36"/>
      <c r="DT40" s="36">
        <v>2.4</v>
      </c>
      <c r="DU40" s="36">
        <v>1</v>
      </c>
      <c r="DV40" s="36">
        <v>3</v>
      </c>
      <c r="DW40" s="36">
        <v>1</v>
      </c>
      <c r="DX40" s="36"/>
      <c r="DY40" s="36"/>
      <c r="DZ40" s="36"/>
      <c r="EA40" s="36"/>
      <c r="EB40" s="36"/>
      <c r="EC40" s="36"/>
      <c r="ED40" s="36"/>
      <c r="EE40" s="36"/>
      <c r="EF40" s="36">
        <v>2.6</v>
      </c>
      <c r="EG40" s="36">
        <v>1</v>
      </c>
      <c r="EH40" s="36">
        <v>2.8</v>
      </c>
      <c r="EI40" s="36">
        <v>1</v>
      </c>
      <c r="EJ40" s="36"/>
      <c r="EK40" s="36"/>
      <c r="EL40" s="36"/>
      <c r="EM40" s="36"/>
      <c r="EN40" s="36">
        <v>2.5</v>
      </c>
      <c r="EO40" s="36">
        <v>1</v>
      </c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6">
        <v>2.7</v>
      </c>
      <c r="FA40" s="36">
        <v>1</v>
      </c>
      <c r="FB40" s="36"/>
      <c r="FC40" s="36"/>
      <c r="FD40" s="36">
        <v>5.5</v>
      </c>
      <c r="FE40" s="36">
        <v>2</v>
      </c>
      <c r="FF40" s="36"/>
      <c r="FG40" s="36"/>
      <c r="FH40" s="36"/>
      <c r="FI40" s="36"/>
      <c r="FJ40" s="36"/>
      <c r="FK40" s="36"/>
      <c r="FL40" s="36"/>
      <c r="FM40" s="36"/>
      <c r="FN40" s="36">
        <v>40.700000000000003</v>
      </c>
      <c r="FO40" s="36">
        <v>15</v>
      </c>
    </row>
    <row r="41" spans="1:171" x14ac:dyDescent="0.35">
      <c r="A41" s="35" t="s">
        <v>223</v>
      </c>
      <c r="B41" s="36">
        <v>1.6</v>
      </c>
      <c r="C41" s="36">
        <v>1</v>
      </c>
      <c r="D41" s="36">
        <v>2.8</v>
      </c>
      <c r="E41" s="36">
        <v>2</v>
      </c>
      <c r="F41" s="36">
        <v>3.6</v>
      </c>
      <c r="G41" s="36">
        <v>2</v>
      </c>
      <c r="H41" s="36">
        <v>1.4</v>
      </c>
      <c r="I41" s="36">
        <v>1</v>
      </c>
      <c r="J41" s="36">
        <v>1.9</v>
      </c>
      <c r="K41" s="36">
        <v>1</v>
      </c>
      <c r="L41" s="36">
        <v>1.6</v>
      </c>
      <c r="M41" s="36">
        <v>1</v>
      </c>
      <c r="N41" s="36">
        <v>1.4</v>
      </c>
      <c r="O41" s="36">
        <v>1</v>
      </c>
      <c r="P41" s="36">
        <v>1.6</v>
      </c>
      <c r="Q41" s="36">
        <v>1</v>
      </c>
      <c r="R41" s="36">
        <v>3.4000000000000004</v>
      </c>
      <c r="S41" s="36">
        <v>2</v>
      </c>
      <c r="T41" s="36">
        <v>3.2</v>
      </c>
      <c r="U41" s="36">
        <v>2</v>
      </c>
      <c r="V41" s="36">
        <v>5.5</v>
      </c>
      <c r="W41" s="36">
        <v>3</v>
      </c>
      <c r="X41" s="36">
        <v>1.8</v>
      </c>
      <c r="Y41" s="36">
        <v>1</v>
      </c>
      <c r="Z41" s="36">
        <v>6.1</v>
      </c>
      <c r="AA41" s="36">
        <v>4</v>
      </c>
      <c r="AB41" s="36">
        <v>1.9</v>
      </c>
      <c r="AC41" s="36">
        <v>1</v>
      </c>
      <c r="AD41" s="36">
        <v>3.6</v>
      </c>
      <c r="AE41" s="36">
        <v>2</v>
      </c>
      <c r="AF41" s="36">
        <v>1.6</v>
      </c>
      <c r="AG41" s="36">
        <v>1</v>
      </c>
      <c r="AH41" s="36">
        <v>1.7</v>
      </c>
      <c r="AI41" s="36">
        <v>1</v>
      </c>
      <c r="AJ41" s="36">
        <v>4.9000000000000004</v>
      </c>
      <c r="AK41" s="36">
        <v>3</v>
      </c>
      <c r="AL41" s="36">
        <v>3.7</v>
      </c>
      <c r="AM41" s="36">
        <v>2</v>
      </c>
      <c r="AN41" s="36">
        <v>2</v>
      </c>
      <c r="AO41" s="36">
        <v>1</v>
      </c>
      <c r="AP41" s="36">
        <v>3.8</v>
      </c>
      <c r="AQ41" s="36">
        <v>2</v>
      </c>
      <c r="AR41" s="36">
        <v>3.6</v>
      </c>
      <c r="AS41" s="36">
        <v>2</v>
      </c>
      <c r="AT41" s="36">
        <v>3.4</v>
      </c>
      <c r="AU41" s="36">
        <v>2</v>
      </c>
      <c r="AV41" s="36">
        <v>1.7</v>
      </c>
      <c r="AW41" s="36">
        <v>1</v>
      </c>
      <c r="AX41" s="36">
        <v>6.9</v>
      </c>
      <c r="AY41" s="36">
        <v>4</v>
      </c>
      <c r="AZ41" s="36">
        <v>1.5</v>
      </c>
      <c r="BA41" s="36">
        <v>1</v>
      </c>
      <c r="BB41" s="36">
        <v>2</v>
      </c>
      <c r="BC41" s="36">
        <v>1</v>
      </c>
      <c r="BD41" s="36">
        <v>2</v>
      </c>
      <c r="BE41" s="36">
        <v>1</v>
      </c>
      <c r="BF41" s="36">
        <v>3.9</v>
      </c>
      <c r="BG41" s="36">
        <v>2</v>
      </c>
      <c r="BH41" s="36">
        <v>1.5</v>
      </c>
      <c r="BI41" s="36">
        <v>1</v>
      </c>
      <c r="BJ41" s="36">
        <v>1.9</v>
      </c>
      <c r="BK41" s="36">
        <v>1</v>
      </c>
      <c r="BL41" s="36">
        <v>3.4</v>
      </c>
      <c r="BM41" s="36">
        <v>2</v>
      </c>
      <c r="BN41" s="36">
        <v>4.9000000000000004</v>
      </c>
      <c r="BO41" s="36">
        <v>3</v>
      </c>
      <c r="BP41" s="36">
        <v>1.7</v>
      </c>
      <c r="BQ41" s="36">
        <v>1</v>
      </c>
      <c r="BR41" s="36">
        <v>3.6</v>
      </c>
      <c r="BS41" s="36">
        <v>2</v>
      </c>
      <c r="BT41" s="36">
        <v>1.7</v>
      </c>
      <c r="BU41" s="36">
        <v>1</v>
      </c>
      <c r="BV41" s="36">
        <v>1.9</v>
      </c>
      <c r="BW41" s="36">
        <v>1</v>
      </c>
      <c r="BX41" s="36">
        <v>9.6999999999999993</v>
      </c>
      <c r="BY41" s="36">
        <v>5</v>
      </c>
      <c r="BZ41" s="36">
        <v>3.5999999999999996</v>
      </c>
      <c r="CA41" s="36">
        <v>2</v>
      </c>
      <c r="CB41" s="36">
        <v>2.5</v>
      </c>
      <c r="CC41" s="36">
        <v>1</v>
      </c>
      <c r="CD41" s="36">
        <v>19.3</v>
      </c>
      <c r="CE41" s="36">
        <v>7</v>
      </c>
      <c r="CF41" s="36">
        <v>12.8</v>
      </c>
      <c r="CG41" s="36">
        <v>4</v>
      </c>
      <c r="CH41" s="36">
        <v>2.8</v>
      </c>
      <c r="CI41" s="36">
        <v>1</v>
      </c>
      <c r="CJ41" s="36">
        <v>10.3</v>
      </c>
      <c r="CK41" s="36">
        <v>4</v>
      </c>
      <c r="CL41" s="36">
        <v>5.8000000000000007</v>
      </c>
      <c r="CM41" s="36">
        <v>2</v>
      </c>
      <c r="CN41" s="36">
        <v>8.8000000000000007</v>
      </c>
      <c r="CO41" s="36">
        <v>3</v>
      </c>
      <c r="CP41" s="36">
        <v>11</v>
      </c>
      <c r="CQ41" s="36">
        <v>4</v>
      </c>
      <c r="CR41" s="36">
        <v>18.099999999999998</v>
      </c>
      <c r="CS41" s="36">
        <v>6</v>
      </c>
      <c r="CT41" s="36">
        <v>9.6</v>
      </c>
      <c r="CU41" s="36">
        <v>3</v>
      </c>
      <c r="CV41" s="36">
        <v>2.8</v>
      </c>
      <c r="CW41" s="36">
        <v>1</v>
      </c>
      <c r="CX41" s="36">
        <v>3</v>
      </c>
      <c r="CY41" s="36">
        <v>1</v>
      </c>
      <c r="CZ41" s="36">
        <v>3.3</v>
      </c>
      <c r="DA41" s="36">
        <v>1</v>
      </c>
      <c r="DB41" s="36">
        <v>8.3000000000000007</v>
      </c>
      <c r="DC41" s="36">
        <v>3</v>
      </c>
      <c r="DD41" s="36">
        <v>7.8000000000000007</v>
      </c>
      <c r="DE41" s="36">
        <v>3</v>
      </c>
      <c r="DF41" s="36">
        <v>11.299999999999999</v>
      </c>
      <c r="DG41" s="36">
        <v>4</v>
      </c>
      <c r="DH41" s="36">
        <v>5.4</v>
      </c>
      <c r="DI41" s="36">
        <v>2</v>
      </c>
      <c r="DJ41" s="36">
        <v>4.8</v>
      </c>
      <c r="DK41" s="36">
        <v>2</v>
      </c>
      <c r="DL41" s="36">
        <v>11.1</v>
      </c>
      <c r="DM41" s="36">
        <v>4</v>
      </c>
      <c r="DN41" s="36">
        <v>3.2</v>
      </c>
      <c r="DO41" s="36">
        <v>1</v>
      </c>
      <c r="DP41" s="36">
        <v>3.2</v>
      </c>
      <c r="DQ41" s="36">
        <v>1</v>
      </c>
      <c r="DR41" s="36">
        <v>3.7</v>
      </c>
      <c r="DS41" s="36">
        <v>1</v>
      </c>
      <c r="DT41" s="36">
        <v>11.4</v>
      </c>
      <c r="DU41" s="36">
        <v>4</v>
      </c>
      <c r="DV41" s="36">
        <v>8.6</v>
      </c>
      <c r="DW41" s="36">
        <v>3</v>
      </c>
      <c r="DX41" s="36">
        <v>6.5</v>
      </c>
      <c r="DY41" s="36">
        <v>2</v>
      </c>
      <c r="DZ41" s="36">
        <v>18.600000000000001</v>
      </c>
      <c r="EA41" s="36">
        <v>6</v>
      </c>
      <c r="EB41" s="36">
        <v>7.4</v>
      </c>
      <c r="EC41" s="36">
        <v>3</v>
      </c>
      <c r="ED41" s="36">
        <v>10</v>
      </c>
      <c r="EE41" s="36">
        <v>4</v>
      </c>
      <c r="EF41" s="36">
        <v>11.999999999999998</v>
      </c>
      <c r="EG41" s="36">
        <v>4</v>
      </c>
      <c r="EH41" s="36">
        <v>2.8</v>
      </c>
      <c r="EI41" s="36">
        <v>1</v>
      </c>
      <c r="EJ41" s="36">
        <v>8.9</v>
      </c>
      <c r="EK41" s="36">
        <v>3</v>
      </c>
      <c r="EL41" s="36">
        <v>5.7</v>
      </c>
      <c r="EM41" s="36">
        <v>2</v>
      </c>
      <c r="EN41" s="36">
        <v>14.5</v>
      </c>
      <c r="EO41" s="36">
        <v>5</v>
      </c>
      <c r="EP41" s="36">
        <v>12.3</v>
      </c>
      <c r="EQ41" s="36">
        <v>4</v>
      </c>
      <c r="ER41" s="36">
        <v>7.7</v>
      </c>
      <c r="ES41" s="36">
        <v>3</v>
      </c>
      <c r="ET41" s="36">
        <v>6.3</v>
      </c>
      <c r="EU41" s="36">
        <v>2</v>
      </c>
      <c r="EV41" s="36">
        <v>7.3</v>
      </c>
      <c r="EW41" s="36">
        <v>2</v>
      </c>
      <c r="EX41" s="36">
        <v>14.3</v>
      </c>
      <c r="EY41" s="36">
        <v>5</v>
      </c>
      <c r="EZ41" s="36">
        <v>6.5</v>
      </c>
      <c r="FA41" s="36">
        <v>2</v>
      </c>
      <c r="FB41" s="36">
        <v>3</v>
      </c>
      <c r="FC41" s="36">
        <v>1</v>
      </c>
      <c r="FD41" s="36">
        <v>7.8</v>
      </c>
      <c r="FE41" s="36">
        <v>3</v>
      </c>
      <c r="FF41" s="36">
        <v>6.8</v>
      </c>
      <c r="FG41" s="36">
        <v>2</v>
      </c>
      <c r="FH41" s="36">
        <v>22.700000000000003</v>
      </c>
      <c r="FI41" s="36">
        <v>7</v>
      </c>
      <c r="FJ41" s="36">
        <v>13</v>
      </c>
      <c r="FK41" s="36">
        <v>4</v>
      </c>
      <c r="FL41" s="36">
        <v>3</v>
      </c>
      <c r="FM41" s="36">
        <v>1</v>
      </c>
      <c r="FN41" s="36">
        <v>504.00000000000011</v>
      </c>
      <c r="FO41" s="36">
        <v>200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abSelected="1" workbookViewId="0"/>
  </sheetViews>
  <sheetFormatPr baseColWidth="10" defaultRowHeight="14.5" x14ac:dyDescent="0.35"/>
  <cols>
    <col min="2" max="2" width="23.7265625" customWidth="1"/>
    <col min="3" max="3" width="22.81640625" customWidth="1"/>
  </cols>
  <sheetData>
    <row r="1" spans="1:6" x14ac:dyDescent="0.35">
      <c r="A1" t="s">
        <v>231</v>
      </c>
    </row>
    <row r="2" spans="1:6" ht="15" thickBot="1" x14ac:dyDescent="0.4"/>
    <row r="3" spans="1:6" ht="19" thickBot="1" x14ac:dyDescent="0.5">
      <c r="B3" s="3" t="s">
        <v>205</v>
      </c>
      <c r="C3" s="4"/>
      <c r="D3" s="5">
        <v>42005</v>
      </c>
      <c r="E3" s="5">
        <v>42036</v>
      </c>
      <c r="F3" s="5">
        <v>42064</v>
      </c>
    </row>
    <row r="4" spans="1:6" x14ac:dyDescent="0.35">
      <c r="B4" s="39" t="s">
        <v>212</v>
      </c>
      <c r="C4" s="17" t="s">
        <v>217</v>
      </c>
      <c r="D4" s="6">
        <f>SUMPRODUCT((Tableau1[Localisation]=$B$3)*(Tableau1[Type de cépage]=$B4)*(Tableau1[Mois Début]=D$3)*(Tableau1[Tonnes]))</f>
        <v>1.6</v>
      </c>
      <c r="E4" s="6">
        <f>SUMPRODUCT((Tableau1[Localisation]=$B$3)*(Tableau1[Type de cépage]=$B4)*(Tableau1[Mois Début]=E$3)*(Tableau1[Tonnes]))</f>
        <v>0</v>
      </c>
      <c r="F4" s="6">
        <f>SUMPRODUCT((Tableau1[Localisation]=$B$3)*(Tableau1[Type de cépage]=$B4)*(Tableau1[Mois Début]=F$3)*(Tableau1[Tonnes]))</f>
        <v>0</v>
      </c>
    </row>
    <row r="5" spans="1:6" ht="15" thickBot="1" x14ac:dyDescent="0.4">
      <c r="B5" s="40"/>
      <c r="C5" s="18" t="s">
        <v>218</v>
      </c>
      <c r="D5" s="12"/>
      <c r="E5" s="12"/>
      <c r="F5" s="12"/>
    </row>
    <row r="6" spans="1:6" x14ac:dyDescent="0.35">
      <c r="B6" s="41" t="s">
        <v>211</v>
      </c>
      <c r="C6" s="19" t="s">
        <v>217</v>
      </c>
      <c r="D6" s="7">
        <f>SUMPRODUCT((Tableau1[Localisation]=$B$3)*(Tableau1[Type de cépage]=$B6)*(Tableau1[Mois Début]=D$3)*(Tableau1[Tonnes]))</f>
        <v>0</v>
      </c>
      <c r="E6" s="7">
        <f>SUMPRODUCT((Tableau1[Localisation]=$B$3)*(Tableau1[Type de cépage]=$B6)*(Tableau1[Mois Début]=E$3)*(Tableau1[Tonnes]))</f>
        <v>0</v>
      </c>
      <c r="F6" s="7">
        <f>SUMPRODUCT((Tableau1[Localisation]=$B$3)*(Tableau1[Type de cépage]=$B6)*(Tableau1[Mois Début]=F$3)*(Tableau1[Tonnes]))</f>
        <v>0</v>
      </c>
    </row>
    <row r="7" spans="1:6" ht="15" thickBot="1" x14ac:dyDescent="0.4">
      <c r="B7" s="42"/>
      <c r="C7" s="20" t="s">
        <v>218</v>
      </c>
      <c r="D7" s="13"/>
      <c r="E7" s="13"/>
      <c r="F7" s="13"/>
    </row>
    <row r="8" spans="1:6" x14ac:dyDescent="0.35">
      <c r="B8" s="43" t="s">
        <v>213</v>
      </c>
      <c r="C8" s="21" t="s">
        <v>217</v>
      </c>
      <c r="D8" s="8">
        <f>SUMPRODUCT((Tableau1[Localisation]=$B$3)*(Tableau1[Type de cépage]=$B8)*(Tableau1[Mois Début]=D$3)*(Tableau1[Tonnes]))</f>
        <v>0</v>
      </c>
      <c r="E8" s="8">
        <f>SUMPRODUCT((Tableau1[Localisation]=$B$3)*(Tableau1[Type de cépage]=$B8)*(Tableau1[Mois Début]=E$3)*(Tableau1[Tonnes]))</f>
        <v>0</v>
      </c>
      <c r="F8" s="8">
        <f>SUMPRODUCT((Tableau1[Localisation]=$B$3)*(Tableau1[Type de cépage]=$B8)*(Tableau1[Mois Début]=F$3)*(Tableau1[Tonnes]))</f>
        <v>1.8</v>
      </c>
    </row>
    <row r="9" spans="1:6" ht="15" thickBot="1" x14ac:dyDescent="0.4">
      <c r="B9" s="44"/>
      <c r="C9" s="22" t="s">
        <v>218</v>
      </c>
      <c r="D9" s="14"/>
      <c r="E9" s="14"/>
      <c r="F9" s="14"/>
    </row>
    <row r="10" spans="1:6" x14ac:dyDescent="0.35">
      <c r="B10" s="45" t="s">
        <v>214</v>
      </c>
      <c r="C10" s="23" t="s">
        <v>217</v>
      </c>
      <c r="D10" s="9">
        <f>SUMPRODUCT((Tableau1[Localisation]=$B$3)*(Tableau1[Type de cépage]=$B10)*(Tableau1[Mois Début]=D$3)*(Tableau1[Tonnes]))</f>
        <v>0</v>
      </c>
      <c r="E10" s="9">
        <f>SUMPRODUCT((Tableau1[Localisation]=$B$3)*(Tableau1[Type de cépage]=$B10)*(Tableau1[Mois Début]=E$3)*(Tableau1[Tonnes]))</f>
        <v>0</v>
      </c>
      <c r="F10" s="9">
        <f>SUMPRODUCT((Tableau1[Localisation]=$B$3)*(Tableau1[Type de cépage]=$B10)*(Tableau1[Mois Début]=F$3)*(Tableau1[Tonnes]))</f>
        <v>1.8</v>
      </c>
    </row>
    <row r="11" spans="1:6" ht="15" thickBot="1" x14ac:dyDescent="0.4">
      <c r="B11" s="46"/>
      <c r="C11" s="24" t="s">
        <v>218</v>
      </c>
      <c r="D11" s="15"/>
      <c r="E11" s="15"/>
      <c r="F11" s="15"/>
    </row>
    <row r="12" spans="1:6" ht="15" customHeight="1" x14ac:dyDescent="0.35">
      <c r="B12" s="37" t="s">
        <v>221</v>
      </c>
      <c r="C12" s="25" t="s">
        <v>217</v>
      </c>
      <c r="D12" s="11">
        <f>SUMPRODUCT((Tableau1[Localisation]=$B$3)*(Tableau1[Type de cépage]=$B12)*(Tableau1[Mois Début]=D$3)*(Tableau1[Tonnes]))</f>
        <v>0</v>
      </c>
      <c r="E12" s="11">
        <f>SUMPRODUCT((Tableau1[Localisation]=$B$3)*(Tableau1[Type de cépage]=$B12)*(Tableau1[Mois Début]=E$3)*(Tableau1[Tonnes]))</f>
        <v>0</v>
      </c>
      <c r="F12" s="11">
        <f>SUMPRODUCT((Tableau1[Localisation]=$B$3)*(Tableau1[Type de cépage]=$B12)*(Tableau1[Mois Début]=F$3)*(Tableau1[Tonnes]))</f>
        <v>0</v>
      </c>
    </row>
    <row r="13" spans="1:6" ht="15.75" customHeight="1" thickBot="1" x14ac:dyDescent="0.4">
      <c r="B13" s="38"/>
      <c r="C13" s="26" t="s">
        <v>218</v>
      </c>
      <c r="D13" s="16"/>
      <c r="E13" s="16"/>
      <c r="F13" s="16"/>
    </row>
    <row r="14" spans="1:6" x14ac:dyDescent="0.35">
      <c r="B14" s="31" t="s">
        <v>219</v>
      </c>
      <c r="C14" s="29"/>
      <c r="D14" s="10">
        <f t="shared" ref="D14:E15" si="0">SUM(D4,D6,D8,D10,D12)</f>
        <v>1.6</v>
      </c>
      <c r="E14" s="10">
        <f t="shared" si="0"/>
        <v>0</v>
      </c>
      <c r="F14" s="10">
        <f t="shared" ref="F14" si="1">SUM(F4,F6,F8,F10,F12)</f>
        <v>3.6</v>
      </c>
    </row>
    <row r="15" spans="1:6" ht="15" thickBot="1" x14ac:dyDescent="0.4">
      <c r="B15" s="32" t="s">
        <v>220</v>
      </c>
      <c r="C15" s="30"/>
      <c r="D15" s="33">
        <f t="shared" si="0"/>
        <v>0</v>
      </c>
      <c r="E15" s="33">
        <f t="shared" si="0"/>
        <v>0</v>
      </c>
      <c r="F15" s="33">
        <f t="shared" ref="F15" si="2">SUM(F5,F7,F9,F11,F13)</f>
        <v>0</v>
      </c>
    </row>
    <row r="17" spans="1:6" x14ac:dyDescent="0.35">
      <c r="A17" t="s">
        <v>230</v>
      </c>
    </row>
    <row r="18" spans="1:6" ht="15" thickBot="1" x14ac:dyDescent="0.4"/>
    <row r="19" spans="1:6" ht="19" thickBot="1" x14ac:dyDescent="0.5">
      <c r="B19" s="3" t="s">
        <v>205</v>
      </c>
      <c r="C19" s="4"/>
      <c r="D19" s="5">
        <v>42005</v>
      </c>
      <c r="E19" s="5">
        <v>42036</v>
      </c>
      <c r="F19" s="5">
        <v>42064</v>
      </c>
    </row>
    <row r="20" spans="1:6" x14ac:dyDescent="0.35">
      <c r="B20" s="39" t="s">
        <v>212</v>
      </c>
      <c r="C20" s="17" t="s">
        <v>217</v>
      </c>
      <c r="D20" s="6">
        <f>IFERROR(GETPIVOTDATA("Somme de Tonnes",TCD!$A$3,"Localisation",$B$19,"Type de cépage",$B20,"Mois Début",D$19),0)</f>
        <v>1.6</v>
      </c>
      <c r="E20" s="6">
        <f>IFERROR(GETPIVOTDATA("Somme de Tonnes",TCD!$A$3,"Localisation",$B$19,"Type de cépage",$B20,"Mois Début",E$19),0)</f>
        <v>0</v>
      </c>
      <c r="F20" s="6">
        <f>IFERROR(GETPIVOTDATA("Somme de Tonnes",TCD!$A$3,"Localisation",$B$19,"Type de cépage",$B20,"Mois Début",F$19),0)</f>
        <v>0</v>
      </c>
    </row>
    <row r="21" spans="1:6" ht="15" thickBot="1" x14ac:dyDescent="0.4">
      <c r="B21" s="40"/>
      <c r="C21" s="18" t="s">
        <v>218</v>
      </c>
      <c r="D21" s="12"/>
      <c r="E21" s="12"/>
      <c r="F21" s="12"/>
    </row>
    <row r="22" spans="1:6" x14ac:dyDescent="0.35">
      <c r="B22" s="41" t="s">
        <v>211</v>
      </c>
      <c r="C22" s="19" t="s">
        <v>217</v>
      </c>
      <c r="D22" s="7">
        <f>IFERROR(GETPIVOTDATA("Somme de Tonnes",TCD!$A$3,"Localisation",$B$19,"Type de cépage",$B22,"Mois Début",D$19),0)</f>
        <v>0</v>
      </c>
      <c r="E22" s="7">
        <f>IFERROR(GETPIVOTDATA("Somme de Tonnes",TCD!$A$3,"Localisation",$B$19,"Type de cépage",$B22,"Mois Début",E$19),0)</f>
        <v>0</v>
      </c>
      <c r="F22" s="7">
        <f>IFERROR(GETPIVOTDATA("Somme de Tonnes",TCD!$A$3,"Localisation",$B$19,"Type de cépage",$B22,"Mois Début",F$19),0)</f>
        <v>0</v>
      </c>
    </row>
    <row r="23" spans="1:6" ht="15" thickBot="1" x14ac:dyDescent="0.4">
      <c r="B23" s="42"/>
      <c r="C23" s="20" t="s">
        <v>218</v>
      </c>
      <c r="D23" s="13"/>
      <c r="E23" s="13"/>
      <c r="F23" s="13"/>
    </row>
    <row r="24" spans="1:6" x14ac:dyDescent="0.35">
      <c r="B24" s="43" t="s">
        <v>213</v>
      </c>
      <c r="C24" s="21" t="s">
        <v>217</v>
      </c>
      <c r="D24" s="8">
        <f>IFERROR(GETPIVOTDATA("Somme de Tonnes",TCD!$A$3,"Localisation",$B$19,"Type de cépage",$B24,"Mois Début",D$19),0)</f>
        <v>0</v>
      </c>
      <c r="E24" s="8">
        <f>IFERROR(GETPIVOTDATA("Somme de Tonnes",TCD!$A$3,"Localisation",$B$19,"Type de cépage",$B24,"Mois Début",E$19),0)</f>
        <v>0</v>
      </c>
      <c r="F24" s="8">
        <f>IFERROR(GETPIVOTDATA("Somme de Tonnes",TCD!$A$3,"Localisation",$B$19,"Type de cépage",$B24,"Mois Début",F$19),0)</f>
        <v>1.8</v>
      </c>
    </row>
    <row r="25" spans="1:6" ht="15" thickBot="1" x14ac:dyDescent="0.4">
      <c r="B25" s="44"/>
      <c r="C25" s="22" t="s">
        <v>218</v>
      </c>
      <c r="D25" s="14"/>
      <c r="E25" s="14"/>
      <c r="F25" s="14"/>
    </row>
    <row r="26" spans="1:6" x14ac:dyDescent="0.35">
      <c r="B26" s="45" t="s">
        <v>214</v>
      </c>
      <c r="C26" s="23" t="s">
        <v>217</v>
      </c>
      <c r="D26" s="9">
        <f>IFERROR(GETPIVOTDATA("Somme de Tonnes",TCD!$A$3,"Localisation",$B$19,"Type de cépage",$B26,"Mois Début",D$19),0)</f>
        <v>0</v>
      </c>
      <c r="E26" s="9">
        <f>IFERROR(GETPIVOTDATA("Somme de Tonnes",TCD!$A$3,"Localisation",$B$19,"Type de cépage",$B26,"Mois Début",E$19),0)</f>
        <v>0</v>
      </c>
      <c r="F26" s="9">
        <f>IFERROR(GETPIVOTDATA("Somme de Tonnes",TCD!$A$3,"Localisation",$B$19,"Type de cépage",$B26,"Mois Début",F$19),0)</f>
        <v>1.8</v>
      </c>
    </row>
    <row r="27" spans="1:6" ht="15" thickBot="1" x14ac:dyDescent="0.4">
      <c r="B27" s="46"/>
      <c r="C27" s="24" t="s">
        <v>218</v>
      </c>
      <c r="D27" s="15"/>
      <c r="E27" s="15"/>
      <c r="F27" s="15"/>
    </row>
    <row r="28" spans="1:6" x14ac:dyDescent="0.35">
      <c r="B28" s="37" t="s">
        <v>221</v>
      </c>
      <c r="C28" s="25" t="s">
        <v>217</v>
      </c>
      <c r="D28" s="11">
        <f>IFERROR(GETPIVOTDATA("Somme de Tonnes",TCD!$A$3,"Localisation",$B$19,"Type de cépage",$B28,"Mois Début",D$19),0)</f>
        <v>0</v>
      </c>
      <c r="E28" s="11">
        <f>IFERROR(GETPIVOTDATA("Somme de Tonnes",TCD!$A$3,"Localisation",$B$19,"Type de cépage",$B28,"Mois Début",E$19),0)</f>
        <v>0</v>
      </c>
      <c r="F28" s="11">
        <f>IFERROR(GETPIVOTDATA("Somme de Tonnes",TCD!$A$3,"Localisation",$B$19,"Type de cépage",$B28,"Mois Début",F$19),0)</f>
        <v>0</v>
      </c>
    </row>
    <row r="29" spans="1:6" ht="15" thickBot="1" x14ac:dyDescent="0.4">
      <c r="B29" s="38"/>
      <c r="C29" s="26" t="s">
        <v>218</v>
      </c>
      <c r="D29" s="16"/>
      <c r="E29" s="16"/>
      <c r="F29" s="16"/>
    </row>
    <row r="30" spans="1:6" x14ac:dyDescent="0.35">
      <c r="B30" s="31" t="s">
        <v>219</v>
      </c>
      <c r="C30" s="29"/>
      <c r="D30" s="10">
        <f t="shared" ref="D30:F31" si="3">SUM(D20,D22,D24,D26,D28)</f>
        <v>1.6</v>
      </c>
      <c r="E30" s="10">
        <f t="shared" si="3"/>
        <v>0</v>
      </c>
      <c r="F30" s="10">
        <f t="shared" si="3"/>
        <v>3.6</v>
      </c>
    </row>
    <row r="31" spans="1:6" ht="15" thickBot="1" x14ac:dyDescent="0.4">
      <c r="B31" s="32" t="s">
        <v>220</v>
      </c>
      <c r="C31" s="30"/>
      <c r="D31" s="33">
        <f t="shared" ref="D31:E31" si="4">SUM(D21,D23,D25,D27,D29)</f>
        <v>0</v>
      </c>
      <c r="E31" s="33">
        <f t="shared" si="4"/>
        <v>0</v>
      </c>
      <c r="F31" s="33">
        <f t="shared" si="3"/>
        <v>0</v>
      </c>
    </row>
  </sheetData>
  <mergeCells count="10">
    <mergeCell ref="B20:B21"/>
    <mergeCell ref="B22:B23"/>
    <mergeCell ref="B24:B25"/>
    <mergeCell ref="B26:B27"/>
    <mergeCell ref="B28:B29"/>
    <mergeCell ref="B12:B13"/>
    <mergeCell ref="B4:B5"/>
    <mergeCell ref="B6:B7"/>
    <mergeCell ref="B8:B9"/>
    <mergeCell ref="B10:B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TCD</vt:lpstr>
      <vt:lpstr>Espagne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CANDIDO</dc:creator>
  <cp:lastModifiedBy>Michel</cp:lastModifiedBy>
  <dcterms:created xsi:type="dcterms:W3CDTF">2018-09-27T15:33:32Z</dcterms:created>
  <dcterms:modified xsi:type="dcterms:W3CDTF">2018-09-28T11:08:17Z</dcterms:modified>
</cp:coreProperties>
</file>