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11" i="1" l="1" a="1"/>
  <c r="J11" i="1" s="1"/>
  <c r="J12" i="1" a="1"/>
  <c r="J12" i="1" s="1"/>
  <c r="C9" i="1" l="1"/>
  <c r="C10" i="1" l="1"/>
  <c r="C17" i="1" l="1"/>
  <c r="C11" i="1"/>
  <c r="C19" i="1" l="1"/>
</calcChain>
</file>

<file path=xl/sharedStrings.xml><?xml version="1.0" encoding="utf-8"?>
<sst xmlns="http://schemas.openxmlformats.org/spreadsheetml/2006/main" count="42" uniqueCount="29">
  <si>
    <t>jours</t>
  </si>
  <si>
    <t>heures</t>
  </si>
  <si>
    <t>Mensualisation:</t>
  </si>
  <si>
    <t>COUPON MENSUEL</t>
  </si>
  <si>
    <t>Effectif:</t>
  </si>
  <si>
    <t>Mois de juin 2019</t>
  </si>
  <si>
    <t>SALAIRE</t>
  </si>
  <si>
    <t>Base mensualisation</t>
  </si>
  <si>
    <t>Absenses</t>
  </si>
  <si>
    <t>Heures supplémentaires</t>
  </si>
  <si>
    <t>Rémunération congés</t>
  </si>
  <si>
    <t>Heures</t>
  </si>
  <si>
    <t>Total salaire net</t>
  </si>
  <si>
    <t>Indemnités</t>
  </si>
  <si>
    <t>Entretien</t>
  </si>
  <si>
    <t>Repas</t>
  </si>
  <si>
    <t>Goûter</t>
  </si>
  <si>
    <t>Total indemnités</t>
  </si>
  <si>
    <t>Total rémunération</t>
  </si>
  <si>
    <t>CONGES</t>
  </si>
  <si>
    <t>Déjà pris</t>
  </si>
  <si>
    <t>Acquis sur le mois</t>
  </si>
  <si>
    <t>Pris sur le mois</t>
  </si>
  <si>
    <t>Solde</t>
  </si>
  <si>
    <t>Semaine 1</t>
  </si>
  <si>
    <t>Semaine 2</t>
  </si>
  <si>
    <t>Semaine 3</t>
  </si>
  <si>
    <t>Semaine 4</t>
  </si>
  <si>
    <t>Semaine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</si>
</sst>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h:mm;@"/>
    <numFmt numFmtId="165" formatCode="[h]:mm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44" fontId="0" fillId="0" borderId="3" xfId="0" applyNumberFormat="1" applyBorder="1" applyAlignment="1">
      <alignment vertical="center"/>
    </xf>
    <xf numFmtId="44" fontId="0" fillId="0" borderId="0" xfId="0" applyNumberFormat="1" applyAlignment="1">
      <alignment vertical="center"/>
    </xf>
    <xf numFmtId="44" fontId="0" fillId="0" borderId="20" xfId="0" applyNumberFormat="1" applyBorder="1" applyAlignment="1">
      <alignment vertical="center"/>
    </xf>
    <xf numFmtId="44" fontId="0" fillId="0" borderId="1" xfId="0" applyNumberFormat="1" applyBorder="1" applyAlignment="1">
      <alignment vertical="center"/>
    </xf>
    <xf numFmtId="44" fontId="0" fillId="0" borderId="13" xfId="0" applyNumberFormat="1" applyBorder="1" applyAlignment="1">
      <alignment vertical="center"/>
    </xf>
    <xf numFmtId="164" fontId="0" fillId="0" borderId="20" xfId="0" applyNumberFormat="1" applyBorder="1" applyAlignment="1">
      <alignment vertical="center"/>
    </xf>
    <xf numFmtId="164" fontId="0" fillId="0" borderId="21" xfId="0" applyNumberFormat="1" applyBorder="1" applyAlignment="1">
      <alignment vertical="center"/>
    </xf>
    <xf numFmtId="44" fontId="0" fillId="0" borderId="2" xfId="0" applyNumberFormat="1" applyBorder="1" applyAlignment="1">
      <alignment vertical="center"/>
    </xf>
    <xf numFmtId="44" fontId="0" fillId="0" borderId="22" xfId="0" applyNumberFormat="1" applyBorder="1" applyAlignment="1">
      <alignment vertical="center"/>
    </xf>
    <xf numFmtId="44" fontId="0" fillId="0" borderId="25" xfId="0" applyNumberFormat="1" applyBorder="1" applyAlignment="1">
      <alignment vertical="center"/>
    </xf>
    <xf numFmtId="165" fontId="0" fillId="0" borderId="16" xfId="0" applyNumberFormat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J12" sqref="J12"/>
    </sheetView>
  </sheetViews>
  <sheetFormatPr baseColWidth="10" defaultColWidth="11.453125" defaultRowHeight="14.5" x14ac:dyDescent="0.35"/>
  <cols>
    <col min="1" max="9" width="11.453125" style="1"/>
    <col min="10" max="10" width="15.7265625" style="1" bestFit="1" customWidth="1"/>
    <col min="11" max="11" width="11.453125" style="1" customWidth="1"/>
    <col min="12" max="16384" width="11.453125" style="1"/>
  </cols>
  <sheetData>
    <row r="1" spans="1:13" ht="21.5" thickBot="1" x14ac:dyDescent="0.4">
      <c r="A1" s="29" t="s">
        <v>3</v>
      </c>
      <c r="B1" s="30"/>
      <c r="C1" s="30"/>
      <c r="D1" s="30"/>
      <c r="E1" s="31"/>
      <c r="F1" s="32" t="s">
        <v>5</v>
      </c>
      <c r="G1" s="32"/>
      <c r="H1" s="33"/>
    </row>
    <row r="2" spans="1:13" ht="15" thickBot="1" x14ac:dyDescent="0.4"/>
    <row r="3" spans="1:13" x14ac:dyDescent="0.35">
      <c r="A3" s="34" t="s">
        <v>2</v>
      </c>
      <c r="B3" s="35"/>
      <c r="C3" s="6"/>
      <c r="D3" s="4" t="s">
        <v>0</v>
      </c>
      <c r="F3" s="38" t="s">
        <v>4</v>
      </c>
      <c r="G3" s="6"/>
      <c r="H3" s="4" t="s">
        <v>0</v>
      </c>
    </row>
    <row r="4" spans="1:13" ht="15" thickBot="1" x14ac:dyDescent="0.4">
      <c r="A4" s="36"/>
      <c r="B4" s="37"/>
      <c r="C4" s="7"/>
      <c r="D4" s="3" t="s">
        <v>1</v>
      </c>
      <c r="F4" s="39"/>
      <c r="G4" s="7"/>
      <c r="H4" s="3" t="s">
        <v>1</v>
      </c>
    </row>
    <row r="5" spans="1:13" ht="15" thickBot="1" x14ac:dyDescent="0.4"/>
    <row r="6" spans="1:13" ht="15" thickBot="1" x14ac:dyDescent="0.4">
      <c r="A6" s="40" t="s">
        <v>6</v>
      </c>
      <c r="B6" s="41"/>
      <c r="I6" s="8" t="s">
        <v>24</v>
      </c>
      <c r="J6" s="26">
        <v>1.5</v>
      </c>
      <c r="K6" s="5" t="s">
        <v>1</v>
      </c>
      <c r="L6" s="11"/>
      <c r="M6" s="5" t="s">
        <v>0</v>
      </c>
    </row>
    <row r="7" spans="1:13" ht="15" thickBot="1" x14ac:dyDescent="0.4">
      <c r="A7" s="42" t="s">
        <v>7</v>
      </c>
      <c r="B7" s="43"/>
      <c r="C7" s="18">
        <v>669.75</v>
      </c>
      <c r="I7" s="9" t="s">
        <v>25</v>
      </c>
      <c r="J7" s="26">
        <v>2</v>
      </c>
      <c r="K7" s="12" t="s">
        <v>1</v>
      </c>
      <c r="L7" s="14"/>
      <c r="M7" s="15" t="s">
        <v>0</v>
      </c>
    </row>
    <row r="8" spans="1:13" ht="15" thickBot="1" x14ac:dyDescent="0.4">
      <c r="A8" s="44" t="s">
        <v>8</v>
      </c>
      <c r="B8" s="45"/>
      <c r="C8" s="19"/>
      <c r="D8" s="21">
        <v>4.1666666666666664E-2</v>
      </c>
      <c r="E8" s="4" t="s">
        <v>11</v>
      </c>
      <c r="I8" s="9" t="s">
        <v>26</v>
      </c>
      <c r="J8" s="26">
        <v>2</v>
      </c>
      <c r="K8" s="13" t="s">
        <v>1</v>
      </c>
      <c r="L8" s="11"/>
      <c r="M8" s="5" t="s">
        <v>0</v>
      </c>
    </row>
    <row r="9" spans="1:13" ht="15" thickBot="1" x14ac:dyDescent="0.4">
      <c r="A9" s="44" t="s">
        <v>9</v>
      </c>
      <c r="B9" s="45"/>
      <c r="C9" s="23">
        <f>D9*24*4.75</f>
        <v>9.5</v>
      </c>
      <c r="D9" s="22">
        <v>8.3333333333333329E-2</v>
      </c>
      <c r="E9" s="3" t="s">
        <v>11</v>
      </c>
      <c r="I9" s="9" t="s">
        <v>27</v>
      </c>
      <c r="J9" s="26">
        <v>2</v>
      </c>
      <c r="K9" s="12" t="s">
        <v>1</v>
      </c>
      <c r="L9" s="14"/>
      <c r="M9" s="15" t="s">
        <v>0</v>
      </c>
    </row>
    <row r="10" spans="1:13" ht="15" thickBot="1" x14ac:dyDescent="0.4">
      <c r="A10" s="2" t="s">
        <v>10</v>
      </c>
      <c r="B10" s="3"/>
      <c r="C10" s="16">
        <f>F18*9.42*3.8</f>
        <v>71.591999999999999</v>
      </c>
      <c r="I10" s="10" t="s">
        <v>28</v>
      </c>
      <c r="J10" s="26">
        <v>2</v>
      </c>
      <c r="K10" s="13" t="s">
        <v>1</v>
      </c>
      <c r="L10" s="11"/>
      <c r="M10" s="5" t="s">
        <v>0</v>
      </c>
    </row>
    <row r="11" spans="1:13" ht="15" thickBot="1" x14ac:dyDescent="0.4">
      <c r="A11" s="46" t="s">
        <v>12</v>
      </c>
      <c r="B11" s="47"/>
      <c r="C11" s="20">
        <f>SUM(C7,C9,C10)-C8</f>
        <v>750.84199999999998</v>
      </c>
      <c r="F11" s="56" t="s">
        <v>19</v>
      </c>
      <c r="G11" s="57"/>
      <c r="J11" s="26">
        <f t="array" ref="J11">SUM(IF($J$6:$J$10&gt;45/24,$J$6:$J$10-45/24,0))-J12</f>
        <v>0.33333333333333304</v>
      </c>
    </row>
    <row r="12" spans="1:13" ht="15" thickBot="1" x14ac:dyDescent="0.4">
      <c r="C12" s="17"/>
      <c r="F12" s="58"/>
      <c r="G12" s="59"/>
      <c r="J12" s="26">
        <f t="array" ref="J12">SUM(IF($J$6:$J$10&gt;47/24,$J$6:$J$10-47/24,0))</f>
        <v>0.16666666666666696</v>
      </c>
    </row>
    <row r="13" spans="1:13" ht="15" thickBot="1" x14ac:dyDescent="0.4">
      <c r="A13" s="27" t="s">
        <v>13</v>
      </c>
      <c r="B13" s="28"/>
      <c r="C13" s="17"/>
      <c r="F13" s="60" t="s">
        <v>20</v>
      </c>
      <c r="G13" s="61"/>
    </row>
    <row r="14" spans="1:13" ht="15" thickBot="1" x14ac:dyDescent="0.4">
      <c r="A14" s="48" t="s">
        <v>14</v>
      </c>
      <c r="B14" s="49"/>
      <c r="C14" s="24">
        <v>2</v>
      </c>
      <c r="F14" s="52"/>
      <c r="G14" s="53"/>
    </row>
    <row r="15" spans="1:13" x14ac:dyDescent="0.35">
      <c r="A15" s="44" t="s">
        <v>15</v>
      </c>
      <c r="B15" s="45"/>
      <c r="C15" s="25"/>
      <c r="F15" s="60" t="s">
        <v>21</v>
      </c>
      <c r="G15" s="61"/>
    </row>
    <row r="16" spans="1:13" ht="15" thickBot="1" x14ac:dyDescent="0.4">
      <c r="A16" s="44" t="s">
        <v>16</v>
      </c>
      <c r="B16" s="45"/>
      <c r="C16" s="25"/>
      <c r="F16" s="52"/>
      <c r="G16" s="53"/>
    </row>
    <row r="17" spans="1:7" ht="15" thickBot="1" x14ac:dyDescent="0.4">
      <c r="A17" s="50" t="s">
        <v>17</v>
      </c>
      <c r="B17" s="51"/>
      <c r="C17" s="16">
        <f>SUM(C14:C16)</f>
        <v>2</v>
      </c>
      <c r="F17" s="60" t="s">
        <v>22</v>
      </c>
      <c r="G17" s="61"/>
    </row>
    <row r="18" spans="1:7" ht="15" thickBot="1" x14ac:dyDescent="0.4">
      <c r="C18" s="17"/>
      <c r="F18" s="52">
        <v>2</v>
      </c>
      <c r="G18" s="53"/>
    </row>
    <row r="19" spans="1:7" ht="15" thickBot="1" x14ac:dyDescent="0.4">
      <c r="A19" s="40" t="s">
        <v>18</v>
      </c>
      <c r="B19" s="41"/>
      <c r="C19" s="16">
        <f>SUM(C11,C17)</f>
        <v>752.84199999999998</v>
      </c>
      <c r="F19" s="54" t="s">
        <v>23</v>
      </c>
      <c r="G19" s="55"/>
    </row>
    <row r="20" spans="1:7" ht="15" thickBot="1" x14ac:dyDescent="0.4">
      <c r="F20" s="52"/>
      <c r="G20" s="53"/>
    </row>
  </sheetData>
  <mergeCells count="24">
    <mergeCell ref="F18:G18"/>
    <mergeCell ref="F19:G19"/>
    <mergeCell ref="F20:G20"/>
    <mergeCell ref="F11:G12"/>
    <mergeCell ref="F13:G13"/>
    <mergeCell ref="F14:G14"/>
    <mergeCell ref="F15:G15"/>
    <mergeCell ref="F16:G16"/>
    <mergeCell ref="F17:G17"/>
    <mergeCell ref="A14:B14"/>
    <mergeCell ref="A15:B15"/>
    <mergeCell ref="A16:B16"/>
    <mergeCell ref="A17:B17"/>
    <mergeCell ref="A19:B19"/>
    <mergeCell ref="A13:B13"/>
    <mergeCell ref="A1:E1"/>
    <mergeCell ref="F1:H1"/>
    <mergeCell ref="A3:B4"/>
    <mergeCell ref="F3:F4"/>
    <mergeCell ref="A6:B6"/>
    <mergeCell ref="A7:B7"/>
    <mergeCell ref="A8:B8"/>
    <mergeCell ref="A9:B9"/>
    <mergeCell ref="A11:B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Coco</dc:creator>
  <cp:lastModifiedBy>Michel</cp:lastModifiedBy>
  <dcterms:created xsi:type="dcterms:W3CDTF">2019-06-26T13:43:20Z</dcterms:created>
  <dcterms:modified xsi:type="dcterms:W3CDTF">2019-06-27T11:16:09Z</dcterms:modified>
</cp:coreProperties>
</file>