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OneDrive\Documents\excel\excel matriciel\"/>
    </mc:Choice>
  </mc:AlternateContent>
  <bookViews>
    <workbookView xWindow="0" yWindow="0" windowWidth="19200" windowHeight="8320"/>
  </bookViews>
  <sheets>
    <sheet name="nomenclature" sheetId="2" r:id="rId1"/>
  </sheets>
  <definedNames>
    <definedName name="plage">OFFSET(nomenclature!$A1,1,,COUNTA(nomenclature!$A:$A)-ROW(nomenclature!$A1))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8" i="2" l="1" a="1"/>
  <c r="M38" i="2" s="1"/>
  <c r="L38" i="2" a="1"/>
  <c r="L38" i="2" s="1"/>
  <c r="K38" i="2" a="1"/>
  <c r="K38" i="2" s="1"/>
  <c r="M37" i="2" a="1"/>
  <c r="M37" i="2" s="1"/>
  <c r="L37" i="2" a="1"/>
  <c r="L37" i="2" s="1"/>
  <c r="K37" i="2" a="1"/>
  <c r="K37" i="2" s="1"/>
  <c r="M36" i="2" a="1"/>
  <c r="M36" i="2" s="1"/>
  <c r="L36" i="2" a="1"/>
  <c r="L36" i="2" s="1"/>
  <c r="K36" i="2" a="1"/>
  <c r="K36" i="2" s="1"/>
  <c r="M35" i="2" a="1"/>
  <c r="M35" i="2" s="1"/>
  <c r="L35" i="2" a="1"/>
  <c r="L35" i="2" s="1"/>
  <c r="K35" i="2" a="1"/>
  <c r="K35" i="2" s="1"/>
  <c r="M34" i="2" a="1"/>
  <c r="M34" i="2" s="1"/>
  <c r="L34" i="2" a="1"/>
  <c r="L34" i="2" s="1"/>
  <c r="K34" i="2" a="1"/>
  <c r="K34" i="2" s="1"/>
  <c r="M33" i="2" a="1"/>
  <c r="M33" i="2" s="1"/>
  <c r="L33" i="2" a="1"/>
  <c r="L33" i="2" s="1"/>
  <c r="K33" i="2" a="1"/>
  <c r="K33" i="2" s="1"/>
  <c r="M32" i="2" a="1"/>
  <c r="M32" i="2" s="1"/>
  <c r="L32" i="2" a="1"/>
  <c r="L32" i="2" s="1"/>
  <c r="K32" i="2" a="1"/>
  <c r="K32" i="2" s="1"/>
  <c r="M31" i="2" a="1"/>
  <c r="M31" i="2" s="1"/>
  <c r="L31" i="2" a="1"/>
  <c r="L31" i="2" s="1"/>
  <c r="K31" i="2" a="1"/>
  <c r="K31" i="2" s="1"/>
  <c r="M30" i="2" a="1"/>
  <c r="M30" i="2" s="1"/>
  <c r="L30" i="2" a="1"/>
  <c r="L30" i="2" s="1"/>
  <c r="K30" i="2" a="1"/>
  <c r="K30" i="2" s="1"/>
  <c r="M29" i="2" a="1"/>
  <c r="M29" i="2" s="1"/>
  <c r="L29" i="2" a="1"/>
  <c r="L29" i="2" s="1"/>
  <c r="K29" i="2" a="1"/>
  <c r="K29" i="2" s="1"/>
  <c r="M28" i="2" a="1"/>
  <c r="M28" i="2" s="1"/>
  <c r="L28" i="2" a="1"/>
  <c r="L28" i="2" s="1"/>
  <c r="K28" i="2" a="1"/>
  <c r="K28" i="2" s="1"/>
  <c r="M27" i="2" a="1"/>
  <c r="M27" i="2" s="1"/>
  <c r="L27" i="2" a="1"/>
  <c r="L27" i="2" s="1"/>
  <c r="K27" i="2" a="1"/>
  <c r="K27" i="2" s="1"/>
  <c r="M26" i="2" a="1"/>
  <c r="M26" i="2" s="1"/>
  <c r="L26" i="2" a="1"/>
  <c r="L26" i="2" s="1"/>
  <c r="K26" i="2" a="1"/>
  <c r="K26" i="2" s="1"/>
  <c r="M25" i="2" a="1"/>
  <c r="M25" i="2" s="1"/>
  <c r="L25" i="2" a="1"/>
  <c r="L25" i="2" s="1"/>
  <c r="K25" i="2" a="1"/>
  <c r="K25" i="2" s="1"/>
  <c r="M24" i="2" a="1"/>
  <c r="M24" i="2" s="1"/>
  <c r="L24" i="2" a="1"/>
  <c r="L24" i="2" s="1"/>
  <c r="K24" i="2" a="1"/>
  <c r="K24" i="2" s="1"/>
  <c r="M23" i="2" a="1"/>
  <c r="M23" i="2" s="1"/>
  <c r="L23" i="2" a="1"/>
  <c r="L23" i="2" s="1"/>
  <c r="K23" i="2" a="1"/>
  <c r="K23" i="2" s="1"/>
  <c r="M22" i="2" a="1"/>
  <c r="M22" i="2" s="1"/>
  <c r="L22" i="2" a="1"/>
  <c r="L22" i="2" s="1"/>
  <c r="K22" i="2" a="1"/>
  <c r="K22" i="2" s="1"/>
  <c r="M21" i="2" a="1"/>
  <c r="M21" i="2" s="1"/>
  <c r="L21" i="2" a="1"/>
  <c r="L21" i="2" s="1"/>
  <c r="K21" i="2" a="1"/>
  <c r="K21" i="2" s="1"/>
  <c r="M20" i="2" a="1"/>
  <c r="M20" i="2" s="1"/>
  <c r="L20" i="2" a="1"/>
  <c r="L20" i="2" s="1"/>
  <c r="K20" i="2" a="1"/>
  <c r="K20" i="2" s="1"/>
  <c r="M19" i="2" a="1"/>
  <c r="M19" i="2" s="1"/>
  <c r="L19" i="2" a="1"/>
  <c r="L19" i="2" s="1"/>
  <c r="K19" i="2" a="1"/>
  <c r="K19" i="2" s="1"/>
  <c r="M18" i="2" a="1"/>
  <c r="M18" i="2" s="1"/>
  <c r="L18" i="2" a="1"/>
  <c r="L18" i="2" s="1"/>
  <c r="K18" i="2" a="1"/>
  <c r="K18" i="2" s="1"/>
  <c r="M17" i="2" a="1"/>
  <c r="M17" i="2" s="1"/>
  <c r="L17" i="2" a="1"/>
  <c r="L17" i="2" s="1"/>
  <c r="K17" i="2" a="1"/>
  <c r="K17" i="2" s="1"/>
  <c r="M16" i="2" a="1"/>
  <c r="M16" i="2" s="1"/>
  <c r="L16" i="2" a="1"/>
  <c r="L16" i="2" s="1"/>
  <c r="K16" i="2" a="1"/>
  <c r="K16" i="2" s="1"/>
  <c r="M15" i="2" a="1"/>
  <c r="M15" i="2" s="1"/>
  <c r="L15" i="2" a="1"/>
  <c r="L15" i="2" s="1"/>
  <c r="K15" i="2" a="1"/>
  <c r="K15" i="2" s="1"/>
  <c r="M14" i="2" a="1"/>
  <c r="M14" i="2" s="1"/>
  <c r="L14" i="2" a="1"/>
  <c r="L14" i="2" s="1"/>
  <c r="K14" i="2" a="1"/>
  <c r="K14" i="2" s="1"/>
  <c r="M13" i="2" a="1"/>
  <c r="M13" i="2" s="1"/>
  <c r="L13" i="2" a="1"/>
  <c r="L13" i="2" s="1"/>
  <c r="K13" i="2" a="1"/>
  <c r="K13" i="2" s="1"/>
  <c r="M12" i="2" a="1"/>
  <c r="M12" i="2" s="1"/>
  <c r="L12" i="2" a="1"/>
  <c r="L12" i="2" s="1"/>
  <c r="K12" i="2" a="1"/>
  <c r="K12" i="2" s="1"/>
  <c r="M11" i="2" a="1"/>
  <c r="M11" i="2" s="1"/>
  <c r="L11" i="2" a="1"/>
  <c r="L11" i="2" s="1"/>
  <c r="K11" i="2" a="1"/>
  <c r="K11" i="2" s="1"/>
  <c r="M10" i="2" a="1"/>
  <c r="M10" i="2" s="1"/>
  <c r="L10" i="2" a="1"/>
  <c r="L10" i="2" s="1"/>
  <c r="K10" i="2" a="1"/>
  <c r="K10" i="2" s="1"/>
  <c r="M9" i="2" a="1"/>
  <c r="M9" i="2" s="1"/>
  <c r="L9" i="2" a="1"/>
  <c r="L9" i="2" s="1"/>
  <c r="K9" i="2" a="1"/>
  <c r="K9" i="2" s="1"/>
  <c r="M8" i="2" a="1"/>
  <c r="M8" i="2" s="1"/>
  <c r="L8" i="2" a="1"/>
  <c r="L8" i="2" s="1"/>
  <c r="K8" i="2" a="1"/>
  <c r="K8" i="2" s="1"/>
  <c r="M7" i="2" a="1"/>
  <c r="M7" i="2" s="1"/>
  <c r="L7" i="2" a="1"/>
  <c r="L7" i="2" s="1"/>
  <c r="K7" i="2" a="1"/>
  <c r="K7" i="2" s="1"/>
  <c r="M6" i="2" a="1"/>
  <c r="M6" i="2" s="1"/>
  <c r="L6" i="2" a="1"/>
  <c r="L6" i="2" s="1"/>
  <c r="K6" i="2" a="1"/>
  <c r="K6" i="2" s="1"/>
  <c r="M5" i="2" a="1"/>
  <c r="M5" i="2" s="1"/>
  <c r="L5" i="2" a="1"/>
  <c r="L5" i="2" s="1"/>
  <c r="K5" i="2" a="1"/>
  <c r="K5" i="2" s="1"/>
  <c r="M4" i="2" a="1"/>
  <c r="M4" i="2" s="1"/>
  <c r="L4" i="2" a="1"/>
  <c r="L4" i="2" s="1"/>
  <c r="K4" i="2" a="1"/>
  <c r="K4" i="2" s="1"/>
  <c r="M3" i="2" a="1"/>
  <c r="M3" i="2" s="1"/>
  <c r="L3" i="2" a="1"/>
  <c r="L3" i="2" s="1"/>
  <c r="K3" i="2" a="1"/>
  <c r="K3" i="2" s="1"/>
  <c r="M2" i="2" a="1"/>
  <c r="M2" i="2" s="1"/>
  <c r="L2" i="2" a="1"/>
  <c r="L2" i="2" s="1"/>
  <c r="K2" i="2" a="1"/>
  <c r="K2" i="2" s="1"/>
</calcChain>
</file>

<file path=xl/comments1.xml><?xml version="1.0" encoding="utf-8"?>
<comments xmlns="http://schemas.openxmlformats.org/spreadsheetml/2006/main">
  <authors>
    <author>Michel</author>
  </authors>
  <commentList>
    <comment ref="A38" authorId="0" shapeId="0">
      <text>
        <r>
          <rPr>
            <b/>
            <sz val="9"/>
            <color indexed="81"/>
            <rFont val="Tahoma"/>
            <charset val="1"/>
          </rPr>
          <t>Michel:</t>
        </r>
        <r>
          <rPr>
            <sz val="9"/>
            <color indexed="81"/>
            <rFont val="Tahoma"/>
            <charset val="1"/>
          </rPr>
          <t xml:space="preserve">
ajout d'un O pour boucler la formule</t>
        </r>
      </text>
    </comment>
  </commentList>
</comments>
</file>

<file path=xl/sharedStrings.xml><?xml version="1.0" encoding="utf-8"?>
<sst xmlns="http://schemas.openxmlformats.org/spreadsheetml/2006/main" count="157" uniqueCount="64">
  <si>
    <t>Niveau</t>
  </si>
  <si>
    <t>Division</t>
  </si>
  <si>
    <t>Code article</t>
  </si>
  <si>
    <t>Libellé article</t>
  </si>
  <si>
    <t>Quantité</t>
  </si>
  <si>
    <t>Unité</t>
  </si>
  <si>
    <t>Prix</t>
  </si>
  <si>
    <t>Coef</t>
  </si>
  <si>
    <t>Prix Unitaire</t>
  </si>
  <si>
    <t>Matiere</t>
  </si>
  <si>
    <t>MOE</t>
  </si>
  <si>
    <t>PCE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</si>
  <si>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</si>
  <si>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</si>
  <si>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</si>
  <si>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</si>
  <si>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</si>
  <si>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</si>
  <si>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</si>
  <si>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</si>
  <si>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</si>
  <si>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</si>
  <si>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</si>
  <si>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</si>
  <si>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</si>
  <si>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</si>
  <si>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</si>
  <si>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</si>
  <si>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</si>
  <si>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</si>
  <si>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</si>
  <si>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</si>
  <si>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</si>
  <si>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</si>
  <si>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</si>
  <si>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</si>
  <si>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</si>
  <si>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DésignationA</t>
  </si>
  <si>
    <t>DésignationB</t>
  </si>
  <si>
    <t>DésignationC</t>
  </si>
  <si>
    <t>DésignationD</t>
  </si>
  <si>
    <t>DésignationE</t>
  </si>
  <si>
    <t>DésignationF</t>
  </si>
  <si>
    <t>DésignationG</t>
  </si>
  <si>
    <t>DésignationH</t>
  </si>
  <si>
    <t>DésignationI</t>
  </si>
  <si>
    <t>DésignationJ</t>
  </si>
  <si>
    <t>DésignationK</t>
  </si>
  <si>
    <t>DésignationL</t>
  </si>
  <si>
    <t>DésignationM</t>
  </si>
  <si>
    <t>DésignationN</t>
  </si>
  <si>
    <t>DésignationO</t>
  </si>
  <si>
    <t>DésignationP</t>
  </si>
  <si>
    <t>DésignationQ</t>
  </si>
  <si>
    <t>DésignationR</t>
  </si>
  <si>
    <t>DésignationS</t>
  </si>
  <si>
    <t>DésignationT</t>
  </si>
  <si>
    <t>DésignationU</t>
  </si>
  <si>
    <t>DésignationV</t>
  </si>
  <si>
    <t>DésignationW</t>
  </si>
  <si>
    <t>DésignationX</t>
  </si>
  <si>
    <t>DésignationY</t>
  </si>
  <si>
    <t>nbre de composants totaux y compris sous-ensembles</t>
  </si>
  <si>
    <t>Nbre de composants directs (sous-ensembles)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</si>
</sst>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0" borderId="0" xfId="0" applyFill="1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571500</xdr:colOff>
      <xdr:row>3</xdr:row>
      <xdr:rowOff>98777</xdr:rowOff>
    </xdr:from>
    <xdr:to>
      <xdr:col>25</xdr:col>
      <xdr:colOff>218722</xdr:colOff>
      <xdr:row>28</xdr:row>
      <xdr:rowOff>56444</xdr:rowOff>
    </xdr:to>
    <xdr:sp macro="" textlink="">
      <xdr:nvSpPr>
        <xdr:cNvPr id="2" name="Rectangle à coins arrondis 1"/>
        <xdr:cNvSpPr/>
      </xdr:nvSpPr>
      <xdr:spPr>
        <a:xfrm>
          <a:off x="9292167" y="1389944"/>
          <a:ext cx="8791222" cy="454377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400" i="1"/>
            <a:t>Définition de plage :</a:t>
          </a:r>
        </a:p>
      </xdr:txBody>
    </xdr:sp>
    <xdr:clientData/>
  </xdr:twoCellAnchor>
  <xdr:twoCellAnchor editAs="oneCell">
    <xdr:from>
      <xdr:col>14</xdr:col>
      <xdr:colOff>253999</xdr:colOff>
      <xdr:row>8</xdr:row>
      <xdr:rowOff>14112</xdr:rowOff>
    </xdr:from>
    <xdr:to>
      <xdr:col>24</xdr:col>
      <xdr:colOff>570793</xdr:colOff>
      <xdr:row>26</xdr:row>
      <xdr:rowOff>78318</xdr:rowOff>
    </xdr:to>
    <xdr:pic>
      <xdr:nvPicPr>
        <xdr:cNvPr id="4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36666" y="2222501"/>
          <a:ext cx="7936794" cy="3366206"/>
        </a:xfrm>
        <a:prstGeom prst="rect">
          <a:avLst/>
        </a:prstGeom>
        <a:noFill/>
        <a:effectLst>
          <a:outerShdw blurRad="50800" dist="38100" dir="2700000" algn="tl" rotWithShape="0">
            <a:prstClr val="black">
              <a:alpha val="40000"/>
            </a:prst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M38"/>
  <sheetViews>
    <sheetView tabSelected="1" zoomScale="90" zoomScaleNormal="90" workbookViewId="0">
      <pane ySplit="1" topLeftCell="A2" activePane="bottomLeft" state="frozen"/>
      <selection pane="bottomLeft" activeCell="A2" sqref="A2"/>
    </sheetView>
  </sheetViews>
  <sheetFormatPr baseColWidth="10" defaultRowHeight="14.5" x14ac:dyDescent="0.35"/>
  <cols>
    <col min="1" max="1" width="6.7265625" bestFit="1" customWidth="1"/>
    <col min="2" max="2" width="7.54296875" bestFit="1" customWidth="1"/>
    <col min="3" max="3" width="11" bestFit="1" customWidth="1"/>
    <col min="4" max="4" width="12.7265625" bestFit="1" customWidth="1"/>
    <col min="5" max="5" width="8.36328125" bestFit="1" customWidth="1"/>
    <col min="6" max="6" width="5.54296875" bestFit="1" customWidth="1"/>
    <col min="7" max="7" width="9" bestFit="1" customWidth="1"/>
    <col min="8" max="8" width="4.7265625" bestFit="1" customWidth="1"/>
    <col min="9" max="9" width="8" bestFit="1" customWidth="1"/>
    <col min="10" max="10" width="9" bestFit="1" customWidth="1"/>
    <col min="11" max="12" width="14" style="5" customWidth="1"/>
    <col min="13" max="13" width="14" customWidth="1"/>
  </cols>
  <sheetData>
    <row r="1" spans="1:13" s="3" customFormat="1" ht="72.5" x14ac:dyDescent="0.3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9</v>
      </c>
      <c r="J1" s="3" t="s">
        <v>10</v>
      </c>
      <c r="K1" s="4" t="s">
        <v>63</v>
      </c>
      <c r="L1" s="4" t="s">
        <v>62</v>
      </c>
      <c r="M1" s="3" t="s">
        <v>8</v>
      </c>
    </row>
    <row r="2" spans="1:13" x14ac:dyDescent="0.35">
      <c r="A2">
        <v>0</v>
      </c>
      <c r="B2" t="s">
        <v>12</v>
      </c>
      <c r="C2" t="s">
        <v>12</v>
      </c>
      <c r="D2" t="s">
        <v>37</v>
      </c>
      <c r="E2">
        <v>1</v>
      </c>
      <c r="F2" t="s">
        <v>11</v>
      </c>
      <c r="G2">
        <v>59971.32</v>
      </c>
      <c r="H2">
        <v>1</v>
      </c>
      <c r="I2">
        <v>2685.74</v>
      </c>
      <c r="J2">
        <v>6052.52</v>
      </c>
      <c r="K2" s="5">
        <f t="array" aca="1" ref="K2" ca="1">IFERROR(SUMPRODUCT(--(OFFSET(A2,1,,MIN(IFERROR(IF(A2-{0;1;2;3;4;5;6;7;8;9}&gt;=0,MATCH(A2-{0;1;2;3;4;5;6;7;8;9},plage,0)-1,""),"")))=A2+1)),0)</f>
        <v>6</v>
      </c>
      <c r="L2" s="5">
        <f t="array" aca="1" ref="L2" ca="1">MIN(IFERROR(IF(A2-{0;1;2;3;4;5;6;7;8;9}&gt;=0,MATCH(A2-{0;1;2;3;4;5;6;7;8;9},plage,0)-1,""),""))</f>
        <v>35</v>
      </c>
      <c r="M2">
        <f t="array" aca="1" ref="M2" ca="1">IFERROR(SUMPRODUCT(OFFSET(I2,1,,MIN(IFERROR(IF(A2-{0;1;2;3;4;5;6;7;8;9}&gt;=0,MATCH(A2-{0;1;2;3;4;5;6;7;8;9},plage,0)-1,""),"")),2)*OFFSET(H2,1,,MIN(IFERROR(IF(A2-{0;1;2;3;4;5;6;7;8;9}&gt;=0,MATCH(A2-{0;1;2;3;4;5;6;7;8;9},plage,0)-1,""),"")))),0)+J2+I2</f>
        <v>59971.302999999993</v>
      </c>
    </row>
    <row r="3" spans="1:13" x14ac:dyDescent="0.35">
      <c r="A3">
        <v>1</v>
      </c>
      <c r="B3" t="s">
        <v>12</v>
      </c>
      <c r="C3" t="s">
        <v>13</v>
      </c>
      <c r="D3" t="s">
        <v>38</v>
      </c>
      <c r="E3">
        <v>1</v>
      </c>
      <c r="F3" t="s">
        <v>11</v>
      </c>
      <c r="G3">
        <v>1611.4</v>
      </c>
      <c r="H3">
        <v>1</v>
      </c>
      <c r="I3">
        <v>0</v>
      </c>
      <c r="J3">
        <v>0</v>
      </c>
      <c r="K3" s="5">
        <f t="array" aca="1" ref="K3" ca="1">IFERROR(SUMPRODUCT(--(OFFSET(A3,1,,MIN(IFERROR(IF(A3-{0;1;2;3;4;5;6;7;8;9}&gt;=0,MATCH(A3-{0;1;2;3;4;5;6;7;8;9},plage,0)-1,""),"")))=A3+1)),0)</f>
        <v>1</v>
      </c>
      <c r="L3" s="5">
        <f t="array" aca="1" ref="L3" ca="1">MIN(IFERROR(IF(A3-{0;1;2;3;4;5;6;7;8;9}&gt;=0,MATCH(A3-{0;1;2;3;4;5;6;7;8;9},plage,0)-1,""),""))</f>
        <v>1</v>
      </c>
      <c r="M3">
        <f t="array" aca="1" ref="M3" ca="1">IFERROR(SUMPRODUCT(OFFSET(I3,1,,MIN(IFERROR(IF(A3-{0;1;2;3;4;5;6;7;8;9}&gt;=0,MATCH(A3-{0;1;2;3;4;5;6;7;8;9},plage,0)-1,""),"")),2)*OFFSET(H3,1,,MIN(IFERROR(IF(A3-{0;1;2;3;4;5;6;7;8;9}&gt;=0,MATCH(A3-{0;1;2;3;4;5;6;7;8;9},plage,0)-1,""),"")))),0)+J3+I3</f>
        <v>1611.395</v>
      </c>
    </row>
    <row r="4" spans="1:13" x14ac:dyDescent="0.35">
      <c r="A4">
        <v>2</v>
      </c>
      <c r="B4" t="s">
        <v>13</v>
      </c>
      <c r="C4" t="s">
        <v>13</v>
      </c>
      <c r="D4" t="s">
        <v>38</v>
      </c>
      <c r="E4">
        <v>2</v>
      </c>
      <c r="F4" t="s">
        <v>11</v>
      </c>
      <c r="G4">
        <v>3222.79</v>
      </c>
      <c r="H4">
        <v>1</v>
      </c>
      <c r="I4">
        <v>116.08</v>
      </c>
      <c r="J4">
        <v>1495.3150000000001</v>
      </c>
      <c r="K4" s="5">
        <f t="array" aca="1" ref="K4" ca="1">IFERROR(SUMPRODUCT(--(OFFSET(A4,1,,MIN(IFERROR(IF(A4-{0;1;2;3;4;5;6;7;8;9}&gt;=0,MATCH(A4-{0;1;2;3;4;5;6;7;8;9},plage,0)-1,""),"")))=A4+1)),0)</f>
        <v>0</v>
      </c>
      <c r="L4" s="5">
        <f t="array" aca="1" ref="L4" ca="1">MIN(IFERROR(IF(A4-{0;1;2;3;4;5;6;7;8;9}&gt;=0,MATCH(A4-{0;1;2;3;4;5;6;7;8;9},plage,0)-1,""),""))</f>
        <v>0</v>
      </c>
      <c r="M4">
        <f t="array" aca="1" ref="M4" ca="1">IFERROR(SUMPRODUCT(OFFSET(I4,1,,MIN(IFERROR(IF(A4-{0;1;2;3;4;5;6;7;8;9}&gt;=0,MATCH(A4-{0;1;2;3;4;5;6;7;8;9},plage,0)-1,""),"")),2)*OFFSET(H4,1,,MIN(IFERROR(IF(A4-{0;1;2;3;4;5;6;7;8;9}&gt;=0,MATCH(A4-{0;1;2;3;4;5;6;7;8;9},plage,0)-1,""),"")))),0)+J4+I4</f>
        <v>1611.395</v>
      </c>
    </row>
    <row r="5" spans="1:13" x14ac:dyDescent="0.35">
      <c r="A5">
        <v>1</v>
      </c>
      <c r="B5" t="s">
        <v>12</v>
      </c>
      <c r="C5" t="s">
        <v>14</v>
      </c>
      <c r="D5" t="s">
        <v>39</v>
      </c>
      <c r="E5">
        <v>1</v>
      </c>
      <c r="F5" t="s">
        <v>11</v>
      </c>
      <c r="G5">
        <v>8107.1</v>
      </c>
      <c r="H5">
        <v>1</v>
      </c>
      <c r="I5">
        <v>7130.93</v>
      </c>
      <c r="J5">
        <v>976.17</v>
      </c>
      <c r="K5" s="5">
        <f t="array" aca="1" ref="K5" ca="1">IFERROR(SUMPRODUCT(--(OFFSET(A5,1,,MIN(IFERROR(IF(A5-{0;1;2;3;4;5;6;7;8;9}&gt;=0,MATCH(A5-{0;1;2;3;4;5;6;7;8;9},plage,0)-1,""),"")))=A5+1)),0)</f>
        <v>0</v>
      </c>
      <c r="L5" s="5">
        <f t="array" aca="1" ref="L5" ca="1">MIN(IFERROR(IF(A5-{0;1;2;3;4;5;6;7;8;9}&gt;=0,MATCH(A5-{0;1;2;3;4;5;6;7;8;9},plage,0)-1,""),""))</f>
        <v>0</v>
      </c>
      <c r="M5">
        <f t="array" aca="1" ref="M5" ca="1">IFERROR(SUMPRODUCT(OFFSET(I5,1,,MIN(IFERROR(IF(A5-{0;1;2;3;4;5;6;7;8;9}&gt;=0,MATCH(A5-{0;1;2;3;4;5;6;7;8;9},plage,0)-1,""),"")),2)*OFFSET(H5,1,,MIN(IFERROR(IF(A5-{0;1;2;3;4;5;6;7;8;9}&gt;=0,MATCH(A5-{0;1;2;3;4;5;6;7;8;9},plage,0)-1,""),"")))),0)+J5+I5</f>
        <v>8107.1</v>
      </c>
    </row>
    <row r="6" spans="1:13" x14ac:dyDescent="0.35">
      <c r="A6">
        <v>1</v>
      </c>
      <c r="B6" t="s">
        <v>12</v>
      </c>
      <c r="C6" t="s">
        <v>15</v>
      </c>
      <c r="D6" t="s">
        <v>40</v>
      </c>
      <c r="E6">
        <v>1</v>
      </c>
      <c r="F6" t="s">
        <v>11</v>
      </c>
      <c r="G6">
        <v>9208.75</v>
      </c>
      <c r="H6">
        <v>1</v>
      </c>
      <c r="I6">
        <v>4475.66</v>
      </c>
      <c r="J6">
        <v>836.88</v>
      </c>
      <c r="K6" s="5">
        <f t="array" aca="1" ref="K6" ca="1">IFERROR(SUMPRODUCT(--(OFFSET(A6,1,,MIN(IFERROR(IF(A6-{0;1;2;3;4;5;6;7;8;9}&gt;=0,MATCH(A6-{0;1;2;3;4;5;6;7;8;9},plage,0)-1,""),"")))=A6+1)),0)</f>
        <v>3</v>
      </c>
      <c r="L6" s="5">
        <f t="array" aca="1" ref="L6" ca="1">MIN(IFERROR(IF(A6-{0;1;2;3;4;5;6;7;8;9}&gt;=0,MATCH(A6-{0;1;2;3;4;5;6;7;8;9},plage,0)-1,""),""))</f>
        <v>8</v>
      </c>
      <c r="M6">
        <f t="array" aca="1" ref="M6" ca="1">IFERROR(SUMPRODUCT(OFFSET(I6,1,,MIN(IFERROR(IF(A6-{0;1;2;3;4;5;6;7;8;9}&gt;=0,MATCH(A6-{0;1;2;3;4;5;6;7;8;9},plage,0)-1,""),"")),2)*OFFSET(H6,1,,MIN(IFERROR(IF(A6-{0;1;2;3;4;5;6;7;8;9}&gt;=0,MATCH(A6-{0;1;2;3;4;5;6;7;8;9},plage,0)-1,""),"")))),0)+J6+I6</f>
        <v>9208.7459999999992</v>
      </c>
    </row>
    <row r="7" spans="1:13" x14ac:dyDescent="0.35">
      <c r="A7">
        <v>2</v>
      </c>
      <c r="B7" t="s">
        <v>12</v>
      </c>
      <c r="C7" t="s">
        <v>16</v>
      </c>
      <c r="D7" t="s">
        <v>41</v>
      </c>
      <c r="E7">
        <v>1</v>
      </c>
      <c r="F7" t="s">
        <v>11</v>
      </c>
      <c r="G7">
        <v>2089.6799999999998</v>
      </c>
      <c r="H7">
        <v>1</v>
      </c>
      <c r="I7">
        <v>0</v>
      </c>
      <c r="J7">
        <v>0</v>
      </c>
      <c r="K7" s="5">
        <f t="array" aca="1" ref="K7" ca="1">IFERROR(SUMPRODUCT(--(OFFSET(A7,1,,MIN(IFERROR(IF(A7-{0;1;2;3;4;5;6;7;8;9}&gt;=0,MATCH(A7-{0;1;2;3;4;5;6;7;8;9},plage,0)-1,""),"")))=A7+1)),0)</f>
        <v>1</v>
      </c>
      <c r="L7" s="5">
        <f t="array" aca="1" ref="L7" ca="1">MIN(IFERROR(IF(A7-{0;1;2;3;4;5;6;7;8;9}&gt;=0,MATCH(A7-{0;1;2;3;4;5;6;7;8;9},plage,0)-1,""),""))</f>
        <v>1</v>
      </c>
      <c r="M7">
        <f t="array" aca="1" ref="M7" ca="1">IFERROR(SUMPRODUCT(OFFSET(I7,1,,MIN(IFERROR(IF(A7-{0;1;2;3;4;5;6;7;8;9}&gt;=0,MATCH(A7-{0;1;2;3;4;5;6;7;8;9},plage,0)-1,""),"")),2)*OFFSET(H7,1,,MIN(IFERROR(IF(A7-{0;1;2;3;4;5;6;7;8;9}&gt;=0,MATCH(A7-{0;1;2;3;4;5;6;7;8;9},plage,0)-1,""),"")))),0)+J7+I7</f>
        <v>2089.6799999999998</v>
      </c>
    </row>
    <row r="8" spans="1:13" x14ac:dyDescent="0.35">
      <c r="A8">
        <v>3</v>
      </c>
      <c r="B8" t="s">
        <v>13</v>
      </c>
      <c r="C8" t="s">
        <v>16</v>
      </c>
      <c r="D8" t="s">
        <v>41</v>
      </c>
      <c r="E8">
        <v>2</v>
      </c>
      <c r="F8" t="s">
        <v>11</v>
      </c>
      <c r="G8">
        <v>4179.3599999999997</v>
      </c>
      <c r="H8">
        <v>1</v>
      </c>
      <c r="I8">
        <v>95.2</v>
      </c>
      <c r="J8">
        <v>1994.48</v>
      </c>
      <c r="K8" s="5">
        <f t="array" aca="1" ref="K8" ca="1">IFERROR(SUMPRODUCT(--(OFFSET(A8,1,,MIN(IFERROR(IF(A8-{0;1;2;3;4;5;6;7;8;9}&gt;=0,MATCH(A8-{0;1;2;3;4;5;6;7;8;9},plage,0)-1,""),"")))=A8+1)),0)</f>
        <v>0</v>
      </c>
      <c r="L8" s="5">
        <f t="array" aca="1" ref="L8" ca="1">MIN(IFERROR(IF(A8-{0;1;2;3;4;5;6;7;8;9}&gt;=0,MATCH(A8-{0;1;2;3;4;5;6;7;8;9},plage,0)-1,""),""))</f>
        <v>0</v>
      </c>
      <c r="M8">
        <f t="array" aca="1" ref="M8" ca="1">IFERROR(SUMPRODUCT(OFFSET(I8,1,,MIN(IFERROR(IF(A8-{0;1;2;3;4;5;6;7;8;9}&gt;=0,MATCH(A8-{0;1;2;3;4;5;6;7;8;9},plage,0)-1,""),"")),2)*OFFSET(H8,1,,MIN(IFERROR(IF(A8-{0;1;2;3;4;5;6;7;8;9}&gt;=0,MATCH(A8-{0;1;2;3;4;5;6;7;8;9},plage,0)-1,""),"")))),0)+J8+I8</f>
        <v>2089.6799999999998</v>
      </c>
    </row>
    <row r="9" spans="1:13" x14ac:dyDescent="0.35">
      <c r="A9">
        <v>2</v>
      </c>
      <c r="B9" t="s">
        <v>12</v>
      </c>
      <c r="C9" t="s">
        <v>17</v>
      </c>
      <c r="D9" t="s">
        <v>42</v>
      </c>
      <c r="E9">
        <v>1</v>
      </c>
      <c r="F9" t="s">
        <v>11</v>
      </c>
      <c r="G9">
        <v>1238.9000000000001</v>
      </c>
      <c r="H9">
        <v>1</v>
      </c>
      <c r="I9">
        <v>0</v>
      </c>
      <c r="J9">
        <v>0</v>
      </c>
      <c r="K9" s="5">
        <f t="array" aca="1" ref="K9" ca="1">IFERROR(SUMPRODUCT(--(OFFSET(A9,1,,MIN(IFERROR(IF(A9-{0;1;2;3;4;5;6;7;8;9}&gt;=0,MATCH(A9-{0;1;2;3;4;5;6;7;8;9},plage,0)-1,""),"")))=A9+1)),0)</f>
        <v>1</v>
      </c>
      <c r="L9" s="5">
        <f t="array" aca="1" ref="L9" ca="1">MIN(IFERROR(IF(A9-{0;1;2;3;4;5;6;7;8;9}&gt;=0,MATCH(A9-{0;1;2;3;4;5;6;7;8;9},plage,0)-1,""),""))</f>
        <v>3</v>
      </c>
      <c r="M9">
        <f t="array" aca="1" ref="M9" ca="1">IFERROR(SUMPRODUCT(OFFSET(I9,1,,MIN(IFERROR(IF(A9-{0;1;2;3;4;5;6;7;8;9}&gt;=0,MATCH(A9-{0;1;2;3;4;5;6;7;8;9},plage,0)-1,""),"")),2)*OFFSET(H9,1,,MIN(IFERROR(IF(A9-{0;1;2;3;4;5;6;7;8;9}&gt;=0,MATCH(A9-{0;1;2;3;4;5;6;7;8;9},plage,0)-1,""),"")))),0)+J9+I9</f>
        <v>1238.9010000000001</v>
      </c>
    </row>
    <row r="10" spans="1:13" x14ac:dyDescent="0.35">
      <c r="A10">
        <v>3</v>
      </c>
      <c r="B10" t="s">
        <v>13</v>
      </c>
      <c r="C10" t="s">
        <v>17</v>
      </c>
      <c r="D10" t="s">
        <v>42</v>
      </c>
      <c r="E10">
        <v>3</v>
      </c>
      <c r="F10" t="s">
        <v>11</v>
      </c>
      <c r="G10">
        <v>3716.7</v>
      </c>
      <c r="H10">
        <v>1</v>
      </c>
      <c r="I10">
        <v>4.04</v>
      </c>
      <c r="J10">
        <v>361.52699999999999</v>
      </c>
      <c r="K10" s="5">
        <f t="array" aca="1" ref="K10" ca="1">IFERROR(SUMPRODUCT(--(OFFSET(A10,1,,MIN(IFERROR(IF(A10-{0;1;2;3;4;5;6;7;8;9}&gt;=0,MATCH(A10-{0;1;2;3;4;5;6;7;8;9},plage,0)-1,""),"")))=A10+1)),0)</f>
        <v>2</v>
      </c>
      <c r="L10" s="5">
        <f t="array" aca="1" ref="L10" ca="1">MIN(IFERROR(IF(A10-{0;1;2;3;4;5;6;7;8;9}&gt;=0,MATCH(A10-{0;1;2;3;4;5;6;7;8;9},plage,0)-1,""),""))</f>
        <v>2</v>
      </c>
      <c r="M10">
        <f t="array" aca="1" ref="M10" ca="1">IFERROR(SUMPRODUCT(OFFSET(I10,1,,MIN(IFERROR(IF(A10-{0;1;2;3;4;5;6;7;8;9}&gt;=0,MATCH(A10-{0;1;2;3;4;5;6;7;8;9},plage,0)-1,""),"")),2)*OFFSET(H10,1,,MIN(IFERROR(IF(A10-{0;1;2;3;4;5;6;7;8;9}&gt;=0,MATCH(A10-{0;1;2;3;4;5;6;7;8;9},plage,0)-1,""),"")))),0)+J10+I10</f>
        <v>1238.9009999999998</v>
      </c>
    </row>
    <row r="11" spans="1:13" x14ac:dyDescent="0.35">
      <c r="A11">
        <v>4</v>
      </c>
      <c r="B11" t="s">
        <v>13</v>
      </c>
      <c r="C11" t="s">
        <v>18</v>
      </c>
      <c r="D11" t="s">
        <v>43</v>
      </c>
      <c r="E11">
        <v>5</v>
      </c>
      <c r="F11" t="s">
        <v>11</v>
      </c>
      <c r="G11">
        <v>3131.87</v>
      </c>
      <c r="H11">
        <v>1</v>
      </c>
      <c r="I11">
        <v>24.492000000000001</v>
      </c>
      <c r="J11">
        <v>601.88199999999995</v>
      </c>
      <c r="K11" s="5">
        <f t="array" aca="1" ref="K11" ca="1">IFERROR(SUMPRODUCT(--(OFFSET(A11,1,,MIN(IFERROR(IF(A11-{0;1;2;3;4;5;6;7;8;9}&gt;=0,MATCH(A11-{0;1;2;3;4;5;6;7;8;9},plage,0)-1,""),"")))=A11+1)),0)</f>
        <v>0</v>
      </c>
      <c r="L11" s="5">
        <f t="array" aca="1" ref="L11" ca="1">MIN(IFERROR(IF(A11-{0;1;2;3;4;5;6;7;8;9}&gt;=0,MATCH(A11-{0;1;2;3;4;5;6;7;8;9},plage,0)-1,""),""))</f>
        <v>0</v>
      </c>
      <c r="M11">
        <f t="array" aca="1" ref="M11" ca="1">IFERROR(SUMPRODUCT(OFFSET(I11,1,,MIN(IFERROR(IF(A11-{0;1;2;3;4;5;6;7;8;9}&gt;=0,MATCH(A11-{0;1;2;3;4;5;6;7;8;9},plage,0)-1,""),"")),2)*OFFSET(H11,1,,MIN(IFERROR(IF(A11-{0;1;2;3;4;5;6;7;8;9}&gt;=0,MATCH(A11-{0;1;2;3;4;5;6;7;8;9},plage,0)-1,""),"")))),0)+J11+I11</f>
        <v>626.37399999999991</v>
      </c>
    </row>
    <row r="12" spans="1:13" x14ac:dyDescent="0.35">
      <c r="A12">
        <v>4</v>
      </c>
      <c r="B12" t="s">
        <v>13</v>
      </c>
      <c r="C12" t="s">
        <v>19</v>
      </c>
      <c r="D12" t="s">
        <v>44</v>
      </c>
      <c r="E12">
        <v>6</v>
      </c>
      <c r="F12" t="s">
        <v>11</v>
      </c>
      <c r="G12">
        <v>740.88</v>
      </c>
      <c r="H12">
        <v>2</v>
      </c>
      <c r="I12">
        <v>0.56499999999999995</v>
      </c>
      <c r="J12">
        <v>122.91500000000001</v>
      </c>
      <c r="K12" s="5">
        <f t="array" aca="1" ref="K12" ca="1">IFERROR(SUMPRODUCT(--(OFFSET(A12,1,,MIN(IFERROR(IF(A12-{0;1;2;3;4;5;6;7;8;9}&gt;=0,MATCH(A12-{0;1;2;3;4;5;6;7;8;9},plage,0)-1,""),"")))=A12+1)),0)</f>
        <v>0</v>
      </c>
      <c r="L12" s="5">
        <f t="array" aca="1" ref="L12" ca="1">MIN(IFERROR(IF(A12-{0;1;2;3;4;5;6;7;8;9}&gt;=0,MATCH(A12-{0;1;2;3;4;5;6;7;8;9},plage,0)-1,""),""))</f>
        <v>0</v>
      </c>
      <c r="M12">
        <f t="array" aca="1" ref="M12" ca="1">IFERROR(SUMPRODUCT(OFFSET(I12,1,,MIN(IFERROR(IF(A12-{0;1;2;3;4;5;6;7;8;9}&gt;=0,MATCH(A12-{0;1;2;3;4;5;6;7;8;9},plage,0)-1,""),"")),2)*OFFSET(H12,1,,MIN(IFERROR(IF(A12-{0;1;2;3;4;5;6;7;8;9}&gt;=0,MATCH(A12-{0;1;2;3;4;5;6;7;8;9},plage,0)-1,""),"")))),0)+J12+I12</f>
        <v>123.48</v>
      </c>
    </row>
    <row r="13" spans="1:13" x14ac:dyDescent="0.35">
      <c r="A13">
        <v>2</v>
      </c>
      <c r="B13" t="s">
        <v>12</v>
      </c>
      <c r="C13" t="s">
        <v>20</v>
      </c>
      <c r="D13" t="s">
        <v>45</v>
      </c>
      <c r="E13">
        <v>1</v>
      </c>
      <c r="F13" t="s">
        <v>11</v>
      </c>
      <c r="G13">
        <v>567.63</v>
      </c>
      <c r="H13">
        <v>1</v>
      </c>
      <c r="I13">
        <v>0</v>
      </c>
      <c r="J13">
        <v>0</v>
      </c>
      <c r="K13" s="5">
        <f t="array" aca="1" ref="K13" ca="1">IFERROR(SUMPRODUCT(--(OFFSET(A13,1,,MIN(IFERROR(IF(A13-{0;1;2;3;4;5;6;7;8;9}&gt;=0,MATCH(A13-{0;1;2;3;4;5;6;7;8;9},plage,0)-1,""),"")))=A13+1)),0)</f>
        <v>1</v>
      </c>
      <c r="L13" s="5">
        <f t="array" aca="1" ref="L13" ca="1">MIN(IFERROR(IF(A13-{0;1;2;3;4;5;6;7;8;9}&gt;=0,MATCH(A13-{0;1;2;3;4;5;6;7;8;9},plage,0)-1,""),""))</f>
        <v>1</v>
      </c>
      <c r="M13">
        <f t="array" aca="1" ref="M13" ca="1">IFERROR(SUMPRODUCT(OFFSET(I13,1,,MIN(IFERROR(IF(A13-{0;1;2;3;4;5;6;7;8;9}&gt;=0,MATCH(A13-{0;1;2;3;4;5;6;7;8;9},plage,0)-1,""),"")),2)*OFFSET(H13,1,,MIN(IFERROR(IF(A13-{0;1;2;3;4;5;6;7;8;9}&gt;=0,MATCH(A13-{0;1;2;3;4;5;6;7;8;9},plage,0)-1,""),"")))),0)+J13+I13</f>
        <v>567.625</v>
      </c>
    </row>
    <row r="14" spans="1:13" x14ac:dyDescent="0.35">
      <c r="A14">
        <v>3</v>
      </c>
      <c r="B14" t="s">
        <v>13</v>
      </c>
      <c r="C14" t="s">
        <v>20</v>
      </c>
      <c r="D14" t="s">
        <v>45</v>
      </c>
      <c r="E14">
        <v>2</v>
      </c>
      <c r="F14" t="s">
        <v>11</v>
      </c>
      <c r="G14">
        <v>1135.25</v>
      </c>
      <c r="H14">
        <v>1</v>
      </c>
      <c r="I14">
        <v>1.58</v>
      </c>
      <c r="J14">
        <v>566.04499999999996</v>
      </c>
      <c r="K14" s="5">
        <f t="array" aca="1" ref="K14" ca="1">IFERROR(SUMPRODUCT(--(OFFSET(A14,1,,MIN(IFERROR(IF(A14-{0;1;2;3;4;5;6;7;8;9}&gt;=0,MATCH(A14-{0;1;2;3;4;5;6;7;8;9},plage,0)-1,""),"")))=A14+1)),0)</f>
        <v>0</v>
      </c>
      <c r="L14" s="5">
        <f t="array" aca="1" ref="L14" ca="1">MIN(IFERROR(IF(A14-{0;1;2;3;4;5;6;7;8;9}&gt;=0,MATCH(A14-{0;1;2;3;4;5;6;7;8;9},plage,0)-1,""),""))</f>
        <v>0</v>
      </c>
      <c r="M14">
        <f t="array" aca="1" ref="M14" ca="1">IFERROR(SUMPRODUCT(OFFSET(I14,1,,MIN(IFERROR(IF(A14-{0;1;2;3;4;5;6;7;8;9}&gt;=0,MATCH(A14-{0;1;2;3;4;5;6;7;8;9},plage,0)-1,""),"")),2)*OFFSET(H14,1,,MIN(IFERROR(IF(A14-{0;1;2;3;4;5;6;7;8;9}&gt;=0,MATCH(A14-{0;1;2;3;4;5;6;7;8;9},plage,0)-1,""),"")))),0)+J14+I14</f>
        <v>567.625</v>
      </c>
    </row>
    <row r="15" spans="1:13" x14ac:dyDescent="0.35">
      <c r="A15">
        <v>1</v>
      </c>
      <c r="B15" t="s">
        <v>12</v>
      </c>
      <c r="C15" t="s">
        <v>21</v>
      </c>
      <c r="D15" t="s">
        <v>46</v>
      </c>
      <c r="E15">
        <v>1</v>
      </c>
      <c r="F15" t="s">
        <v>11</v>
      </c>
      <c r="G15">
        <v>7814.24</v>
      </c>
      <c r="H15">
        <v>1</v>
      </c>
      <c r="I15">
        <v>2984.14</v>
      </c>
      <c r="J15">
        <v>836.88</v>
      </c>
      <c r="K15" s="5">
        <f t="array" aca="1" ref="K15" ca="1">IFERROR(SUMPRODUCT(--(OFFSET(A15,1,,MIN(IFERROR(IF(A15-{0;1;2;3;4;5;6;7;8;9}&gt;=0,MATCH(A15-{0;1;2;3;4;5;6;7;8;9},plage,0)-1,""),"")))=A15+1)),0)</f>
        <v>3</v>
      </c>
      <c r="L15" s="5">
        <f t="array" aca="1" ref="L15" ca="1">MIN(IFERROR(IF(A15-{0;1;2;3;4;5;6;7;8;9}&gt;=0,MATCH(A15-{0;1;2;3;4;5;6;7;8;9},plage,0)-1,""),""))</f>
        <v>9</v>
      </c>
      <c r="M15">
        <f t="array" aca="1" ref="M15" ca="1">IFERROR(SUMPRODUCT(OFFSET(I15,1,,MIN(IFERROR(IF(A15-{0;1;2;3;4;5;6;7;8;9}&gt;=0,MATCH(A15-{0;1;2;3;4;5;6;7;8;9},plage,0)-1,""),"")),2)*OFFSET(H15,1,,MIN(IFERROR(IF(A15-{0;1;2;3;4;5;6;7;8;9}&gt;=0,MATCH(A15-{0;1;2;3;4;5;6;7;8;9},plage,0)-1,""),"")))),0)+J15+I15</f>
        <v>7814.2309999999998</v>
      </c>
    </row>
    <row r="16" spans="1:13" x14ac:dyDescent="0.35">
      <c r="A16">
        <v>2</v>
      </c>
      <c r="B16" t="s">
        <v>12</v>
      </c>
      <c r="C16" t="s">
        <v>22</v>
      </c>
      <c r="D16" t="s">
        <v>47</v>
      </c>
      <c r="E16">
        <v>1</v>
      </c>
      <c r="F16" t="s">
        <v>11</v>
      </c>
      <c r="G16">
        <v>2186.69</v>
      </c>
      <c r="H16">
        <v>1</v>
      </c>
      <c r="I16">
        <v>0</v>
      </c>
      <c r="J16">
        <v>0</v>
      </c>
      <c r="K16" s="5">
        <f t="array" aca="1" ref="K16" ca="1">IFERROR(SUMPRODUCT(--(OFFSET(A16,1,,MIN(IFERROR(IF(A16-{0;1;2;3;4;5;6;7;8;9}&gt;=0,MATCH(A16-{0;1;2;3;4;5;6;7;8;9},plage,0)-1,""),"")))=A16+1)),0)</f>
        <v>1</v>
      </c>
      <c r="L16" s="5">
        <f t="array" aca="1" ref="L16" ca="1">MIN(IFERROR(IF(A16-{0;1;2;3;4;5;6;7;8;9}&gt;=0,MATCH(A16-{0;1;2;3;4;5;6;7;8;9},plage,0)-1,""),""))</f>
        <v>2</v>
      </c>
      <c r="M16">
        <f t="array" aca="1" ref="M16" ca="1">IFERROR(SUMPRODUCT(OFFSET(I16,1,,MIN(IFERROR(IF(A16-{0;1;2;3;4;5;6;7;8;9}&gt;=0,MATCH(A16-{0;1;2;3;4;5;6;7;8;9},plage,0)-1,""),"")),2)*OFFSET(H16,1,,MIN(IFERROR(IF(A16-{0;1;2;3;4;5;6;7;8;9}&gt;=0,MATCH(A16-{0;1;2;3;4;5;6;7;8;9},plage,0)-1,""),"")))),0)+J16+I16</f>
        <v>2186.6849999999999</v>
      </c>
    </row>
    <row r="17" spans="1:13" x14ac:dyDescent="0.35">
      <c r="A17">
        <v>3</v>
      </c>
      <c r="B17" t="s">
        <v>13</v>
      </c>
      <c r="C17" t="s">
        <v>22</v>
      </c>
      <c r="D17" t="s">
        <v>47</v>
      </c>
      <c r="E17">
        <v>2</v>
      </c>
      <c r="F17" t="s">
        <v>11</v>
      </c>
      <c r="G17">
        <v>4373.37</v>
      </c>
      <c r="H17">
        <v>1</v>
      </c>
      <c r="I17">
        <v>66.08</v>
      </c>
      <c r="J17">
        <v>2016.605</v>
      </c>
      <c r="K17" s="5">
        <f t="array" aca="1" ref="K17" ca="1">IFERROR(SUMPRODUCT(--(OFFSET(A17,1,,MIN(IFERROR(IF(A17-{0;1;2;3;4;5;6;7;8;9}&gt;=0,MATCH(A17-{0;1;2;3;4;5;6;7;8;9},plage,0)-1,""),"")))=A17+1)),0)</f>
        <v>1</v>
      </c>
      <c r="L17" s="5">
        <f t="array" aca="1" ref="L17" ca="1">MIN(IFERROR(IF(A17-{0;1;2;3;4;5;6;7;8;9}&gt;=0,MATCH(A17-{0;1;2;3;4;5;6;7;8;9},plage,0)-1,""),""))</f>
        <v>1</v>
      </c>
      <c r="M17">
        <f t="array" aca="1" ref="M17" ca="1">IFERROR(SUMPRODUCT(OFFSET(I17,1,,MIN(IFERROR(IF(A17-{0;1;2;3;4;5;6;7;8;9}&gt;=0,MATCH(A17-{0;1;2;3;4;5;6;7;8;9},plage,0)-1,""),"")),2)*OFFSET(H17,1,,MIN(IFERROR(IF(A17-{0;1;2;3;4;5;6;7;8;9}&gt;=0,MATCH(A17-{0;1;2;3;4;5;6;7;8;9},plage,0)-1,""),"")))),0)+J17+I17</f>
        <v>2186.6849999999999</v>
      </c>
    </row>
    <row r="18" spans="1:13" x14ac:dyDescent="0.35">
      <c r="A18">
        <v>4</v>
      </c>
      <c r="B18" t="s">
        <v>13</v>
      </c>
      <c r="C18" t="s">
        <v>23</v>
      </c>
      <c r="D18" t="s">
        <v>48</v>
      </c>
      <c r="E18">
        <v>1</v>
      </c>
      <c r="F18" t="s">
        <v>11</v>
      </c>
      <c r="G18">
        <v>1</v>
      </c>
      <c r="H18" s="2">
        <v>104</v>
      </c>
      <c r="I18">
        <v>1</v>
      </c>
      <c r="J18">
        <v>0</v>
      </c>
      <c r="K18" s="5">
        <f t="array" aca="1" ref="K18" ca="1">IFERROR(SUMPRODUCT(--(OFFSET(A18,1,,MIN(IFERROR(IF(A18-{0;1;2;3;4;5;6;7;8;9}&gt;=0,MATCH(A18-{0;1;2;3;4;5;6;7;8;9},plage,0)-1,""),"")))=A18+1)),0)</f>
        <v>0</v>
      </c>
      <c r="L18" s="5">
        <f t="array" aca="1" ref="L18" ca="1">MIN(IFERROR(IF(A18-{0;1;2;3;4;5;6;7;8;9}&gt;=0,MATCH(A18-{0;1;2;3;4;5;6;7;8;9},plage,0)-1,""),""))</f>
        <v>0</v>
      </c>
      <c r="M18">
        <f t="array" aca="1" ref="M18" ca="1">IFERROR(SUMPRODUCT(OFFSET(I18,1,,MIN(IFERROR(IF(A18-{0;1;2;3;4;5;6;7;8;9}&gt;=0,MATCH(A18-{0;1;2;3;4;5;6;7;8;9},plage,0)-1,""),"")),2)*OFFSET(H18,1,,MIN(IFERROR(IF(A18-{0;1;2;3;4;5;6;7;8;9}&gt;=0,MATCH(A18-{0;1;2;3;4;5;6;7;8;9},plage,0)-1,""),"")))),0)+J18+I18</f>
        <v>1</v>
      </c>
    </row>
    <row r="19" spans="1:13" x14ac:dyDescent="0.35">
      <c r="A19">
        <v>2</v>
      </c>
      <c r="B19" t="s">
        <v>12</v>
      </c>
      <c r="C19" t="s">
        <v>24</v>
      </c>
      <c r="D19" t="s">
        <v>49</v>
      </c>
      <c r="E19">
        <v>1</v>
      </c>
      <c r="F19" t="s">
        <v>11</v>
      </c>
      <c r="G19">
        <v>1238.9000000000001</v>
      </c>
      <c r="H19">
        <v>1</v>
      </c>
      <c r="I19">
        <v>0</v>
      </c>
      <c r="J19">
        <v>0</v>
      </c>
      <c r="K19" s="5">
        <f t="array" aca="1" ref="K19" ca="1">IFERROR(SUMPRODUCT(--(OFFSET(A19,1,,MIN(IFERROR(IF(A19-{0;1;2;3;4;5;6;7;8;9}&gt;=0,MATCH(A19-{0;1;2;3;4;5;6;7;8;9},plage,0)-1,""),"")))=A19+1)),0)</f>
        <v>1</v>
      </c>
      <c r="L19" s="5">
        <f t="array" aca="1" ref="L19" ca="1">MIN(IFERROR(IF(A19-{0;1;2;3;4;5;6;7;8;9}&gt;=0,MATCH(A19-{0;1;2;3;4;5;6;7;8;9},plage,0)-1,""),""))</f>
        <v>3</v>
      </c>
      <c r="M19">
        <f t="array" aca="1" ref="M19" ca="1">IFERROR(SUMPRODUCT(OFFSET(I19,1,,MIN(IFERROR(IF(A19-{0;1;2;3;4;5;6;7;8;9}&gt;=0,MATCH(A19-{0;1;2;3;4;5;6;7;8;9},plage,0)-1,""),"")),2)*OFFSET(H19,1,,MIN(IFERROR(IF(A19-{0;1;2;3;4;5;6;7;8;9}&gt;=0,MATCH(A19-{0;1;2;3;4;5;6;7;8;9},plage,0)-1,""),"")))),0)+J19+I19</f>
        <v>1238.9010000000001</v>
      </c>
    </row>
    <row r="20" spans="1:13" x14ac:dyDescent="0.35">
      <c r="A20">
        <v>3</v>
      </c>
      <c r="B20" t="s">
        <v>13</v>
      </c>
      <c r="C20" t="s">
        <v>24</v>
      </c>
      <c r="D20" t="s">
        <v>49</v>
      </c>
      <c r="E20">
        <v>3</v>
      </c>
      <c r="F20" t="s">
        <v>11</v>
      </c>
      <c r="G20">
        <v>3716.7</v>
      </c>
      <c r="H20">
        <v>1</v>
      </c>
      <c r="I20">
        <v>4.04</v>
      </c>
      <c r="J20">
        <v>361.52699999999999</v>
      </c>
      <c r="K20" s="5">
        <f t="array" aca="1" ref="K20" ca="1">IFERROR(SUMPRODUCT(--(OFFSET(A20,1,,MIN(IFERROR(IF(A20-{0;1;2;3;4;5;6;7;8;9}&gt;=0,MATCH(A20-{0;1;2;3;4;5;6;7;8;9},plage,0)-1,""),"")))=A20+1)),0)</f>
        <v>2</v>
      </c>
      <c r="L20" s="5">
        <f t="array" aca="1" ref="L20" ca="1">MIN(IFERROR(IF(A20-{0;1;2;3;4;5;6;7;8;9}&gt;=0,MATCH(A20-{0;1;2;3;4;5;6;7;8;9},plage,0)-1,""),""))</f>
        <v>2</v>
      </c>
      <c r="M20">
        <f t="array" aca="1" ref="M20" ca="1">IFERROR(SUMPRODUCT(OFFSET(I20,1,,MIN(IFERROR(IF(A20-{0;1;2;3;4;5;6;7;8;9}&gt;=0,MATCH(A20-{0;1;2;3;4;5;6;7;8;9},plage,0)-1,""),"")),2)*OFFSET(H20,1,,MIN(IFERROR(IF(A20-{0;1;2;3;4;5;6;7;8;9}&gt;=0,MATCH(A20-{0;1;2;3;4;5;6;7;8;9},plage,0)-1,""),"")))),0)+J20+I20</f>
        <v>1238.9009999999998</v>
      </c>
    </row>
    <row r="21" spans="1:13" x14ac:dyDescent="0.35">
      <c r="A21">
        <v>4</v>
      </c>
      <c r="B21" t="s">
        <v>13</v>
      </c>
      <c r="C21" t="s">
        <v>25</v>
      </c>
      <c r="D21" t="s">
        <v>50</v>
      </c>
      <c r="E21">
        <v>5</v>
      </c>
      <c r="F21" t="s">
        <v>11</v>
      </c>
      <c r="G21">
        <v>3131.87</v>
      </c>
      <c r="H21">
        <v>1</v>
      </c>
      <c r="I21">
        <v>24.492000000000001</v>
      </c>
      <c r="J21">
        <v>601.88199999999995</v>
      </c>
      <c r="K21" s="5">
        <f t="array" aca="1" ref="K21" ca="1">IFERROR(SUMPRODUCT(--(OFFSET(A21,1,,MIN(IFERROR(IF(A21-{0;1;2;3;4;5;6;7;8;9}&gt;=0,MATCH(A21-{0;1;2;3;4;5;6;7;8;9},plage,0)-1,""),"")))=A21+1)),0)</f>
        <v>0</v>
      </c>
      <c r="L21" s="5">
        <f t="array" aca="1" ref="L21" ca="1">MIN(IFERROR(IF(A21-{0;1;2;3;4;5;6;7;8;9}&gt;=0,MATCH(A21-{0;1;2;3;4;5;6;7;8;9},plage,0)-1,""),""))</f>
        <v>0</v>
      </c>
      <c r="M21">
        <f t="array" aca="1" ref="M21" ca="1">IFERROR(SUMPRODUCT(OFFSET(I21,1,,MIN(IFERROR(IF(A21-{0;1;2;3;4;5;6;7;8;9}&gt;=0,MATCH(A21-{0;1;2;3;4;5;6;7;8;9},plage,0)-1,""),"")),2)*OFFSET(H21,1,,MIN(IFERROR(IF(A21-{0;1;2;3;4;5;6;7;8;9}&gt;=0,MATCH(A21-{0;1;2;3;4;5;6;7;8;9},plage,0)-1,""),"")))),0)+J21+I21</f>
        <v>626.37399999999991</v>
      </c>
    </row>
    <row r="22" spans="1:13" x14ac:dyDescent="0.35">
      <c r="A22">
        <v>4</v>
      </c>
      <c r="B22" t="s">
        <v>13</v>
      </c>
      <c r="C22" t="s">
        <v>26</v>
      </c>
      <c r="D22" t="s">
        <v>51</v>
      </c>
      <c r="E22">
        <v>6</v>
      </c>
      <c r="F22" t="s">
        <v>11</v>
      </c>
      <c r="G22">
        <v>740.88</v>
      </c>
      <c r="H22">
        <v>2</v>
      </c>
      <c r="I22">
        <v>0.56499999999999995</v>
      </c>
      <c r="J22">
        <v>122.91500000000001</v>
      </c>
      <c r="K22" s="5">
        <f t="array" aca="1" ref="K22" ca="1">IFERROR(SUMPRODUCT(--(OFFSET(A22,1,,MIN(IFERROR(IF(A22-{0;1;2;3;4;5;6;7;8;9}&gt;=0,MATCH(A22-{0;1;2;3;4;5;6;7;8;9},plage,0)-1,""),"")))=A22+1)),0)</f>
        <v>0</v>
      </c>
      <c r="L22" s="5">
        <f t="array" aca="1" ref="L22" ca="1">MIN(IFERROR(IF(A22-{0;1;2;3;4;5;6;7;8;9}&gt;=0,MATCH(A22-{0;1;2;3;4;5;6;7;8;9},plage,0)-1,""),""))</f>
        <v>0</v>
      </c>
      <c r="M22">
        <f t="array" aca="1" ref="M22" ca="1">IFERROR(SUMPRODUCT(OFFSET(I22,1,,MIN(IFERROR(IF(A22-{0;1;2;3;4;5;6;7;8;9}&gt;=0,MATCH(A22-{0;1;2;3;4;5;6;7;8;9},plage,0)-1,""),"")),2)*OFFSET(H22,1,,MIN(IFERROR(IF(A22-{0;1;2;3;4;5;6;7;8;9}&gt;=0,MATCH(A22-{0;1;2;3;4;5;6;7;8;9},plage,0)-1,""),"")))),0)+J22+I22</f>
        <v>123.48</v>
      </c>
    </row>
    <row r="23" spans="1:13" x14ac:dyDescent="0.35">
      <c r="A23">
        <v>2</v>
      </c>
      <c r="B23" t="s">
        <v>12</v>
      </c>
      <c r="C23" t="s">
        <v>27</v>
      </c>
      <c r="D23" t="s">
        <v>52</v>
      </c>
      <c r="E23">
        <v>1</v>
      </c>
      <c r="F23" t="s">
        <v>11</v>
      </c>
      <c r="G23">
        <v>567.63</v>
      </c>
      <c r="H23">
        <v>1</v>
      </c>
      <c r="I23">
        <v>0</v>
      </c>
      <c r="J23">
        <v>0</v>
      </c>
      <c r="K23" s="5">
        <f t="array" aca="1" ref="K23" ca="1">IFERROR(SUMPRODUCT(--(OFFSET(A23,1,,MIN(IFERROR(IF(A23-{0;1;2;3;4;5;6;7;8;9}&gt;=0,MATCH(A23-{0;1;2;3;4;5;6;7;8;9},plage,0)-1,""),"")))=A23+1)),0)</f>
        <v>1</v>
      </c>
      <c r="L23" s="5">
        <f t="array" aca="1" ref="L23" ca="1">MIN(IFERROR(IF(A23-{0;1;2;3;4;5;6;7;8;9}&gt;=0,MATCH(A23-{0;1;2;3;4;5;6;7;8;9},plage,0)-1,""),""))</f>
        <v>1</v>
      </c>
      <c r="M23">
        <f t="array" aca="1" ref="M23" ca="1">IFERROR(SUMPRODUCT(OFFSET(I23,1,,MIN(IFERROR(IF(A23-{0;1;2;3;4;5;6;7;8;9}&gt;=0,MATCH(A23-{0;1;2;3;4;5;6;7;8;9},plage,0)-1,""),"")),2)*OFFSET(H23,1,,MIN(IFERROR(IF(A23-{0;1;2;3;4;5;6;7;8;9}&gt;=0,MATCH(A23-{0;1;2;3;4;5;6;7;8;9},plage,0)-1,""),"")))),0)+J23+I23</f>
        <v>567.625</v>
      </c>
    </row>
    <row r="24" spans="1:13" x14ac:dyDescent="0.35">
      <c r="A24">
        <v>3</v>
      </c>
      <c r="B24" t="s">
        <v>13</v>
      </c>
      <c r="C24" t="s">
        <v>27</v>
      </c>
      <c r="D24" t="s">
        <v>52</v>
      </c>
      <c r="E24">
        <v>2</v>
      </c>
      <c r="F24" t="s">
        <v>11</v>
      </c>
      <c r="G24">
        <v>1135.25</v>
      </c>
      <c r="H24">
        <v>1</v>
      </c>
      <c r="I24">
        <v>1.58</v>
      </c>
      <c r="J24">
        <v>566.04499999999996</v>
      </c>
      <c r="K24" s="5">
        <f t="array" aca="1" ref="K24" ca="1">IFERROR(SUMPRODUCT(--(OFFSET(A24,1,,MIN(IFERROR(IF(A24-{0;1;2;3;4;5;6;7;8;9}&gt;=0,MATCH(A24-{0;1;2;3;4;5;6;7;8;9},plage,0)-1,""),"")))=A24+1)),0)</f>
        <v>0</v>
      </c>
      <c r="L24" s="5">
        <f t="array" aca="1" ref="L24" ca="1">MIN(IFERROR(IF(A24-{0;1;2;3;4;5;6;7;8;9}&gt;=0,MATCH(A24-{0;1;2;3;4;5;6;7;8;9},plage,0)-1,""),""))</f>
        <v>0</v>
      </c>
      <c r="M24">
        <f t="array" aca="1" ref="M24" ca="1">IFERROR(SUMPRODUCT(OFFSET(I24,1,,MIN(IFERROR(IF(A24-{0;1;2;3;4;5;6;7;8;9}&gt;=0,MATCH(A24-{0;1;2;3;4;5;6;7;8;9},plage,0)-1,""),"")),2)*OFFSET(H24,1,,MIN(IFERROR(IF(A24-{0;1;2;3;4;5;6;7;8;9}&gt;=0,MATCH(A24-{0;1;2;3;4;5;6;7;8;9},plage,0)-1,""),"")))),0)+J24+I24</f>
        <v>567.625</v>
      </c>
    </row>
    <row r="25" spans="1:13" x14ac:dyDescent="0.35">
      <c r="A25">
        <v>1</v>
      </c>
      <c r="B25" t="s">
        <v>12</v>
      </c>
      <c r="C25" t="s">
        <v>28</v>
      </c>
      <c r="D25" t="s">
        <v>53</v>
      </c>
      <c r="E25">
        <v>1</v>
      </c>
      <c r="F25" t="s">
        <v>11</v>
      </c>
      <c r="G25">
        <v>13489.31</v>
      </c>
      <c r="H25">
        <v>1</v>
      </c>
      <c r="I25">
        <v>12903.5</v>
      </c>
      <c r="J25">
        <v>585.80999999999995</v>
      </c>
      <c r="K25" s="5">
        <f t="array" aca="1" ref="K25" ca="1">IFERROR(SUMPRODUCT(--(OFFSET(A25,1,,MIN(IFERROR(IF(A25-{0;1;2;3;4;5;6;7;8;9}&gt;=0,MATCH(A25-{0;1;2;3;4;5;6;7;8;9},plage,0)-1,""),"")))=A25+1)),0)</f>
        <v>0</v>
      </c>
      <c r="L25" s="5">
        <f t="array" aca="1" ref="L25" ca="1">MIN(IFERROR(IF(A25-{0;1;2;3;4;5;6;7;8;9}&gt;=0,MATCH(A25-{0;1;2;3;4;5;6;7;8;9},plage,0)-1,""),""))</f>
        <v>0</v>
      </c>
      <c r="M25">
        <f t="array" aca="1" ref="M25" ca="1">IFERROR(SUMPRODUCT(OFFSET(I25,1,,MIN(IFERROR(IF(A25-{0;1;2;3;4;5;6;7;8;9}&gt;=0,MATCH(A25-{0;1;2;3;4;5;6;7;8;9},plage,0)-1,""),"")),2)*OFFSET(H25,1,,MIN(IFERROR(IF(A25-{0;1;2;3;4;5;6;7;8;9}&gt;=0,MATCH(A25-{0;1;2;3;4;5;6;7;8;9},plage,0)-1,""),"")))),0)+J25+I25</f>
        <v>13489.31</v>
      </c>
    </row>
    <row r="26" spans="1:13" x14ac:dyDescent="0.35">
      <c r="A26">
        <v>1</v>
      </c>
      <c r="B26" t="s">
        <v>12</v>
      </c>
      <c r="C26" t="s">
        <v>29</v>
      </c>
      <c r="D26" t="s">
        <v>54</v>
      </c>
      <c r="E26">
        <v>1</v>
      </c>
      <c r="F26" t="s">
        <v>11</v>
      </c>
      <c r="G26">
        <v>11002.26</v>
      </c>
      <c r="H26">
        <v>1</v>
      </c>
      <c r="I26">
        <v>5078.71</v>
      </c>
      <c r="J26">
        <v>892.53</v>
      </c>
      <c r="K26" s="5">
        <f t="array" aca="1" ref="K26" ca="1">IFERROR(SUMPRODUCT(--(OFFSET(A26,1,,MIN(IFERROR(IF(A26-{0;1;2;3;4;5;6;7;8;9}&gt;=0,MATCH(A26-{0;1;2;3;4;5;6;7;8;9},plage,0)-1,""),"")))=A26+1)),0)</f>
        <v>4</v>
      </c>
      <c r="L26" s="5">
        <f t="array" aca="1" ref="L26" ca="1">MIN(IFERROR(IF(A26-{0;1;2;3;4;5;6;7;8;9}&gt;=0,MATCH(A26-{0;1;2;3;4;5;6;7;8;9},plage,0)-1,""),""))</f>
        <v>11</v>
      </c>
      <c r="M26">
        <f t="array" aca="1" ref="M26" ca="1">IFERROR(SUMPRODUCT(OFFSET(I26,1,,MIN(IFERROR(IF(A26-{0;1;2;3;4;5;6;7;8;9}&gt;=0,MATCH(A26-{0;1;2;3;4;5;6;7;8;9},plage,0)-1,""),"")),2)*OFFSET(H26,1,,MIN(IFERROR(IF(A26-{0;1;2;3;4;5;6;7;8;9}&gt;=0,MATCH(A26-{0;1;2;3;4;5;6;7;8;9},plage,0)-1,""),"")))),0)+J26+I26</f>
        <v>11002.260999999999</v>
      </c>
    </row>
    <row r="27" spans="1:13" x14ac:dyDescent="0.35">
      <c r="A27">
        <v>2</v>
      </c>
      <c r="B27" t="s">
        <v>12</v>
      </c>
      <c r="C27" t="s">
        <v>30</v>
      </c>
      <c r="D27" t="s">
        <v>55</v>
      </c>
      <c r="E27">
        <v>1</v>
      </c>
      <c r="F27" t="s">
        <v>11</v>
      </c>
      <c r="G27">
        <v>2363.4299999999998</v>
      </c>
      <c r="H27">
        <v>1</v>
      </c>
      <c r="I27">
        <v>0</v>
      </c>
      <c r="J27">
        <v>0</v>
      </c>
      <c r="K27" s="5">
        <f t="array" aca="1" ref="K27" ca="1">IFERROR(SUMPRODUCT(--(OFFSET(A27,1,,MIN(IFERROR(IF(A27-{0;1;2;3;4;5;6;7;8;9}&gt;=0,MATCH(A27-{0;1;2;3;4;5;6;7;8;9},plage,0)-1,""),"")))=A27+1)),0)</f>
        <v>1</v>
      </c>
      <c r="L27" s="5">
        <f t="array" aca="1" ref="L27" ca="1">MIN(IFERROR(IF(A27-{0;1;2;3;4;5;6;7;8;9}&gt;=0,MATCH(A27-{0;1;2;3;4;5;6;7;8;9},plage,0)-1,""),""))</f>
        <v>2</v>
      </c>
      <c r="M27">
        <f t="array" aca="1" ref="M27" ca="1">IFERROR(SUMPRODUCT(OFFSET(I27,1,,MIN(IFERROR(IF(A27-{0;1;2;3;4;5;6;7;8;9}&gt;=0,MATCH(A27-{0;1;2;3;4;5;6;7;8;9},plage,0)-1,""),"")),2)*OFFSET(H27,1,,MIN(IFERROR(IF(A27-{0;1;2;3;4;5;6;7;8;9}&gt;=0,MATCH(A27-{0;1;2;3;4;5;6;7;8;9},plage,0)-1,""),"")))),0)+J27+I27</f>
        <v>2363.4299999999998</v>
      </c>
    </row>
    <row r="28" spans="1:13" x14ac:dyDescent="0.35">
      <c r="A28">
        <v>3</v>
      </c>
      <c r="B28" t="s">
        <v>13</v>
      </c>
      <c r="C28" t="s">
        <v>30</v>
      </c>
      <c r="D28" t="s">
        <v>55</v>
      </c>
      <c r="E28">
        <v>2</v>
      </c>
      <c r="F28" t="s">
        <v>11</v>
      </c>
      <c r="G28">
        <v>4726.8599999999997</v>
      </c>
      <c r="H28">
        <v>1</v>
      </c>
      <c r="I28">
        <v>66.08</v>
      </c>
      <c r="J28">
        <v>2097.35</v>
      </c>
      <c r="K28" s="5">
        <f t="array" aca="1" ref="K28" ca="1">IFERROR(SUMPRODUCT(--(OFFSET(A28,1,,MIN(IFERROR(IF(A28-{0;1;2;3;4;5;6;7;8;9}&gt;=0,MATCH(A28-{0;1;2;3;4;5;6;7;8;9},plage,0)-1,""),"")))=A28+1)),0)</f>
        <v>1</v>
      </c>
      <c r="L28" s="5">
        <f t="array" aca="1" ref="L28" ca="1">MIN(IFERROR(IF(A28-{0;1;2;3;4;5;6;7;8;9}&gt;=0,MATCH(A28-{0;1;2;3;4;5;6;7;8;9},plage,0)-1,""),""))</f>
        <v>1</v>
      </c>
      <c r="M28">
        <f t="array" aca="1" ref="M28" ca="1">IFERROR(SUMPRODUCT(OFFSET(I28,1,,MIN(IFERROR(IF(A28-{0;1;2;3;4;5;6;7;8;9}&gt;=0,MATCH(A28-{0;1;2;3;4;5;6;7;8;9},plage,0)-1,""),"")),2)*OFFSET(H28,1,,MIN(IFERROR(IF(A28-{0;1;2;3;4;5;6;7;8;9}&gt;=0,MATCH(A28-{0;1;2;3;4;5;6;7;8;9},plage,0)-1,""),"")))),0)+J28+I28</f>
        <v>2363.4299999999998</v>
      </c>
    </row>
    <row r="29" spans="1:13" x14ac:dyDescent="0.35">
      <c r="A29">
        <v>4</v>
      </c>
      <c r="B29" t="s">
        <v>13</v>
      </c>
      <c r="C29" t="s">
        <v>31</v>
      </c>
      <c r="D29" t="s">
        <v>56</v>
      </c>
      <c r="E29">
        <v>1</v>
      </c>
      <c r="F29" t="s">
        <v>11</v>
      </c>
      <c r="G29">
        <v>1</v>
      </c>
      <c r="H29">
        <v>200</v>
      </c>
      <c r="I29">
        <v>1</v>
      </c>
      <c r="J29">
        <v>0</v>
      </c>
      <c r="K29" s="5">
        <f t="array" aca="1" ref="K29" ca="1">IFERROR(SUMPRODUCT(--(OFFSET(A29,1,,MIN(IFERROR(IF(A29-{0;1;2;3;4;5;6;7;8;9}&gt;=0,MATCH(A29-{0;1;2;3;4;5;6;7;8;9},plage,0)-1,""),"")))=A29+1)),0)</f>
        <v>0</v>
      </c>
      <c r="L29" s="5">
        <f t="array" aca="1" ref="L29" ca="1">MIN(IFERROR(IF(A29-{0;1;2;3;4;5;6;7;8;9}&gt;=0,MATCH(A29-{0;1;2;3;4;5;6;7;8;9},plage,0)-1,""),""))</f>
        <v>0</v>
      </c>
      <c r="M29">
        <f t="array" aca="1" ref="M29" ca="1">IFERROR(SUMPRODUCT(OFFSET(I29,1,,MIN(IFERROR(IF(A29-{0;1;2;3;4;5;6;7;8;9}&gt;=0,MATCH(A29-{0;1;2;3;4;5;6;7;8;9},plage,0)-1,""),"")),2)*OFFSET(H29,1,,MIN(IFERROR(IF(A29-{0;1;2;3;4;5;6;7;8;9}&gt;=0,MATCH(A29-{0;1;2;3;4;5;6;7;8;9},plage,0)-1,""),"")))),0)+J29+I29</f>
        <v>1</v>
      </c>
    </row>
    <row r="30" spans="1:13" x14ac:dyDescent="0.35">
      <c r="A30">
        <v>2</v>
      </c>
      <c r="B30" t="s">
        <v>12</v>
      </c>
      <c r="C30" t="s">
        <v>32</v>
      </c>
      <c r="D30" t="s">
        <v>57</v>
      </c>
      <c r="E30">
        <v>1</v>
      </c>
      <c r="F30" t="s">
        <v>11</v>
      </c>
      <c r="G30">
        <v>1238.9000000000001</v>
      </c>
      <c r="H30">
        <v>1</v>
      </c>
      <c r="I30">
        <v>0</v>
      </c>
      <c r="J30">
        <v>0</v>
      </c>
      <c r="K30" s="5">
        <f t="array" aca="1" ref="K30" ca="1">IFERROR(SUMPRODUCT(--(OFFSET(A30,1,,MIN(IFERROR(IF(A30-{0;1;2;3;4;5;6;7;8;9}&gt;=0,MATCH(A30-{0;1;2;3;4;5;6;7;8;9},plage,0)-1,""),"")))=A30+1)),0)</f>
        <v>1</v>
      </c>
      <c r="L30" s="5">
        <f t="array" aca="1" ref="L30" ca="1">MIN(IFERROR(IF(A30-{0;1;2;3;4;5;6;7;8;9}&gt;=0,MATCH(A30-{0;1;2;3;4;5;6;7;8;9},plage,0)-1,""),""))</f>
        <v>3</v>
      </c>
      <c r="M30">
        <f t="array" aca="1" ref="M30" ca="1">IFERROR(SUMPRODUCT(OFFSET(I30,1,,MIN(IFERROR(IF(A30-{0;1;2;3;4;5;6;7;8;9}&gt;=0,MATCH(A30-{0;1;2;3;4;5;6;7;8;9},plage,0)-1,""),"")),2)*OFFSET(H30,1,,MIN(IFERROR(IF(A30-{0;1;2;3;4;5;6;7;8;9}&gt;=0,MATCH(A30-{0;1;2;3;4;5;6;7;8;9},plage,0)-1,""),"")))),0)+J30+I30</f>
        <v>1238.9010000000001</v>
      </c>
    </row>
    <row r="31" spans="1:13" x14ac:dyDescent="0.35">
      <c r="A31">
        <v>3</v>
      </c>
      <c r="B31" t="s">
        <v>13</v>
      </c>
      <c r="C31" t="s">
        <v>32</v>
      </c>
      <c r="D31" t="s">
        <v>57</v>
      </c>
      <c r="E31">
        <v>3</v>
      </c>
      <c r="F31" t="s">
        <v>11</v>
      </c>
      <c r="G31">
        <v>3716.7</v>
      </c>
      <c r="H31">
        <v>1</v>
      </c>
      <c r="I31">
        <v>4.04</v>
      </c>
      <c r="J31">
        <v>361.52699999999999</v>
      </c>
      <c r="K31" s="5">
        <f t="array" aca="1" ref="K31" ca="1">IFERROR(SUMPRODUCT(--(OFFSET(A31,1,,MIN(IFERROR(IF(A31-{0;1;2;3;4;5;6;7;8;9}&gt;=0,MATCH(A31-{0;1;2;3;4;5;6;7;8;9},plage,0)-1,""),"")))=A31+1)),0)</f>
        <v>2</v>
      </c>
      <c r="L31" s="5">
        <f t="array" aca="1" ref="L31" ca="1">MIN(IFERROR(IF(A31-{0;1;2;3;4;5;6;7;8;9}&gt;=0,MATCH(A31-{0;1;2;3;4;5;6;7;8;9},plage,0)-1,""),""))</f>
        <v>2</v>
      </c>
      <c r="M31">
        <f t="array" aca="1" ref="M31" ca="1">IFERROR(SUMPRODUCT(OFFSET(I31,1,,MIN(IFERROR(IF(A31-{0;1;2;3;4;5;6;7;8;9}&gt;=0,MATCH(A31-{0;1;2;3;4;5;6;7;8;9},plage,0)-1,""),"")),2)*OFFSET(H31,1,,MIN(IFERROR(IF(A31-{0;1;2;3;4;5;6;7;8;9}&gt;=0,MATCH(A31-{0;1;2;3;4;5;6;7;8;9},plage,0)-1,""),"")))),0)+J31+I31</f>
        <v>1238.9009999999998</v>
      </c>
    </row>
    <row r="32" spans="1:13" x14ac:dyDescent="0.35">
      <c r="A32">
        <v>4</v>
      </c>
      <c r="B32" t="s">
        <v>13</v>
      </c>
      <c r="C32" t="s">
        <v>33</v>
      </c>
      <c r="D32" t="s">
        <v>58</v>
      </c>
      <c r="E32">
        <v>5</v>
      </c>
      <c r="F32" t="s">
        <v>11</v>
      </c>
      <c r="G32">
        <v>3131.87</v>
      </c>
      <c r="H32">
        <v>1</v>
      </c>
      <c r="I32">
        <v>24.492000000000001</v>
      </c>
      <c r="J32">
        <v>601.88199999999995</v>
      </c>
      <c r="K32" s="5">
        <f t="array" aca="1" ref="K32" ca="1">IFERROR(SUMPRODUCT(--(OFFSET(A32,1,,MIN(IFERROR(IF(A32-{0;1;2;3;4;5;6;7;8;9}&gt;=0,MATCH(A32-{0;1;2;3;4;5;6;7;8;9},plage,0)-1,""),"")))=A32+1)),0)</f>
        <v>0</v>
      </c>
      <c r="L32" s="5">
        <f t="array" aca="1" ref="L32" ca="1">MIN(IFERROR(IF(A32-{0;1;2;3;4;5;6;7;8;9}&gt;=0,MATCH(A32-{0;1;2;3;4;5;6;7;8;9},plage,0)-1,""),""))</f>
        <v>0</v>
      </c>
      <c r="M32">
        <f t="array" aca="1" ref="M32" ca="1">IFERROR(SUMPRODUCT(OFFSET(I32,1,,MIN(IFERROR(IF(A32-{0;1;2;3;4;5;6;7;8;9}&gt;=0,MATCH(A32-{0;1;2;3;4;5;6;7;8;9},plage,0)-1,""),"")),2)*OFFSET(H32,1,,MIN(IFERROR(IF(A32-{0;1;2;3;4;5;6;7;8;9}&gt;=0,MATCH(A32-{0;1;2;3;4;5;6;7;8;9},plage,0)-1,""),"")))),0)+J32+I32</f>
        <v>626.37399999999991</v>
      </c>
    </row>
    <row r="33" spans="1:13" x14ac:dyDescent="0.35">
      <c r="A33">
        <v>4</v>
      </c>
      <c r="B33" t="s">
        <v>13</v>
      </c>
      <c r="C33" t="s">
        <v>34</v>
      </c>
      <c r="D33" t="s">
        <v>59</v>
      </c>
      <c r="E33">
        <v>6</v>
      </c>
      <c r="F33" t="s">
        <v>11</v>
      </c>
      <c r="G33">
        <v>740.88</v>
      </c>
      <c r="H33">
        <v>2</v>
      </c>
      <c r="I33">
        <v>0.56499999999999995</v>
      </c>
      <c r="J33">
        <v>122.91500000000001</v>
      </c>
      <c r="K33" s="5">
        <f t="array" aca="1" ref="K33" ca="1">IFERROR(SUMPRODUCT(--(OFFSET(A33,1,,MIN(IFERROR(IF(A33-{0;1;2;3;4;5;6;7;8;9}&gt;=0,MATCH(A33-{0;1;2;3;4;5;6;7;8;9},plage,0)-1,""),"")))=A33+1)),0)</f>
        <v>0</v>
      </c>
      <c r="L33" s="5">
        <f t="array" aca="1" ref="L33" ca="1">MIN(IFERROR(IF(A33-{0;1;2;3;4;5;6;7;8;9}&gt;=0,MATCH(A33-{0;1;2;3;4;5;6;7;8;9},plage,0)-1,""),""))</f>
        <v>0</v>
      </c>
      <c r="M33">
        <f t="array" aca="1" ref="M33" ca="1">IFERROR(SUMPRODUCT(OFFSET(I33,1,,MIN(IFERROR(IF(A33-{0;1;2;3;4;5;6;7;8;9}&gt;=0,MATCH(A33-{0;1;2;3;4;5;6;7;8;9},plage,0)-1,""),"")),2)*OFFSET(H33,1,,MIN(IFERROR(IF(A33-{0;1;2;3;4;5;6;7;8;9}&gt;=0,MATCH(A33-{0;1;2;3;4;5;6;7;8;9},plage,0)-1,""),"")))),0)+J33+I33</f>
        <v>123.48</v>
      </c>
    </row>
    <row r="34" spans="1:13" x14ac:dyDescent="0.35">
      <c r="A34">
        <v>2</v>
      </c>
      <c r="B34" t="s">
        <v>12</v>
      </c>
      <c r="C34" t="s">
        <v>35</v>
      </c>
      <c r="D34" t="s">
        <v>60</v>
      </c>
      <c r="E34">
        <v>1</v>
      </c>
      <c r="F34" t="s">
        <v>11</v>
      </c>
      <c r="G34">
        <v>954.67</v>
      </c>
      <c r="H34">
        <v>1</v>
      </c>
      <c r="I34">
        <v>0</v>
      </c>
      <c r="J34">
        <v>0</v>
      </c>
      <c r="K34" s="5">
        <f t="array" aca="1" ref="K34" ca="1">IFERROR(SUMPRODUCT(--(OFFSET(A34,1,,MIN(IFERROR(IF(A34-{0;1;2;3;4;5;6;7;8;9}&gt;=0,MATCH(A34-{0;1;2;3;4;5;6;7;8;9},plage,0)-1,""),"")))=A34+1)),0)</f>
        <v>1</v>
      </c>
      <c r="L34" s="5">
        <f t="array" aca="1" ref="L34" ca="1">MIN(IFERROR(IF(A34-{0;1;2;3;4;5;6;7;8;9}&gt;=0,MATCH(A34-{0;1;2;3;4;5;6;7;8;9},plage,0)-1,""),""))</f>
        <v>1</v>
      </c>
      <c r="M34">
        <f t="array" aca="1" ref="M34" ca="1">IFERROR(SUMPRODUCT(OFFSET(I34,1,,MIN(IFERROR(IF(A34-{0;1;2;3;4;5;6;7;8;9}&gt;=0,MATCH(A34-{0;1;2;3;4;5;6;7;8;9},plage,0)-1,""),"")),2)*OFFSET(H34,1,,MIN(IFERROR(IF(A34-{0;1;2;3;4;5;6;7;8;9}&gt;=0,MATCH(A34-{0;1;2;3;4;5;6;7;8;9},plage,0)-1,""),"")))),0)+J34+I34</f>
        <v>954.67000000000007</v>
      </c>
    </row>
    <row r="35" spans="1:13" x14ac:dyDescent="0.35">
      <c r="A35">
        <v>3</v>
      </c>
      <c r="B35" t="s">
        <v>13</v>
      </c>
      <c r="C35" t="s">
        <v>35</v>
      </c>
      <c r="D35" t="s">
        <v>60</v>
      </c>
      <c r="E35">
        <v>1</v>
      </c>
      <c r="F35" t="s">
        <v>11</v>
      </c>
      <c r="G35">
        <v>954.67</v>
      </c>
      <c r="H35">
        <v>1</v>
      </c>
      <c r="I35">
        <v>1.58</v>
      </c>
      <c r="J35">
        <v>953.09</v>
      </c>
      <c r="K35" s="5">
        <f t="array" aca="1" ref="K35" ca="1">IFERROR(SUMPRODUCT(--(OFFSET(A35,1,,MIN(IFERROR(IF(A35-{0;1;2;3;4;5;6;7;8;9}&gt;=0,MATCH(A35-{0;1;2;3;4;5;6;7;8;9},plage,0)-1,""),"")))=A35+1)),0)</f>
        <v>0</v>
      </c>
      <c r="L35" s="5">
        <f t="array" aca="1" ref="L35" ca="1">MIN(IFERROR(IF(A35-{0;1;2;3;4;5;6;7;8;9}&gt;=0,MATCH(A35-{0;1;2;3;4;5;6;7;8;9},plage,0)-1,""),""))</f>
        <v>0</v>
      </c>
      <c r="M35">
        <f t="array" aca="1" ref="M35" ca="1">IFERROR(SUMPRODUCT(OFFSET(I35,1,,MIN(IFERROR(IF(A35-{0;1;2;3;4;5;6;7;8;9}&gt;=0,MATCH(A35-{0;1;2;3;4;5;6;7;8;9},plage,0)-1,""),"")),2)*OFFSET(H35,1,,MIN(IFERROR(IF(A35-{0;1;2;3;4;5;6;7;8;9}&gt;=0,MATCH(A35-{0;1;2;3;4;5;6;7;8;9},plage,0)-1,""),"")))),0)+J35+I35</f>
        <v>954.67000000000007</v>
      </c>
    </row>
    <row r="36" spans="1:13" x14ac:dyDescent="0.35">
      <c r="A36">
        <v>2</v>
      </c>
      <c r="B36" t="s">
        <v>12</v>
      </c>
      <c r="C36" t="s">
        <v>36</v>
      </c>
      <c r="D36" t="s">
        <v>61</v>
      </c>
      <c r="E36">
        <v>1</v>
      </c>
      <c r="F36" t="s">
        <v>11</v>
      </c>
      <c r="G36">
        <v>474.02</v>
      </c>
      <c r="H36">
        <v>1</v>
      </c>
      <c r="I36">
        <v>0</v>
      </c>
      <c r="J36">
        <v>0</v>
      </c>
      <c r="K36" s="5">
        <f t="array" aca="1" ref="K36" ca="1">IFERROR(SUMPRODUCT(--(OFFSET(A36,1,,MIN(IFERROR(IF(A36-{0;1;2;3;4;5;6;7;8;9}&gt;=0,MATCH(A36-{0;1;2;3;4;5;6;7;8;9},plage,0)-1,""),"")))=A36+1)),0)</f>
        <v>1</v>
      </c>
      <c r="L36" s="5">
        <f t="array" aca="1" ref="L36" ca="1">MIN(IFERROR(IF(A36-{0;1;2;3;4;5;6;7;8;9}&gt;=0,MATCH(A36-{0;1;2;3;4;5;6;7;8;9},plage,0)-1,""),""))</f>
        <v>1</v>
      </c>
      <c r="M36">
        <f t="array" aca="1" ref="M36" ca="1">IFERROR(SUMPRODUCT(OFFSET(I36,1,,MIN(IFERROR(IF(A36-{0;1;2;3;4;5;6;7;8;9}&gt;=0,MATCH(A36-{0;1;2;3;4;5;6;7;8;9},plage,0)-1,""),"")),2)*OFFSET(H36,1,,MIN(IFERROR(IF(A36-{0;1;2;3;4;5;6;7;8;9}&gt;=0,MATCH(A36-{0;1;2;3;4;5;6;7;8;9},plage,0)-1,""),"")))),0)+J36+I36</f>
        <v>474.02</v>
      </c>
    </row>
    <row r="37" spans="1:13" x14ac:dyDescent="0.35">
      <c r="A37">
        <v>3</v>
      </c>
      <c r="B37" t="s">
        <v>13</v>
      </c>
      <c r="C37" t="s">
        <v>36</v>
      </c>
      <c r="D37" t="s">
        <v>61</v>
      </c>
      <c r="E37">
        <v>1</v>
      </c>
      <c r="F37" t="s">
        <v>11</v>
      </c>
      <c r="G37">
        <v>474.02</v>
      </c>
      <c r="H37">
        <v>1</v>
      </c>
      <c r="I37">
        <v>235.2</v>
      </c>
      <c r="J37">
        <v>238.82</v>
      </c>
      <c r="K37" s="5">
        <f t="array" aca="1" ref="K37" ca="1">IFERROR(SUMPRODUCT(--(OFFSET(A37,1,,MIN(IFERROR(IF(A37-{0;1;2;3;4;5;6;7;8;9}&gt;=0,MATCH(A37-{0;1;2;3;4;5;6;7;8;9},plage,0)-1,""),"")))=A37+1)),0)</f>
        <v>0</v>
      </c>
      <c r="L37" s="5">
        <f t="array" aca="1" ref="L37" ca="1">MIN(IFERROR(IF(A37-{0;1;2;3;4;5;6;7;8;9}&gt;=0,MATCH(A37-{0;1;2;3;4;5;6;7;8;9},plage,0)-1,""),""))</f>
        <v>0</v>
      </c>
      <c r="M37">
        <f t="array" aca="1" ref="M37" ca="1">IFERROR(SUMPRODUCT(OFFSET(I37,1,,MIN(IFERROR(IF(A37-{0;1;2;3;4;5;6;7;8;9}&gt;=0,MATCH(A37-{0;1;2;3;4;5;6;7;8;9},plage,0)-1,""),"")),2)*OFFSET(H37,1,,MIN(IFERROR(IF(A37-{0;1;2;3;4;5;6;7;8;9}&gt;=0,MATCH(A37-{0;1;2;3;4;5;6;7;8;9},plage,0)-1,""),"")))),0)+J37+I37</f>
        <v>474.02</v>
      </c>
    </row>
    <row r="38" spans="1:13" x14ac:dyDescent="0.35">
      <c r="A38" s="1">
        <v>0</v>
      </c>
      <c r="K38" s="5">
        <f t="array" aca="1" ref="K38" ca="1">IFERROR(SUMPRODUCT(--(OFFSET(A38,1,,MIN(IFERROR(IF(A38-{0;1;2;3;4;5;6;7;8;9}&gt;=0,MATCH(A38-{0;1;2;3;4;5;6;7;8;9},plage,0)-1,""),"")))=A38+1)),0)</f>
        <v>0</v>
      </c>
      <c r="L38" s="5">
        <f t="array" aca="1" ref="L38" ca="1">MIN(IFERROR(IF(A38-{0;1;2;3;4;5;6;7;8;9}&gt;=0,MATCH(A38-{0;1;2;3;4;5;6;7;8;9},plage,0)-1,""),""))</f>
        <v>0</v>
      </c>
      <c r="M38">
        <f t="array" aca="1" ref="M38" ca="1">IFERROR(SUMPRODUCT(OFFSET(I38,1,,MIN(IFERROR(IF(A38-{0;1;2;3;4;5;6;7;8;9}&gt;=0,MATCH(A38-{0;1;2;3;4;5;6;7;8;9},plage,0)-1,""),"")),2)*OFFSET(H38,1,,MIN(IFERROR(IF(A38-{0;1;2;3;4;5;6;7;8;9}&gt;=0,MATCH(A38-{0;1;2;3;4;5;6;7;8;9},plage,0)-1,""),"")))),0)+J38+I38</f>
        <v>0</v>
      </c>
    </row>
  </sheetData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nomenclature</vt:lpstr>
    </vt:vector>
  </TitlesOfParts>
  <Company>SAFRAN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Camille (SAFRAN ELECTRONICS &amp; DEFENSE)</dc:creator>
  <cp:lastModifiedBy>Michel</cp:lastModifiedBy>
  <dcterms:created xsi:type="dcterms:W3CDTF">2018-04-24T09:40:28Z</dcterms:created>
  <dcterms:modified xsi:type="dcterms:W3CDTF">2018-05-16T11:18:35Z</dcterms:modified>
</cp:coreProperties>
</file>