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2" sheetId="2" r:id="rId1"/>
    <sheet name="Feuil1" sheetId="1" r:id="rId2"/>
  </sheets>
  <calcPr calcId="15251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E16" i="1"/>
  <c r="F16" i="1" s="1"/>
  <c r="F15" i="1"/>
  <c r="C12" i="1"/>
  <c r="C13" i="1" s="1"/>
  <c r="E11" i="1"/>
  <c r="F11" i="1" s="1"/>
  <c r="F10" i="1"/>
  <c r="F9" i="1"/>
  <c r="C8" i="1"/>
  <c r="E8" i="1" s="1"/>
  <c r="F8" i="1" s="1"/>
  <c r="F7" i="1"/>
  <c r="C4" i="1"/>
  <c r="C5" i="1" s="1"/>
  <c r="E3" i="1"/>
  <c r="E2" i="1"/>
  <c r="F2" i="1" s="1"/>
  <c r="E12" i="1" l="1"/>
  <c r="E5" i="1"/>
  <c r="F5" i="1" s="1"/>
  <c r="C6" i="1"/>
  <c r="E6" i="1" s="1"/>
  <c r="F6" i="1" s="1"/>
  <c r="E4" i="1"/>
  <c r="E13" i="1"/>
  <c r="C14" i="1"/>
  <c r="F3" i="1"/>
  <c r="F12" i="1"/>
  <c r="F4" i="1" l="1"/>
  <c r="F13" i="1"/>
  <c r="E14" i="1"/>
  <c r="F14" i="1" l="1"/>
</calcChain>
</file>

<file path=xl/comments1.xml><?xml version="1.0" encoding="utf-8"?>
<comments xmlns="http://schemas.openxmlformats.org/spreadsheetml/2006/main">
  <authors>
    <author>Dupuis Blandine</author>
  </authors>
  <commentList>
    <comment ref="D9" authorId="0" shapeId="0">
      <text>
        <r>
          <rPr>
            <b/>
            <sz val="9"/>
            <color indexed="81"/>
            <rFont val="Tahoma"/>
            <family val="2"/>
          </rPr>
          <t>Dupuis Blandine:</t>
        </r>
        <r>
          <rPr>
            <sz val="9"/>
            <color indexed="81"/>
            <rFont val="Tahoma"/>
            <family val="2"/>
          </rPr>
          <t xml:space="preserve">
taxes multiples avec prix unitaires différents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Dupuis Blandine:</t>
        </r>
        <r>
          <rPr>
            <sz val="9"/>
            <color indexed="81"/>
            <rFont val="Tahoma"/>
            <family val="2"/>
          </rPr>
          <t xml:space="preserve">
gaz en dépassement de capacité journalière souscrite entre S1 et S2 et au-delà de S2 (S1=5%, S2=15%)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>Dupuis Blandine:</t>
        </r>
        <r>
          <rPr>
            <sz val="9"/>
            <color indexed="81"/>
            <rFont val="Tahoma"/>
            <family val="2"/>
          </rPr>
          <t xml:space="preserve">
taxes multiples avec prix unitaires différents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Dupuis Blandine:</t>
        </r>
        <r>
          <rPr>
            <sz val="9"/>
            <color indexed="81"/>
            <rFont val="Tahoma"/>
            <family val="2"/>
          </rPr>
          <t xml:space="preserve">
taxes multiples avec prix unitaires différents</t>
        </r>
      </text>
    </comment>
  </commentList>
</comments>
</file>

<file path=xl/sharedStrings.xml><?xml version="1.0" encoding="utf-8"?>
<sst xmlns="http://schemas.openxmlformats.org/spreadsheetml/2006/main" count="38" uniqueCount="20">
  <si>
    <t>Consommation réelle 2018</t>
  </si>
  <si>
    <t>Prix moyen unitaire (eur/kwh)</t>
  </si>
  <si>
    <t>Cout réel 2018 (€HT)</t>
  </si>
  <si>
    <t>Coût réel TTC</t>
  </si>
  <si>
    <t xml:space="preserve">Consommation </t>
  </si>
  <si>
    <t>Terme Quantité Acheminement</t>
  </si>
  <si>
    <t>TQ CEE classiques</t>
  </si>
  <si>
    <t>TQ CEE précarités</t>
  </si>
  <si>
    <t>TQ stockage</t>
  </si>
  <si>
    <t>Abonnement</t>
  </si>
  <si>
    <t xml:space="preserve"> </t>
  </si>
  <si>
    <t>Taxe Intérieure de Consommation sur le Gaz Naturel (TICGN)</t>
  </si>
  <si>
    <t>Contribution Tarifaire d'Acheminement (CTA)</t>
  </si>
  <si>
    <t>période</t>
  </si>
  <si>
    <t>libellé</t>
  </si>
  <si>
    <t>Étiquettes de lignes</t>
  </si>
  <si>
    <t>Total général</t>
  </si>
  <si>
    <t>Somme de Consommation réelle 2018</t>
  </si>
  <si>
    <t>Somme de Cout réel 2018 (€HT)</t>
  </si>
  <si>
    <t>Somme de Coût réel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</si>
</sst>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.00000"/>
    <numFmt numFmtId="166" formatCode="_-* #,##0\ _€_-;\-* #,##0\ _€_-;_-* &quot;-&quot;??\ _€_-;_-@_-"/>
    <numFmt numFmtId="167" formatCode="_-* #,##0.000\ _€_-;\-* #,##0.0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Border="1"/>
    <xf numFmtId="43" fontId="3" fillId="0" borderId="0" xfId="1" applyFont="1" applyFill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7" fontId="0" fillId="0" borderId="0" xfId="0" applyNumberFormat="1" applyBorder="1"/>
    <xf numFmtId="166" fontId="0" fillId="0" borderId="0" xfId="0" applyNumberFormat="1" applyBorder="1" applyAlignment="1">
      <alignment horizontal="center"/>
    </xf>
    <xf numFmtId="164" fontId="0" fillId="0" borderId="0" xfId="0" applyNumberFormat="1" applyBorder="1"/>
    <xf numFmtId="43" fontId="0" fillId="0" borderId="0" xfId="0" applyNumberFormat="1" applyBorder="1" applyAlignment="1">
      <alignment horizontal="center"/>
    </xf>
    <xf numFmtId="43" fontId="0" fillId="0" borderId="0" xfId="1" applyFont="1" applyFill="1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164" fontId="0" fillId="2" borderId="0" xfId="0" applyNumberFormat="1" applyFill="1" applyBorder="1"/>
    <xf numFmtId="166" fontId="0" fillId="2" borderId="0" xfId="0" applyNumberFormat="1" applyFill="1" applyBorder="1" applyAlignment="1">
      <alignment horizontal="center"/>
    </xf>
    <xf numFmtId="167" fontId="0" fillId="0" borderId="0" xfId="0" applyNumberFormat="1" applyBorder="1" applyAlignment="1">
      <alignment horizontal="center"/>
    </xf>
    <xf numFmtId="38" fontId="0" fillId="0" borderId="0" xfId="1" applyNumberFormat="1" applyFont="1" applyFill="1" applyBorder="1" applyAlignment="1" applyProtection="1">
      <alignment horizontal="center"/>
    </xf>
    <xf numFmtId="0" fontId="0" fillId="2" borderId="0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35" formatCode="_-* #,##0.00\ _€_-;\-* #,##0.00\ _€_-;_-* &quot;-&quot;??\ _€_-;_-@_-"/>
      <alignment horizontal="center" vertical="bottom" textRotation="0" wrapText="0" indent="0" justifyLastLine="0" shrinkToFit="0" readingOrder="0"/>
    </dxf>
    <dxf>
      <numFmt numFmtId="164" formatCode="0.00000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53.383157638891" createdVersion="5" refreshedVersion="5" minRefreshableVersion="3" recordCount="16">
  <cacheSource type="worksheet">
    <worksheetSource name="Tableau1"/>
  </cacheSource>
  <cacheFields count="6">
    <cacheField name="période" numFmtId="17">
      <sharedItems containsSemiMixedTypes="0" containsNonDate="0" containsDate="1" containsString="0" minDate="2018-01-01T00:00:00" maxDate="2018-02-02T00:00:00" count="2">
        <d v="2018-01-01T00:00:00"/>
        <d v="2018-02-01T00:00:00"/>
      </sharedItems>
    </cacheField>
    <cacheField name="libellé" numFmtId="0">
      <sharedItems count="8">
        <s v="Consommation "/>
        <s v="Terme Quantité Acheminement"/>
        <s v="TQ CEE classiques"/>
        <s v="TQ CEE précarités"/>
        <s v="TQ stockage"/>
        <s v="Abonnement"/>
        <s v="Taxe Intérieure de Consommation sur le Gaz Naturel (TICGN)"/>
        <s v="Contribution Tarifaire d'Acheminement (CTA)"/>
      </sharedItems>
    </cacheField>
    <cacheField name="Consommation réelle 2018" numFmtId="0">
      <sharedItems containsSemiMixedTypes="0" containsString="0" containsNumber="1" minValue="0" maxValue="4255837"/>
    </cacheField>
    <cacheField name="Prix moyen unitaire (eur/kwh)" numFmtId="0">
      <sharedItems containsBlank="1" containsMixedTypes="1" containsNumber="1" minValue="2.1000000000000001E-4" maxValue="1.9E-2"/>
    </cacheField>
    <cacheField name="Cout réel 2018 (€HT)" numFmtId="43">
      <sharedItems containsSemiMixedTypes="0" containsString="0" containsNumber="1" minValue="0" maxValue="88216.13"/>
    </cacheField>
    <cacheField name="Coût réel TTC" numFmtId="43">
      <sharedItems containsSemiMixedTypes="0" containsString="0" containsNumber="1" minValue="0" maxValue="105859.35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n v="3591737"/>
    <n v="1.9E-2"/>
    <n v="68243.002999999997"/>
    <n v="81891.603599999988"/>
  </r>
  <r>
    <x v="0"/>
    <x v="1"/>
    <n v="0"/>
    <n v="8.1999999999999998E-4"/>
    <n v="0"/>
    <n v="0"/>
  </r>
  <r>
    <x v="0"/>
    <x v="2"/>
    <n v="0"/>
    <n v="1.33E-3"/>
    <n v="0"/>
    <n v="0"/>
  </r>
  <r>
    <x v="0"/>
    <x v="3"/>
    <n v="0"/>
    <n v="4.6000000000000001E-4"/>
    <n v="0"/>
    <n v="0"/>
  </r>
  <r>
    <x v="0"/>
    <x v="4"/>
    <n v="0"/>
    <n v="2.1000000000000001E-4"/>
    <n v="0"/>
    <n v="0"/>
  </r>
  <r>
    <x v="0"/>
    <x v="5"/>
    <n v="0"/>
    <s v=" "/>
    <n v="9404.31"/>
    <n v="9921.5470499999992"/>
  </r>
  <r>
    <x v="0"/>
    <x v="6"/>
    <n v="3591737"/>
    <n v="8.4499999999999992E-3"/>
    <n v="30350.177649999998"/>
    <n v="36420.213179999999"/>
  </r>
  <r>
    <x v="0"/>
    <x v="7"/>
    <n v="7086.15"/>
    <s v=" "/>
    <n v="1010.41"/>
    <n v="1065.9825499999999"/>
  </r>
  <r>
    <x v="1"/>
    <x v="0"/>
    <n v="4255837"/>
    <s v=" "/>
    <n v="88216.13"/>
    <n v="105859.356"/>
  </r>
  <r>
    <x v="1"/>
    <x v="1"/>
    <n v="0"/>
    <n v="8.1999999999999998E-4"/>
    <n v="0"/>
    <n v="0"/>
  </r>
  <r>
    <x v="1"/>
    <x v="2"/>
    <n v="0"/>
    <n v="1.33E-3"/>
    <n v="0"/>
    <n v="0"/>
  </r>
  <r>
    <x v="1"/>
    <x v="3"/>
    <n v="0"/>
    <n v="4.6000000000000001E-4"/>
    <n v="0"/>
    <n v="0"/>
  </r>
  <r>
    <x v="1"/>
    <x v="4"/>
    <n v="0"/>
    <n v="2.1000000000000001E-4"/>
    <n v="0"/>
    <n v="0"/>
  </r>
  <r>
    <x v="1"/>
    <x v="5"/>
    <n v="0"/>
    <m/>
    <n v="9404.31"/>
    <n v="9921.5470499999992"/>
  </r>
  <r>
    <x v="1"/>
    <x v="6"/>
    <n v="4244076"/>
    <n v="8.4499999999999992E-3"/>
    <n v="35862.442199999998"/>
    <n v="43034.930639999999"/>
  </r>
  <r>
    <x v="1"/>
    <x v="7"/>
    <n v="7010.45"/>
    <m/>
    <n v="1008.07"/>
    <n v="1063.5138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12" firstHeaderRow="0" firstDataRow="1" firstDataCol="1"/>
  <pivotFields count="6">
    <pivotField numFmtId="17" showAll="0">
      <items count="3">
        <item x="0"/>
        <item x="1"/>
        <item t="default"/>
      </items>
    </pivotField>
    <pivotField axis="axisRow" showAll="0">
      <items count="9">
        <item x="5"/>
        <item x="0"/>
        <item x="7"/>
        <item x="6"/>
        <item x="1"/>
        <item x="2"/>
        <item x="3"/>
        <item x="4"/>
        <item t="default"/>
      </items>
    </pivotField>
    <pivotField dataField="1" showAll="0"/>
    <pivotField showAll="0"/>
    <pivotField dataField="1" numFmtId="43" showAll="0"/>
    <pivotField dataField="1" numFmtId="43"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onsommation réelle 2018" fld="2" baseField="0" baseItem="0"/>
    <dataField name="Somme de Cout réel 2018 (€HT)" fld="4" baseField="0" baseItem="0"/>
    <dataField name="Somme de Coût réel TTC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7" totalsRowShown="0" headerRowDxfId="0" headerRowCellStyle="Milliers">
  <autoFilter ref="A1:F17"/>
  <tableColumns count="6">
    <tableColumn id="1" name="période" dataDxfId="4"/>
    <tableColumn id="2" name="libellé"/>
    <tableColumn id="3" name="Consommation réelle 2018"/>
    <tableColumn id="4" name="Prix moyen unitaire (eur/kwh)" dataDxfId="3"/>
    <tableColumn id="5" name="Cout réel 2018 (€HT)" dataDxfId="2"/>
    <tableColumn id="6" name="Coût réel TTC" dataDxfId="1" data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2"/>
  <sheetViews>
    <sheetView tabSelected="1" workbookViewId="0">
      <selection activeCell="A3" sqref="A3"/>
    </sheetView>
  </sheetViews>
  <sheetFormatPr baseColWidth="10" defaultRowHeight="14.5" x14ac:dyDescent="0.35"/>
  <cols>
    <col min="1" max="1" width="52" customWidth="1"/>
    <col min="2" max="2" width="32.81640625" bestFit="1" customWidth="1"/>
    <col min="3" max="3" width="27.453125" bestFit="1" customWidth="1"/>
    <col min="4" max="4" width="21.453125" bestFit="1" customWidth="1"/>
  </cols>
  <sheetData>
    <row r="3" spans="1:4" x14ac:dyDescent="0.35">
      <c r="A3" s="15" t="s">
        <v>15</v>
      </c>
      <c r="B3" t="s">
        <v>17</v>
      </c>
      <c r="C3" t="s">
        <v>18</v>
      </c>
      <c r="D3" t="s">
        <v>19</v>
      </c>
    </row>
    <row r="4" spans="1:4" x14ac:dyDescent="0.35">
      <c r="A4" s="16" t="s">
        <v>9</v>
      </c>
      <c r="B4" s="17">
        <v>0</v>
      </c>
      <c r="C4" s="17">
        <v>18808.62</v>
      </c>
      <c r="D4" s="17">
        <v>19843.094099999998</v>
      </c>
    </row>
    <row r="5" spans="1:4" x14ac:dyDescent="0.35">
      <c r="A5" s="16" t="s">
        <v>4</v>
      </c>
      <c r="B5" s="17">
        <v>7847574</v>
      </c>
      <c r="C5" s="17">
        <v>156459.133</v>
      </c>
      <c r="D5" s="17">
        <v>187750.9596</v>
      </c>
    </row>
    <row r="6" spans="1:4" x14ac:dyDescent="0.35">
      <c r="A6" s="16" t="s">
        <v>12</v>
      </c>
      <c r="B6" s="17">
        <v>14096.599999999999</v>
      </c>
      <c r="C6" s="17">
        <v>2018.48</v>
      </c>
      <c r="D6" s="17">
        <v>2129.4964</v>
      </c>
    </row>
    <row r="7" spans="1:4" x14ac:dyDescent="0.35">
      <c r="A7" s="16" t="s">
        <v>11</v>
      </c>
      <c r="B7" s="17">
        <v>7835813</v>
      </c>
      <c r="C7" s="17">
        <v>66212.619849999988</v>
      </c>
      <c r="D7" s="17">
        <v>79455.143819999998</v>
      </c>
    </row>
    <row r="8" spans="1:4" x14ac:dyDescent="0.35">
      <c r="A8" s="16" t="s">
        <v>5</v>
      </c>
      <c r="B8" s="17">
        <v>0</v>
      </c>
      <c r="C8" s="17">
        <v>0</v>
      </c>
      <c r="D8" s="17">
        <v>0</v>
      </c>
    </row>
    <row r="9" spans="1:4" x14ac:dyDescent="0.35">
      <c r="A9" s="16" t="s">
        <v>6</v>
      </c>
      <c r="B9" s="17">
        <v>0</v>
      </c>
      <c r="C9" s="17">
        <v>0</v>
      </c>
      <c r="D9" s="17">
        <v>0</v>
      </c>
    </row>
    <row r="10" spans="1:4" x14ac:dyDescent="0.35">
      <c r="A10" s="16" t="s">
        <v>7</v>
      </c>
      <c r="B10" s="17">
        <v>0</v>
      </c>
      <c r="C10" s="17">
        <v>0</v>
      </c>
      <c r="D10" s="17">
        <v>0</v>
      </c>
    </row>
    <row r="11" spans="1:4" x14ac:dyDescent="0.35">
      <c r="A11" s="16" t="s">
        <v>8</v>
      </c>
      <c r="B11" s="17">
        <v>0</v>
      </c>
      <c r="C11" s="17">
        <v>0</v>
      </c>
      <c r="D11" s="17">
        <v>0</v>
      </c>
    </row>
    <row r="12" spans="1:4" x14ac:dyDescent="0.35">
      <c r="A12" s="16" t="s">
        <v>16</v>
      </c>
      <c r="B12" s="17">
        <v>15697483.6</v>
      </c>
      <c r="C12" s="17">
        <v>243498.85285</v>
      </c>
      <c r="D12" s="17">
        <v>289178.69391999999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7"/>
  <sheetViews>
    <sheetView workbookViewId="0">
      <selection activeCell="B2" sqref="B2"/>
    </sheetView>
  </sheetViews>
  <sheetFormatPr baseColWidth="10" defaultRowHeight="14.5" x14ac:dyDescent="0.35"/>
  <cols>
    <col min="1" max="1" width="9.26953125" style="1" customWidth="1"/>
    <col min="2" max="2" width="52" style="1" bestFit="1" customWidth="1"/>
    <col min="3" max="3" width="26.08984375" style="1" customWidth="1"/>
    <col min="4" max="4" width="28.08984375" style="1" customWidth="1"/>
    <col min="5" max="5" width="20.81640625" style="1" customWidth="1"/>
    <col min="6" max="6" width="14.90625" style="1" customWidth="1"/>
    <col min="7" max="16384" width="10.90625" style="1"/>
  </cols>
  <sheetData>
    <row r="1" spans="1:6" x14ac:dyDescent="0.35">
      <c r="A1" s="1" t="s">
        <v>13</v>
      </c>
      <c r="B1" s="1" t="s">
        <v>14</v>
      </c>
      <c r="C1" s="2" t="s">
        <v>0</v>
      </c>
      <c r="D1" s="3" t="s">
        <v>1</v>
      </c>
      <c r="E1" s="2" t="s">
        <v>2</v>
      </c>
      <c r="F1" s="2" t="s">
        <v>3</v>
      </c>
    </row>
    <row r="2" spans="1:6" x14ac:dyDescent="0.35">
      <c r="A2" s="4">
        <v>43101</v>
      </c>
      <c r="B2" s="1" t="s">
        <v>4</v>
      </c>
      <c r="C2" s="5">
        <v>3591737</v>
      </c>
      <c r="D2" s="6">
        <v>1.9E-2</v>
      </c>
      <c r="E2" s="7">
        <f>D2*C2</f>
        <v>68243.002999999997</v>
      </c>
      <c r="F2" s="8">
        <f t="shared" ref="F2:F8" si="0">E2*1.2</f>
        <v>81891.603599999988</v>
      </c>
    </row>
    <row r="3" spans="1:6" x14ac:dyDescent="0.35">
      <c r="A3" s="4">
        <v>43101</v>
      </c>
      <c r="B3" s="1" t="s">
        <v>5</v>
      </c>
      <c r="C3" s="5">
        <v>0</v>
      </c>
      <c r="D3" s="6">
        <v>8.1999999999999998E-4</v>
      </c>
      <c r="E3" s="7">
        <f>D3*C3</f>
        <v>0</v>
      </c>
      <c r="F3" s="8">
        <f t="shared" si="0"/>
        <v>0</v>
      </c>
    </row>
    <row r="4" spans="1:6" x14ac:dyDescent="0.35">
      <c r="A4" s="4">
        <v>43101</v>
      </c>
      <c r="B4" s="1" t="s">
        <v>6</v>
      </c>
      <c r="C4" s="5">
        <f>C3</f>
        <v>0</v>
      </c>
      <c r="D4" s="6">
        <v>1.33E-3</v>
      </c>
      <c r="E4" s="7">
        <f>D4*C4</f>
        <v>0</v>
      </c>
      <c r="F4" s="8">
        <f t="shared" si="0"/>
        <v>0</v>
      </c>
    </row>
    <row r="5" spans="1:6" x14ac:dyDescent="0.35">
      <c r="A5" s="4">
        <v>43101</v>
      </c>
      <c r="B5" s="1" t="s">
        <v>7</v>
      </c>
      <c r="C5" s="5">
        <f>C4</f>
        <v>0</v>
      </c>
      <c r="D5" s="6">
        <v>4.6000000000000001E-4</v>
      </c>
      <c r="E5" s="7">
        <f>D5*C5</f>
        <v>0</v>
      </c>
      <c r="F5" s="8">
        <f t="shared" si="0"/>
        <v>0</v>
      </c>
    </row>
    <row r="6" spans="1:6" x14ac:dyDescent="0.35">
      <c r="A6" s="4">
        <v>43101</v>
      </c>
      <c r="B6" s="1" t="s">
        <v>8</v>
      </c>
      <c r="C6" s="5">
        <f>C5</f>
        <v>0</v>
      </c>
      <c r="D6" s="6">
        <v>2.1000000000000001E-4</v>
      </c>
      <c r="E6" s="7">
        <f>D6*C6</f>
        <v>0</v>
      </c>
      <c r="F6" s="8">
        <f t="shared" si="0"/>
        <v>0</v>
      </c>
    </row>
    <row r="7" spans="1:6" x14ac:dyDescent="0.35">
      <c r="A7" s="4">
        <v>43101</v>
      </c>
      <c r="B7" s="1" t="s">
        <v>9</v>
      </c>
      <c r="C7" s="5">
        <v>0</v>
      </c>
      <c r="D7" s="6" t="s">
        <v>10</v>
      </c>
      <c r="E7" s="7">
        <v>9404.31</v>
      </c>
      <c r="F7" s="8">
        <f>E7*1.055</f>
        <v>9921.5470499999992</v>
      </c>
    </row>
    <row r="8" spans="1:6" x14ac:dyDescent="0.35">
      <c r="A8" s="4">
        <v>43101</v>
      </c>
      <c r="B8" s="9" t="s">
        <v>11</v>
      </c>
      <c r="C8" s="5">
        <f>C2</f>
        <v>3591737</v>
      </c>
      <c r="D8" s="6">
        <v>8.4499999999999992E-3</v>
      </c>
      <c r="E8" s="7">
        <f>D8*C8</f>
        <v>30350.177649999998</v>
      </c>
      <c r="F8" s="8">
        <f t="shared" si="0"/>
        <v>36420.213179999999</v>
      </c>
    </row>
    <row r="9" spans="1:6" x14ac:dyDescent="0.35">
      <c r="A9" s="4">
        <v>43101</v>
      </c>
      <c r="B9" s="9" t="s">
        <v>12</v>
      </c>
      <c r="C9" s="5">
        <v>7086.15</v>
      </c>
      <c r="D9" s="10" t="s">
        <v>10</v>
      </c>
      <c r="E9" s="7">
        <v>1010.41</v>
      </c>
      <c r="F9" s="8">
        <f>E9*1.055</f>
        <v>1065.9825499999999</v>
      </c>
    </row>
    <row r="10" spans="1:6" x14ac:dyDescent="0.35">
      <c r="A10" s="4">
        <v>43132</v>
      </c>
      <c r="B10" s="1" t="s">
        <v>4</v>
      </c>
      <c r="C10" s="11">
        <v>4255837</v>
      </c>
      <c r="D10" s="10" t="s">
        <v>10</v>
      </c>
      <c r="E10" s="7">
        <v>88216.13</v>
      </c>
      <c r="F10" s="8">
        <f t="shared" ref="F10:F16" si="1">E10*1.2</f>
        <v>105859.356</v>
      </c>
    </row>
    <row r="11" spans="1:6" x14ac:dyDescent="0.35">
      <c r="A11" s="4">
        <v>43132</v>
      </c>
      <c r="B11" s="1" t="s">
        <v>5</v>
      </c>
      <c r="C11" s="12">
        <v>0</v>
      </c>
      <c r="D11" s="6">
        <v>8.1999999999999998E-4</v>
      </c>
      <c r="E11" s="7">
        <f>D11*C11</f>
        <v>0</v>
      </c>
      <c r="F11" s="8">
        <f t="shared" si="1"/>
        <v>0</v>
      </c>
    </row>
    <row r="12" spans="1:6" x14ac:dyDescent="0.35">
      <c r="A12" s="4">
        <v>43132</v>
      </c>
      <c r="B12" s="1" t="s">
        <v>6</v>
      </c>
      <c r="C12" s="12">
        <f>C11</f>
        <v>0</v>
      </c>
      <c r="D12" s="6">
        <v>1.33E-3</v>
      </c>
      <c r="E12" s="7">
        <f>D12*C12</f>
        <v>0</v>
      </c>
      <c r="F12" s="8">
        <f t="shared" si="1"/>
        <v>0</v>
      </c>
    </row>
    <row r="13" spans="1:6" x14ac:dyDescent="0.35">
      <c r="A13" s="4">
        <v>43132</v>
      </c>
      <c r="B13" s="1" t="s">
        <v>7</v>
      </c>
      <c r="C13" s="12">
        <f>C12</f>
        <v>0</v>
      </c>
      <c r="D13" s="6">
        <v>4.6000000000000001E-4</v>
      </c>
      <c r="E13" s="7">
        <f>D13*C13</f>
        <v>0</v>
      </c>
      <c r="F13" s="8">
        <f t="shared" si="1"/>
        <v>0</v>
      </c>
    </row>
    <row r="14" spans="1:6" x14ac:dyDescent="0.35">
      <c r="A14" s="4">
        <v>43132</v>
      </c>
      <c r="B14" s="1" t="s">
        <v>8</v>
      </c>
      <c r="C14" s="12">
        <f>C13</f>
        <v>0</v>
      </c>
      <c r="D14" s="6">
        <v>2.1000000000000001E-4</v>
      </c>
      <c r="E14" s="7">
        <f>D14*C14</f>
        <v>0</v>
      </c>
      <c r="F14" s="8">
        <f t="shared" si="1"/>
        <v>0</v>
      </c>
    </row>
    <row r="15" spans="1:6" x14ac:dyDescent="0.35">
      <c r="A15" s="4">
        <v>43132</v>
      </c>
      <c r="B15" s="1" t="s">
        <v>9</v>
      </c>
      <c r="C15" s="5">
        <v>0</v>
      </c>
      <c r="D15" s="6"/>
      <c r="E15" s="7">
        <v>9404.31</v>
      </c>
      <c r="F15" s="8">
        <f>E15*1.055</f>
        <v>9921.5470499999992</v>
      </c>
    </row>
    <row r="16" spans="1:6" x14ac:dyDescent="0.35">
      <c r="A16" s="4">
        <v>43132</v>
      </c>
      <c r="B16" s="9" t="s">
        <v>11</v>
      </c>
      <c r="C16" s="5">
        <v>4244076</v>
      </c>
      <c r="D16" s="6">
        <v>8.4499999999999992E-3</v>
      </c>
      <c r="E16" s="7">
        <f>D16*C16</f>
        <v>35862.442199999998</v>
      </c>
      <c r="F16" s="8">
        <f t="shared" si="1"/>
        <v>43034.930639999999</v>
      </c>
    </row>
    <row r="17" spans="1:6" x14ac:dyDescent="0.35">
      <c r="A17" s="4">
        <v>43132</v>
      </c>
      <c r="B17" s="9" t="s">
        <v>12</v>
      </c>
      <c r="C17" s="13">
        <v>7010.45</v>
      </c>
      <c r="D17" s="14"/>
      <c r="E17" s="7">
        <v>1008.07</v>
      </c>
      <c r="F17" s="8">
        <f>E17*1.055</f>
        <v>1063.51385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CHU Amiens Picardie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brocchth14</dc:creator>
  <cp:lastModifiedBy>Michel</cp:lastModifiedBy>
  <dcterms:created xsi:type="dcterms:W3CDTF">2019-10-15T06:29:23Z</dcterms:created>
  <dcterms:modified xsi:type="dcterms:W3CDTF">2019-10-15T07:12:33Z</dcterms:modified>
</cp:coreProperties>
</file>