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ventes" sheetId="1" r:id="rId1"/>
    <sheet name="parametres et stock" sheetId="2" r:id="rId2"/>
    <sheet name="synthèse des ventes" sheetId="3" r:id="rId3"/>
    <sheet name="recap facture" sheetId="4" r:id="rId4"/>
  </sheets>
  <definedNames>
    <definedName name="references">OFFSET('parametres et stock'!$C$1,1,0,COUNTA('parametres et stock'!$C:$C)-1)</definedName>
    <definedName name="taille">OFFSET('parametres et stock'!$A$1,1,0,COUNTA('parametres et stock'!$A:$A)-1)</definedName>
  </definedNames>
  <calcPr calcId="152511"/>
  <pivotCaches>
    <pivotCache cacheId="5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H2" i="1"/>
  <c r="J2" i="2" l="1"/>
  <c r="K2" i="2" s="1"/>
  <c r="J6" i="2"/>
  <c r="K6" i="2" s="1"/>
  <c r="J10" i="2"/>
  <c r="K10" i="2" s="1"/>
  <c r="J14" i="2"/>
  <c r="K14" i="2" s="1"/>
  <c r="J3" i="2"/>
  <c r="K3" i="2" s="1"/>
  <c r="J7" i="2"/>
  <c r="K7" i="2" s="1"/>
  <c r="J11" i="2"/>
  <c r="K11" i="2" s="1"/>
  <c r="J15" i="2"/>
  <c r="K15" i="2" s="1"/>
  <c r="J4" i="2"/>
  <c r="K4" i="2" s="1"/>
  <c r="J8" i="2"/>
  <c r="K8" i="2" s="1"/>
  <c r="J12" i="2"/>
  <c r="K12" i="2" s="1"/>
  <c r="J16" i="2"/>
  <c r="K16" i="2" s="1"/>
  <c r="J5" i="2"/>
  <c r="K5" i="2" s="1"/>
  <c r="J9" i="2"/>
  <c r="K9" i="2" s="1"/>
  <c r="J13" i="2"/>
  <c r="K13" i="2" s="1"/>
  <c r="J17" i="2"/>
  <c r="K17" i="2" s="1"/>
</calcChain>
</file>

<file path=xl/sharedStrings.xml><?xml version="1.0" encoding="utf-8"?>
<sst xmlns="http://schemas.openxmlformats.org/spreadsheetml/2006/main" count="84" uniqueCount="30">
  <si>
    <t>taille pot</t>
  </si>
  <si>
    <t>références miel</t>
  </si>
  <si>
    <t>500g</t>
  </si>
  <si>
    <t>1kg</t>
  </si>
  <si>
    <t>tilleul</t>
  </si>
  <si>
    <t>client</t>
  </si>
  <si>
    <t>date</t>
  </si>
  <si>
    <t>référence</t>
  </si>
  <si>
    <t>taille</t>
  </si>
  <si>
    <t>prix</t>
  </si>
  <si>
    <t>quantité</t>
  </si>
  <si>
    <t>quantité produite</t>
  </si>
  <si>
    <t>(vide)</t>
  </si>
  <si>
    <t>Total général</t>
  </si>
  <si>
    <t>Somme de prix</t>
  </si>
  <si>
    <t>printemps forêt</t>
  </si>
  <si>
    <t>printemps abbaye</t>
  </si>
  <si>
    <t>phacélie</t>
  </si>
  <si>
    <t>été forêt</t>
  </si>
  <si>
    <t>été abbaye</t>
  </si>
  <si>
    <t>sarrasin</t>
  </si>
  <si>
    <t>pain d'épices</t>
  </si>
  <si>
    <t>250g</t>
  </si>
  <si>
    <t>anne bernard</t>
  </si>
  <si>
    <t>420g</t>
  </si>
  <si>
    <t>% réduction</t>
  </si>
  <si>
    <t>quantité vendue</t>
  </si>
  <si>
    <t>quantité restnte</t>
  </si>
  <si>
    <t>taille_référence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</si>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</sst>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.0\ &quot;€&quot;;[Red]\-#,##0.0\ &quot;€&quot;"/>
    <numFmt numFmtId="166" formatCode="0.00&quot; €&quot;"/>
    <numFmt numFmtId="167" formatCode="#,##0.00&quot; 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">
    <xf numFmtId="0" fontId="0" fillId="0" borderId="0" xfId="0"/>
    <xf numFmtId="16" fontId="0" fillId="0" borderId="0" xfId="0" applyNumberFormat="1"/>
    <xf numFmtId="6" fontId="0" fillId="0" borderId="0" xfId="0" applyNumberFormat="1"/>
    <xf numFmtId="164" fontId="0" fillId="0" borderId="0" xfId="1" applyNumberFormat="1" applyFont="1"/>
    <xf numFmtId="0" fontId="0" fillId="0" borderId="0" xfId="0" pivotButton="1"/>
    <xf numFmtId="0" fontId="0" fillId="0" borderId="0" xfId="0" applyBorder="1"/>
    <xf numFmtId="165" fontId="0" fillId="0" borderId="0" xfId="0" applyNumberFormat="1"/>
    <xf numFmtId="6" fontId="0" fillId="0" borderId="0" xfId="0" applyNumberFormat="1" applyBorder="1"/>
    <xf numFmtId="165" fontId="0" fillId="0" borderId="0" xfId="0" applyNumberFormat="1" applyBorder="1"/>
    <xf numFmtId="9" fontId="0" fillId="0" borderId="0" xfId="2" applyFont="1"/>
    <xf numFmtId="166" fontId="0" fillId="0" borderId="0" xfId="0" applyNumberFormat="1"/>
    <xf numFmtId="166" fontId="0" fillId="0" borderId="0" xfId="1" applyNumberFormat="1" applyFont="1"/>
    <xf numFmtId="167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left"/>
    </xf>
    <xf numFmtId="9" fontId="0" fillId="0" borderId="0" xfId="2" pivotButton="1" applyFont="1"/>
  </cellXfs>
  <cellStyles count="3">
    <cellStyle name="Monétaire" xfId="1" builtinId="4"/>
    <cellStyle name="Normal" xfId="0" builtinId="0"/>
    <cellStyle name="Pourcentage" xfId="2" builtinId="5"/>
  </cellStyles>
  <dxfs count="7">
    <dxf>
      <numFmt numFmtId="0" formatCode="General"/>
    </dxf>
    <dxf>
      <numFmt numFmtId="0" formatCode="General"/>
    </dxf>
    <dxf>
      <numFmt numFmtId="10" formatCode="#,##0\ &quot;€&quot;;[Red]\-#,##0\ &quot;€&quot;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&quot;€&quot;_-;\-* #,##0\ &quot;€&quot;_-;_-* &quot;-&quot;??\ &quot;€&quot;_-;_-@_-"/>
    </dxf>
    <dxf>
      <numFmt numFmtId="166" formatCode="0.00&quot; €&quot;"/>
    </dxf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138.303883912035" createdVersion="5" refreshedVersion="5" minRefreshableVersion="3" recordCount="2">
  <cacheSource type="worksheet">
    <worksheetSource ref="A1:H1048576" sheet="ventes"/>
  </cacheSource>
  <cacheFields count="8">
    <cacheField name="client" numFmtId="0">
      <sharedItems containsBlank="1" count="4">
        <s v="anne bernard"/>
        <m/>
        <s v="Julien Lepers" u="1"/>
        <s v="Martine Aubry" u="1"/>
      </sharedItems>
    </cacheField>
    <cacheField name="date" numFmtId="0">
      <sharedItems containsNonDate="0" containsDate="1" containsString="0" containsBlank="1" minDate="2015-05-13T00:00:00" maxDate="2015-05-14T00:00:00" count="2">
        <d v="2015-05-13T00:00:00"/>
        <m/>
      </sharedItems>
    </cacheField>
    <cacheField name="référence" numFmtId="0">
      <sharedItems containsBlank="1" count="2">
        <s v="printemps forêt"/>
        <m/>
      </sharedItems>
    </cacheField>
    <cacheField name="taille" numFmtId="0">
      <sharedItems containsBlank="1" count="2">
        <s v="1kg"/>
        <m/>
      </sharedItems>
    </cacheField>
    <cacheField name="quantité" numFmtId="0">
      <sharedItems containsString="0" containsBlank="1" containsNumber="1" containsInteger="1" minValue="2" maxValue="2" count="2">
        <n v="2"/>
        <m/>
      </sharedItems>
    </cacheField>
    <cacheField name="% réduction" numFmtId="9">
      <sharedItems containsString="0" containsBlank="1" containsNumber="1" minValue="0.1" maxValue="0.1" count="2">
        <n v="0.1"/>
        <m/>
      </sharedItems>
    </cacheField>
    <cacheField name="prix" numFmtId="166">
      <sharedItems containsString="0" containsBlank="1" containsNumber="1" minValue="21.6" maxValue="21.6"/>
    </cacheField>
    <cacheField name="taille|référenc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x v="0"/>
    <x v="0"/>
    <x v="0"/>
    <x v="0"/>
    <n v="21.6"/>
    <s v="1kg|printemps forêt"/>
  </r>
  <r>
    <x v="1"/>
    <x v="1"/>
    <x v="1"/>
    <x v="1"/>
    <x v="1"/>
    <x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gridDropZones="1" multipleFieldFilters="0">
  <location ref="A1:D5" firstHeaderRow="1" firstDataRow="2" firstDataCol="1"/>
  <pivotFields count="8">
    <pivotField axis="axisRow" compact="0" outline="0" showAll="0">
      <items count="5">
        <item m="1" x="2"/>
        <item n="55" m="1" x="3"/>
        <item x="1"/>
        <item x="0"/>
        <item t="default"/>
      </items>
    </pivotField>
    <pivotField axis="axisCol" compact="0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dataField="1" compact="0" outline="0" showAll="0"/>
    <pivotField compact="0" outline="0" showAll="0"/>
  </pivotFields>
  <rowFields count="1">
    <field x="0"/>
  </rowFields>
  <rowItems count="3">
    <i>
      <x v="2"/>
    </i>
    <i>
      <x v="3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prix" fld="6" baseField="0" baseItem="0" numFmtId="167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gridDropZones="1" multipleFieldFilters="0">
  <location ref="A4:E7" firstHeaderRow="2" firstDataRow="2" firstDataCol="4" rowPageCount="2" colPageCount="1"/>
  <pivotFields count="8">
    <pivotField axis="axisPage" compact="0" outline="0" showAll="0">
      <items count="5">
        <item m="1" x="2"/>
        <item n="55" m="1" x="3"/>
        <item x="1"/>
        <item x="0"/>
        <item t="default"/>
      </items>
    </pivotField>
    <pivotField axis="axisPage" compact="0" outline="0" showAll="0">
      <items count="3">
        <item x="0"/>
        <item x="1"/>
        <item t="default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dataField="1" compact="0" outline="0" showAll="0"/>
    <pivotField compact="0" outline="0" showAll="0"/>
  </pivotFields>
  <rowFields count="4">
    <field x="2"/>
    <field x="3"/>
    <field x="4"/>
    <field x="5"/>
  </rowFields>
  <rowItems count="2">
    <i>
      <x/>
      <x/>
      <x/>
      <x/>
    </i>
    <i t="grand">
      <x/>
    </i>
  </rowItems>
  <colItems count="1">
    <i/>
  </colItems>
  <pageFields count="2">
    <pageField fld="0" item="3" hier="-1"/>
    <pageField fld="1" item="0" hier="-1"/>
  </pageFields>
  <dataFields count="1">
    <dataField name="Somme de prix" fld="6" baseField="0" baseItem="0" numFmtId="167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H2" totalsRowShown="0">
  <autoFilter ref="A1:H2"/>
  <tableColumns count="8">
    <tableColumn id="1" name="client"/>
    <tableColumn id="2" name="date" dataDxfId="6"/>
    <tableColumn id="3" name="référence"/>
    <tableColumn id="4" name="taille"/>
    <tableColumn id="6" name="quantité"/>
    <tableColumn id="10" name="% réduction" dataCellStyle="Pourcentage"/>
    <tableColumn id="5" name="prix" dataDxfId="5">
      <calculatedColumnFormula>IFERROR(VLOOKUP(Tableau1[[#This Row],[taille]]&amp;"_"&amp;Tableau1[[#This Row],[référence]],Tableau3[],4,FALSE)*Tableau1[[#This Row],[quantité]]*(1-Tableau1[% réduction]),"")</calculatedColumnFormula>
    </tableColumn>
    <tableColumn id="8" name="taille_référence" dataDxfId="4" dataCellStyle="Monétaire">
      <calculatedColumnFormula>Tableau1[[#This Row],[taille]]&amp;"_"&amp;Tableau1[[#This Row],[référence]]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K17" totalsRowShown="0">
  <autoFilter ref="E1:K17"/>
  <tableColumns count="7">
    <tableColumn id="1" name="taille_référence" dataDxfId="3">
      <calculatedColumnFormula>Tableau3[[#This Row],[taille pot]]&amp;"_"&amp;Tableau3[[#This Row],[références miel]]</calculatedColumnFormula>
    </tableColumn>
    <tableColumn id="2" name="taille pot"/>
    <tableColumn id="3" name="références miel"/>
    <tableColumn id="4" name="prix" dataDxfId="2"/>
    <tableColumn id="5" name="quantité produite"/>
    <tableColumn id="6" name="quantité vendue" dataDxfId="1">
      <calculatedColumnFormula>SUMPRODUCT((Tableau1[taille_référence]=Tableau3[[#This Row],[taille_référence]])*(Tableau1[quantité]))</calculatedColumnFormula>
    </tableColumn>
    <tableColumn id="7" name="quantité restnte" dataDxfId="0">
      <calculatedColumnFormula>Tableau3[[#This Row],[quantité produite]]-Tableau3[[#This Row],[quantité vendue]]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A5" totalsRowShown="0">
  <autoFilter ref="A1:A5"/>
  <tableColumns count="1">
    <tableColumn id="1" name="taille pot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C1:C9" totalsRowShown="0">
  <autoFilter ref="C1:C9"/>
  <tableColumns count="1">
    <tableColumn id="1" name="références miel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tabSelected="1" workbookViewId="0">
      <selection activeCell="G2" sqref="G2"/>
    </sheetView>
  </sheetViews>
  <sheetFormatPr baseColWidth="10" defaultRowHeight="14.5" x14ac:dyDescent="0.35"/>
  <cols>
    <col min="1" max="1" width="17.453125" customWidth="1"/>
    <col min="3" max="3" width="18.1796875" customWidth="1"/>
    <col min="4" max="4" width="13.26953125" customWidth="1"/>
    <col min="6" max="6" width="14" style="9" customWidth="1"/>
    <col min="7" max="7" width="10.90625" style="10"/>
    <col min="8" max="8" width="20.26953125" customWidth="1"/>
  </cols>
  <sheetData>
    <row r="1" spans="1:8" x14ac:dyDescent="0.35">
      <c r="A1" t="s">
        <v>5</v>
      </c>
      <c r="B1" t="s">
        <v>6</v>
      </c>
      <c r="C1" t="s">
        <v>7</v>
      </c>
      <c r="D1" t="s">
        <v>8</v>
      </c>
      <c r="E1" t="s">
        <v>10</v>
      </c>
      <c r="F1" s="9" t="s">
        <v>25</v>
      </c>
      <c r="G1" s="10" t="s">
        <v>9</v>
      </c>
      <c r="H1" t="s">
        <v>28</v>
      </c>
    </row>
    <row r="2" spans="1:8" x14ac:dyDescent="0.35">
      <c r="A2" t="s">
        <v>23</v>
      </c>
      <c r="B2" s="1">
        <v>42137</v>
      </c>
      <c r="C2" t="s">
        <v>15</v>
      </c>
      <c r="D2" t="s">
        <v>3</v>
      </c>
      <c r="E2">
        <v>2</v>
      </c>
      <c r="F2" s="9">
        <v>0.1</v>
      </c>
      <c r="G2" s="11">
        <f>IFERROR(VLOOKUP(Tableau1[[#This Row],[taille]]&amp;"_"&amp;Tableau1[[#This Row],[référence]],Tableau3[],4,FALSE)*Tableau1[[#This Row],[quantité]]*(1-Tableau1[% réduction]),"")</f>
        <v>21.6</v>
      </c>
      <c r="H2" s="3" t="str">
        <f>Tableau1[[#This Row],[taille]]&amp;"_"&amp;Tableau1[[#This Row],[référence]]</f>
        <v>1kg_printemps forêt</v>
      </c>
    </row>
  </sheetData>
  <dataValidations count="2">
    <dataValidation type="list" allowBlank="1" showInputMessage="1" showErrorMessage="1" sqref="C2">
      <formula1>references</formula1>
    </dataValidation>
    <dataValidation type="list" allowBlank="1" showInputMessage="1" showErrorMessage="1" sqref="D2">
      <formula1>taille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workbookViewId="0">
      <selection activeCell="E2" sqref="E2"/>
    </sheetView>
  </sheetViews>
  <sheetFormatPr baseColWidth="10" defaultColWidth="6.453125" defaultRowHeight="14.5" x14ac:dyDescent="0.35"/>
  <cols>
    <col min="1" max="1" width="10.54296875" bestFit="1" customWidth="1"/>
    <col min="3" max="3" width="16.453125" customWidth="1"/>
    <col min="5" max="5" width="23.7265625" customWidth="1"/>
    <col min="6" max="6" width="10.54296875" bestFit="1" customWidth="1"/>
    <col min="7" max="7" width="16.7265625" customWidth="1"/>
    <col min="8" max="8" width="6.26953125" bestFit="1" customWidth="1"/>
    <col min="9" max="11" width="18.26953125" customWidth="1"/>
  </cols>
  <sheetData>
    <row r="1" spans="1:11" x14ac:dyDescent="0.35">
      <c r="A1" t="s">
        <v>0</v>
      </c>
      <c r="C1" t="s">
        <v>1</v>
      </c>
      <c r="E1" t="s">
        <v>28</v>
      </c>
      <c r="F1" t="s">
        <v>0</v>
      </c>
      <c r="G1" t="s">
        <v>1</v>
      </c>
      <c r="H1" t="s">
        <v>9</v>
      </c>
      <c r="I1" t="s">
        <v>11</v>
      </c>
      <c r="J1" t="s">
        <v>26</v>
      </c>
      <c r="K1" t="s">
        <v>27</v>
      </c>
    </row>
    <row r="2" spans="1:11" x14ac:dyDescent="0.35">
      <c r="A2" t="s">
        <v>2</v>
      </c>
      <c r="C2" t="s">
        <v>15</v>
      </c>
      <c r="E2" t="str">
        <f>Tableau3[[#This Row],[taille pot]]&amp;"_"&amp;Tableau3[[#This Row],[références miel]]</f>
        <v>1kg_printemps forêt</v>
      </c>
      <c r="F2" t="s">
        <v>3</v>
      </c>
      <c r="G2" t="s">
        <v>15</v>
      </c>
      <c r="H2" s="2">
        <v>12</v>
      </c>
      <c r="I2">
        <v>80</v>
      </c>
      <c r="J2">
        <f>SUMPRODUCT((Tableau1[taille_référence]=Tableau3[[#This Row],[taille_référence]])*(Tableau1[quantité]))</f>
        <v>2</v>
      </c>
      <c r="K2">
        <f>Tableau3[[#This Row],[quantité produite]]-Tableau3[[#This Row],[quantité vendue]]</f>
        <v>78</v>
      </c>
    </row>
    <row r="3" spans="1:11" x14ac:dyDescent="0.35">
      <c r="A3" t="s">
        <v>3</v>
      </c>
      <c r="C3" t="s">
        <v>16</v>
      </c>
      <c r="E3" t="str">
        <f>Tableau3[[#This Row],[taille pot]]&amp;"_"&amp;Tableau3[[#This Row],[références miel]]</f>
        <v>500g_printemps forêt</v>
      </c>
      <c r="F3" t="s">
        <v>2</v>
      </c>
      <c r="G3" t="s">
        <v>15</v>
      </c>
      <c r="H3" s="6">
        <v>6.5</v>
      </c>
      <c r="I3">
        <v>250</v>
      </c>
      <c r="J3">
        <f>SUMPRODUCT((Tableau1[taille_référence]=Tableau3[[#This Row],[taille_référence]])*(Tableau1[quantité]))</f>
        <v>0</v>
      </c>
      <c r="K3">
        <f>Tableau3[[#This Row],[quantité produite]]-Tableau3[[#This Row],[quantité vendue]]</f>
        <v>250</v>
      </c>
    </row>
    <row r="4" spans="1:11" x14ac:dyDescent="0.35">
      <c r="A4" s="5" t="s">
        <v>22</v>
      </c>
      <c r="C4" t="s">
        <v>4</v>
      </c>
      <c r="E4" t="str">
        <f>Tableau3[[#This Row],[taille pot]]&amp;"_"&amp;Tableau3[[#This Row],[références miel]]</f>
        <v>250g_printemps forêt</v>
      </c>
      <c r="F4" t="s">
        <v>22</v>
      </c>
      <c r="G4" t="s">
        <v>15</v>
      </c>
      <c r="H4" s="2">
        <v>4</v>
      </c>
      <c r="I4">
        <v>150</v>
      </c>
      <c r="J4">
        <f>SUMPRODUCT((Tableau1[taille_référence]=Tableau3[[#This Row],[taille_référence]])*(Tableau1[quantité]))</f>
        <v>0</v>
      </c>
      <c r="K4">
        <f>Tableau3[[#This Row],[quantité produite]]-Tableau3[[#This Row],[quantité vendue]]</f>
        <v>150</v>
      </c>
    </row>
    <row r="5" spans="1:11" x14ac:dyDescent="0.35">
      <c r="A5" s="5" t="s">
        <v>24</v>
      </c>
      <c r="C5" t="s">
        <v>17</v>
      </c>
      <c r="E5" t="str">
        <f>Tableau3[[#This Row],[taille pot]]&amp;"_"&amp;Tableau3[[#This Row],[références miel]]</f>
        <v>500g_printemps abbaye</v>
      </c>
      <c r="F5" t="s">
        <v>2</v>
      </c>
      <c r="G5" t="s">
        <v>16</v>
      </c>
      <c r="H5" s="6">
        <v>6.5</v>
      </c>
      <c r="I5">
        <v>134</v>
      </c>
      <c r="J5">
        <f>SUMPRODUCT((Tableau1[taille_référence]=Tableau3[[#This Row],[taille_référence]])*(Tableau1[quantité]))</f>
        <v>0</v>
      </c>
      <c r="K5">
        <f>Tableau3[[#This Row],[quantité produite]]-Tableau3[[#This Row],[quantité vendue]]</f>
        <v>134</v>
      </c>
    </row>
    <row r="6" spans="1:11" x14ac:dyDescent="0.35">
      <c r="C6" s="5" t="s">
        <v>18</v>
      </c>
      <c r="E6" t="str">
        <f>Tableau3[[#This Row],[taille pot]]&amp;"_"&amp;Tableau3[[#This Row],[références miel]]</f>
        <v>250g_printemps abbaye</v>
      </c>
      <c r="F6" t="s">
        <v>22</v>
      </c>
      <c r="G6" t="s">
        <v>16</v>
      </c>
      <c r="H6" s="2">
        <v>4</v>
      </c>
      <c r="I6">
        <v>70</v>
      </c>
      <c r="J6">
        <f>SUMPRODUCT((Tableau1[taille_référence]=Tableau3[[#This Row],[taille_référence]])*(Tableau1[quantité]))</f>
        <v>0</v>
      </c>
      <c r="K6">
        <f>Tableau3[[#This Row],[quantité produite]]-Tableau3[[#This Row],[quantité vendue]]</f>
        <v>70</v>
      </c>
    </row>
    <row r="7" spans="1:11" x14ac:dyDescent="0.35">
      <c r="C7" s="5" t="s">
        <v>19</v>
      </c>
      <c r="E7" t="str">
        <f>Tableau3[[#This Row],[taille pot]]&amp;"_"&amp;Tableau3[[#This Row],[références miel]]</f>
        <v>500g_tilleul</v>
      </c>
      <c r="F7" t="s">
        <v>2</v>
      </c>
      <c r="G7" t="s">
        <v>4</v>
      </c>
      <c r="H7" s="2">
        <v>7</v>
      </c>
      <c r="I7">
        <v>0</v>
      </c>
      <c r="J7">
        <f>SUMPRODUCT((Tableau1[taille_référence]=Tableau3[[#This Row],[taille_référence]])*(Tableau1[quantité]))</f>
        <v>0</v>
      </c>
      <c r="K7">
        <f>Tableau3[[#This Row],[quantité produite]]-Tableau3[[#This Row],[quantité vendue]]</f>
        <v>0</v>
      </c>
    </row>
    <row r="8" spans="1:11" x14ac:dyDescent="0.35">
      <c r="C8" s="5" t="s">
        <v>20</v>
      </c>
      <c r="E8" t="str">
        <f>Tableau3[[#This Row],[taille pot]]&amp;"_"&amp;Tableau3[[#This Row],[références miel]]</f>
        <v>250g_tilleul</v>
      </c>
      <c r="F8" t="s">
        <v>22</v>
      </c>
      <c r="G8" t="s">
        <v>4</v>
      </c>
      <c r="H8" s="2">
        <v>4</v>
      </c>
      <c r="I8">
        <v>0</v>
      </c>
      <c r="J8">
        <f>SUMPRODUCT((Tableau1[taille_référence]=Tableau3[[#This Row],[taille_référence]])*(Tableau1[quantité]))</f>
        <v>0</v>
      </c>
      <c r="K8">
        <f>Tableau3[[#This Row],[quantité produite]]-Tableau3[[#This Row],[quantité vendue]]</f>
        <v>0</v>
      </c>
    </row>
    <row r="9" spans="1:11" x14ac:dyDescent="0.35">
      <c r="C9" s="5" t="s">
        <v>21</v>
      </c>
      <c r="E9" t="str">
        <f>Tableau3[[#This Row],[taille pot]]&amp;"_"&amp;Tableau3[[#This Row],[références miel]]</f>
        <v>1kg_été forêt</v>
      </c>
      <c r="F9" t="s">
        <v>3</v>
      </c>
      <c r="G9" t="s">
        <v>18</v>
      </c>
      <c r="H9" s="2">
        <v>12</v>
      </c>
      <c r="I9">
        <v>0</v>
      </c>
      <c r="J9">
        <f>SUMPRODUCT((Tableau1[taille_référence]=Tableau3[[#This Row],[taille_référence]])*(Tableau1[quantité]))</f>
        <v>0</v>
      </c>
      <c r="K9">
        <f>Tableau3[[#This Row],[quantité produite]]-Tableau3[[#This Row],[quantité vendue]]</f>
        <v>0</v>
      </c>
    </row>
    <row r="10" spans="1:11" x14ac:dyDescent="0.35">
      <c r="E10" s="5" t="str">
        <f>Tableau3[[#This Row],[taille pot]]&amp;"_"&amp;Tableau3[[#This Row],[références miel]]</f>
        <v>500g_été forêt</v>
      </c>
      <c r="F10" s="5" t="s">
        <v>2</v>
      </c>
      <c r="G10" t="s">
        <v>18</v>
      </c>
      <c r="H10" s="8">
        <v>6.5</v>
      </c>
      <c r="I10" s="5">
        <v>0</v>
      </c>
      <c r="J10">
        <f>SUMPRODUCT((Tableau1[taille_référence]=Tableau3[[#This Row],[taille_référence]])*(Tableau1[quantité]))</f>
        <v>0</v>
      </c>
      <c r="K10">
        <f>Tableau3[[#This Row],[quantité produite]]-Tableau3[[#This Row],[quantité vendue]]</f>
        <v>0</v>
      </c>
    </row>
    <row r="11" spans="1:11" x14ac:dyDescent="0.35">
      <c r="E11" s="5" t="str">
        <f>Tableau3[[#This Row],[taille pot]]&amp;"_"&amp;Tableau3[[#This Row],[références miel]]</f>
        <v>250g_été forêt</v>
      </c>
      <c r="F11" s="5" t="s">
        <v>22</v>
      </c>
      <c r="G11" t="s">
        <v>18</v>
      </c>
      <c r="H11" s="7">
        <v>4</v>
      </c>
      <c r="I11" s="5">
        <v>0</v>
      </c>
      <c r="J11">
        <f>SUMPRODUCT((Tableau1[taille_référence]=Tableau3[[#This Row],[taille_référence]])*(Tableau1[quantité]))</f>
        <v>0</v>
      </c>
      <c r="K11">
        <f>Tableau3[[#This Row],[quantité produite]]-Tableau3[[#This Row],[quantité vendue]]</f>
        <v>0</v>
      </c>
    </row>
    <row r="12" spans="1:11" x14ac:dyDescent="0.35">
      <c r="E12" t="str">
        <f>Tableau3[[#This Row],[taille pot]]&amp;"_"&amp;Tableau3[[#This Row],[références miel]]</f>
        <v>500g_été abbaye</v>
      </c>
      <c r="F12" t="s">
        <v>2</v>
      </c>
      <c r="G12" s="5" t="s">
        <v>19</v>
      </c>
      <c r="H12" s="6">
        <v>6.5</v>
      </c>
      <c r="I12" s="5">
        <v>0</v>
      </c>
      <c r="J12">
        <f>SUMPRODUCT((Tableau1[taille_référence]=Tableau3[[#This Row],[taille_référence]])*(Tableau1[quantité]))</f>
        <v>0</v>
      </c>
      <c r="K12">
        <f>Tableau3[[#This Row],[quantité produite]]-Tableau3[[#This Row],[quantité vendue]]</f>
        <v>0</v>
      </c>
    </row>
    <row r="13" spans="1:11" x14ac:dyDescent="0.35">
      <c r="E13" t="str">
        <f>Tableau3[[#This Row],[taille pot]]&amp;"_"&amp;Tableau3[[#This Row],[références miel]]</f>
        <v>250g_été abbaye</v>
      </c>
      <c r="F13" t="s">
        <v>22</v>
      </c>
      <c r="G13" s="5" t="s">
        <v>19</v>
      </c>
      <c r="H13" s="2">
        <v>4</v>
      </c>
      <c r="I13" s="5">
        <v>0</v>
      </c>
      <c r="J13">
        <f>SUMPRODUCT((Tableau1[taille_référence]=Tableau3[[#This Row],[taille_référence]])*(Tableau1[quantité]))</f>
        <v>0</v>
      </c>
      <c r="K13">
        <f>Tableau3[[#This Row],[quantité produite]]-Tableau3[[#This Row],[quantité vendue]]</f>
        <v>0</v>
      </c>
    </row>
    <row r="14" spans="1:11" x14ac:dyDescent="0.35">
      <c r="E14" t="str">
        <f>Tableau3[[#This Row],[taille pot]]&amp;"_"&amp;Tableau3[[#This Row],[références miel]]</f>
        <v>500g_phacélie</v>
      </c>
      <c r="F14" t="s">
        <v>2</v>
      </c>
      <c r="G14" s="5" t="s">
        <v>17</v>
      </c>
      <c r="H14" s="6">
        <v>6.5</v>
      </c>
      <c r="I14" s="5">
        <v>0</v>
      </c>
      <c r="J14">
        <f>SUMPRODUCT((Tableau1[taille_référence]=Tableau3[[#This Row],[taille_référence]])*(Tableau1[quantité]))</f>
        <v>0</v>
      </c>
      <c r="K14">
        <f>Tableau3[[#This Row],[quantité produite]]-Tableau3[[#This Row],[quantité vendue]]</f>
        <v>0</v>
      </c>
    </row>
    <row r="15" spans="1:11" x14ac:dyDescent="0.35">
      <c r="E15" t="str">
        <f>Tableau3[[#This Row],[taille pot]]&amp;"_"&amp;Tableau3[[#This Row],[références miel]]</f>
        <v>250g_phacélie</v>
      </c>
      <c r="F15" t="s">
        <v>22</v>
      </c>
      <c r="G15" s="5" t="s">
        <v>17</v>
      </c>
      <c r="H15" s="2">
        <v>4</v>
      </c>
      <c r="I15" s="5">
        <v>0</v>
      </c>
      <c r="J15">
        <f>SUMPRODUCT((Tableau1[taille_référence]=Tableau3[[#This Row],[taille_référence]])*(Tableau1[quantité]))</f>
        <v>0</v>
      </c>
      <c r="K15">
        <f>Tableau3[[#This Row],[quantité produite]]-Tableau3[[#This Row],[quantité vendue]]</f>
        <v>0</v>
      </c>
    </row>
    <row r="16" spans="1:11" x14ac:dyDescent="0.35">
      <c r="E16" s="5" t="str">
        <f>Tableau3[[#This Row],[taille pot]]&amp;"_"&amp;Tableau3[[#This Row],[références miel]]</f>
        <v>250g_sarrasin</v>
      </c>
      <c r="F16" s="5" t="s">
        <v>22</v>
      </c>
      <c r="G16" s="5" t="s">
        <v>20</v>
      </c>
      <c r="H16" s="7">
        <v>5</v>
      </c>
      <c r="I16" s="5">
        <v>0</v>
      </c>
      <c r="J16">
        <f>SUMPRODUCT((Tableau1[taille_référence]=Tableau3[[#This Row],[taille_référence]])*(Tableau1[quantité]))</f>
        <v>0</v>
      </c>
      <c r="K16">
        <f>Tableau3[[#This Row],[quantité produite]]-Tableau3[[#This Row],[quantité vendue]]</f>
        <v>0</v>
      </c>
    </row>
    <row r="17" spans="5:11" x14ac:dyDescent="0.35">
      <c r="E17" s="5" t="str">
        <f>Tableau3[[#This Row],[taille pot]]&amp;"_"&amp;Tableau3[[#This Row],[références miel]]</f>
        <v>420g_pain d'épices</v>
      </c>
      <c r="F17" s="5" t="s">
        <v>24</v>
      </c>
      <c r="G17" s="5" t="s">
        <v>21</v>
      </c>
      <c r="H17" s="8">
        <v>5.9</v>
      </c>
      <c r="I17" s="5">
        <v>0</v>
      </c>
      <c r="J17">
        <f>SUMPRODUCT((Tableau1[taille_référence]=Tableau3[[#This Row],[taille_référence]])*(Tableau1[quantité]))</f>
        <v>0</v>
      </c>
      <c r="K17">
        <f>Tableau3[[#This Row],[quantité produite]]-Tableau3[[#This Row],[quantité vendue]]</f>
        <v>0</v>
      </c>
    </row>
  </sheetData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sqref="A1:XFD1048576"/>
    </sheetView>
  </sheetViews>
  <sheetFormatPr baseColWidth="10" defaultRowHeight="14.5" x14ac:dyDescent="0.35"/>
  <cols>
    <col min="1" max="1" width="17.81640625" customWidth="1"/>
    <col min="2" max="2" width="14.81640625" customWidth="1"/>
    <col min="3" max="4" width="9.1796875" customWidth="1"/>
    <col min="5" max="5" width="11.7265625" bestFit="1" customWidth="1"/>
  </cols>
  <sheetData>
    <row r="1" spans="1:4" x14ac:dyDescent="0.35">
      <c r="A1" s="4" t="s">
        <v>14</v>
      </c>
      <c r="B1" s="4" t="s">
        <v>6</v>
      </c>
    </row>
    <row r="2" spans="1:4" x14ac:dyDescent="0.35">
      <c r="A2" s="4" t="s">
        <v>5</v>
      </c>
      <c r="B2" s="13">
        <v>42137</v>
      </c>
      <c r="C2" t="s">
        <v>12</v>
      </c>
      <c r="D2" t="s">
        <v>13</v>
      </c>
    </row>
    <row r="3" spans="1:4" x14ac:dyDescent="0.35">
      <c r="A3" t="s">
        <v>12</v>
      </c>
      <c r="B3" s="12"/>
      <c r="C3" s="12"/>
      <c r="D3" s="12"/>
    </row>
    <row r="4" spans="1:4" x14ac:dyDescent="0.35">
      <c r="A4" t="s">
        <v>23</v>
      </c>
      <c r="B4" s="12">
        <v>21.6</v>
      </c>
      <c r="C4" s="12"/>
      <c r="D4" s="12">
        <v>21.6</v>
      </c>
    </row>
    <row r="5" spans="1:4" x14ac:dyDescent="0.35">
      <c r="A5" t="s">
        <v>13</v>
      </c>
      <c r="B5" s="12">
        <v>21.6</v>
      </c>
      <c r="C5" s="12"/>
      <c r="D5" s="12">
        <v>21.6</v>
      </c>
    </row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E11" sqref="E11"/>
    </sheetView>
  </sheetViews>
  <sheetFormatPr baseColWidth="10" defaultRowHeight="14.5" x14ac:dyDescent="0.35"/>
  <cols>
    <col min="1" max="1" width="23.6328125" customWidth="1"/>
    <col min="2" max="3" width="21.90625" customWidth="1"/>
    <col min="4" max="4" width="21.90625" style="9" customWidth="1"/>
    <col min="5" max="5" width="21.90625" customWidth="1"/>
  </cols>
  <sheetData>
    <row r="1" spans="1:5" x14ac:dyDescent="0.35">
      <c r="A1" s="4" t="s">
        <v>5</v>
      </c>
      <c r="B1" t="s">
        <v>23</v>
      </c>
    </row>
    <row r="2" spans="1:5" x14ac:dyDescent="0.35">
      <c r="A2" s="4" t="s">
        <v>6</v>
      </c>
      <c r="B2" s="14">
        <v>42137</v>
      </c>
    </row>
    <row r="4" spans="1:5" x14ac:dyDescent="0.35">
      <c r="A4" s="4" t="s">
        <v>14</v>
      </c>
    </row>
    <row r="5" spans="1:5" x14ac:dyDescent="0.35">
      <c r="A5" s="4" t="s">
        <v>7</v>
      </c>
      <c r="B5" s="4" t="s">
        <v>8</v>
      </c>
      <c r="C5" s="4" t="s">
        <v>10</v>
      </c>
      <c r="D5" s="15" t="s">
        <v>25</v>
      </c>
      <c r="E5" t="s">
        <v>29</v>
      </c>
    </row>
    <row r="6" spans="1:5" x14ac:dyDescent="0.35">
      <c r="A6" t="s">
        <v>15</v>
      </c>
      <c r="B6" t="s">
        <v>3</v>
      </c>
      <c r="C6">
        <v>2</v>
      </c>
      <c r="D6" s="9">
        <v>0.1</v>
      </c>
      <c r="E6" s="12">
        <v>21.6</v>
      </c>
    </row>
    <row r="7" spans="1:5" x14ac:dyDescent="0.35">
      <c r="A7" t="s">
        <v>13</v>
      </c>
      <c r="E7" s="12">
        <v>21.6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ventes</vt:lpstr>
      <vt:lpstr>parametres et stock</vt:lpstr>
      <vt:lpstr>synthèse des ventes</vt:lpstr>
      <vt:lpstr>recap facture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2015-05-13T05:27:31Z</dcterms:created>
  <dcterms:modified xsi:type="dcterms:W3CDTF">2015-05-14T08:32:24Z</dcterms:modified>
</cp:coreProperties>
</file>