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2"/>
  </bookViews>
  <sheets>
    <sheet name="du 05-08-19 au 01-09-19" sheetId="3" r:id="rId1"/>
    <sheet name="Recap" sheetId="2" state="hidden" r:id="rId2"/>
    <sheet name="Synth" sheetId="5" r:id="rId3"/>
  </sheets>
  <definedNames>
    <definedName name="Annee">#REF!</definedName>
    <definedName name="Feries">#REF!</definedName>
    <definedName name="MaxLignePlanning">#REF!</definedName>
    <definedName name="Segment_début">#N/A</definedName>
    <definedName name="Segment_fin">#N/A</definedName>
    <definedName name="Segment_motif">#N/A</definedName>
    <definedName name="Segment_qui">#N/A</definedName>
    <definedName name="Segment_semaine">#N/A</definedName>
  </definedNames>
  <calcPr calcId="152511"/>
  <pivotCaches>
    <pivotCache cacheId="15" r:id="rId4"/>
  </pivotCaches>
  <extLst>
    <ext xmlns:x14="http://schemas.microsoft.com/office/spreadsheetml/2009/9/main" uri="{BBE1A952-AA13-448e-AADC-164F8A28A991}">
      <x14:slicerCaches>
        <x14:slicerCache r:id="rId5"/>
        <x14:slicerCache r:id="rId6"/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9" i="2" l="1"/>
  <c r="G149" i="2"/>
  <c r="F148" i="2"/>
  <c r="G148" i="2"/>
  <c r="F147" i="2"/>
  <c r="G147" i="2"/>
  <c r="F146" i="2"/>
  <c r="G146" i="2"/>
  <c r="F145" i="2"/>
  <c r="G145" i="2"/>
  <c r="F144" i="2"/>
  <c r="G144" i="2"/>
  <c r="F143" i="2"/>
  <c r="G143" i="2"/>
  <c r="F142" i="2"/>
  <c r="G142" i="2"/>
  <c r="F141" i="2"/>
  <c r="G141" i="2"/>
  <c r="F140" i="2"/>
  <c r="G140" i="2"/>
  <c r="F139" i="2"/>
  <c r="G139" i="2"/>
  <c r="F138" i="2"/>
  <c r="G138" i="2"/>
  <c r="F137" i="2"/>
  <c r="G137" i="2"/>
  <c r="F136" i="2"/>
  <c r="G136" i="2"/>
  <c r="F135" i="2"/>
  <c r="G135" i="2"/>
  <c r="F134" i="2"/>
  <c r="G134" i="2"/>
  <c r="F133" i="2"/>
  <c r="G133" i="2"/>
  <c r="F132" i="2"/>
  <c r="G132" i="2"/>
  <c r="F131" i="2"/>
  <c r="G131" i="2"/>
  <c r="F130" i="2"/>
  <c r="G130" i="2"/>
  <c r="F129" i="2"/>
  <c r="G129" i="2"/>
  <c r="F128" i="2"/>
  <c r="G128" i="2"/>
  <c r="F127" i="2"/>
  <c r="G127" i="2"/>
  <c r="F126" i="2"/>
  <c r="G126" i="2"/>
  <c r="F125" i="2"/>
  <c r="G125" i="2"/>
  <c r="F124" i="2"/>
  <c r="G124" i="2"/>
  <c r="F123" i="2"/>
  <c r="G123" i="2"/>
  <c r="F122" i="2"/>
  <c r="G122" i="2"/>
  <c r="F121" i="2"/>
  <c r="G121" i="2"/>
  <c r="F120" i="2"/>
  <c r="G120" i="2"/>
  <c r="F119" i="2"/>
  <c r="G119" i="2"/>
  <c r="F118" i="2"/>
  <c r="G118" i="2"/>
  <c r="F117" i="2"/>
  <c r="G117" i="2"/>
  <c r="F116" i="2"/>
  <c r="G116" i="2"/>
  <c r="F115" i="2"/>
  <c r="G115" i="2"/>
  <c r="F114" i="2"/>
  <c r="G114" i="2"/>
  <c r="F113" i="2"/>
  <c r="G113" i="2"/>
  <c r="F112" i="2"/>
  <c r="G112" i="2"/>
  <c r="F111" i="2"/>
  <c r="G111" i="2"/>
  <c r="F110" i="2"/>
  <c r="G110" i="2"/>
  <c r="F109" i="2"/>
  <c r="G109" i="2"/>
  <c r="F108" i="2"/>
  <c r="G108" i="2"/>
  <c r="F107" i="2"/>
  <c r="G107" i="2"/>
  <c r="F106" i="2"/>
  <c r="G106" i="2"/>
  <c r="F105" i="2"/>
  <c r="G105" i="2"/>
  <c r="F104" i="2"/>
  <c r="G104" i="2"/>
  <c r="F103" i="2"/>
  <c r="G103" i="2"/>
  <c r="F102" i="2"/>
  <c r="G102" i="2"/>
  <c r="F101" i="2"/>
  <c r="G101" i="2"/>
  <c r="F100" i="2"/>
  <c r="G100" i="2"/>
  <c r="F99" i="2"/>
  <c r="G99" i="2"/>
  <c r="F98" i="2"/>
  <c r="G98" i="2"/>
  <c r="F97" i="2"/>
  <c r="G97" i="2"/>
  <c r="F96" i="2"/>
  <c r="G96" i="2"/>
  <c r="F95" i="2"/>
  <c r="G95" i="2"/>
  <c r="F94" i="2"/>
  <c r="G94" i="2"/>
  <c r="F93" i="2"/>
  <c r="G93" i="2"/>
  <c r="F92" i="2"/>
  <c r="G92" i="2"/>
  <c r="F91" i="2"/>
  <c r="G91" i="2"/>
  <c r="F90" i="2"/>
  <c r="G90" i="2"/>
  <c r="F89" i="2"/>
  <c r="G89" i="2"/>
  <c r="F88" i="2"/>
  <c r="G88" i="2"/>
  <c r="F87" i="2"/>
  <c r="G87" i="2"/>
  <c r="F86" i="2"/>
  <c r="G86" i="2"/>
  <c r="F85" i="2"/>
  <c r="G85" i="2"/>
  <c r="F84" i="2"/>
  <c r="G84" i="2"/>
  <c r="F83" i="2"/>
  <c r="G83" i="2"/>
  <c r="F82" i="2"/>
  <c r="G82" i="2"/>
  <c r="F81" i="2"/>
  <c r="G81" i="2"/>
  <c r="F80" i="2"/>
  <c r="G80" i="2"/>
  <c r="F79" i="2"/>
  <c r="G79" i="2"/>
  <c r="F78" i="2"/>
  <c r="G78" i="2"/>
  <c r="F77" i="2"/>
  <c r="G77" i="2"/>
  <c r="F76" i="2"/>
  <c r="G76" i="2"/>
  <c r="F75" i="2"/>
  <c r="G75" i="2"/>
  <c r="F74" i="2"/>
  <c r="G74" i="2"/>
  <c r="F73" i="2"/>
  <c r="G73" i="2"/>
  <c r="F72" i="2"/>
  <c r="G72" i="2"/>
  <c r="F71" i="2"/>
  <c r="G71" i="2"/>
  <c r="F70" i="2"/>
  <c r="G70" i="2"/>
  <c r="F69" i="2"/>
  <c r="G69" i="2"/>
  <c r="F68" i="2"/>
  <c r="G68" i="2"/>
  <c r="F67" i="2"/>
  <c r="G67" i="2"/>
  <c r="F66" i="2"/>
  <c r="G66" i="2"/>
  <c r="F65" i="2"/>
  <c r="G65" i="2"/>
  <c r="F64" i="2"/>
  <c r="G64" i="2"/>
  <c r="F63" i="2"/>
  <c r="G63" i="2"/>
  <c r="F62" i="2"/>
  <c r="G62" i="2"/>
  <c r="F61" i="2"/>
  <c r="G61" i="2"/>
  <c r="F60" i="2"/>
  <c r="G60" i="2"/>
  <c r="F59" i="2"/>
  <c r="G59" i="2"/>
  <c r="F58" i="2"/>
  <c r="G58" i="2"/>
  <c r="F57" i="2"/>
  <c r="G57" i="2"/>
  <c r="F56" i="2"/>
  <c r="G56" i="2"/>
  <c r="F55" i="2"/>
  <c r="G55" i="2"/>
  <c r="F54" i="2"/>
  <c r="G54" i="2"/>
  <c r="F53" i="2"/>
  <c r="G53" i="2"/>
  <c r="F52" i="2"/>
  <c r="G52" i="2"/>
  <c r="F51" i="2"/>
  <c r="G51" i="2"/>
  <c r="F50" i="2"/>
  <c r="G50" i="2"/>
  <c r="F49" i="2"/>
  <c r="G49" i="2"/>
  <c r="F48" i="2"/>
  <c r="G48" i="2"/>
  <c r="F47" i="2"/>
  <c r="G47" i="2"/>
  <c r="F46" i="2"/>
  <c r="G46" i="2"/>
  <c r="F45" i="2"/>
  <c r="G45" i="2"/>
  <c r="F44" i="2"/>
  <c r="G44" i="2"/>
  <c r="F43" i="2"/>
  <c r="G43" i="2"/>
  <c r="F42" i="2"/>
  <c r="G42" i="2"/>
  <c r="F41" i="2"/>
  <c r="G41" i="2"/>
  <c r="F40" i="2"/>
  <c r="G40" i="2"/>
  <c r="F39" i="2"/>
  <c r="G39" i="2"/>
  <c r="F38" i="2"/>
  <c r="G38" i="2"/>
  <c r="F37" i="2"/>
  <c r="G37" i="2"/>
  <c r="F36" i="2"/>
  <c r="G36" i="2"/>
  <c r="F35" i="2"/>
  <c r="G35" i="2"/>
  <c r="F34" i="2"/>
  <c r="G34" i="2"/>
  <c r="F33" i="2"/>
  <c r="G33" i="2"/>
  <c r="F32" i="2"/>
  <c r="G32" i="2"/>
  <c r="F31" i="2"/>
  <c r="G31" i="2"/>
  <c r="F30" i="2"/>
  <c r="G30" i="2"/>
  <c r="F29" i="2"/>
  <c r="G29" i="2"/>
  <c r="F28" i="2"/>
  <c r="G28" i="2"/>
  <c r="F27" i="2"/>
  <c r="G27" i="2"/>
  <c r="F26" i="2"/>
  <c r="G26" i="2"/>
  <c r="F25" i="2"/>
  <c r="G25" i="2"/>
  <c r="F24" i="2"/>
  <c r="G24" i="2"/>
  <c r="F23" i="2"/>
  <c r="G23" i="2"/>
  <c r="F22" i="2"/>
  <c r="G22" i="2"/>
  <c r="F21" i="2"/>
  <c r="G21" i="2"/>
  <c r="F20" i="2"/>
  <c r="G20" i="2"/>
  <c r="F19" i="2"/>
  <c r="G19" i="2"/>
  <c r="F18" i="2"/>
  <c r="G18" i="2"/>
  <c r="F17" i="2"/>
  <c r="G17" i="2"/>
  <c r="F16" i="2"/>
  <c r="G16" i="2"/>
  <c r="F15" i="2"/>
  <c r="G15" i="2"/>
  <c r="F14" i="2"/>
  <c r="G14" i="2"/>
  <c r="F13" i="2"/>
  <c r="G13" i="2"/>
  <c r="F12" i="2"/>
  <c r="G12" i="2"/>
  <c r="F11" i="2"/>
  <c r="G11" i="2"/>
  <c r="F10" i="2"/>
  <c r="G10" i="2"/>
  <c r="F9" i="2"/>
  <c r="G9" i="2"/>
  <c r="F8" i="2"/>
  <c r="G8" i="2"/>
  <c r="F7" i="2"/>
  <c r="G7" i="2"/>
  <c r="F6" i="2"/>
  <c r="G6" i="2"/>
  <c r="F5" i="2"/>
  <c r="G5" i="2"/>
  <c r="F4" i="2"/>
  <c r="G4" i="2"/>
  <c r="F3" i="2"/>
  <c r="G3" i="2"/>
  <c r="F2" i="2"/>
  <c r="G2" i="2"/>
  <c r="B3" i="3" l="1"/>
  <c r="D3" i="3" s="1"/>
  <c r="F3" i="3" l="1"/>
  <c r="D2" i="3"/>
  <c r="B2" i="3"/>
  <c r="H3" i="3" l="1"/>
  <c r="F2" i="3"/>
  <c r="H2" i="3" l="1"/>
  <c r="J3" i="3"/>
  <c r="L3" i="3" l="1"/>
  <c r="J2" i="3"/>
  <c r="N3" i="3" l="1"/>
  <c r="L2" i="3"/>
  <c r="N2" i="3" l="1"/>
  <c r="R3" i="3"/>
  <c r="T3" i="3" l="1"/>
  <c r="R2" i="3"/>
  <c r="V3" i="3" l="1"/>
  <c r="U3" i="3"/>
  <c r="T2" i="3"/>
  <c r="W3" i="3" l="1"/>
  <c r="V2" i="3"/>
  <c r="X3" i="3"/>
  <c r="X2" i="3" l="1"/>
  <c r="Z3" i="3"/>
  <c r="Y3" i="3"/>
  <c r="AA3" i="3" l="1"/>
  <c r="Z2" i="3"/>
  <c r="AB3" i="3"/>
  <c r="AD3" i="3" l="1"/>
  <c r="AC3" i="3"/>
  <c r="AB2" i="3"/>
  <c r="AE3" i="3" l="1"/>
  <c r="AD2" i="3"/>
  <c r="J1" i="3"/>
</calcChain>
</file>

<file path=xl/comments1.xml><?xml version="1.0" encoding="utf-8"?>
<comments xmlns="http://schemas.openxmlformats.org/spreadsheetml/2006/main">
  <authors>
    <author>Windows User</author>
  </authors>
  <commentList>
    <comment ref="V16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Récupération liée aux 10% femme enceinte du 17 juil au 5 Aout 2019</t>
        </r>
      </text>
    </comment>
    <comment ref="R17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Mise en forme correspondant aux 10% du pour réducation pour femme enceinte</t>
        </r>
      </text>
    </comment>
    <comment ref="T17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Mise en forme correspondant aux 10% du pour réducation pour femme enceinte</t>
        </r>
      </text>
    </comment>
    <comment ref="B22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RH car a travailler le we du 31/8 et 1/9</t>
        </r>
      </text>
    </comment>
    <comment ref="A43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mi temps avec Sébastien BOULARD</t>
        </r>
      </text>
    </comment>
    <comment ref="A46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REMPLACE MME TREVES  JSUQU AU 15 SEPT</t>
        </r>
      </text>
    </comment>
    <comment ref="A49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remplace MME DUBROEUCQ</t>
        </r>
      </text>
    </comment>
  </commentList>
</comments>
</file>

<file path=xl/comments2.xml><?xml version="1.0" encoding="utf-8"?>
<comments xmlns="http://schemas.openxmlformats.org/spreadsheetml/2006/main">
  <authors>
    <author>Michel</author>
  </authors>
  <commentList>
    <comment ref="G1" authorId="0" shapeId="0">
      <text>
        <r>
          <rPr>
            <b/>
            <sz val="9"/>
            <color indexed="81"/>
            <rFont val="Tahoma"/>
            <charset val="1"/>
          </rPr>
          <t>Michel:</t>
        </r>
        <r>
          <rPr>
            <sz val="9"/>
            <color indexed="81"/>
            <rFont val="Tahoma"/>
            <charset val="1"/>
          </rPr>
          <t xml:space="preserve">
la semaine commence le mardi, d'où le -1 dans la formule</t>
        </r>
      </text>
    </comment>
  </commentList>
</comments>
</file>

<file path=xl/sharedStrings.xml><?xml version="1.0" encoding="utf-8"?>
<sst xmlns="http://schemas.openxmlformats.org/spreadsheetml/2006/main" count="635" uniqueCount="69">
  <si>
    <t>DU</t>
  </si>
  <si>
    <t>AU</t>
  </si>
  <si>
    <t>CP</t>
  </si>
  <si>
    <t>RHD</t>
  </si>
  <si>
    <t>J</t>
  </si>
  <si>
    <t>RH5</t>
  </si>
  <si>
    <t>S</t>
  </si>
  <si>
    <t>CSE</t>
  </si>
  <si>
    <t>M</t>
  </si>
  <si>
    <t>RHS</t>
  </si>
  <si>
    <t>NT</t>
  </si>
  <si>
    <t>RCR</t>
  </si>
  <si>
    <t>AM</t>
  </si>
  <si>
    <t>CM</t>
  </si>
  <si>
    <t>JNT</t>
  </si>
  <si>
    <t xml:space="preserve">M </t>
  </si>
  <si>
    <t xml:space="preserve">J </t>
  </si>
  <si>
    <t>qui</t>
  </si>
  <si>
    <t>date</t>
  </si>
  <si>
    <t>motif</t>
  </si>
  <si>
    <t>début</t>
  </si>
  <si>
    <t>fin</t>
  </si>
  <si>
    <t>durée</t>
  </si>
  <si>
    <t>semaine</t>
  </si>
  <si>
    <t>Total général</t>
  </si>
  <si>
    <t>Somme de durée</t>
  </si>
  <si>
    <t>Valeurs</t>
  </si>
  <si>
    <t>Total Somme de durée</t>
  </si>
  <si>
    <t>Total Nombre de durée</t>
  </si>
  <si>
    <t>Nombre de durée</t>
  </si>
  <si>
    <t>MAL</t>
  </si>
  <si>
    <t xml:space="preserve">MAL </t>
  </si>
  <si>
    <t xml:space="preserve">RH </t>
  </si>
  <si>
    <t>JD</t>
  </si>
  <si>
    <t>FOUILLOY Justine</t>
  </si>
  <si>
    <t>LEFEVRE Cathy</t>
  </si>
  <si>
    <t>FOLLEY Myriam</t>
  </si>
  <si>
    <t>JONNEAU Emeline</t>
  </si>
  <si>
    <t>MARECHAL François</t>
  </si>
  <si>
    <t>MONCOURTOIS Florence</t>
  </si>
  <si>
    <t>BRAGANTINI Brigitte</t>
  </si>
  <si>
    <t>DUBROEUCQ Céline</t>
  </si>
  <si>
    <t>BOULARD Sébastien</t>
  </si>
  <si>
    <t>FONTAINE Mélanie</t>
  </si>
  <si>
    <t>PLOYON-BERNARD Clémentine</t>
  </si>
  <si>
    <t>GILEWSKI Amélie</t>
  </si>
  <si>
    <t>CAPIEZ  Béatrice</t>
  </si>
  <si>
    <t>GONCE  Sylvie</t>
  </si>
  <si>
    <t>TREVE Stéphanie</t>
  </si>
  <si>
    <t>PARISOT Anne</t>
  </si>
  <si>
    <t>DANIS Céline</t>
  </si>
  <si>
    <t>sejour</t>
  </si>
  <si>
    <t>MIDI+S</t>
  </si>
  <si>
    <t>Total BRAGANTINI Brigitte</t>
  </si>
  <si>
    <t>Total BOULARD Sébastien</t>
  </si>
  <si>
    <t>Total FONTAINE Mélanie</t>
  </si>
  <si>
    <t>Total GILEWSKI Amélie</t>
  </si>
  <si>
    <t>Total FOUILLOY Justine</t>
  </si>
  <si>
    <t>Total GONCE  Sylvie</t>
  </si>
  <si>
    <t>Total LEFEVRE Cathy</t>
  </si>
  <si>
    <t>Total PARISOT Anne</t>
  </si>
  <si>
    <t>Total FOLLEY Myriam</t>
  </si>
  <si>
    <t>Total JONNEAU Emeline</t>
  </si>
  <si>
    <t>Total MARECHAL François</t>
  </si>
  <si>
    <t>Total MONCOURTOIS Florence</t>
  </si>
  <si>
    <t>Total DUBROEUCQ Céline</t>
  </si>
  <si>
    <t>Total PLOYON-BERNARD Clémentine</t>
  </si>
  <si>
    <t>Total CAPIEZ  Béatrice</t>
  </si>
  <si>
    <t>Total DANIS Céline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</si>
</sst>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d\ dd\-mmm\-yy"/>
    <numFmt numFmtId="165" formatCode="dd\ mmm"/>
    <numFmt numFmtId="166" formatCode="[hh]:mm"/>
    <numFmt numFmtId="167" formatCode="h:m"/>
    <numFmt numFmtId="168" formatCode="ddd\ dd\-mmm\-yyyy"/>
  </numFmts>
  <fonts count="2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56"/>
      <name val="Calibri"/>
      <family val="2"/>
    </font>
    <font>
      <b/>
      <sz val="11"/>
      <color indexed="56"/>
      <name val="Byington"/>
    </font>
    <font>
      <b/>
      <sz val="10"/>
      <name val="Arial"/>
      <family val="2"/>
    </font>
    <font>
      <sz val="11"/>
      <name val="Calibri"/>
      <family val="2"/>
      <scheme val="minor"/>
    </font>
    <font>
      <sz val="12"/>
      <name val="Arial Rounded MT Bold"/>
      <family val="2"/>
    </font>
    <font>
      <sz val="12"/>
      <color indexed="8"/>
      <name val="Arial Rounded MT Bold"/>
      <family val="2"/>
    </font>
    <font>
      <sz val="14"/>
      <color indexed="8"/>
      <name val="Calibri"/>
      <family val="2"/>
    </font>
    <font>
      <sz val="8"/>
      <color indexed="8"/>
      <name val="Calibri"/>
      <family val="2"/>
    </font>
    <font>
      <sz val="12"/>
      <color rgb="FFFF0000"/>
      <name val="Arial Rounded MT Bold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name val="Calibri"/>
      <family val="2"/>
    </font>
    <font>
      <sz val="9"/>
      <color rgb="FFFF0000"/>
      <name val="Calibri"/>
      <family val="2"/>
    </font>
    <font>
      <sz val="9"/>
      <color rgb="FF0070C0"/>
      <name val="Calibri"/>
      <family val="2"/>
    </font>
    <font>
      <sz val="7"/>
      <name val="Calibri"/>
      <family val="2"/>
    </font>
    <font>
      <sz val="9"/>
      <name val="Calibri"/>
      <family val="2"/>
      <scheme val="minor"/>
    </font>
    <font>
      <sz val="12"/>
      <color theme="0"/>
      <name val="Arial Rounded MT Bold"/>
      <family val="2"/>
    </font>
    <font>
      <sz val="9"/>
      <color theme="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2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6" fillId="5" borderId="9" xfId="0" applyFont="1" applyFill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9" fillId="0" borderId="0" xfId="0" applyFont="1" applyFill="1" applyBorder="1"/>
    <xf numFmtId="0" fontId="0" fillId="0" borderId="0" xfId="0" applyNumberFormat="1"/>
    <xf numFmtId="166" fontId="0" fillId="0" borderId="0" xfId="0" applyNumberFormat="1"/>
    <xf numFmtId="168" fontId="0" fillId="0" borderId="0" xfId="0" applyNumberFormat="1"/>
    <xf numFmtId="0" fontId="0" fillId="0" borderId="0" xfId="0" pivotButton="1"/>
    <xf numFmtId="0" fontId="0" fillId="0" borderId="0" xfId="0" applyAlignment="1">
      <alignment wrapText="1"/>
    </xf>
    <xf numFmtId="0" fontId="6" fillId="0" borderId="13" xfId="0" applyFont="1" applyFill="1" applyBorder="1" applyAlignment="1">
      <alignment vertical="center"/>
    </xf>
    <xf numFmtId="167" fontId="15" fillId="0" borderId="15" xfId="0" applyNumberFormat="1" applyFont="1" applyFill="1" applyBorder="1" applyAlignment="1">
      <alignment horizontal="center" vertical="center"/>
    </xf>
    <xf numFmtId="167" fontId="15" fillId="0" borderId="16" xfId="0" applyNumberFormat="1" applyFont="1" applyFill="1" applyBorder="1" applyAlignment="1">
      <alignment horizontal="center" vertical="center"/>
    </xf>
    <xf numFmtId="167" fontId="15" fillId="0" borderId="17" xfId="0" applyNumberFormat="1" applyFont="1" applyFill="1" applyBorder="1" applyAlignment="1">
      <alignment horizontal="center" vertical="center"/>
    </xf>
    <xf numFmtId="167" fontId="15" fillId="3" borderId="18" xfId="0" applyNumberFormat="1" applyFont="1" applyFill="1" applyBorder="1" applyAlignment="1">
      <alignment horizontal="center" vertical="center"/>
    </xf>
    <xf numFmtId="167" fontId="15" fillId="3" borderId="16" xfId="0" applyNumberFormat="1" applyFont="1" applyFill="1" applyBorder="1" applyAlignment="1">
      <alignment horizontal="center" vertical="center"/>
    </xf>
    <xf numFmtId="167" fontId="15" fillId="0" borderId="0" xfId="0" applyNumberFormat="1" applyFont="1" applyFill="1" applyBorder="1" applyAlignment="1">
      <alignment horizontal="center" vertical="center"/>
    </xf>
    <xf numFmtId="167" fontId="15" fillId="0" borderId="19" xfId="0" applyNumberFormat="1" applyFont="1" applyFill="1" applyBorder="1" applyAlignment="1">
      <alignment horizontal="center" vertical="center"/>
    </xf>
    <xf numFmtId="167" fontId="15" fillId="5" borderId="19" xfId="0" applyNumberFormat="1" applyFont="1" applyFill="1" applyBorder="1" applyAlignment="1">
      <alignment horizontal="center" vertical="center"/>
    </xf>
    <xf numFmtId="167" fontId="15" fillId="0" borderId="18" xfId="0" applyNumberFormat="1" applyFont="1" applyFill="1" applyBorder="1" applyAlignment="1">
      <alignment horizontal="center" vertical="center"/>
    </xf>
    <xf numFmtId="167" fontId="15" fillId="0" borderId="20" xfId="0" applyNumberFormat="1" applyFont="1" applyFill="1" applyBorder="1" applyAlignment="1">
      <alignment horizontal="center" vertical="center"/>
    </xf>
    <xf numFmtId="167" fontId="16" fillId="0" borderId="14" xfId="0" applyNumberFormat="1" applyFont="1" applyFill="1" applyBorder="1" applyAlignment="1">
      <alignment horizontal="center" vertical="center"/>
    </xf>
    <xf numFmtId="167" fontId="16" fillId="0" borderId="0" xfId="0" applyNumberFormat="1" applyFont="1" applyFill="1" applyBorder="1" applyAlignment="1">
      <alignment horizontal="center" vertical="center"/>
    </xf>
    <xf numFmtId="167" fontId="15" fillId="3" borderId="28" xfId="0" applyNumberFormat="1" applyFont="1" applyFill="1" applyBorder="1" applyAlignment="1">
      <alignment horizontal="center" vertical="center"/>
    </xf>
    <xf numFmtId="167" fontId="15" fillId="3" borderId="19" xfId="0" applyNumberFormat="1" applyFont="1" applyFill="1" applyBorder="1" applyAlignment="1">
      <alignment horizontal="center" vertical="center"/>
    </xf>
    <xf numFmtId="167" fontId="15" fillId="0" borderId="28" xfId="0" applyNumberFormat="1" applyFont="1" applyFill="1" applyBorder="1" applyAlignment="1">
      <alignment horizontal="center" vertical="center"/>
    </xf>
    <xf numFmtId="167" fontId="15" fillId="0" borderId="24" xfId="0" applyNumberFormat="1" applyFont="1" applyFill="1" applyBorder="1" applyAlignment="1">
      <alignment horizontal="center" vertical="center"/>
    </xf>
    <xf numFmtId="167" fontId="15" fillId="6" borderId="15" xfId="0" applyNumberFormat="1" applyFont="1" applyFill="1" applyBorder="1" applyAlignment="1">
      <alignment horizontal="center" vertical="center"/>
    </xf>
    <xf numFmtId="167" fontId="15" fillId="6" borderId="16" xfId="0" applyNumberFormat="1" applyFont="1" applyFill="1" applyBorder="1" applyAlignment="1">
      <alignment horizontal="center" vertical="center"/>
    </xf>
    <xf numFmtId="167" fontId="15" fillId="6" borderId="0" xfId="0" applyNumberFormat="1" applyFont="1" applyFill="1" applyBorder="1" applyAlignment="1">
      <alignment horizontal="center" vertical="center"/>
    </xf>
    <xf numFmtId="167" fontId="15" fillId="6" borderId="19" xfId="0" applyNumberFormat="1" applyFont="1" applyFill="1" applyBorder="1" applyAlignment="1">
      <alignment horizontal="center" vertical="center"/>
    </xf>
    <xf numFmtId="167" fontId="15" fillId="6" borderId="18" xfId="0" applyNumberFormat="1" applyFont="1" applyFill="1" applyBorder="1" applyAlignment="1">
      <alignment horizontal="center" vertical="center"/>
    </xf>
    <xf numFmtId="167" fontId="15" fillId="6" borderId="20" xfId="0" applyNumberFormat="1" applyFont="1" applyFill="1" applyBorder="1" applyAlignment="1">
      <alignment horizontal="center" vertical="center"/>
    </xf>
    <xf numFmtId="167" fontId="15" fillId="6" borderId="2" xfId="0" applyNumberFormat="1" applyFont="1" applyFill="1" applyBorder="1" applyAlignment="1">
      <alignment horizontal="center" vertical="center"/>
    </xf>
    <xf numFmtId="167" fontId="15" fillId="6" borderId="25" xfId="0" applyNumberFormat="1" applyFont="1" applyFill="1" applyBorder="1" applyAlignment="1">
      <alignment horizontal="center" vertical="center"/>
    </xf>
    <xf numFmtId="167" fontId="15" fillId="6" borderId="1" xfId="0" applyNumberFormat="1" applyFont="1" applyFill="1" applyBorder="1" applyAlignment="1">
      <alignment horizontal="center" vertical="center"/>
    </xf>
    <xf numFmtId="167" fontId="15" fillId="6" borderId="26" xfId="0" applyNumberFormat="1" applyFont="1" applyFill="1" applyBorder="1" applyAlignment="1">
      <alignment horizontal="center" vertical="center"/>
    </xf>
    <xf numFmtId="167" fontId="15" fillId="6" borderId="3" xfId="0" applyNumberFormat="1" applyFont="1" applyFill="1" applyBorder="1" applyAlignment="1">
      <alignment horizontal="center" vertical="center"/>
    </xf>
    <xf numFmtId="167" fontId="15" fillId="0" borderId="2" xfId="0" applyNumberFormat="1" applyFont="1" applyFill="1" applyBorder="1" applyAlignment="1">
      <alignment horizontal="center" vertical="center"/>
    </xf>
    <xf numFmtId="167" fontId="16" fillId="0" borderId="1" xfId="0" applyNumberFormat="1" applyFont="1" applyFill="1" applyBorder="1" applyAlignment="1">
      <alignment horizontal="center" vertical="center"/>
    </xf>
    <xf numFmtId="167" fontId="15" fillId="0" borderId="26" xfId="0" applyNumberFormat="1" applyFont="1" applyFill="1" applyBorder="1" applyAlignment="1">
      <alignment horizontal="center" vertical="center"/>
    </xf>
    <xf numFmtId="167" fontId="15" fillId="0" borderId="25" xfId="0" applyNumberFormat="1" applyFont="1" applyFill="1" applyBorder="1" applyAlignment="1">
      <alignment horizontal="center" vertical="center"/>
    </xf>
    <xf numFmtId="167" fontId="15" fillId="0" borderId="1" xfId="0" applyNumberFormat="1" applyFont="1" applyFill="1" applyBorder="1" applyAlignment="1">
      <alignment horizontal="center" vertical="center"/>
    </xf>
    <xf numFmtId="167" fontId="15" fillId="0" borderId="3" xfId="0" applyNumberFormat="1" applyFont="1" applyFill="1" applyBorder="1" applyAlignment="1">
      <alignment horizontal="center" vertical="center"/>
    </xf>
    <xf numFmtId="167" fontId="15" fillId="4" borderId="15" xfId="0" applyNumberFormat="1" applyFont="1" applyFill="1" applyBorder="1" applyAlignment="1">
      <alignment horizontal="center" vertical="center"/>
    </xf>
    <xf numFmtId="167" fontId="15" fillId="4" borderId="16" xfId="0" applyNumberFormat="1" applyFont="1" applyFill="1" applyBorder="1" applyAlignment="1">
      <alignment horizontal="center" vertical="center"/>
    </xf>
    <xf numFmtId="167" fontId="15" fillId="4" borderId="17" xfId="0" applyNumberFormat="1" applyFont="1" applyFill="1" applyBorder="1" applyAlignment="1">
      <alignment horizontal="center" vertical="center"/>
    </xf>
    <xf numFmtId="167" fontId="15" fillId="4" borderId="0" xfId="0" applyNumberFormat="1" applyFont="1" applyFill="1" applyBorder="1" applyAlignment="1">
      <alignment horizontal="center" vertical="center"/>
    </xf>
    <xf numFmtId="167" fontId="15" fillId="4" borderId="19" xfId="0" applyNumberFormat="1" applyFont="1" applyFill="1" applyBorder="1" applyAlignment="1">
      <alignment horizontal="center" vertical="center"/>
    </xf>
    <xf numFmtId="167" fontId="15" fillId="4" borderId="18" xfId="0" applyNumberFormat="1" applyFont="1" applyFill="1" applyBorder="1" applyAlignment="1">
      <alignment horizontal="center" vertical="center"/>
    </xf>
    <xf numFmtId="167" fontId="15" fillId="4" borderId="20" xfId="0" applyNumberFormat="1" applyFont="1" applyFill="1" applyBorder="1" applyAlignment="1">
      <alignment horizontal="center" vertical="center"/>
    </xf>
    <xf numFmtId="167" fontId="15" fillId="4" borderId="2" xfId="0" applyNumberFormat="1" applyFont="1" applyFill="1" applyBorder="1" applyAlignment="1">
      <alignment horizontal="center" vertical="center"/>
    </xf>
    <xf numFmtId="167" fontId="15" fillId="4" borderId="25" xfId="0" applyNumberFormat="1" applyFont="1" applyFill="1" applyBorder="1" applyAlignment="1">
      <alignment horizontal="center" vertical="center"/>
    </xf>
    <xf numFmtId="167" fontId="15" fillId="4" borderId="1" xfId="0" applyNumberFormat="1" applyFont="1" applyFill="1" applyBorder="1" applyAlignment="1">
      <alignment horizontal="center" vertical="center"/>
    </xf>
    <xf numFmtId="167" fontId="15" fillId="4" borderId="26" xfId="0" applyNumberFormat="1" applyFont="1" applyFill="1" applyBorder="1" applyAlignment="1">
      <alignment horizontal="center" vertical="center"/>
    </xf>
    <xf numFmtId="167" fontId="15" fillId="4" borderId="3" xfId="0" applyNumberFormat="1" applyFont="1" applyFill="1" applyBorder="1" applyAlignment="1">
      <alignment horizontal="center" vertical="center"/>
    </xf>
    <xf numFmtId="167" fontId="15" fillId="6" borderId="17" xfId="0" applyNumberFormat="1" applyFont="1" applyFill="1" applyBorder="1" applyAlignment="1">
      <alignment horizontal="center" vertical="center"/>
    </xf>
    <xf numFmtId="167" fontId="16" fillId="0" borderId="15" xfId="0" applyNumberFormat="1" applyFont="1" applyFill="1" applyBorder="1" applyAlignment="1">
      <alignment horizontal="center" vertical="center"/>
    </xf>
    <xf numFmtId="167" fontId="16" fillId="0" borderId="16" xfId="0" applyNumberFormat="1" applyFont="1" applyFill="1" applyBorder="1" applyAlignment="1">
      <alignment horizontal="center" vertical="center"/>
    </xf>
    <xf numFmtId="167" fontId="16" fillId="0" borderId="19" xfId="0" applyNumberFormat="1" applyFont="1" applyFill="1" applyBorder="1" applyAlignment="1">
      <alignment horizontal="center" vertical="center"/>
    </xf>
    <xf numFmtId="167" fontId="16" fillId="0" borderId="2" xfId="0" applyNumberFormat="1" applyFont="1" applyFill="1" applyBorder="1" applyAlignment="1">
      <alignment horizontal="center" vertical="center"/>
    </xf>
    <xf numFmtId="167" fontId="16" fillId="0" borderId="25" xfId="0" applyNumberFormat="1" applyFont="1" applyFill="1" applyBorder="1" applyAlignment="1">
      <alignment horizontal="center" vertical="center"/>
    </xf>
    <xf numFmtId="166" fontId="15" fillId="0" borderId="1" xfId="0" applyNumberFormat="1" applyFont="1" applyFill="1" applyBorder="1" applyAlignment="1">
      <alignment horizontal="center" vertical="center"/>
    </xf>
    <xf numFmtId="167" fontId="15" fillId="6" borderId="28" xfId="0" applyNumberFormat="1" applyFont="1" applyFill="1" applyBorder="1" applyAlignment="1">
      <alignment horizontal="center" vertical="center"/>
    </xf>
    <xf numFmtId="167" fontId="15" fillId="6" borderId="24" xfId="0" applyNumberFormat="1" applyFont="1" applyFill="1" applyBorder="1" applyAlignment="1">
      <alignment horizontal="center" vertical="center"/>
    </xf>
    <xf numFmtId="167" fontId="16" fillId="0" borderId="18" xfId="0" applyNumberFormat="1" applyFont="1" applyFill="1" applyBorder="1" applyAlignment="1">
      <alignment horizontal="center" vertical="center"/>
    </xf>
    <xf numFmtId="167" fontId="17" fillId="0" borderId="16" xfId="0" applyNumberFormat="1" applyFont="1" applyFill="1" applyBorder="1" applyAlignment="1">
      <alignment horizontal="center" vertical="center"/>
    </xf>
    <xf numFmtId="167" fontId="16" fillId="0" borderId="26" xfId="0" applyNumberFormat="1" applyFont="1" applyFill="1" applyBorder="1" applyAlignment="1">
      <alignment horizontal="center" vertical="center"/>
    </xf>
    <xf numFmtId="166" fontId="15" fillId="4" borderId="15" xfId="0" applyNumberFormat="1" applyFont="1" applyFill="1" applyBorder="1" applyAlignment="1">
      <alignment horizontal="center" vertical="center"/>
    </xf>
    <xf numFmtId="166" fontId="15" fillId="4" borderId="16" xfId="0" applyNumberFormat="1" applyFont="1" applyFill="1" applyBorder="1" applyAlignment="1">
      <alignment horizontal="center" vertical="center"/>
    </xf>
    <xf numFmtId="166" fontId="15" fillId="4" borderId="18" xfId="0" applyNumberFormat="1" applyFont="1" applyFill="1" applyBorder="1" applyAlignment="1">
      <alignment horizontal="center" vertical="center"/>
    </xf>
    <xf numFmtId="166" fontId="15" fillId="0" borderId="18" xfId="0" applyNumberFormat="1" applyFont="1" applyFill="1" applyBorder="1" applyAlignment="1">
      <alignment horizontal="center" vertical="center"/>
    </xf>
    <xf numFmtId="166" fontId="15" fillId="0" borderId="20" xfId="0" applyNumberFormat="1" applyFont="1" applyFill="1" applyBorder="1" applyAlignment="1">
      <alignment horizontal="center" vertical="center"/>
    </xf>
    <xf numFmtId="166" fontId="15" fillId="4" borderId="2" xfId="0" applyNumberFormat="1" applyFont="1" applyFill="1" applyBorder="1" applyAlignment="1">
      <alignment horizontal="center" vertical="center"/>
    </xf>
    <xf numFmtId="166" fontId="15" fillId="4" borderId="25" xfId="0" applyNumberFormat="1" applyFont="1" applyFill="1" applyBorder="1" applyAlignment="1">
      <alignment horizontal="center" vertical="center"/>
    </xf>
    <xf numFmtId="166" fontId="15" fillId="4" borderId="26" xfId="0" applyNumberFormat="1" applyFont="1" applyFill="1" applyBorder="1" applyAlignment="1">
      <alignment horizontal="center" vertical="center"/>
    </xf>
    <xf numFmtId="166" fontId="15" fillId="0" borderId="26" xfId="0" applyNumberFormat="1" applyFont="1" applyFill="1" applyBorder="1" applyAlignment="1">
      <alignment horizontal="center" vertical="center"/>
    </xf>
    <xf numFmtId="166" fontId="15" fillId="0" borderId="3" xfId="0" applyNumberFormat="1" applyFont="1" applyFill="1" applyBorder="1" applyAlignment="1">
      <alignment horizontal="center" vertical="center"/>
    </xf>
    <xf numFmtId="166" fontId="18" fillId="0" borderId="18" xfId="0" applyNumberFormat="1" applyFont="1" applyFill="1" applyBorder="1" applyAlignment="1">
      <alignment horizontal="center" vertical="center"/>
    </xf>
    <xf numFmtId="166" fontId="18" fillId="0" borderId="16" xfId="0" applyNumberFormat="1" applyFont="1" applyFill="1" applyBorder="1" applyAlignment="1">
      <alignment horizontal="center" vertical="center"/>
    </xf>
    <xf numFmtId="166" fontId="18" fillId="0" borderId="26" xfId="0" applyNumberFormat="1" applyFont="1" applyFill="1" applyBorder="1" applyAlignment="1">
      <alignment horizontal="center" vertical="center"/>
    </xf>
    <xf numFmtId="166" fontId="18" fillId="0" borderId="25" xfId="0" applyNumberFormat="1" applyFont="1" applyFill="1" applyBorder="1" applyAlignment="1">
      <alignment horizontal="center" vertical="center"/>
    </xf>
    <xf numFmtId="167" fontId="15" fillId="0" borderId="7" xfId="0" applyNumberFormat="1" applyFont="1" applyFill="1" applyBorder="1" applyAlignment="1">
      <alignment horizontal="center" vertical="center"/>
    </xf>
    <xf numFmtId="167" fontId="15" fillId="0" borderId="10" xfId="0" applyNumberFormat="1" applyFont="1" applyFill="1" applyBorder="1" applyAlignment="1">
      <alignment horizontal="center" vertical="center"/>
    </xf>
    <xf numFmtId="167" fontId="15" fillId="3" borderId="21" xfId="0" applyNumberFormat="1" applyFont="1" applyFill="1" applyBorder="1" applyAlignment="1">
      <alignment horizontal="center" vertical="center"/>
    </xf>
    <xf numFmtId="167" fontId="15" fillId="3" borderId="22" xfId="0" applyNumberFormat="1" applyFont="1" applyFill="1" applyBorder="1" applyAlignment="1">
      <alignment horizontal="center" vertical="center"/>
    </xf>
    <xf numFmtId="167" fontId="15" fillId="8" borderId="21" xfId="0" applyNumberFormat="1" applyFont="1" applyFill="1" applyBorder="1" applyAlignment="1">
      <alignment horizontal="center" vertical="center"/>
    </xf>
    <xf numFmtId="167" fontId="15" fillId="8" borderId="22" xfId="0" applyNumberFormat="1" applyFont="1" applyFill="1" applyBorder="1" applyAlignment="1">
      <alignment horizontal="center" vertical="center"/>
    </xf>
    <xf numFmtId="167" fontId="15" fillId="0" borderId="21" xfId="0" applyNumberFormat="1" applyFont="1" applyFill="1" applyBorder="1" applyAlignment="1">
      <alignment horizontal="center" vertical="center"/>
    </xf>
    <xf numFmtId="167" fontId="15" fillId="0" borderId="22" xfId="0" applyNumberFormat="1" applyFont="1" applyFill="1" applyBorder="1" applyAlignment="1">
      <alignment horizontal="center" vertical="center"/>
    </xf>
    <xf numFmtId="167" fontId="15" fillId="0" borderId="23" xfId="0" applyNumberFormat="1" applyFont="1" applyFill="1" applyBorder="1" applyAlignment="1">
      <alignment horizontal="center" vertical="center"/>
    </xf>
    <xf numFmtId="167" fontId="15" fillId="3" borderId="26" xfId="0" applyNumberFormat="1" applyFont="1" applyFill="1" applyBorder="1" applyAlignment="1">
      <alignment horizontal="center" vertical="center"/>
    </xf>
    <xf numFmtId="167" fontId="15" fillId="3" borderId="25" xfId="0" applyNumberFormat="1" applyFont="1" applyFill="1" applyBorder="1" applyAlignment="1">
      <alignment horizontal="center" vertical="center"/>
    </xf>
    <xf numFmtId="167" fontId="15" fillId="8" borderId="26" xfId="0" applyNumberFormat="1" applyFont="1" applyFill="1" applyBorder="1" applyAlignment="1">
      <alignment horizontal="center" vertical="center"/>
    </xf>
    <xf numFmtId="167" fontId="15" fillId="8" borderId="25" xfId="0" applyNumberFormat="1" applyFont="1" applyFill="1" applyBorder="1" applyAlignment="1">
      <alignment horizontal="center" vertical="center"/>
    </xf>
    <xf numFmtId="167" fontId="21" fillId="11" borderId="14" xfId="0" applyNumberFormat="1" applyFont="1" applyFill="1" applyBorder="1" applyAlignment="1">
      <alignment horizontal="center" vertical="center"/>
    </xf>
    <xf numFmtId="167" fontId="21" fillId="11" borderId="28" xfId="0" applyNumberFormat="1" applyFont="1" applyFill="1" applyBorder="1" applyAlignment="1">
      <alignment horizontal="center" vertical="center"/>
    </xf>
    <xf numFmtId="167" fontId="21" fillId="11" borderId="26" xfId="0" applyNumberFormat="1" applyFont="1" applyFill="1" applyBorder="1" applyAlignment="1">
      <alignment horizontal="center" vertical="center"/>
    </xf>
    <xf numFmtId="167" fontId="21" fillId="11" borderId="1" xfId="0" applyNumberFormat="1" applyFont="1" applyFill="1" applyBorder="1" applyAlignment="1">
      <alignment horizontal="center" vertical="center"/>
    </xf>
    <xf numFmtId="166" fontId="15" fillId="6" borderId="26" xfId="0" applyNumberFormat="1" applyFont="1" applyFill="1" applyBorder="1" applyAlignment="1">
      <alignment horizontal="center" vertical="center"/>
    </xf>
    <xf numFmtId="166" fontId="15" fillId="0" borderId="15" xfId="0" applyNumberFormat="1" applyFont="1" applyFill="1" applyBorder="1" applyAlignment="1">
      <alignment horizontal="center" vertical="center"/>
    </xf>
    <xf numFmtId="166" fontId="15" fillId="0" borderId="16" xfId="0" applyNumberFormat="1" applyFont="1" applyFill="1" applyBorder="1" applyAlignment="1">
      <alignment horizontal="center" vertical="center"/>
    </xf>
    <xf numFmtId="166" fontId="15" fillId="0" borderId="2" xfId="0" applyNumberFormat="1" applyFont="1" applyFill="1" applyBorder="1" applyAlignment="1">
      <alignment horizontal="center" vertical="center"/>
    </xf>
    <xf numFmtId="166" fontId="15" fillId="0" borderId="25" xfId="0" applyNumberFormat="1" applyFont="1" applyFill="1" applyBorder="1" applyAlignment="1">
      <alignment horizontal="center" vertical="center"/>
    </xf>
    <xf numFmtId="167" fontId="15" fillId="8" borderId="17" xfId="0" applyNumberFormat="1" applyFont="1" applyFill="1" applyBorder="1" applyAlignment="1">
      <alignment horizontal="center" vertical="center"/>
    </xf>
    <xf numFmtId="167" fontId="15" fillId="8" borderId="16" xfId="0" applyNumberFormat="1" applyFont="1" applyFill="1" applyBorder="1" applyAlignment="1">
      <alignment horizontal="center" vertical="center"/>
    </xf>
    <xf numFmtId="167" fontId="15" fillId="8" borderId="18" xfId="0" applyNumberFormat="1" applyFont="1" applyFill="1" applyBorder="1" applyAlignment="1">
      <alignment horizontal="center" vertical="center"/>
    </xf>
    <xf numFmtId="167" fontId="15" fillId="3" borderId="0" xfId="0" applyNumberFormat="1" applyFont="1" applyFill="1" applyBorder="1" applyAlignment="1">
      <alignment horizontal="center" vertical="center"/>
    </xf>
    <xf numFmtId="166" fontId="15" fillId="3" borderId="26" xfId="0" applyNumberFormat="1" applyFont="1" applyFill="1" applyBorder="1" applyAlignment="1">
      <alignment horizontal="center" vertical="center"/>
    </xf>
    <xf numFmtId="167" fontId="15" fillId="8" borderId="1" xfId="0" applyNumberFormat="1" applyFont="1" applyFill="1" applyBorder="1" applyAlignment="1">
      <alignment horizontal="center" vertical="center"/>
    </xf>
    <xf numFmtId="167" fontId="15" fillId="3" borderId="1" xfId="0" applyNumberFormat="1" applyFont="1" applyFill="1" applyBorder="1" applyAlignment="1">
      <alignment horizontal="center" vertical="center"/>
    </xf>
    <xf numFmtId="167" fontId="18" fillId="0" borderId="18" xfId="0" applyNumberFormat="1" applyFont="1" applyFill="1" applyBorder="1" applyAlignment="1">
      <alignment horizontal="center" vertical="center"/>
    </xf>
    <xf numFmtId="167" fontId="18" fillId="0" borderId="16" xfId="0" applyNumberFormat="1" applyFont="1" applyFill="1" applyBorder="1" applyAlignment="1">
      <alignment horizontal="center" vertical="center"/>
    </xf>
    <xf numFmtId="167" fontId="18" fillId="0" borderId="0" xfId="0" applyNumberFormat="1" applyFont="1" applyFill="1" applyBorder="1" applyAlignment="1">
      <alignment horizontal="center" vertical="center"/>
    </xf>
    <xf numFmtId="167" fontId="18" fillId="0" borderId="26" xfId="0" applyNumberFormat="1" applyFont="1" applyFill="1" applyBorder="1" applyAlignment="1">
      <alignment horizontal="center" vertical="center"/>
    </xf>
    <xf numFmtId="167" fontId="18" fillId="0" borderId="25" xfId="0" applyNumberFormat="1" applyFont="1" applyFill="1" applyBorder="1" applyAlignment="1">
      <alignment horizontal="center" vertical="center"/>
    </xf>
    <xf numFmtId="167" fontId="18" fillId="0" borderId="1" xfId="0" applyNumberFormat="1" applyFont="1" applyFill="1" applyBorder="1" applyAlignment="1">
      <alignment horizontal="center" vertical="center"/>
    </xf>
    <xf numFmtId="0" fontId="7" fillId="0" borderId="13" xfId="0" applyFont="1" applyFill="1" applyBorder="1" applyAlignment="1" applyProtection="1">
      <alignment horizontal="center" vertical="center"/>
      <protection locked="0"/>
    </xf>
    <xf numFmtId="0" fontId="7" fillId="0" borderId="9" xfId="0" applyFont="1" applyFill="1" applyBorder="1" applyAlignment="1" applyProtection="1">
      <alignment horizontal="center" vertical="center"/>
      <protection locked="0"/>
    </xf>
    <xf numFmtId="0" fontId="7" fillId="0" borderId="12" xfId="0" applyFont="1" applyFill="1" applyBorder="1" applyAlignment="1" applyProtection="1">
      <alignment horizontal="center" vertical="center"/>
      <protection locked="0"/>
    </xf>
    <xf numFmtId="0" fontId="7" fillId="0" borderId="8" xfId="0" applyFont="1" applyFill="1" applyBorder="1" applyAlignment="1" applyProtection="1">
      <alignment horizontal="center" vertical="center"/>
      <protection locked="0"/>
    </xf>
    <xf numFmtId="0" fontId="0" fillId="9" borderId="11" xfId="0" applyFill="1" applyBorder="1" applyAlignment="1">
      <alignment horizontal="center" vertical="center" wrapText="1"/>
    </xf>
    <xf numFmtId="0" fontId="0" fillId="9" borderId="4" xfId="0" applyFill="1" applyBorder="1" applyAlignment="1">
      <alignment horizontal="center" vertical="center" wrapText="1"/>
    </xf>
    <xf numFmtId="0" fontId="0" fillId="9" borderId="29" xfId="0" applyFill="1" applyBorder="1" applyAlignment="1">
      <alignment horizontal="center" vertical="center" wrapText="1"/>
    </xf>
    <xf numFmtId="0" fontId="6" fillId="0" borderId="27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0" fillId="7" borderId="11" xfId="0" applyFill="1" applyBorder="1" applyAlignment="1">
      <alignment horizontal="center" vertical="center" wrapText="1"/>
    </xf>
    <xf numFmtId="0" fontId="0" fillId="7" borderId="4" xfId="0" applyFill="1" applyBorder="1" applyAlignment="1">
      <alignment horizontal="center" vertical="center" wrapText="1"/>
    </xf>
    <xf numFmtId="0" fontId="0" fillId="7" borderId="29" xfId="0" applyFill="1" applyBorder="1" applyAlignment="1">
      <alignment horizontal="center" vertical="center" wrapText="1"/>
    </xf>
    <xf numFmtId="0" fontId="6" fillId="8" borderId="10" xfId="0" applyFont="1" applyFill="1" applyBorder="1" applyAlignment="1">
      <alignment horizontal="center" vertical="center"/>
    </xf>
    <xf numFmtId="0" fontId="6" fillId="8" borderId="22" xfId="0" applyFont="1" applyFill="1" applyBorder="1" applyAlignment="1">
      <alignment horizontal="center" vertical="center"/>
    </xf>
    <xf numFmtId="0" fontId="6" fillId="3" borderId="27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/>
    </xf>
    <xf numFmtId="0" fontId="6" fillId="8" borderId="21" xfId="0" applyFont="1" applyFill="1" applyBorder="1" applyAlignment="1">
      <alignment horizontal="center" vertical="center"/>
    </xf>
    <xf numFmtId="0" fontId="0" fillId="10" borderId="11" xfId="0" applyFill="1" applyBorder="1" applyAlignment="1">
      <alignment horizontal="center" vertical="center" wrapText="1"/>
    </xf>
    <xf numFmtId="0" fontId="0" fillId="10" borderId="4" xfId="0" applyFill="1" applyBorder="1" applyAlignment="1">
      <alignment horizontal="center" vertical="center" wrapText="1"/>
    </xf>
    <xf numFmtId="0" fontId="0" fillId="10" borderId="29" xfId="0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/>
    </xf>
    <xf numFmtId="0" fontId="6" fillId="0" borderId="22" xfId="0" applyFont="1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 wrapText="1"/>
    </xf>
    <xf numFmtId="0" fontId="0" fillId="8" borderId="4" xfId="0" applyFill="1" applyBorder="1" applyAlignment="1">
      <alignment horizontal="center" vertical="center" wrapText="1"/>
    </xf>
    <xf numFmtId="0" fontId="0" fillId="8" borderId="29" xfId="0" applyFill="1" applyBorder="1" applyAlignment="1">
      <alignment horizontal="center" vertical="center" wrapText="1"/>
    </xf>
    <xf numFmtId="0" fontId="7" fillId="0" borderId="13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7" fillId="0" borderId="12" xfId="0" applyFont="1" applyFill="1" applyBorder="1" applyAlignment="1">
      <alignment horizontal="center" vertical="center"/>
    </xf>
    <xf numFmtId="0" fontId="7" fillId="4" borderId="8" xfId="0" applyFont="1" applyFill="1" applyBorder="1" applyAlignment="1">
      <alignment horizontal="center" vertical="center"/>
    </xf>
    <xf numFmtId="0" fontId="7" fillId="4" borderId="9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/>
    </xf>
    <xf numFmtId="0" fontId="6" fillId="0" borderId="23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10" fillId="0" borderId="13" xfId="0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horizontal="center" vertical="center"/>
    </xf>
    <xf numFmtId="0" fontId="6" fillId="0" borderId="21" xfId="0" applyFont="1" applyFill="1" applyBorder="1" applyAlignment="1">
      <alignment horizontal="center" vertical="center"/>
    </xf>
    <xf numFmtId="0" fontId="6" fillId="6" borderId="8" xfId="0" applyFont="1" applyFill="1" applyBorder="1" applyAlignment="1">
      <alignment horizontal="center" vertical="center"/>
    </xf>
    <xf numFmtId="0" fontId="6" fillId="6" borderId="9" xfId="0" applyFon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6" fillId="4" borderId="12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5" fillId="0" borderId="29" xfId="0" applyFont="1" applyFill="1" applyBorder="1" applyAlignment="1">
      <alignment horizontal="center" vertical="center" wrapText="1"/>
    </xf>
    <xf numFmtId="0" fontId="10" fillId="0" borderId="27" xfId="0" applyFont="1" applyFill="1" applyBorder="1" applyAlignment="1">
      <alignment horizontal="center" vertical="center"/>
    </xf>
    <xf numFmtId="0" fontId="0" fillId="9" borderId="7" xfId="0" applyFill="1" applyBorder="1" applyAlignment="1">
      <alignment horizontal="center" vertical="center" wrapText="1"/>
    </xf>
    <xf numFmtId="0" fontId="0" fillId="9" borderId="14" xfId="0" applyFill="1" applyBorder="1" applyAlignment="1">
      <alignment horizontal="center" vertical="center" wrapText="1"/>
    </xf>
    <xf numFmtId="0" fontId="0" fillId="9" borderId="2" xfId="0" applyFill="1" applyBorder="1" applyAlignment="1">
      <alignment horizontal="center" vertical="center" wrapText="1"/>
    </xf>
    <xf numFmtId="0" fontId="6" fillId="6" borderId="7" xfId="0" applyFont="1" applyFill="1" applyBorder="1" applyAlignment="1">
      <alignment horizontal="center" vertical="center"/>
    </xf>
    <xf numFmtId="0" fontId="6" fillId="6" borderId="22" xfId="0" applyFont="1" applyFill="1" applyBorder="1" applyAlignment="1">
      <alignment horizontal="center" vertical="center"/>
    </xf>
    <xf numFmtId="0" fontId="6" fillId="6" borderId="13" xfId="0" applyFont="1" applyFill="1" applyBorder="1" applyAlignment="1">
      <alignment horizontal="center" vertical="center"/>
    </xf>
    <xf numFmtId="0" fontId="6" fillId="6" borderId="27" xfId="0" applyFont="1" applyFill="1" applyBorder="1" applyAlignment="1">
      <alignment horizontal="center" vertical="center"/>
    </xf>
    <xf numFmtId="0" fontId="6" fillId="0" borderId="30" xfId="0" applyFont="1" applyFill="1" applyBorder="1" applyAlignment="1">
      <alignment horizontal="center" vertical="center"/>
    </xf>
    <xf numFmtId="0" fontId="6" fillId="0" borderId="31" xfId="0" applyFont="1" applyFill="1" applyBorder="1" applyAlignment="1">
      <alignment horizontal="center" vertical="center"/>
    </xf>
    <xf numFmtId="0" fontId="6" fillId="0" borderId="33" xfId="0" applyFont="1" applyFill="1" applyBorder="1" applyAlignment="1">
      <alignment horizontal="center" vertical="center"/>
    </xf>
    <xf numFmtId="0" fontId="6" fillId="0" borderId="34" xfId="0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 vertical="center"/>
    </xf>
    <xf numFmtId="0" fontId="6" fillId="4" borderId="23" xfId="0" applyFont="1" applyFill="1" applyBorder="1" applyAlignment="1">
      <alignment horizontal="center" vertical="center"/>
    </xf>
    <xf numFmtId="0" fontId="19" fillId="0" borderId="7" xfId="0" applyFont="1" applyFill="1" applyBorder="1" applyAlignment="1">
      <alignment horizontal="center" vertical="center" wrapText="1"/>
    </xf>
    <xf numFmtId="0" fontId="19" fillId="0" borderId="14" xfId="0" applyFont="1" applyFill="1" applyBorder="1" applyAlignment="1">
      <alignment horizontal="center" vertical="center" wrapText="1"/>
    </xf>
    <xf numFmtId="0" fontId="19" fillId="0" borderId="2" xfId="0" applyFont="1" applyFill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center"/>
    </xf>
    <xf numFmtId="0" fontId="6" fillId="4" borderId="22" xfId="0" applyFont="1" applyFill="1" applyBorder="1" applyAlignment="1">
      <alignment horizontal="center" vertical="center"/>
    </xf>
    <xf numFmtId="0" fontId="6" fillId="0" borderId="32" xfId="0" applyFont="1" applyFill="1" applyBorder="1" applyAlignment="1">
      <alignment horizontal="center" vertical="center"/>
    </xf>
    <xf numFmtId="9" fontId="20" fillId="11" borderId="30" xfId="0" applyNumberFormat="1" applyFont="1" applyFill="1" applyBorder="1" applyAlignment="1">
      <alignment horizontal="center" vertical="center"/>
    </xf>
    <xf numFmtId="0" fontId="20" fillId="11" borderId="31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 wrapText="1"/>
    </xf>
    <xf numFmtId="0" fontId="5" fillId="8" borderId="4" xfId="0" applyFont="1" applyFill="1" applyBorder="1" applyAlignment="1">
      <alignment horizontal="center" vertical="center" wrapText="1"/>
    </xf>
    <xf numFmtId="0" fontId="5" fillId="8" borderId="29" xfId="0" applyFont="1" applyFill="1" applyBorder="1" applyAlignment="1">
      <alignment horizontal="center" vertical="center" wrapText="1"/>
    </xf>
    <xf numFmtId="0" fontId="5" fillId="7" borderId="11" xfId="0" applyFont="1" applyFill="1" applyBorder="1" applyAlignment="1">
      <alignment horizontal="center" vertical="center" wrapText="1"/>
    </xf>
    <xf numFmtId="0" fontId="5" fillId="7" borderId="4" xfId="0" applyFont="1" applyFill="1" applyBorder="1" applyAlignment="1">
      <alignment horizontal="center" vertical="center" wrapText="1"/>
    </xf>
    <xf numFmtId="0" fontId="5" fillId="7" borderId="29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14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165" fontId="0" fillId="3" borderId="5" xfId="0" applyNumberFormat="1" applyFont="1" applyFill="1" applyBorder="1" applyAlignment="1">
      <alignment horizontal="center"/>
    </xf>
    <xf numFmtId="165" fontId="0" fillId="3" borderId="6" xfId="0" applyNumberFormat="1" applyFont="1" applyFill="1" applyBorder="1" applyAlignment="1">
      <alignment horizontal="center"/>
    </xf>
    <xf numFmtId="165" fontId="0" fillId="0" borderId="5" xfId="0" applyNumberFormat="1" applyFont="1" applyBorder="1" applyAlignment="1">
      <alignment horizontal="center"/>
    </xf>
    <xf numFmtId="165" fontId="0" fillId="0" borderId="6" xfId="0" applyNumberFormat="1" applyFont="1" applyBorder="1" applyAlignment="1">
      <alignment horizontal="center"/>
    </xf>
    <xf numFmtId="0" fontId="6" fillId="3" borderId="21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4" fillId="3" borderId="5" xfId="0" applyFont="1" applyFill="1" applyBorder="1" applyAlignment="1" applyProtection="1">
      <alignment horizontal="center"/>
    </xf>
    <xf numFmtId="0" fontId="4" fillId="3" borderId="6" xfId="0" applyFont="1" applyFill="1" applyBorder="1" applyAlignment="1" applyProtection="1">
      <alignment horizontal="center"/>
    </xf>
    <xf numFmtId="0" fontId="4" fillId="0" borderId="5" xfId="0" applyFont="1" applyFill="1" applyBorder="1" applyAlignment="1" applyProtection="1">
      <alignment horizontal="center"/>
    </xf>
    <xf numFmtId="0" fontId="4" fillId="0" borderId="6" xfId="0" applyFont="1" applyFill="1" applyBorder="1" applyAlignment="1" applyProtection="1">
      <alignment horizontal="center"/>
    </xf>
    <xf numFmtId="0" fontId="4" fillId="0" borderId="2" xfId="0" applyFont="1" applyFill="1" applyBorder="1" applyAlignment="1" applyProtection="1">
      <alignment horizontal="center"/>
    </xf>
    <xf numFmtId="0" fontId="4" fillId="0" borderId="3" xfId="0" applyFont="1" applyFill="1" applyBorder="1" applyAlignment="1" applyProtection="1">
      <alignment horizontal="center"/>
    </xf>
    <xf numFmtId="164" fontId="3" fillId="2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</cellXfs>
  <cellStyles count="1">
    <cellStyle name="Normal" xfId="0" builtinId="0"/>
  </cellStyles>
  <dxfs count="1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FF0000"/>
      </font>
      <fill>
        <patternFill>
          <bgColor rgb="FFFFC000"/>
        </patternFill>
      </fill>
    </dxf>
    <dxf>
      <numFmt numFmtId="0" formatCode="General"/>
    </dxf>
    <dxf>
      <numFmt numFmtId="166" formatCode="[hh]:mm"/>
    </dxf>
    <dxf>
      <numFmt numFmtId="166" formatCode="[hh]:mm"/>
    </dxf>
    <dxf>
      <numFmt numFmtId="166" formatCode="[hh]:mm"/>
    </dxf>
    <dxf>
      <numFmt numFmtId="168" formatCode="ddd\ dd\-mmm\-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openxmlformats.org/officeDocument/2006/relationships/styles" Target="styles.xml"/><Relationship Id="rId5" Type="http://schemas.microsoft.com/office/2007/relationships/slicerCache" Target="slicerCaches/slicerCache1.xml"/><Relationship Id="rId10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7/relationships/slicerCache" Target="slicerCaches/slicerCache5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22679</xdr:colOff>
      <xdr:row>41</xdr:row>
      <xdr:rowOff>99786</xdr:rowOff>
    </xdr:from>
    <xdr:to>
      <xdr:col>21</xdr:col>
      <xdr:colOff>33261</xdr:colOff>
      <xdr:row>45</xdr:row>
      <xdr:rowOff>39310</xdr:rowOff>
    </xdr:to>
    <xdr:cxnSp macro="">
      <xdr:nvCxnSpPr>
        <xdr:cNvPr id="4" name="Connecteur droit 3"/>
        <xdr:cNvCxnSpPr/>
      </xdr:nvCxnSpPr>
      <xdr:spPr>
        <a:xfrm flipH="1">
          <a:off x="9801679" y="6246586"/>
          <a:ext cx="10582" cy="447524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22</xdr:col>
      <xdr:colOff>375897</xdr:colOff>
      <xdr:row>17</xdr:row>
      <xdr:rowOff>79942</xdr:rowOff>
    </xdr:from>
    <xdr:to>
      <xdr:col>23</xdr:col>
      <xdr:colOff>5479</xdr:colOff>
      <xdr:row>20</xdr:row>
      <xdr:rowOff>129267</xdr:rowOff>
    </xdr:to>
    <xdr:cxnSp macro="">
      <xdr:nvCxnSpPr>
        <xdr:cNvPr id="5" name="Connecteur droit 4"/>
        <xdr:cNvCxnSpPr/>
      </xdr:nvCxnSpPr>
      <xdr:spPr>
        <a:xfrm flipH="1">
          <a:off x="10554947" y="2708842"/>
          <a:ext cx="29632" cy="468425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30</xdr:col>
      <xdr:colOff>375896</xdr:colOff>
      <xdr:row>26</xdr:row>
      <xdr:rowOff>103754</xdr:rowOff>
    </xdr:from>
    <xdr:to>
      <xdr:col>31</xdr:col>
      <xdr:colOff>0</xdr:colOff>
      <xdr:row>29</xdr:row>
      <xdr:rowOff>117361</xdr:rowOff>
    </xdr:to>
    <xdr:cxnSp macro="">
      <xdr:nvCxnSpPr>
        <xdr:cNvPr id="6" name="Connecteur droit 5"/>
        <xdr:cNvCxnSpPr/>
      </xdr:nvCxnSpPr>
      <xdr:spPr>
        <a:xfrm flipH="1">
          <a:off x="13755346" y="4040754"/>
          <a:ext cx="29632" cy="458107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25</xdr:col>
      <xdr:colOff>0</xdr:colOff>
      <xdr:row>48</xdr:row>
      <xdr:rowOff>35718</xdr:rowOff>
    </xdr:from>
    <xdr:to>
      <xdr:col>25</xdr:col>
      <xdr:colOff>11906</xdr:colOff>
      <xdr:row>50</xdr:row>
      <xdr:rowOff>142874</xdr:rowOff>
    </xdr:to>
    <xdr:cxnSp macro="">
      <xdr:nvCxnSpPr>
        <xdr:cNvPr id="8" name="Connecteur droit 7"/>
        <xdr:cNvCxnSpPr/>
      </xdr:nvCxnSpPr>
      <xdr:spPr>
        <a:xfrm>
          <a:off x="10979150" y="8335168"/>
          <a:ext cx="11906" cy="462756"/>
        </a:xfrm>
        <a:prstGeom prst="line">
          <a:avLst/>
        </a:prstGeom>
        <a:ln/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oneCellAnchor>
    <xdr:from>
      <xdr:col>20</xdr:col>
      <xdr:colOff>154777</xdr:colOff>
      <xdr:row>27</xdr:row>
      <xdr:rowOff>0</xdr:rowOff>
    </xdr:from>
    <xdr:ext cx="190503" cy="280205"/>
    <xdr:sp macro="" textlink="">
      <xdr:nvSpPr>
        <xdr:cNvPr id="9" name="Rectangle 8"/>
        <xdr:cNvSpPr/>
      </xdr:nvSpPr>
      <xdr:spPr>
        <a:xfrm flipH="1">
          <a:off x="9133677" y="4705350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20</xdr:col>
      <xdr:colOff>154781</xdr:colOff>
      <xdr:row>32</xdr:row>
      <xdr:rowOff>130969</xdr:rowOff>
    </xdr:from>
    <xdr:ext cx="190503" cy="280205"/>
    <xdr:sp macro="" textlink="">
      <xdr:nvSpPr>
        <xdr:cNvPr id="10" name="Rectangle 9"/>
        <xdr:cNvSpPr/>
      </xdr:nvSpPr>
      <xdr:spPr>
        <a:xfrm flipH="1">
          <a:off x="9133681" y="5712619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20</xdr:col>
      <xdr:colOff>104774</xdr:colOff>
      <xdr:row>35</xdr:row>
      <xdr:rowOff>116682</xdr:rowOff>
    </xdr:from>
    <xdr:ext cx="190503" cy="280205"/>
    <xdr:sp macro="" textlink="">
      <xdr:nvSpPr>
        <xdr:cNvPr id="11" name="Rectangle 10"/>
        <xdr:cNvSpPr/>
      </xdr:nvSpPr>
      <xdr:spPr>
        <a:xfrm flipH="1">
          <a:off x="9083674" y="6193632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  <xdr:oneCellAnchor>
    <xdr:from>
      <xdr:col>20</xdr:col>
      <xdr:colOff>114299</xdr:colOff>
      <xdr:row>38</xdr:row>
      <xdr:rowOff>114301</xdr:rowOff>
    </xdr:from>
    <xdr:ext cx="190503" cy="280205"/>
    <xdr:sp macro="" textlink="">
      <xdr:nvSpPr>
        <xdr:cNvPr id="12" name="Rectangle 11"/>
        <xdr:cNvSpPr/>
      </xdr:nvSpPr>
      <xdr:spPr>
        <a:xfrm flipH="1">
          <a:off x="9093199" y="6711951"/>
          <a:ext cx="190503" cy="28020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1200" b="1" cap="none" spc="0">
              <a:ln w="0"/>
              <a:solidFill>
                <a:srgbClr val="FF0000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339725</xdr:colOff>
      <xdr:row>1</xdr:row>
      <xdr:rowOff>119062</xdr:rowOff>
    </xdr:from>
    <xdr:to>
      <xdr:col>12</xdr:col>
      <xdr:colOff>503238</xdr:colOff>
      <xdr:row>15</xdr:row>
      <xdr:rowOff>65087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qui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i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58538" y="301625"/>
              <a:ext cx="1830388" cy="2501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728663</xdr:colOff>
      <xdr:row>1</xdr:row>
      <xdr:rowOff>95250</xdr:rowOff>
    </xdr:from>
    <xdr:to>
      <xdr:col>13</xdr:col>
      <xdr:colOff>1001713</xdr:colOff>
      <xdr:row>15</xdr:row>
      <xdr:rowOff>41275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otif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ti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214351" y="277813"/>
              <a:ext cx="1828800" cy="2501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339725</xdr:colOff>
      <xdr:row>16</xdr:row>
      <xdr:rowOff>65087</xdr:rowOff>
    </xdr:from>
    <xdr:to>
      <xdr:col>12</xdr:col>
      <xdr:colOff>503238</xdr:colOff>
      <xdr:row>30</xdr:row>
      <xdr:rowOff>11112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début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u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158538" y="2986087"/>
              <a:ext cx="1830388" cy="2501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736600</xdr:colOff>
      <xdr:row>16</xdr:row>
      <xdr:rowOff>65087</xdr:rowOff>
    </xdr:from>
    <xdr:to>
      <xdr:col>13</xdr:col>
      <xdr:colOff>1009650</xdr:colOff>
      <xdr:row>30</xdr:row>
      <xdr:rowOff>11112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fin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i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3222288" y="2986087"/>
              <a:ext cx="1828800" cy="25019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13</xdr:col>
      <xdr:colOff>1184274</xdr:colOff>
      <xdr:row>1</xdr:row>
      <xdr:rowOff>80962</xdr:rowOff>
    </xdr:from>
    <xdr:to>
      <xdr:col>14</xdr:col>
      <xdr:colOff>1457324</xdr:colOff>
      <xdr:row>15</xdr:row>
      <xdr:rowOff>49212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6" name="semain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5225712" y="2635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723.566762731483" missingItemsLimit="0" createdVersion="5" refreshedVersion="5" minRefreshableVersion="3" recordCount="148">
  <cacheSource type="worksheet">
    <worksheetSource name="Trecap"/>
  </cacheSource>
  <cacheFields count="7">
    <cacheField name="qui" numFmtId="0">
      <sharedItems count="17">
        <s v="BRAGANTINI Brigitte"/>
        <s v="DUBROEUCQ Céline"/>
        <s v="BOULARD Sébastien"/>
        <s v="FONTAINE Mélanie"/>
        <s v="PLOYON-BERNARD Clémentine"/>
        <s v="GILEWSKI Amélie"/>
        <s v="FOUILLOY Justine"/>
        <s v="CAPIEZ  Béatrice"/>
        <s v="GONCE  Sylvie"/>
        <s v="TREVE Stéphanie"/>
        <s v="LEFEVRE Cathy"/>
        <s v="PARISOT Anne"/>
        <s v="DANIS Céline"/>
        <s v="FOLLEY Myriam"/>
        <s v="JONNEAU Emeline"/>
        <s v="MARECHAL François"/>
        <s v="MONCOURTOIS Florence"/>
      </sharedItems>
    </cacheField>
    <cacheField name="date" numFmtId="168">
      <sharedItems containsSemiMixedTypes="0" containsNonDate="0" containsDate="1" containsString="0" minDate="2019-09-02T00:00:00" maxDate="2019-09-16T00:00:00"/>
    </cacheField>
    <cacheField name="motif" numFmtId="0">
      <sharedItems containsMixedTypes="1" containsNumber="1" minValue="0.1" maxValue="0.1" count="18">
        <s v="M"/>
        <s v="RCR"/>
        <s v="CSE"/>
        <s v="sejour"/>
        <s v="AM"/>
        <s v="S"/>
        <s v="J"/>
        <s v="CP"/>
        <n v="0.1"/>
        <s v="MAL "/>
        <s v="MAL"/>
        <s v="JD"/>
        <s v="M "/>
        <s v="MIDI+S"/>
        <s v="CM"/>
        <s v="RHS"/>
        <s v="RHD"/>
        <s v="J "/>
      </sharedItems>
    </cacheField>
    <cacheField name="début" numFmtId="166">
      <sharedItems containsSemiMixedTypes="0" containsNonDate="0" containsDate="1" containsString="0" minDate="1899-12-30T07:00:00" maxDate="1899-12-30T18:00:00" count="9">
        <d v="1899-12-30T07:00:00"/>
        <d v="1899-12-30T14:00:00"/>
        <d v="1899-12-30T08:00:00"/>
        <d v="1899-12-30T18:00:00"/>
        <d v="1899-12-30T09:00:00"/>
        <d v="1899-12-30T08:30:00"/>
        <d v="1899-12-30T07:30:00"/>
        <d v="1899-12-30T11:00:00"/>
        <d v="1899-12-30T13:15:00"/>
      </sharedItems>
    </cacheField>
    <cacheField name="fin" numFmtId="166">
      <sharedItems containsSemiMixedTypes="0" containsNonDate="0" containsDate="1" containsString="0" minDate="1899-12-30T11:00:00" maxDate="1899-12-30T22:00:00" count="15">
        <d v="1899-12-30T15:00:00"/>
        <d v="1899-12-30T16:00:00"/>
        <d v="1899-12-30T21:00:00"/>
        <d v="1899-12-30T18:00:00"/>
        <d v="1899-12-30T13:00:00"/>
        <d v="1899-12-30T22:00:00"/>
        <d v="1899-12-30T14:00:00"/>
        <d v="1899-12-30T17:00:00"/>
        <d v="1899-12-30T19:00:00"/>
        <d v="1899-12-30T14:30:00"/>
        <d v="1899-12-30T20:00:00"/>
        <d v="1899-12-30T11:00:00"/>
        <d v="1899-12-30T12:30:00"/>
        <d v="1899-12-30T20:15:00"/>
        <d v="1899-12-30T12:00:00"/>
      </sharedItems>
    </cacheField>
    <cacheField name="durée" numFmtId="166">
      <sharedItems containsSemiMixedTypes="0" containsNonDate="0" containsDate="1" containsString="0" minDate="1899-12-30T02:00:00" maxDate="1899-12-30T12:00:00"/>
    </cacheField>
    <cacheField name="semaine" numFmtId="0">
      <sharedItems containsSemiMixedTypes="0" containsString="0" containsNumber="1" containsInteger="1" minValue="36" maxValue="37" count="2">
        <n v="36"/>
        <n v="37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8">
  <r>
    <x v="0"/>
    <d v="2019-09-02T00:00:00"/>
    <x v="0"/>
    <x v="0"/>
    <x v="0"/>
    <d v="1899-12-30T08:00:00"/>
    <x v="0"/>
  </r>
  <r>
    <x v="0"/>
    <d v="2019-09-03T00:00:00"/>
    <x v="0"/>
    <x v="0"/>
    <x v="1"/>
    <d v="1899-12-30T09:00:00"/>
    <x v="0"/>
  </r>
  <r>
    <x v="0"/>
    <d v="2019-09-04T00:00:00"/>
    <x v="1"/>
    <x v="1"/>
    <x v="2"/>
    <d v="1899-12-30T07:00:00"/>
    <x v="0"/>
  </r>
  <r>
    <x v="0"/>
    <d v="2019-09-06T00:00:00"/>
    <x v="2"/>
    <x v="1"/>
    <x v="3"/>
    <d v="1899-12-30T04:00:00"/>
    <x v="0"/>
  </r>
  <r>
    <x v="0"/>
    <d v="2019-09-07T00:00:00"/>
    <x v="0"/>
    <x v="0"/>
    <x v="0"/>
    <d v="1899-12-30T08:00:00"/>
    <x v="0"/>
  </r>
  <r>
    <x v="0"/>
    <d v="2019-09-08T00:00:00"/>
    <x v="0"/>
    <x v="0"/>
    <x v="1"/>
    <d v="1899-12-30T09:00:00"/>
    <x v="0"/>
  </r>
  <r>
    <x v="0"/>
    <d v="2019-09-10T00:00:00"/>
    <x v="1"/>
    <x v="0"/>
    <x v="1"/>
    <d v="1899-12-30T09:00:00"/>
    <x v="1"/>
  </r>
  <r>
    <x v="0"/>
    <d v="2019-09-11T00:00:00"/>
    <x v="3"/>
    <x v="2"/>
    <x v="4"/>
    <d v="1899-12-30T05:00:00"/>
    <x v="1"/>
  </r>
  <r>
    <x v="0"/>
    <d v="2019-09-11T00:00:00"/>
    <x v="3"/>
    <x v="3"/>
    <x v="5"/>
    <d v="1899-12-30T04:00:00"/>
    <x v="1"/>
  </r>
  <r>
    <x v="0"/>
    <d v="2019-09-12T00:00:00"/>
    <x v="3"/>
    <x v="3"/>
    <x v="5"/>
    <d v="1899-12-30T04:00:00"/>
    <x v="1"/>
  </r>
  <r>
    <x v="0"/>
    <d v="2019-09-13T00:00:00"/>
    <x v="3"/>
    <x v="2"/>
    <x v="3"/>
    <d v="1899-12-30T10:00:00"/>
    <x v="1"/>
  </r>
  <r>
    <x v="1"/>
    <d v="2019-09-02T00:00:00"/>
    <x v="4"/>
    <x v="0"/>
    <x v="1"/>
    <d v="1899-12-30T09:00:00"/>
    <x v="0"/>
  </r>
  <r>
    <x v="1"/>
    <d v="2019-09-03T00:00:00"/>
    <x v="4"/>
    <x v="1"/>
    <x v="2"/>
    <d v="1899-12-30T07:00:00"/>
    <x v="0"/>
  </r>
  <r>
    <x v="1"/>
    <d v="2019-09-04T00:00:00"/>
    <x v="4"/>
    <x v="1"/>
    <x v="5"/>
    <d v="1899-12-30T08:00:00"/>
    <x v="0"/>
  </r>
  <r>
    <x v="1"/>
    <d v="2019-09-07T00:00:00"/>
    <x v="4"/>
    <x v="0"/>
    <x v="0"/>
    <d v="1899-12-30T08:00:00"/>
    <x v="0"/>
  </r>
  <r>
    <x v="1"/>
    <d v="2019-09-08T00:00:00"/>
    <x v="4"/>
    <x v="0"/>
    <x v="1"/>
    <d v="1899-12-30T09:00:00"/>
    <x v="0"/>
  </r>
  <r>
    <x v="1"/>
    <d v="2019-09-10T00:00:00"/>
    <x v="4"/>
    <x v="0"/>
    <x v="1"/>
    <d v="1899-12-30T09:00:00"/>
    <x v="1"/>
  </r>
  <r>
    <x v="1"/>
    <d v="2019-09-11T00:00:00"/>
    <x v="4"/>
    <x v="1"/>
    <x v="5"/>
    <d v="1899-12-30T08:00:00"/>
    <x v="1"/>
  </r>
  <r>
    <x v="1"/>
    <d v="2019-09-12T00:00:00"/>
    <x v="5"/>
    <x v="1"/>
    <x v="5"/>
    <d v="1899-12-30T08:00:00"/>
    <x v="1"/>
  </r>
  <r>
    <x v="1"/>
    <d v="2019-09-13T00:00:00"/>
    <x v="5"/>
    <x v="1"/>
    <x v="5"/>
    <d v="1899-12-30T08:00:00"/>
    <x v="1"/>
  </r>
  <r>
    <x v="2"/>
    <d v="2019-09-02T00:00:00"/>
    <x v="5"/>
    <x v="1"/>
    <x v="2"/>
    <d v="1899-12-30T07:00:00"/>
    <x v="0"/>
  </r>
  <r>
    <x v="2"/>
    <d v="2019-09-06T00:00:00"/>
    <x v="0"/>
    <x v="0"/>
    <x v="6"/>
    <d v="1899-12-30T07:00:00"/>
    <x v="0"/>
  </r>
  <r>
    <x v="2"/>
    <d v="2019-09-08T00:00:00"/>
    <x v="5"/>
    <x v="1"/>
    <x v="5"/>
    <d v="1899-12-30T08:00:00"/>
    <x v="0"/>
  </r>
  <r>
    <x v="2"/>
    <d v="2019-09-11T00:00:00"/>
    <x v="0"/>
    <x v="4"/>
    <x v="0"/>
    <d v="1899-12-30T06:00:00"/>
    <x v="1"/>
  </r>
  <r>
    <x v="2"/>
    <d v="2019-09-13T00:00:00"/>
    <x v="5"/>
    <x v="1"/>
    <x v="2"/>
    <d v="1899-12-30T07:00:00"/>
    <x v="1"/>
  </r>
  <r>
    <x v="3"/>
    <d v="2019-09-02T00:00:00"/>
    <x v="5"/>
    <x v="1"/>
    <x v="5"/>
    <d v="1899-12-30T08:00:00"/>
    <x v="0"/>
  </r>
  <r>
    <x v="3"/>
    <d v="2019-09-03T00:00:00"/>
    <x v="5"/>
    <x v="1"/>
    <x v="7"/>
    <d v="1899-12-30T03:00:00"/>
    <x v="0"/>
  </r>
  <r>
    <x v="3"/>
    <d v="2019-09-04T00:00:00"/>
    <x v="0"/>
    <x v="0"/>
    <x v="6"/>
    <d v="1899-12-30T07:00:00"/>
    <x v="0"/>
  </r>
  <r>
    <x v="3"/>
    <d v="2019-09-07T00:00:00"/>
    <x v="5"/>
    <x v="1"/>
    <x v="5"/>
    <d v="1899-12-30T08:00:00"/>
    <x v="0"/>
  </r>
  <r>
    <x v="3"/>
    <d v="2019-09-08T00:00:00"/>
    <x v="5"/>
    <x v="1"/>
    <x v="5"/>
    <d v="1899-12-30T08:00:00"/>
    <x v="0"/>
  </r>
  <r>
    <x v="3"/>
    <d v="2019-09-09T00:00:00"/>
    <x v="5"/>
    <x v="1"/>
    <x v="5"/>
    <d v="1899-12-30T08:00:00"/>
    <x v="1"/>
  </r>
  <r>
    <x v="3"/>
    <d v="2019-09-10T00:00:00"/>
    <x v="5"/>
    <x v="1"/>
    <x v="2"/>
    <d v="1899-12-30T07:00:00"/>
    <x v="1"/>
  </r>
  <r>
    <x v="3"/>
    <d v="2019-09-12T00:00:00"/>
    <x v="6"/>
    <x v="0"/>
    <x v="1"/>
    <d v="1899-12-30T09:00:00"/>
    <x v="1"/>
  </r>
  <r>
    <x v="3"/>
    <d v="2019-09-13T00:00:00"/>
    <x v="0"/>
    <x v="0"/>
    <x v="1"/>
    <d v="1899-12-30T09:00:00"/>
    <x v="1"/>
  </r>
  <r>
    <x v="4"/>
    <d v="2019-09-03T00:00:00"/>
    <x v="7"/>
    <x v="4"/>
    <x v="8"/>
    <d v="1899-12-30T10:00:00"/>
    <x v="0"/>
  </r>
  <r>
    <x v="4"/>
    <d v="2019-09-04T00:00:00"/>
    <x v="7"/>
    <x v="1"/>
    <x v="2"/>
    <d v="1899-12-30T07:00:00"/>
    <x v="0"/>
  </r>
  <r>
    <x v="4"/>
    <d v="2019-09-05T00:00:00"/>
    <x v="7"/>
    <x v="1"/>
    <x v="5"/>
    <d v="1899-12-30T08:00:00"/>
    <x v="0"/>
  </r>
  <r>
    <x v="4"/>
    <d v="2019-09-06T00:00:00"/>
    <x v="7"/>
    <x v="1"/>
    <x v="5"/>
    <d v="1899-12-30T08:00:00"/>
    <x v="0"/>
  </r>
  <r>
    <x v="4"/>
    <d v="2019-09-09T00:00:00"/>
    <x v="0"/>
    <x v="5"/>
    <x v="1"/>
    <d v="1899-12-30T07:30:00"/>
    <x v="1"/>
  </r>
  <r>
    <x v="4"/>
    <d v="2019-09-10T00:00:00"/>
    <x v="6"/>
    <x v="5"/>
    <x v="1"/>
    <d v="1899-12-30T07:30:00"/>
    <x v="1"/>
  </r>
  <r>
    <x v="4"/>
    <d v="2019-09-11T00:00:00"/>
    <x v="8"/>
    <x v="0"/>
    <x v="6"/>
    <d v="1899-12-30T07:00:00"/>
    <x v="1"/>
  </r>
  <r>
    <x v="4"/>
    <d v="2019-09-14T00:00:00"/>
    <x v="0"/>
    <x v="0"/>
    <x v="9"/>
    <d v="1899-12-30T07:30:00"/>
    <x v="1"/>
  </r>
  <r>
    <x v="4"/>
    <d v="2019-09-15T00:00:00"/>
    <x v="0"/>
    <x v="0"/>
    <x v="1"/>
    <d v="1899-12-30T09:00:00"/>
    <x v="1"/>
  </r>
  <r>
    <x v="5"/>
    <d v="2019-09-03T00:00:00"/>
    <x v="9"/>
    <x v="1"/>
    <x v="5"/>
    <d v="1899-12-30T08:00:00"/>
    <x v="0"/>
  </r>
  <r>
    <x v="5"/>
    <d v="2019-09-04T00:00:00"/>
    <x v="10"/>
    <x v="4"/>
    <x v="7"/>
    <d v="1899-12-30T08:00:00"/>
    <x v="0"/>
  </r>
  <r>
    <x v="5"/>
    <d v="2019-09-05T00:00:00"/>
    <x v="5"/>
    <x v="0"/>
    <x v="1"/>
    <d v="1899-12-30T09:00:00"/>
    <x v="0"/>
  </r>
  <r>
    <x v="5"/>
    <d v="2019-09-06T00:00:00"/>
    <x v="0"/>
    <x v="0"/>
    <x v="4"/>
    <d v="1899-12-30T06:00:00"/>
    <x v="0"/>
  </r>
  <r>
    <x v="5"/>
    <d v="2019-09-09T00:00:00"/>
    <x v="0"/>
    <x v="0"/>
    <x v="7"/>
    <d v="1899-12-30T10:00:00"/>
    <x v="1"/>
  </r>
  <r>
    <x v="5"/>
    <d v="2019-09-10T00:00:00"/>
    <x v="5"/>
    <x v="1"/>
    <x v="10"/>
    <d v="1899-12-30T06:00:00"/>
    <x v="1"/>
  </r>
  <r>
    <x v="5"/>
    <d v="2019-09-11T00:00:00"/>
    <x v="0"/>
    <x v="1"/>
    <x v="5"/>
    <d v="1899-12-30T08:00:00"/>
    <x v="1"/>
  </r>
  <r>
    <x v="5"/>
    <d v="2019-09-14T00:00:00"/>
    <x v="0"/>
    <x v="0"/>
    <x v="0"/>
    <d v="1899-12-30T08:00:00"/>
    <x v="1"/>
  </r>
  <r>
    <x v="5"/>
    <d v="2019-09-15T00:00:00"/>
    <x v="0"/>
    <x v="0"/>
    <x v="1"/>
    <d v="1899-12-30T09:00:00"/>
    <x v="1"/>
  </r>
  <r>
    <x v="6"/>
    <d v="2019-09-03T00:00:00"/>
    <x v="5"/>
    <x v="1"/>
    <x v="7"/>
    <d v="1899-12-30T03:00:00"/>
    <x v="0"/>
  </r>
  <r>
    <x v="6"/>
    <d v="2019-09-05T00:00:00"/>
    <x v="0"/>
    <x v="1"/>
    <x v="5"/>
    <d v="1899-12-30T08:00:00"/>
    <x v="0"/>
  </r>
  <r>
    <x v="6"/>
    <d v="2019-09-06T00:00:00"/>
    <x v="5"/>
    <x v="1"/>
    <x v="5"/>
    <d v="1899-12-30T08:00:00"/>
    <x v="0"/>
  </r>
  <r>
    <x v="6"/>
    <d v="2019-09-09T00:00:00"/>
    <x v="5"/>
    <x v="1"/>
    <x v="5"/>
    <d v="1899-12-30T08:00:00"/>
    <x v="1"/>
  </r>
  <r>
    <x v="6"/>
    <d v="2019-09-10T00:00:00"/>
    <x v="5"/>
    <x v="1"/>
    <x v="2"/>
    <d v="1899-12-30T07:00:00"/>
    <x v="1"/>
  </r>
  <r>
    <x v="6"/>
    <d v="2019-09-14T00:00:00"/>
    <x v="5"/>
    <x v="1"/>
    <x v="5"/>
    <d v="1899-12-30T08:00:00"/>
    <x v="1"/>
  </r>
  <r>
    <x v="6"/>
    <d v="2019-09-15T00:00:00"/>
    <x v="5"/>
    <x v="1"/>
    <x v="5"/>
    <d v="1899-12-30T08:00:00"/>
    <x v="1"/>
  </r>
  <r>
    <x v="7"/>
    <d v="2019-09-02T00:00:00"/>
    <x v="7"/>
    <x v="4"/>
    <x v="1"/>
    <d v="1899-12-30T07:00:00"/>
    <x v="0"/>
  </r>
  <r>
    <x v="7"/>
    <d v="2019-09-03T00:00:00"/>
    <x v="7"/>
    <x v="4"/>
    <x v="7"/>
    <d v="1899-12-30T08:00:00"/>
    <x v="0"/>
  </r>
  <r>
    <x v="7"/>
    <d v="2019-09-05T00:00:00"/>
    <x v="7"/>
    <x v="1"/>
    <x v="5"/>
    <d v="1899-12-30T08:00:00"/>
    <x v="0"/>
  </r>
  <r>
    <x v="7"/>
    <d v="2019-09-06T00:00:00"/>
    <x v="7"/>
    <x v="4"/>
    <x v="1"/>
    <d v="1899-12-30T07:00:00"/>
    <x v="0"/>
  </r>
  <r>
    <x v="7"/>
    <d v="2019-09-09T00:00:00"/>
    <x v="6"/>
    <x v="4"/>
    <x v="1"/>
    <d v="1899-12-30T07:00:00"/>
    <x v="1"/>
  </r>
  <r>
    <x v="7"/>
    <d v="2019-09-10T00:00:00"/>
    <x v="6"/>
    <x v="4"/>
    <x v="7"/>
    <d v="1899-12-30T08:00:00"/>
    <x v="1"/>
  </r>
  <r>
    <x v="7"/>
    <d v="2019-09-13T00:00:00"/>
    <x v="6"/>
    <x v="4"/>
    <x v="7"/>
    <d v="1899-12-30T08:00:00"/>
    <x v="1"/>
  </r>
  <r>
    <x v="7"/>
    <d v="2019-09-14T00:00:00"/>
    <x v="5"/>
    <x v="1"/>
    <x v="5"/>
    <d v="1899-12-30T08:00:00"/>
    <x v="1"/>
  </r>
  <r>
    <x v="7"/>
    <d v="2019-09-15T00:00:00"/>
    <x v="5"/>
    <x v="1"/>
    <x v="5"/>
    <d v="1899-12-30T08:00:00"/>
    <x v="1"/>
  </r>
  <r>
    <x v="8"/>
    <d v="2019-09-02T00:00:00"/>
    <x v="6"/>
    <x v="0"/>
    <x v="11"/>
    <d v="1899-12-30T04:00:00"/>
    <x v="0"/>
  </r>
  <r>
    <x v="8"/>
    <d v="2019-09-03T00:00:00"/>
    <x v="11"/>
    <x v="0"/>
    <x v="12"/>
    <d v="1899-12-30T05:30:00"/>
    <x v="0"/>
  </r>
  <r>
    <x v="8"/>
    <d v="2019-09-03T00:00:00"/>
    <x v="11"/>
    <x v="1"/>
    <x v="3"/>
    <d v="1899-12-30T04:00:00"/>
    <x v="0"/>
  </r>
  <r>
    <x v="8"/>
    <d v="2019-09-04T00:00:00"/>
    <x v="5"/>
    <x v="1"/>
    <x v="2"/>
    <d v="1899-12-30T07:00:00"/>
    <x v="0"/>
  </r>
  <r>
    <x v="8"/>
    <d v="2019-09-07T00:00:00"/>
    <x v="0"/>
    <x v="6"/>
    <x v="12"/>
    <d v="1899-12-30T05:00:00"/>
    <x v="0"/>
  </r>
  <r>
    <x v="8"/>
    <d v="2019-09-08T00:00:00"/>
    <x v="12"/>
    <x v="6"/>
    <x v="12"/>
    <d v="1899-12-30T05:00:00"/>
    <x v="0"/>
  </r>
  <r>
    <x v="8"/>
    <d v="2019-09-10T00:00:00"/>
    <x v="11"/>
    <x v="0"/>
    <x v="12"/>
    <d v="1899-12-30T05:30:00"/>
    <x v="1"/>
  </r>
  <r>
    <x v="8"/>
    <d v="2019-09-10T00:00:00"/>
    <x v="11"/>
    <x v="1"/>
    <x v="3"/>
    <d v="1899-12-30T04:00:00"/>
    <x v="1"/>
  </r>
  <r>
    <x v="8"/>
    <d v="2019-09-11T00:00:00"/>
    <x v="6"/>
    <x v="0"/>
    <x v="7"/>
    <d v="1899-12-30T10:00:00"/>
    <x v="1"/>
  </r>
  <r>
    <x v="8"/>
    <d v="2019-09-12T00:00:00"/>
    <x v="13"/>
    <x v="7"/>
    <x v="2"/>
    <d v="1899-12-30T10:00:00"/>
    <x v="1"/>
  </r>
  <r>
    <x v="8"/>
    <d v="2019-09-13T00:00:00"/>
    <x v="5"/>
    <x v="1"/>
    <x v="2"/>
    <d v="1899-12-30T07:00:00"/>
    <x v="1"/>
  </r>
  <r>
    <x v="9"/>
    <d v="2019-09-02T00:00:00"/>
    <x v="14"/>
    <x v="0"/>
    <x v="6"/>
    <d v="1899-12-30T07:00:00"/>
    <x v="0"/>
  </r>
  <r>
    <x v="9"/>
    <d v="2019-09-03T00:00:00"/>
    <x v="14"/>
    <x v="0"/>
    <x v="7"/>
    <d v="1899-12-30T10:00:00"/>
    <x v="0"/>
  </r>
  <r>
    <x v="9"/>
    <d v="2019-09-05T00:00:00"/>
    <x v="14"/>
    <x v="0"/>
    <x v="7"/>
    <d v="1899-12-30T10:00:00"/>
    <x v="0"/>
  </r>
  <r>
    <x v="9"/>
    <d v="2019-09-06T00:00:00"/>
    <x v="14"/>
    <x v="1"/>
    <x v="2"/>
    <d v="1899-12-30T07:00:00"/>
    <x v="0"/>
  </r>
  <r>
    <x v="9"/>
    <d v="2019-09-09T00:00:00"/>
    <x v="14"/>
    <x v="0"/>
    <x v="7"/>
    <d v="1899-12-30T10:00:00"/>
    <x v="1"/>
  </r>
  <r>
    <x v="9"/>
    <d v="2019-09-10T00:00:00"/>
    <x v="14"/>
    <x v="0"/>
    <x v="12"/>
    <d v="1899-12-30T05:30:00"/>
    <x v="1"/>
  </r>
  <r>
    <x v="9"/>
    <d v="2019-09-10T00:00:00"/>
    <x v="14"/>
    <x v="1"/>
    <x v="3"/>
    <d v="1899-12-30T04:00:00"/>
    <x v="1"/>
  </r>
  <r>
    <x v="9"/>
    <d v="2019-09-11T00:00:00"/>
    <x v="14"/>
    <x v="1"/>
    <x v="2"/>
    <d v="1899-12-30T07:00:00"/>
    <x v="1"/>
  </r>
  <r>
    <x v="9"/>
    <d v="2019-09-14T00:00:00"/>
    <x v="14"/>
    <x v="6"/>
    <x v="12"/>
    <d v="1899-12-30T05:00:00"/>
    <x v="1"/>
  </r>
  <r>
    <x v="9"/>
    <d v="2019-09-15T00:00:00"/>
    <x v="14"/>
    <x v="6"/>
    <x v="12"/>
    <d v="1899-12-30T05:00:00"/>
    <x v="1"/>
  </r>
  <r>
    <x v="10"/>
    <d v="2019-09-02T00:00:00"/>
    <x v="5"/>
    <x v="1"/>
    <x v="2"/>
    <d v="1899-12-30T07:00:00"/>
    <x v="0"/>
  </r>
  <r>
    <x v="10"/>
    <d v="2019-09-03T00:00:00"/>
    <x v="5"/>
    <x v="8"/>
    <x v="13"/>
    <d v="1899-12-30T07:00:00"/>
    <x v="0"/>
  </r>
  <r>
    <x v="10"/>
    <d v="2019-09-04T00:00:00"/>
    <x v="0"/>
    <x v="2"/>
    <x v="6"/>
    <d v="1899-12-30T06:00:00"/>
    <x v="0"/>
  </r>
  <r>
    <x v="10"/>
    <d v="2019-09-05T00:00:00"/>
    <x v="5"/>
    <x v="1"/>
    <x v="2"/>
    <d v="1899-12-30T07:00:00"/>
    <x v="0"/>
  </r>
  <r>
    <x v="10"/>
    <d v="2019-09-06T00:00:00"/>
    <x v="0"/>
    <x v="2"/>
    <x v="0"/>
    <d v="1899-12-30T07:00:00"/>
    <x v="0"/>
  </r>
  <r>
    <x v="10"/>
    <d v="2019-09-09T00:00:00"/>
    <x v="5"/>
    <x v="1"/>
    <x v="2"/>
    <d v="1899-12-30T07:00:00"/>
    <x v="1"/>
  </r>
  <r>
    <x v="10"/>
    <d v="2019-09-10T00:00:00"/>
    <x v="6"/>
    <x v="2"/>
    <x v="3"/>
    <d v="1899-12-30T10:00:00"/>
    <x v="1"/>
  </r>
  <r>
    <x v="10"/>
    <d v="2019-09-12T00:00:00"/>
    <x v="6"/>
    <x v="0"/>
    <x v="7"/>
    <d v="1899-12-30T10:00:00"/>
    <x v="1"/>
  </r>
  <r>
    <x v="10"/>
    <d v="2019-09-13T00:00:00"/>
    <x v="0"/>
    <x v="0"/>
    <x v="6"/>
    <d v="1899-12-30T07:00:00"/>
    <x v="1"/>
  </r>
  <r>
    <x v="11"/>
    <d v="2019-09-03T00:00:00"/>
    <x v="5"/>
    <x v="1"/>
    <x v="1"/>
    <d v="1899-12-30T02:00:00"/>
    <x v="0"/>
  </r>
  <r>
    <x v="11"/>
    <d v="2019-09-04T00:00:00"/>
    <x v="0"/>
    <x v="0"/>
    <x v="14"/>
    <d v="1899-12-30T05:00:00"/>
    <x v="0"/>
  </r>
  <r>
    <x v="11"/>
    <d v="2019-09-05T00:00:00"/>
    <x v="0"/>
    <x v="0"/>
    <x v="14"/>
    <d v="1899-12-30T05:00:00"/>
    <x v="0"/>
  </r>
  <r>
    <x v="11"/>
    <d v="2019-09-06T00:00:00"/>
    <x v="0"/>
    <x v="0"/>
    <x v="11"/>
    <d v="1899-12-30T04:00:00"/>
    <x v="0"/>
  </r>
  <r>
    <x v="11"/>
    <d v="2019-09-09T00:00:00"/>
    <x v="0"/>
    <x v="2"/>
    <x v="14"/>
    <d v="1899-12-30T04:00:00"/>
    <x v="1"/>
  </r>
  <r>
    <x v="11"/>
    <d v="2019-09-10T00:00:00"/>
    <x v="5"/>
    <x v="1"/>
    <x v="1"/>
    <d v="1899-12-30T02:00:00"/>
    <x v="1"/>
  </r>
  <r>
    <x v="11"/>
    <d v="2019-09-11T00:00:00"/>
    <x v="0"/>
    <x v="2"/>
    <x v="12"/>
    <d v="1899-12-30T04:30:00"/>
    <x v="1"/>
  </r>
  <r>
    <x v="11"/>
    <d v="2019-09-12T00:00:00"/>
    <x v="0"/>
    <x v="2"/>
    <x v="11"/>
    <d v="1899-12-30T03:00:00"/>
    <x v="1"/>
  </r>
  <r>
    <x v="11"/>
    <d v="2019-09-13T00:00:00"/>
    <x v="0"/>
    <x v="0"/>
    <x v="11"/>
    <d v="1899-12-30T04:00:00"/>
    <x v="1"/>
  </r>
  <r>
    <x v="12"/>
    <d v="2019-09-02T00:00:00"/>
    <x v="7"/>
    <x v="4"/>
    <x v="14"/>
    <d v="1899-12-30T03:00:00"/>
    <x v="0"/>
  </r>
  <r>
    <x v="12"/>
    <d v="2019-09-02T00:00:00"/>
    <x v="7"/>
    <x v="1"/>
    <x v="3"/>
    <d v="1899-12-30T04:00:00"/>
    <x v="0"/>
  </r>
  <r>
    <x v="12"/>
    <d v="2019-09-03T00:00:00"/>
    <x v="7"/>
    <x v="4"/>
    <x v="14"/>
    <d v="1899-12-30T03:00:00"/>
    <x v="0"/>
  </r>
  <r>
    <x v="12"/>
    <d v="2019-09-03T00:00:00"/>
    <x v="7"/>
    <x v="1"/>
    <x v="3"/>
    <d v="1899-12-30T04:00:00"/>
    <x v="0"/>
  </r>
  <r>
    <x v="12"/>
    <d v="2019-09-05T00:00:00"/>
    <x v="7"/>
    <x v="4"/>
    <x v="14"/>
    <d v="1899-12-30T03:00:00"/>
    <x v="0"/>
  </r>
  <r>
    <x v="12"/>
    <d v="2019-09-05T00:00:00"/>
    <x v="7"/>
    <x v="1"/>
    <x v="3"/>
    <d v="1899-12-30T04:00:00"/>
    <x v="0"/>
  </r>
  <r>
    <x v="12"/>
    <d v="2019-09-06T00:00:00"/>
    <x v="7"/>
    <x v="4"/>
    <x v="14"/>
    <d v="1899-12-30T03:00:00"/>
    <x v="0"/>
  </r>
  <r>
    <x v="12"/>
    <d v="2019-09-09T00:00:00"/>
    <x v="6"/>
    <x v="4"/>
    <x v="14"/>
    <d v="1899-12-30T03:00:00"/>
    <x v="1"/>
  </r>
  <r>
    <x v="12"/>
    <d v="2019-09-09T00:00:00"/>
    <x v="6"/>
    <x v="1"/>
    <x v="3"/>
    <d v="1899-12-30T04:00:00"/>
    <x v="1"/>
  </r>
  <r>
    <x v="12"/>
    <d v="2019-09-10T00:00:00"/>
    <x v="6"/>
    <x v="4"/>
    <x v="14"/>
    <d v="1899-12-30T03:00:00"/>
    <x v="1"/>
  </r>
  <r>
    <x v="12"/>
    <d v="2019-09-10T00:00:00"/>
    <x v="6"/>
    <x v="1"/>
    <x v="3"/>
    <d v="1899-12-30T04:00:00"/>
    <x v="1"/>
  </r>
  <r>
    <x v="12"/>
    <d v="2019-09-12T00:00:00"/>
    <x v="6"/>
    <x v="4"/>
    <x v="14"/>
    <d v="1899-12-30T03:00:00"/>
    <x v="1"/>
  </r>
  <r>
    <x v="12"/>
    <d v="2019-09-12T00:00:00"/>
    <x v="6"/>
    <x v="1"/>
    <x v="3"/>
    <d v="1899-12-30T04:00:00"/>
    <x v="1"/>
  </r>
  <r>
    <x v="12"/>
    <d v="2019-09-13T00:00:00"/>
    <x v="0"/>
    <x v="4"/>
    <x v="14"/>
    <d v="1899-12-30T03:00:00"/>
    <x v="1"/>
  </r>
  <r>
    <x v="13"/>
    <d v="2019-09-03T00:00:00"/>
    <x v="5"/>
    <x v="1"/>
    <x v="10"/>
    <d v="1899-12-30T06:00:00"/>
    <x v="0"/>
  </r>
  <r>
    <x v="13"/>
    <d v="2019-09-07T00:00:00"/>
    <x v="5"/>
    <x v="1"/>
    <x v="5"/>
    <d v="1899-12-30T08:00:00"/>
    <x v="0"/>
  </r>
  <r>
    <x v="13"/>
    <d v="2019-09-10T00:00:00"/>
    <x v="5"/>
    <x v="1"/>
    <x v="5"/>
    <d v="1899-12-30T08:00:00"/>
    <x v="1"/>
  </r>
  <r>
    <x v="13"/>
    <d v="2019-09-12T00:00:00"/>
    <x v="0"/>
    <x v="0"/>
    <x v="0"/>
    <d v="1899-12-30T08:00:00"/>
    <x v="1"/>
  </r>
  <r>
    <x v="14"/>
    <d v="2019-09-02T00:00:00"/>
    <x v="0"/>
    <x v="0"/>
    <x v="6"/>
    <d v="1899-12-30T07:00:00"/>
    <x v="0"/>
  </r>
  <r>
    <x v="14"/>
    <d v="2019-09-03T00:00:00"/>
    <x v="6"/>
    <x v="0"/>
    <x v="7"/>
    <d v="1899-12-30T10:00:00"/>
    <x v="0"/>
  </r>
  <r>
    <x v="14"/>
    <d v="2019-09-05T00:00:00"/>
    <x v="6"/>
    <x v="0"/>
    <x v="7"/>
    <d v="1899-12-30T10:00:00"/>
    <x v="0"/>
  </r>
  <r>
    <x v="14"/>
    <d v="2019-09-06T00:00:00"/>
    <x v="5"/>
    <x v="1"/>
    <x v="2"/>
    <d v="1899-12-30T07:00:00"/>
    <x v="0"/>
  </r>
  <r>
    <x v="14"/>
    <d v="2019-09-09T00:00:00"/>
    <x v="6"/>
    <x v="0"/>
    <x v="7"/>
    <d v="1899-12-30T10:00:00"/>
    <x v="1"/>
  </r>
  <r>
    <x v="14"/>
    <d v="2019-09-10T00:00:00"/>
    <x v="15"/>
    <x v="0"/>
    <x v="12"/>
    <d v="1899-12-30T05:30:00"/>
    <x v="1"/>
  </r>
  <r>
    <x v="14"/>
    <d v="2019-09-10T00:00:00"/>
    <x v="15"/>
    <x v="1"/>
    <x v="3"/>
    <d v="1899-12-30T04:00:00"/>
    <x v="1"/>
  </r>
  <r>
    <x v="14"/>
    <d v="2019-09-11T00:00:00"/>
    <x v="3"/>
    <x v="4"/>
    <x v="2"/>
    <d v="1899-12-30T12:00:00"/>
    <x v="1"/>
  </r>
  <r>
    <x v="14"/>
    <d v="2019-09-12T00:00:00"/>
    <x v="3"/>
    <x v="2"/>
    <x v="4"/>
    <d v="1899-12-30T05:00:00"/>
    <x v="1"/>
  </r>
  <r>
    <x v="14"/>
    <d v="2019-09-12T00:00:00"/>
    <x v="3"/>
    <x v="3"/>
    <x v="5"/>
    <d v="1899-12-30T04:00:00"/>
    <x v="1"/>
  </r>
  <r>
    <x v="14"/>
    <d v="2019-09-13T00:00:00"/>
    <x v="3"/>
    <x v="3"/>
    <x v="5"/>
    <d v="1899-12-30T04:00:00"/>
    <x v="1"/>
  </r>
  <r>
    <x v="14"/>
    <d v="2019-09-14T00:00:00"/>
    <x v="16"/>
    <x v="6"/>
    <x v="12"/>
    <d v="1899-12-30T05:00:00"/>
    <x v="1"/>
  </r>
  <r>
    <x v="14"/>
    <d v="2019-09-15T00:00:00"/>
    <x v="12"/>
    <x v="6"/>
    <x v="12"/>
    <d v="1899-12-30T05:00:00"/>
    <x v="1"/>
  </r>
  <r>
    <x v="15"/>
    <d v="2019-09-02T00:00:00"/>
    <x v="6"/>
    <x v="0"/>
    <x v="1"/>
    <d v="1899-12-30T09:00:00"/>
    <x v="0"/>
  </r>
  <r>
    <x v="15"/>
    <d v="2019-09-03T00:00:00"/>
    <x v="5"/>
    <x v="1"/>
    <x v="2"/>
    <d v="1899-12-30T07:00:00"/>
    <x v="0"/>
  </r>
  <r>
    <x v="15"/>
    <d v="2019-09-04T00:00:00"/>
    <x v="5"/>
    <x v="1"/>
    <x v="5"/>
    <d v="1899-12-30T08:00:00"/>
    <x v="0"/>
  </r>
  <r>
    <x v="15"/>
    <d v="2019-09-07T00:00:00"/>
    <x v="0"/>
    <x v="0"/>
    <x v="0"/>
    <d v="1899-12-30T08:00:00"/>
    <x v="0"/>
  </r>
  <r>
    <x v="15"/>
    <d v="2019-09-08T00:00:00"/>
    <x v="12"/>
    <x v="0"/>
    <x v="1"/>
    <d v="1899-12-30T09:00:00"/>
    <x v="0"/>
  </r>
  <r>
    <x v="15"/>
    <d v="2019-09-10T00:00:00"/>
    <x v="0"/>
    <x v="0"/>
    <x v="1"/>
    <d v="1899-12-30T09:00:00"/>
    <x v="1"/>
  </r>
  <r>
    <x v="15"/>
    <d v="2019-09-11T00:00:00"/>
    <x v="5"/>
    <x v="1"/>
    <x v="5"/>
    <d v="1899-12-30T08:00:00"/>
    <x v="1"/>
  </r>
  <r>
    <x v="15"/>
    <d v="2019-09-12T00:00:00"/>
    <x v="5"/>
    <x v="1"/>
    <x v="10"/>
    <d v="1899-12-30T06:00:00"/>
    <x v="1"/>
  </r>
  <r>
    <x v="16"/>
    <d v="2019-09-03T00:00:00"/>
    <x v="5"/>
    <x v="1"/>
    <x v="5"/>
    <d v="1899-12-30T08:00:00"/>
    <x v="0"/>
  </r>
  <r>
    <x v="16"/>
    <d v="2019-09-04T00:00:00"/>
    <x v="17"/>
    <x v="4"/>
    <x v="7"/>
    <d v="1899-12-30T08:00:0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H70" firstHeaderRow="1" firstDataRow="3" firstDataCol="2"/>
  <pivotFields count="7">
    <pivotField axis="axisRow" compact="0" outline="0" showAll="0">
      <items count="1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t="default"/>
      </items>
    </pivotField>
    <pivotField compact="0" numFmtId="168" outline="0" showAll="0"/>
    <pivotField axis="axisRow" compact="0" outline="0" showAll="0">
      <items count="19">
        <item h="1" x="4"/>
        <item h="1" x="14"/>
        <item h="1" x="7"/>
        <item x="6"/>
        <item x="0"/>
        <item x="12"/>
        <item h="1" x="1"/>
        <item x="16"/>
        <item x="15"/>
        <item x="5"/>
        <item x="10"/>
        <item x="9"/>
        <item x="11"/>
        <item x="17"/>
        <item x="2"/>
        <item x="3"/>
        <item x="8"/>
        <item x="13"/>
        <item t="default"/>
      </items>
    </pivotField>
    <pivotField compact="0" outline="0" showAll="0">
      <items count="10">
        <item x="0"/>
        <item x="6"/>
        <item x="2"/>
        <item x="5"/>
        <item x="4"/>
        <item x="7"/>
        <item x="8"/>
        <item x="1"/>
        <item x="3"/>
        <item t="default"/>
      </items>
    </pivotField>
    <pivotField compact="0" outline="0" showAll="0">
      <items count="16">
        <item x="11"/>
        <item x="14"/>
        <item x="12"/>
        <item x="4"/>
        <item x="6"/>
        <item x="9"/>
        <item x="0"/>
        <item x="1"/>
        <item x="7"/>
        <item x="3"/>
        <item x="8"/>
        <item x="10"/>
        <item x="13"/>
        <item x="2"/>
        <item x="5"/>
        <item t="default"/>
      </items>
    </pivotField>
    <pivotField dataField="1" compact="0" numFmtId="166" outline="0" showAll="0"/>
    <pivotField axis="axisCol" compact="0" outline="0" showAll="0">
      <items count="3">
        <item x="0"/>
        <item x="1"/>
        <item t="default"/>
      </items>
    </pivotField>
  </pivotFields>
  <rowFields count="2">
    <field x="0"/>
    <field x="2"/>
  </rowFields>
  <rowItems count="65">
    <i>
      <x/>
      <x v="4"/>
    </i>
    <i r="1">
      <x v="14"/>
    </i>
    <i r="1">
      <x v="15"/>
    </i>
    <i t="default">
      <x/>
    </i>
    <i>
      <x v="1"/>
      <x v="9"/>
    </i>
    <i t="default">
      <x v="1"/>
    </i>
    <i>
      <x v="2"/>
      <x v="4"/>
    </i>
    <i r="1">
      <x v="9"/>
    </i>
    <i t="default">
      <x v="2"/>
    </i>
    <i>
      <x v="3"/>
      <x v="3"/>
    </i>
    <i r="1">
      <x v="4"/>
    </i>
    <i r="1">
      <x v="9"/>
    </i>
    <i t="default">
      <x v="3"/>
    </i>
    <i>
      <x v="4"/>
      <x v="3"/>
    </i>
    <i r="1">
      <x v="4"/>
    </i>
    <i r="1">
      <x v="16"/>
    </i>
    <i t="default">
      <x v="4"/>
    </i>
    <i>
      <x v="5"/>
      <x v="4"/>
    </i>
    <i r="1">
      <x v="9"/>
    </i>
    <i r="1">
      <x v="10"/>
    </i>
    <i r="1">
      <x v="11"/>
    </i>
    <i t="default">
      <x v="5"/>
    </i>
    <i>
      <x v="6"/>
      <x v="4"/>
    </i>
    <i r="1">
      <x v="9"/>
    </i>
    <i t="default">
      <x v="6"/>
    </i>
    <i>
      <x v="7"/>
      <x v="3"/>
    </i>
    <i r="1">
      <x v="9"/>
    </i>
    <i t="default">
      <x v="7"/>
    </i>
    <i>
      <x v="8"/>
      <x v="3"/>
    </i>
    <i r="1">
      <x v="4"/>
    </i>
    <i r="1">
      <x v="5"/>
    </i>
    <i r="1">
      <x v="9"/>
    </i>
    <i r="1">
      <x v="12"/>
    </i>
    <i r="1">
      <x v="17"/>
    </i>
    <i t="default">
      <x v="8"/>
    </i>
    <i>
      <x v="10"/>
      <x v="3"/>
    </i>
    <i r="1">
      <x v="4"/>
    </i>
    <i r="1">
      <x v="9"/>
    </i>
    <i t="default">
      <x v="10"/>
    </i>
    <i>
      <x v="11"/>
      <x v="4"/>
    </i>
    <i r="1">
      <x v="9"/>
    </i>
    <i t="default">
      <x v="11"/>
    </i>
    <i>
      <x v="12"/>
      <x v="3"/>
    </i>
    <i r="1">
      <x v="4"/>
    </i>
    <i t="default">
      <x v="12"/>
    </i>
    <i>
      <x v="13"/>
      <x v="4"/>
    </i>
    <i r="1">
      <x v="9"/>
    </i>
    <i t="default">
      <x v="13"/>
    </i>
    <i>
      <x v="14"/>
      <x v="3"/>
    </i>
    <i r="1">
      <x v="4"/>
    </i>
    <i r="1">
      <x v="5"/>
    </i>
    <i r="1">
      <x v="7"/>
    </i>
    <i r="1">
      <x v="8"/>
    </i>
    <i r="1">
      <x v="9"/>
    </i>
    <i r="1">
      <x v="15"/>
    </i>
    <i t="default">
      <x v="14"/>
    </i>
    <i>
      <x v="15"/>
      <x v="3"/>
    </i>
    <i r="1">
      <x v="4"/>
    </i>
    <i r="1">
      <x v="5"/>
    </i>
    <i r="1">
      <x v="9"/>
    </i>
    <i t="default">
      <x v="15"/>
    </i>
    <i>
      <x v="16"/>
      <x v="9"/>
    </i>
    <i r="1">
      <x v="13"/>
    </i>
    <i t="default">
      <x v="16"/>
    </i>
    <i t="grand">
      <x/>
    </i>
  </rowItems>
  <colFields count="2">
    <field x="6"/>
    <field x="-2"/>
  </colFields>
  <colItems count="6">
    <i>
      <x/>
      <x/>
    </i>
    <i r="1" i="1">
      <x v="1"/>
    </i>
    <i>
      <x v="1"/>
      <x/>
    </i>
    <i r="1" i="1">
      <x v="1"/>
    </i>
    <i t="grand">
      <x/>
    </i>
    <i t="grand" i="1">
      <x/>
    </i>
  </colItems>
  <dataFields count="2">
    <dataField name="Nombre de durée" fld="5" subtotal="count" baseField="0" baseItem="0"/>
    <dataField name="Somme de durée" fld="5" baseField="0" baseItem="0" numFmtId="166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qui" sourceName="qui">
  <pivotTables>
    <pivotTable tabId="5" name="Tableau croisé dynamique1"/>
  </pivotTables>
  <data>
    <tabular pivotCacheId="1">
      <items count="17">
        <i x="2" s="1"/>
        <i x="0" s="1"/>
        <i x="7" s="1"/>
        <i x="12" s="1"/>
        <i x="1" s="1"/>
        <i x="13" s="1"/>
        <i x="3" s="1"/>
        <i x="6" s="1"/>
        <i x="5" s="1"/>
        <i x="8" s="1"/>
        <i x="14" s="1"/>
        <i x="10" s="1"/>
        <i x="15" s="1"/>
        <i x="16" s="1"/>
        <i x="11" s="1"/>
        <i x="4" s="1"/>
        <i x="9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tif" sourceName="motif">
  <pivotTables>
    <pivotTable tabId="5" name="Tableau croisé dynamique1"/>
  </pivotTables>
  <data>
    <tabular pivotCacheId="1">
      <items count="18">
        <i x="8" s="1"/>
        <i x="4"/>
        <i x="14"/>
        <i x="7"/>
        <i x="2" s="1"/>
        <i x="6" s="1"/>
        <i x="17" s="1"/>
        <i x="11" s="1"/>
        <i x="0" s="1"/>
        <i x="12" s="1"/>
        <i x="10" s="1"/>
        <i x="9" s="1"/>
        <i x="13" s="1"/>
        <i x="1"/>
        <i x="16" s="1"/>
        <i x="15" s="1"/>
        <i x="5" s="1"/>
        <i x="3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ébut" sourceName="début">
  <pivotTables>
    <pivotTable tabId="5" name="Tableau croisé dynamique1"/>
  </pivotTables>
  <data>
    <tabular pivotCacheId="1">
      <items count="9">
        <i x="0" s="1"/>
        <i x="6" s="1"/>
        <i x="2" s="1"/>
        <i x="5" s="1"/>
        <i x="4" s="1"/>
        <i x="7" s="1"/>
        <i x="8" s="1"/>
        <i x="1" s="1"/>
        <i x="3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in" sourceName="fin">
  <pivotTables>
    <pivotTable tabId="5" name="Tableau croisé dynamique1"/>
  </pivotTables>
  <data>
    <tabular pivotCacheId="1">
      <items count="15">
        <i x="11" s="1"/>
        <i x="14" s="1"/>
        <i x="12" s="1"/>
        <i x="4" s="1"/>
        <i x="6" s="1"/>
        <i x="9" s="1"/>
        <i x="0" s="1"/>
        <i x="1" s="1"/>
        <i x="7" s="1"/>
        <i x="3" s="1"/>
        <i x="10" s="1"/>
        <i x="13" s="1"/>
        <i x="2" s="1"/>
        <i x="5" s="1"/>
        <i x="8" s="1" nd="1"/>
      </items>
    </tabular>
  </data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maine" sourceName="semaine">
  <pivotTables>
    <pivotTable tabId="5" name="Tableau croisé dynamique1"/>
  </pivotTables>
  <data>
    <tabular pivotCacheId="1">
      <items count="2"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qui" cache="Segment_qui" caption="qui" rowHeight="241300"/>
  <slicer name="motif" cache="Segment_motif" caption="motif" startItem="6" rowHeight="241300"/>
  <slicer name="début" cache="Segment_début" caption="début" rowHeight="241300"/>
  <slicer name="fin" cache="Segment_fin" caption="fin" rowHeight="241300"/>
  <slicer name="semaine" cache="Segment_semaine" caption="semaine" rowHeight="241300"/>
</slicers>
</file>

<file path=xl/tables/table1.xml><?xml version="1.0" encoding="utf-8"?>
<table xmlns="http://schemas.openxmlformats.org/spreadsheetml/2006/main" id="1" name="Trecap" displayName="Trecap" ref="A1:G149" totalsRowShown="0">
  <autoFilter ref="A1:G149"/>
  <sortState ref="A2:G31">
    <sortCondition ref="A2"/>
  </sortState>
  <tableColumns count="7">
    <tableColumn id="1" name="qui"/>
    <tableColumn id="2" name="date" dataDxfId="9"/>
    <tableColumn id="3" name="motif"/>
    <tableColumn id="4" name="début" dataDxfId="8"/>
    <tableColumn id="5" name="fin" dataDxfId="7"/>
    <tableColumn id="6" name="durée" dataDxfId="6">
      <calculatedColumnFormula>Trecap[[#This Row],[fin]]-Trecap[[#This Row],[début]]</calculatedColumnFormula>
    </tableColumn>
    <tableColumn id="7" name="semaine" dataDxfId="5">
      <calculatedColumnFormula>_xlfn.ISOWEEKNUM(Trecap[[#This Row],[date]])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E54"/>
  <sheetViews>
    <sheetView zoomScale="80" zoomScaleNormal="80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4" sqref="A4:A6"/>
    </sheetView>
  </sheetViews>
  <sheetFormatPr baseColWidth="10" defaultColWidth="9" defaultRowHeight="14.5"/>
  <cols>
    <col min="1" max="1" width="17.7265625" customWidth="1"/>
    <col min="16" max="17" width="3.6328125" customWidth="1"/>
  </cols>
  <sheetData>
    <row r="1" spans="1:31" s="3" customFormat="1" ht="15" thickBot="1">
      <c r="A1"/>
      <c r="B1" s="1" t="s">
        <v>0</v>
      </c>
      <c r="C1" s="220">
        <v>43710</v>
      </c>
      <c r="D1" s="220"/>
      <c r="E1" s="220"/>
      <c r="F1" s="220"/>
      <c r="G1" s="220"/>
      <c r="H1" s="220"/>
      <c r="I1" s="1" t="s">
        <v>1</v>
      </c>
      <c r="J1" s="220">
        <f>AD3</f>
        <v>43723</v>
      </c>
      <c r="K1" s="220"/>
      <c r="L1" s="220"/>
      <c r="M1" s="220"/>
      <c r="N1" s="220"/>
      <c r="O1" s="220"/>
      <c r="P1" s="2"/>
      <c r="Q1" s="2"/>
      <c r="R1" s="221"/>
      <c r="S1" s="221"/>
      <c r="T1" s="221"/>
      <c r="U1" s="221"/>
      <c r="V1" s="221"/>
      <c r="W1" s="221"/>
      <c r="X1" s="221"/>
      <c r="Y1" s="221"/>
      <c r="Z1" s="221"/>
      <c r="AA1" s="221"/>
      <c r="AB1" s="221"/>
      <c r="AC1" s="221"/>
      <c r="AD1" s="221"/>
      <c r="AE1" s="221"/>
    </row>
    <row r="2" spans="1:31" s="3" customFormat="1" ht="15" thickBot="1">
      <c r="A2"/>
      <c r="B2" s="218" t="str">
        <f>TEXT(B3,"JJJJ")</f>
        <v>lundi</v>
      </c>
      <c r="C2" s="219"/>
      <c r="D2" s="218" t="str">
        <f>TEXT(D3,"JJJJ")</f>
        <v>mardi</v>
      </c>
      <c r="E2" s="219"/>
      <c r="F2" s="218" t="str">
        <f>TEXT(F3,"JJJJ")</f>
        <v>mercredi</v>
      </c>
      <c r="G2" s="219"/>
      <c r="H2" s="218" t="str">
        <f>TEXT(H3,"JJJJ")</f>
        <v>jeudi</v>
      </c>
      <c r="I2" s="219"/>
      <c r="J2" s="218" t="str">
        <f>TEXT(J3,"JJJJ")</f>
        <v>vendredi</v>
      </c>
      <c r="K2" s="219"/>
      <c r="L2" s="218" t="str">
        <f>TEXT(L3,"JJJJ")</f>
        <v>samedi</v>
      </c>
      <c r="M2" s="219"/>
      <c r="N2" s="218" t="str">
        <f>TEXT(N3,"JJJJ")</f>
        <v>dimanche</v>
      </c>
      <c r="O2" s="219"/>
      <c r="P2" s="2"/>
      <c r="Q2" s="2"/>
      <c r="R2" s="216" t="str">
        <f>TEXT(R3,"JJJJ")</f>
        <v>lundi</v>
      </c>
      <c r="S2" s="217"/>
      <c r="T2" s="216" t="str">
        <f>TEXT(T3,"JJJJ")</f>
        <v>mardi</v>
      </c>
      <c r="U2" s="217"/>
      <c r="V2" s="214" t="str">
        <f>TEXT(V3,"JJJJ")</f>
        <v>mercredi</v>
      </c>
      <c r="W2" s="215"/>
      <c r="X2" s="214" t="str">
        <f>TEXT(X3,"JJJJ")</f>
        <v>jeudi</v>
      </c>
      <c r="Y2" s="215"/>
      <c r="Z2" s="214" t="str">
        <f>TEXT(Z3,"JJJJ")</f>
        <v>vendredi</v>
      </c>
      <c r="AA2" s="215"/>
      <c r="AB2" s="216" t="str">
        <f>TEXT(AB3,"JJJJ")</f>
        <v>samedi</v>
      </c>
      <c r="AC2" s="217"/>
      <c r="AD2" s="216" t="str">
        <f>TEXT(AD3,"JJJJ")</f>
        <v>dimanche</v>
      </c>
      <c r="AE2" s="217"/>
    </row>
    <row r="3" spans="1:31" s="3" customFormat="1" ht="15" thickBot="1">
      <c r="A3"/>
      <c r="B3" s="210">
        <f>C1</f>
        <v>43710</v>
      </c>
      <c r="C3" s="211"/>
      <c r="D3" s="210">
        <f>B3+1</f>
        <v>43711</v>
      </c>
      <c r="E3" s="211"/>
      <c r="F3" s="210">
        <f>D3+1</f>
        <v>43712</v>
      </c>
      <c r="G3" s="211"/>
      <c r="H3" s="210">
        <f>F3+1</f>
        <v>43713</v>
      </c>
      <c r="I3" s="211"/>
      <c r="J3" s="210">
        <f>H3+1</f>
        <v>43714</v>
      </c>
      <c r="K3" s="211"/>
      <c r="L3" s="210">
        <f>J3+1</f>
        <v>43715</v>
      </c>
      <c r="M3" s="211"/>
      <c r="N3" s="210">
        <f>L3+1</f>
        <v>43716</v>
      </c>
      <c r="O3" s="211"/>
      <c r="P3" s="2"/>
      <c r="Q3" s="2"/>
      <c r="R3" s="210">
        <f>N3+1</f>
        <v>43717</v>
      </c>
      <c r="S3" s="211"/>
      <c r="T3" s="210">
        <f>R3+1</f>
        <v>43718</v>
      </c>
      <c r="U3" s="211">
        <f>T3</f>
        <v>43718</v>
      </c>
      <c r="V3" s="208">
        <f>T3+1</f>
        <v>43719</v>
      </c>
      <c r="W3" s="209">
        <f>V3</f>
        <v>43719</v>
      </c>
      <c r="X3" s="208">
        <f>V3+1</f>
        <v>43720</v>
      </c>
      <c r="Y3" s="209">
        <f>X3</f>
        <v>43720</v>
      </c>
      <c r="Z3" s="208">
        <f>X3+1</f>
        <v>43721</v>
      </c>
      <c r="AA3" s="209">
        <f>Z3</f>
        <v>43721</v>
      </c>
      <c r="AB3" s="210">
        <f>Z3+1</f>
        <v>43722</v>
      </c>
      <c r="AC3" s="211">
        <f>AB3</f>
        <v>43722</v>
      </c>
      <c r="AD3" s="210">
        <f>AB3+1</f>
        <v>43723</v>
      </c>
      <c r="AE3" s="211">
        <f>AD3</f>
        <v>43723</v>
      </c>
    </row>
    <row r="4" spans="1:31" s="5" customFormat="1" ht="13" customHeight="1" thickBot="1">
      <c r="A4" s="205" t="s">
        <v>40</v>
      </c>
      <c r="B4" s="129" t="s">
        <v>8</v>
      </c>
      <c r="C4" s="127"/>
      <c r="D4" s="126" t="s">
        <v>8</v>
      </c>
      <c r="E4" s="127"/>
      <c r="F4" s="138" t="s">
        <v>11</v>
      </c>
      <c r="G4" s="136"/>
      <c r="H4" s="126" t="s">
        <v>9</v>
      </c>
      <c r="I4" s="127"/>
      <c r="J4" s="12" t="s">
        <v>3</v>
      </c>
      <c r="K4" s="4" t="s">
        <v>7</v>
      </c>
      <c r="L4" s="128" t="s">
        <v>8</v>
      </c>
      <c r="M4" s="127"/>
      <c r="N4" s="128" t="s">
        <v>8</v>
      </c>
      <c r="O4" s="137"/>
      <c r="P4" s="2"/>
      <c r="Q4" s="2"/>
      <c r="R4" s="143" t="s">
        <v>5</v>
      </c>
      <c r="S4" s="144"/>
      <c r="T4" s="212" t="s">
        <v>11</v>
      </c>
      <c r="U4" s="213"/>
      <c r="V4" s="139" t="s">
        <v>51</v>
      </c>
      <c r="W4" s="134"/>
      <c r="X4" s="133" t="s">
        <v>51</v>
      </c>
      <c r="Y4" s="134"/>
      <c r="Z4" s="133" t="s">
        <v>51</v>
      </c>
      <c r="AA4" s="134"/>
      <c r="AB4" s="157" t="s">
        <v>9</v>
      </c>
      <c r="AC4" s="144"/>
      <c r="AD4" s="157" t="s">
        <v>3</v>
      </c>
      <c r="AE4" s="158"/>
    </row>
    <row r="5" spans="1:31" s="3" customFormat="1" ht="11.15" customHeight="1">
      <c r="A5" s="206"/>
      <c r="B5" s="13">
        <v>0.29166666666666669</v>
      </c>
      <c r="C5" s="14"/>
      <c r="D5" s="15">
        <v>0.29166666666666669</v>
      </c>
      <c r="E5" s="14"/>
      <c r="F5" s="16"/>
      <c r="G5" s="17">
        <v>0.58333333333333337</v>
      </c>
      <c r="H5" s="18"/>
      <c r="I5" s="19"/>
      <c r="J5" s="18"/>
      <c r="K5" s="20">
        <v>0.58333333333333337</v>
      </c>
      <c r="L5" s="18">
        <v>0.29166666666666669</v>
      </c>
      <c r="M5" s="19"/>
      <c r="N5" s="21">
        <v>0.29166666666666669</v>
      </c>
      <c r="O5" s="22"/>
      <c r="P5" s="2"/>
      <c r="Q5" s="2"/>
      <c r="R5" s="84"/>
      <c r="S5" s="85"/>
      <c r="T5" s="86">
        <v>0.29166666666666669</v>
      </c>
      <c r="U5" s="87"/>
      <c r="V5" s="88">
        <v>0.33333333333333331</v>
      </c>
      <c r="W5" s="89">
        <v>0.75</v>
      </c>
      <c r="X5" s="88"/>
      <c r="Y5" s="89">
        <v>0.75</v>
      </c>
      <c r="Z5" s="88">
        <v>0.33333333333333331</v>
      </c>
      <c r="AA5" s="89"/>
      <c r="AB5" s="90"/>
      <c r="AC5" s="91"/>
      <c r="AD5" s="90"/>
      <c r="AE5" s="92"/>
    </row>
    <row r="6" spans="1:31" s="3" customFormat="1" ht="11.15" customHeight="1" thickBot="1">
      <c r="A6" s="207"/>
      <c r="B6" s="23">
        <v>0.625</v>
      </c>
      <c r="C6" s="19"/>
      <c r="D6" s="24">
        <v>0.66666666666666663</v>
      </c>
      <c r="E6" s="19"/>
      <c r="F6" s="25"/>
      <c r="G6" s="26">
        <v>0.875</v>
      </c>
      <c r="H6" s="18"/>
      <c r="I6" s="19"/>
      <c r="J6" s="18"/>
      <c r="K6" s="20">
        <v>0.75</v>
      </c>
      <c r="L6" s="18">
        <v>0.625</v>
      </c>
      <c r="M6" s="19"/>
      <c r="N6" s="27">
        <v>0.66666666666666663</v>
      </c>
      <c r="O6" s="28"/>
      <c r="P6" s="2"/>
      <c r="Q6" s="2"/>
      <c r="R6" s="40"/>
      <c r="S6" s="44"/>
      <c r="T6" s="93">
        <v>0.66666666666666663</v>
      </c>
      <c r="U6" s="94"/>
      <c r="V6" s="95">
        <v>0.54166666666666663</v>
      </c>
      <c r="W6" s="96">
        <v>0.91666666666666663</v>
      </c>
      <c r="X6" s="95"/>
      <c r="Y6" s="96">
        <v>0.91666666666666663</v>
      </c>
      <c r="Z6" s="95">
        <v>0.75</v>
      </c>
      <c r="AA6" s="96"/>
      <c r="AB6" s="42"/>
      <c r="AC6" s="43"/>
      <c r="AD6" s="42"/>
      <c r="AE6" s="45"/>
    </row>
    <row r="7" spans="1:31" s="5" customFormat="1" ht="13" customHeight="1">
      <c r="A7" s="202" t="s">
        <v>41</v>
      </c>
      <c r="B7" s="165" t="s">
        <v>12</v>
      </c>
      <c r="C7" s="166"/>
      <c r="D7" s="165" t="s">
        <v>12</v>
      </c>
      <c r="E7" s="166"/>
      <c r="F7" s="165" t="s">
        <v>12</v>
      </c>
      <c r="G7" s="166"/>
      <c r="H7" s="165" t="s">
        <v>12</v>
      </c>
      <c r="I7" s="166"/>
      <c r="J7" s="165" t="s">
        <v>12</v>
      </c>
      <c r="K7" s="166"/>
      <c r="L7" s="165" t="s">
        <v>12</v>
      </c>
      <c r="M7" s="166"/>
      <c r="N7" s="165" t="s">
        <v>12</v>
      </c>
      <c r="O7" s="166"/>
      <c r="P7" s="2"/>
      <c r="Q7" s="2"/>
      <c r="R7" s="165" t="s">
        <v>12</v>
      </c>
      <c r="S7" s="166"/>
      <c r="T7" s="165" t="s">
        <v>12</v>
      </c>
      <c r="U7" s="166"/>
      <c r="V7" s="165" t="s">
        <v>12</v>
      </c>
      <c r="W7" s="166"/>
      <c r="X7" s="126" t="s">
        <v>6</v>
      </c>
      <c r="Y7" s="127"/>
      <c r="Z7" s="126" t="s">
        <v>6</v>
      </c>
      <c r="AA7" s="127"/>
      <c r="AB7" s="128" t="s">
        <v>9</v>
      </c>
      <c r="AC7" s="127"/>
      <c r="AD7" s="128" t="s">
        <v>3</v>
      </c>
      <c r="AE7" s="137"/>
    </row>
    <row r="8" spans="1:31" s="3" customFormat="1" ht="11.15" customHeight="1">
      <c r="A8" s="203"/>
      <c r="B8" s="29">
        <v>0.29166666666666669</v>
      </c>
      <c r="C8" s="30"/>
      <c r="D8" s="31"/>
      <c r="E8" s="32">
        <v>0.58333333333333337</v>
      </c>
      <c r="F8" s="31"/>
      <c r="G8" s="32">
        <v>0.58333333333333337</v>
      </c>
      <c r="H8" s="31"/>
      <c r="I8" s="32"/>
      <c r="J8" s="31"/>
      <c r="K8" s="32"/>
      <c r="L8" s="31">
        <v>0.29166666666666669</v>
      </c>
      <c r="M8" s="32"/>
      <c r="N8" s="33">
        <v>0.29166666666666669</v>
      </c>
      <c r="O8" s="34"/>
      <c r="P8" s="2"/>
      <c r="Q8" s="2"/>
      <c r="R8" s="29"/>
      <c r="S8" s="30"/>
      <c r="T8" s="31">
        <v>0.29166666666666669</v>
      </c>
      <c r="U8" s="32"/>
      <c r="V8" s="31"/>
      <c r="W8" s="32">
        <v>0.58333333333333337</v>
      </c>
      <c r="X8" s="18"/>
      <c r="Y8" s="19">
        <v>0.58333333333333337</v>
      </c>
      <c r="Z8" s="18"/>
      <c r="AA8" s="19">
        <v>0.58333333333333337</v>
      </c>
      <c r="AB8" s="18"/>
      <c r="AC8" s="19"/>
      <c r="AD8" s="21"/>
      <c r="AE8" s="22"/>
    </row>
    <row r="9" spans="1:31" s="3" customFormat="1" ht="11.15" customHeight="1" thickBot="1">
      <c r="A9" s="204"/>
      <c r="B9" s="35">
        <v>0.66666666666666663</v>
      </c>
      <c r="C9" s="36"/>
      <c r="D9" s="37"/>
      <c r="E9" s="36">
        <v>0.875</v>
      </c>
      <c r="F9" s="37"/>
      <c r="G9" s="36">
        <v>0.91666666666666663</v>
      </c>
      <c r="H9" s="37"/>
      <c r="I9" s="36"/>
      <c r="J9" s="37"/>
      <c r="K9" s="36"/>
      <c r="L9" s="37">
        <v>0.625</v>
      </c>
      <c r="M9" s="36"/>
      <c r="N9" s="38">
        <v>0.66666666666666663</v>
      </c>
      <c r="O9" s="39"/>
      <c r="P9" s="2"/>
      <c r="Q9" s="2"/>
      <c r="R9" s="35"/>
      <c r="S9" s="36"/>
      <c r="T9" s="37">
        <v>0.66666666666666663</v>
      </c>
      <c r="U9" s="36"/>
      <c r="V9" s="31"/>
      <c r="W9" s="32">
        <v>0.91666666666666663</v>
      </c>
      <c r="X9" s="44"/>
      <c r="Y9" s="43">
        <v>0.91666666666666663</v>
      </c>
      <c r="Z9" s="44"/>
      <c r="AA9" s="43">
        <v>0.91666666666666663</v>
      </c>
      <c r="AB9" s="44"/>
      <c r="AC9" s="43"/>
      <c r="AD9" s="42"/>
      <c r="AE9" s="45"/>
    </row>
    <row r="10" spans="1:31" s="5" customFormat="1" ht="13" customHeight="1">
      <c r="A10" s="199" t="s">
        <v>42</v>
      </c>
      <c r="B10" s="129" t="s">
        <v>6</v>
      </c>
      <c r="C10" s="127"/>
      <c r="D10" s="128" t="s">
        <v>10</v>
      </c>
      <c r="E10" s="127"/>
      <c r="F10" s="128" t="s">
        <v>9</v>
      </c>
      <c r="G10" s="127"/>
      <c r="H10" s="128" t="s">
        <v>3</v>
      </c>
      <c r="I10" s="137"/>
      <c r="J10" s="128" t="s">
        <v>8</v>
      </c>
      <c r="K10" s="127"/>
      <c r="L10" s="128" t="s">
        <v>10</v>
      </c>
      <c r="M10" s="127"/>
      <c r="N10" s="128" t="s">
        <v>6</v>
      </c>
      <c r="O10" s="137"/>
      <c r="P10" s="2"/>
      <c r="Q10" s="2"/>
      <c r="R10" s="143" t="s">
        <v>5</v>
      </c>
      <c r="S10" s="144"/>
      <c r="T10" s="128" t="s">
        <v>10</v>
      </c>
      <c r="U10" s="127"/>
      <c r="V10" s="128" t="s">
        <v>8</v>
      </c>
      <c r="W10" s="127"/>
      <c r="X10" s="128" t="s">
        <v>10</v>
      </c>
      <c r="Y10" s="127"/>
      <c r="Z10" s="126" t="s">
        <v>6</v>
      </c>
      <c r="AA10" s="127"/>
      <c r="AB10" s="128" t="s">
        <v>9</v>
      </c>
      <c r="AC10" s="127"/>
      <c r="AD10" s="128" t="s">
        <v>3</v>
      </c>
      <c r="AE10" s="137"/>
    </row>
    <row r="11" spans="1:31" s="3" customFormat="1" ht="11.15" customHeight="1">
      <c r="A11" s="200"/>
      <c r="B11" s="13"/>
      <c r="C11" s="18">
        <v>0.58333333333333337</v>
      </c>
      <c r="D11" s="21"/>
      <c r="E11" s="14"/>
      <c r="F11" s="18"/>
      <c r="G11" s="19"/>
      <c r="H11" s="18"/>
      <c r="I11" s="19"/>
      <c r="J11" s="18">
        <v>0.29166666666666669</v>
      </c>
      <c r="K11" s="19"/>
      <c r="L11" s="18"/>
      <c r="M11" s="18"/>
      <c r="N11" s="21"/>
      <c r="O11" s="28">
        <v>0.58333333333333337</v>
      </c>
      <c r="P11" s="2"/>
      <c r="Q11" s="2"/>
      <c r="R11" s="13"/>
      <c r="S11" s="14"/>
      <c r="T11" s="18"/>
      <c r="U11" s="19"/>
      <c r="V11" s="18">
        <v>0.375</v>
      </c>
      <c r="W11" s="19"/>
      <c r="X11" s="21"/>
      <c r="Y11" s="14"/>
      <c r="Z11" s="21"/>
      <c r="AA11" s="14">
        <v>0.58333333333333337</v>
      </c>
      <c r="AB11" s="18"/>
      <c r="AC11" s="19"/>
      <c r="AD11" s="21"/>
      <c r="AE11" s="22"/>
    </row>
    <row r="12" spans="1:31" s="3" customFormat="1" ht="11.15" customHeight="1" thickBot="1">
      <c r="A12" s="201"/>
      <c r="B12" s="40"/>
      <c r="C12" s="41">
        <v>0.875</v>
      </c>
      <c r="D12" s="42"/>
      <c r="E12" s="43"/>
      <c r="F12" s="44"/>
      <c r="G12" s="43"/>
      <c r="H12" s="44"/>
      <c r="I12" s="43"/>
      <c r="J12" s="44">
        <v>0.58333333333333337</v>
      </c>
      <c r="K12" s="43"/>
      <c r="L12" s="44"/>
      <c r="M12" s="44"/>
      <c r="N12" s="42"/>
      <c r="O12" s="45">
        <v>0.91666666666666663</v>
      </c>
      <c r="P12" s="2"/>
      <c r="Q12" s="2"/>
      <c r="R12" s="40"/>
      <c r="S12" s="43"/>
      <c r="T12" s="44"/>
      <c r="U12" s="43"/>
      <c r="V12" s="44">
        <v>0.625</v>
      </c>
      <c r="W12" s="43"/>
      <c r="X12" s="42"/>
      <c r="Y12" s="43"/>
      <c r="Z12" s="42"/>
      <c r="AA12" s="43">
        <v>0.875</v>
      </c>
      <c r="AB12" s="44"/>
      <c r="AC12" s="43"/>
      <c r="AD12" s="42"/>
      <c r="AE12" s="45"/>
    </row>
    <row r="13" spans="1:31" s="3" customFormat="1" ht="11.15" customHeight="1">
      <c r="A13" s="154" t="s">
        <v>43</v>
      </c>
      <c r="B13" s="129" t="s">
        <v>6</v>
      </c>
      <c r="C13" s="127"/>
      <c r="D13" s="128" t="s">
        <v>6</v>
      </c>
      <c r="E13" s="127"/>
      <c r="F13" s="128" t="s">
        <v>8</v>
      </c>
      <c r="G13" s="127"/>
      <c r="H13" s="128" t="s">
        <v>9</v>
      </c>
      <c r="I13" s="127"/>
      <c r="J13" s="128" t="s">
        <v>3</v>
      </c>
      <c r="K13" s="137"/>
      <c r="L13" s="128" t="s">
        <v>6</v>
      </c>
      <c r="M13" s="127"/>
      <c r="N13" s="128" t="s">
        <v>6</v>
      </c>
      <c r="O13" s="137"/>
      <c r="P13" s="2"/>
      <c r="Q13" s="2"/>
      <c r="R13" s="129" t="s">
        <v>6</v>
      </c>
      <c r="S13" s="127"/>
      <c r="T13" s="128" t="s">
        <v>6</v>
      </c>
      <c r="U13" s="126"/>
      <c r="V13" s="143" t="s">
        <v>5</v>
      </c>
      <c r="W13" s="144"/>
      <c r="X13" s="126" t="s">
        <v>4</v>
      </c>
      <c r="Y13" s="127"/>
      <c r="Z13" s="126" t="s">
        <v>8</v>
      </c>
      <c r="AA13" s="127"/>
      <c r="AB13" s="128" t="s">
        <v>9</v>
      </c>
      <c r="AC13" s="127"/>
      <c r="AD13" s="128" t="s">
        <v>3</v>
      </c>
      <c r="AE13" s="137"/>
    </row>
    <row r="14" spans="1:31" s="3" customFormat="1" ht="11.15" customHeight="1">
      <c r="A14" s="155"/>
      <c r="B14" s="13"/>
      <c r="C14" s="14">
        <v>0.58333333333333337</v>
      </c>
      <c r="D14" s="18"/>
      <c r="E14" s="15">
        <v>0.58333333333333337</v>
      </c>
      <c r="F14" s="21">
        <v>0.29166666666666669</v>
      </c>
      <c r="G14" s="14"/>
      <c r="H14" s="18"/>
      <c r="I14" s="19"/>
      <c r="J14" s="18"/>
      <c r="K14" s="19"/>
      <c r="L14" s="18"/>
      <c r="M14" s="14">
        <v>0.58333333333333337</v>
      </c>
      <c r="N14" s="21"/>
      <c r="O14" s="22">
        <v>0.58333333333333337</v>
      </c>
      <c r="P14" s="2"/>
      <c r="Q14" s="2"/>
      <c r="R14" s="13"/>
      <c r="S14" s="14">
        <v>0.58333333333333337</v>
      </c>
      <c r="T14" s="15"/>
      <c r="U14" s="15">
        <v>0.58333333333333337</v>
      </c>
      <c r="V14" s="13"/>
      <c r="W14" s="14"/>
      <c r="X14" s="15">
        <v>0.29166666666666669</v>
      </c>
      <c r="Y14" s="14"/>
      <c r="Z14" s="18">
        <v>0.29166666666666669</v>
      </c>
      <c r="AA14" s="19"/>
      <c r="AB14" s="18"/>
      <c r="AC14" s="19"/>
      <c r="AD14" s="21"/>
      <c r="AE14" s="22"/>
    </row>
    <row r="15" spans="1:31" s="3" customFormat="1" ht="11.15" customHeight="1" thickBot="1">
      <c r="A15" s="156"/>
      <c r="B15" s="40"/>
      <c r="C15" s="43">
        <v>0.91666666666666663</v>
      </c>
      <c r="D15" s="44"/>
      <c r="E15" s="44">
        <v>0.70833333333333337</v>
      </c>
      <c r="F15" s="42">
        <v>0.58333333333333337</v>
      </c>
      <c r="G15" s="43"/>
      <c r="H15" s="44"/>
      <c r="I15" s="43"/>
      <c r="J15" s="44"/>
      <c r="K15" s="43"/>
      <c r="L15" s="44"/>
      <c r="M15" s="43">
        <v>0.91666666666666663</v>
      </c>
      <c r="N15" s="42"/>
      <c r="O15" s="45">
        <v>0.91666666666666663</v>
      </c>
      <c r="P15" s="2"/>
      <c r="Q15" s="2"/>
      <c r="R15" s="40"/>
      <c r="S15" s="43">
        <v>0.91666666666666663</v>
      </c>
      <c r="T15" s="44"/>
      <c r="U15" s="41">
        <v>0.875</v>
      </c>
      <c r="V15" s="40"/>
      <c r="W15" s="43"/>
      <c r="X15" s="44">
        <v>0.66666666666666663</v>
      </c>
      <c r="Y15" s="43"/>
      <c r="Z15" s="44">
        <v>0.66666666666666663</v>
      </c>
      <c r="AA15" s="43"/>
      <c r="AB15" s="44"/>
      <c r="AC15" s="43"/>
      <c r="AD15" s="42"/>
      <c r="AE15" s="45"/>
    </row>
    <row r="16" spans="1:31" s="5" customFormat="1" ht="13" customHeight="1">
      <c r="A16" s="191" t="s">
        <v>44</v>
      </c>
      <c r="B16" s="194" t="s">
        <v>2</v>
      </c>
      <c r="C16" s="195"/>
      <c r="D16" s="194" t="s">
        <v>2</v>
      </c>
      <c r="E16" s="195"/>
      <c r="F16" s="194" t="s">
        <v>2</v>
      </c>
      <c r="G16" s="195"/>
      <c r="H16" s="194" t="s">
        <v>2</v>
      </c>
      <c r="I16" s="195"/>
      <c r="J16" s="194" t="s">
        <v>2</v>
      </c>
      <c r="K16" s="189"/>
      <c r="L16" s="172" t="s">
        <v>2</v>
      </c>
      <c r="M16" s="171"/>
      <c r="N16" s="189" t="s">
        <v>3</v>
      </c>
      <c r="O16" s="190"/>
      <c r="P16" s="2"/>
      <c r="Q16" s="2"/>
      <c r="R16" s="196" t="s">
        <v>8</v>
      </c>
      <c r="S16" s="186"/>
      <c r="T16" s="187" t="s">
        <v>4</v>
      </c>
      <c r="U16" s="187"/>
      <c r="V16" s="197">
        <v>0.1</v>
      </c>
      <c r="W16" s="198"/>
      <c r="X16" s="128" t="s">
        <v>9</v>
      </c>
      <c r="Y16" s="127"/>
      <c r="Z16" s="128" t="s">
        <v>3</v>
      </c>
      <c r="AA16" s="137"/>
      <c r="AB16" s="185" t="s">
        <v>8</v>
      </c>
      <c r="AC16" s="186"/>
      <c r="AD16" s="187" t="s">
        <v>8</v>
      </c>
      <c r="AE16" s="188"/>
    </row>
    <row r="17" spans="1:31" s="3" customFormat="1" ht="11.15" customHeight="1">
      <c r="A17" s="192"/>
      <c r="B17" s="46"/>
      <c r="C17" s="47"/>
      <c r="D17" s="48">
        <v>0.375</v>
      </c>
      <c r="E17" s="47"/>
      <c r="F17" s="49"/>
      <c r="G17" s="50">
        <v>0.58333333333333337</v>
      </c>
      <c r="H17" s="51"/>
      <c r="I17" s="47">
        <v>0.58333333333333337</v>
      </c>
      <c r="J17" s="51"/>
      <c r="K17" s="47">
        <v>0.58333333333333337</v>
      </c>
      <c r="L17" s="49"/>
      <c r="M17" s="50"/>
      <c r="N17" s="51"/>
      <c r="O17" s="52"/>
      <c r="P17" s="2"/>
      <c r="Q17" s="2"/>
      <c r="R17" s="97">
        <v>0.35416666666666669</v>
      </c>
      <c r="S17" s="14"/>
      <c r="T17" s="97">
        <v>0.35416666666666669</v>
      </c>
      <c r="U17" s="18"/>
      <c r="V17" s="98">
        <v>0.29166666666666669</v>
      </c>
      <c r="W17" s="14"/>
      <c r="X17" s="18"/>
      <c r="Y17" s="19"/>
      <c r="Z17" s="18"/>
      <c r="AA17" s="19"/>
      <c r="AB17" s="18">
        <v>0.29166666666666669</v>
      </c>
      <c r="AC17" s="19"/>
      <c r="AD17" s="21">
        <v>0.29166666666666669</v>
      </c>
      <c r="AE17" s="22"/>
    </row>
    <row r="18" spans="1:31" s="3" customFormat="1" ht="11.15" customHeight="1" thickBot="1">
      <c r="A18" s="193"/>
      <c r="B18" s="53"/>
      <c r="C18" s="54"/>
      <c r="D18" s="55">
        <v>0.79166666666666663</v>
      </c>
      <c r="E18" s="54"/>
      <c r="F18" s="55"/>
      <c r="G18" s="54">
        <v>0.875</v>
      </c>
      <c r="H18" s="56"/>
      <c r="I18" s="54">
        <v>0.91666666666666663</v>
      </c>
      <c r="J18" s="56"/>
      <c r="K18" s="54">
        <v>0.91666666666666663</v>
      </c>
      <c r="L18" s="55"/>
      <c r="M18" s="54"/>
      <c r="N18" s="56"/>
      <c r="O18" s="57"/>
      <c r="P18" s="2"/>
      <c r="Q18" s="2"/>
      <c r="R18" s="40">
        <v>0.66666666666666663</v>
      </c>
      <c r="S18" s="43"/>
      <c r="T18" s="44">
        <v>0.66666666666666663</v>
      </c>
      <c r="U18" s="44"/>
      <c r="V18" s="99">
        <v>0.58333333333333337</v>
      </c>
      <c r="W18" s="43"/>
      <c r="X18" s="44"/>
      <c r="Y18" s="43"/>
      <c r="Z18" s="44"/>
      <c r="AA18" s="43"/>
      <c r="AB18" s="100">
        <v>0.60416666666666663</v>
      </c>
      <c r="AC18" s="43"/>
      <c r="AD18" s="42">
        <v>0.66666666666666663</v>
      </c>
      <c r="AE18" s="45"/>
    </row>
    <row r="19" spans="1:31" s="3" customFormat="1" ht="11.15" customHeight="1">
      <c r="A19" s="178" t="s">
        <v>45</v>
      </c>
      <c r="B19" s="181" t="s">
        <v>30</v>
      </c>
      <c r="C19" s="182"/>
      <c r="D19" s="183" t="s">
        <v>31</v>
      </c>
      <c r="E19" s="166"/>
      <c r="F19" s="184" t="s">
        <v>30</v>
      </c>
      <c r="G19" s="166"/>
      <c r="H19" s="126" t="s">
        <v>6</v>
      </c>
      <c r="I19" s="127"/>
      <c r="J19" s="126" t="s">
        <v>8</v>
      </c>
      <c r="K19" s="127"/>
      <c r="L19" s="128" t="s">
        <v>9</v>
      </c>
      <c r="M19" s="127"/>
      <c r="N19" s="128" t="s">
        <v>3</v>
      </c>
      <c r="O19" s="137"/>
      <c r="P19" s="2"/>
      <c r="Q19" s="2"/>
      <c r="R19" s="129" t="s">
        <v>8</v>
      </c>
      <c r="S19" s="127"/>
      <c r="T19" s="128" t="s">
        <v>6</v>
      </c>
      <c r="U19" s="127"/>
      <c r="V19" s="177" t="s">
        <v>8</v>
      </c>
      <c r="W19" s="163"/>
      <c r="X19" s="128" t="s">
        <v>9</v>
      </c>
      <c r="Y19" s="127"/>
      <c r="Z19" s="128" t="s">
        <v>3</v>
      </c>
      <c r="AA19" s="137"/>
      <c r="AB19" s="126" t="s">
        <v>8</v>
      </c>
      <c r="AC19" s="127"/>
      <c r="AD19" s="129" t="s">
        <v>8</v>
      </c>
      <c r="AE19" s="137"/>
    </row>
    <row r="20" spans="1:31" s="3" customFormat="1" ht="11.15" customHeight="1">
      <c r="A20" s="179"/>
      <c r="B20" s="29"/>
      <c r="C20" s="58"/>
      <c r="D20" s="33"/>
      <c r="E20" s="30">
        <v>0.58333333333333337</v>
      </c>
      <c r="F20" s="31">
        <v>0.375</v>
      </c>
      <c r="G20" s="32"/>
      <c r="H20" s="18">
        <v>0.29166666666666669</v>
      </c>
      <c r="I20" s="19"/>
      <c r="J20" s="18">
        <v>0.29166666666666669</v>
      </c>
      <c r="K20" s="19"/>
      <c r="L20" s="18"/>
      <c r="M20" s="19"/>
      <c r="N20" s="21"/>
      <c r="O20" s="22"/>
      <c r="P20" s="2"/>
      <c r="Q20" s="2"/>
      <c r="R20" s="13">
        <v>0.29166666666666669</v>
      </c>
      <c r="S20" s="14"/>
      <c r="T20" s="18"/>
      <c r="U20" s="19">
        <v>0.58333333333333337</v>
      </c>
      <c r="V20" s="18"/>
      <c r="W20" s="61">
        <v>0.58333333333333337</v>
      </c>
      <c r="X20" s="18"/>
      <c r="Y20" s="19"/>
      <c r="Z20" s="18"/>
      <c r="AA20" s="19"/>
      <c r="AB20" s="18">
        <v>0.29166666666666669</v>
      </c>
      <c r="AC20" s="19"/>
      <c r="AD20" s="21">
        <v>0.29166666666666669</v>
      </c>
      <c r="AE20" s="22"/>
    </row>
    <row r="21" spans="1:31" s="3" customFormat="1" ht="11.15" customHeight="1" thickBot="1">
      <c r="A21" s="180"/>
      <c r="B21" s="35"/>
      <c r="C21" s="37"/>
      <c r="D21" s="38"/>
      <c r="E21" s="36">
        <v>0.91666666666666663</v>
      </c>
      <c r="F21" s="37">
        <v>0.70833333333333337</v>
      </c>
      <c r="G21" s="36"/>
      <c r="H21" s="41">
        <v>0.66666666666666663</v>
      </c>
      <c r="I21" s="43"/>
      <c r="J21" s="41">
        <v>0.54166666666666663</v>
      </c>
      <c r="K21" s="43"/>
      <c r="L21" s="44"/>
      <c r="M21" s="43"/>
      <c r="N21" s="42"/>
      <c r="O21" s="45"/>
      <c r="P21" s="2"/>
      <c r="Q21" s="2"/>
      <c r="R21" s="40">
        <v>0.70833333333333337</v>
      </c>
      <c r="S21" s="43"/>
      <c r="T21" s="44"/>
      <c r="U21" s="43">
        <v>0.83333333333333337</v>
      </c>
      <c r="V21" s="44"/>
      <c r="W21" s="63">
        <v>0.91666666666666663</v>
      </c>
      <c r="X21" s="44"/>
      <c r="Y21" s="43"/>
      <c r="Z21" s="44"/>
      <c r="AA21" s="43"/>
      <c r="AB21" s="44">
        <v>0.625</v>
      </c>
      <c r="AC21" s="43"/>
      <c r="AD21" s="42">
        <v>0.66666666666666663</v>
      </c>
      <c r="AE21" s="45"/>
    </row>
    <row r="22" spans="1:31" s="5" customFormat="1" ht="13" customHeight="1">
      <c r="A22" s="167" t="s">
        <v>34</v>
      </c>
      <c r="B22" s="129" t="s">
        <v>32</v>
      </c>
      <c r="C22" s="127"/>
      <c r="D22" s="128" t="s">
        <v>6</v>
      </c>
      <c r="E22" s="127"/>
      <c r="F22" s="128" t="s">
        <v>5</v>
      </c>
      <c r="G22" s="127"/>
      <c r="H22" s="162" t="s">
        <v>8</v>
      </c>
      <c r="I22" s="163"/>
      <c r="J22" s="126" t="s">
        <v>6</v>
      </c>
      <c r="K22" s="127"/>
      <c r="L22" s="128" t="s">
        <v>9</v>
      </c>
      <c r="M22" s="127"/>
      <c r="N22" s="128" t="s">
        <v>3</v>
      </c>
      <c r="O22" s="137"/>
      <c r="P22" s="2"/>
      <c r="Q22" s="2"/>
      <c r="R22" s="129" t="s">
        <v>6</v>
      </c>
      <c r="S22" s="127"/>
      <c r="T22" s="126" t="s">
        <v>6</v>
      </c>
      <c r="U22" s="127"/>
      <c r="V22" s="128" t="s">
        <v>14</v>
      </c>
      <c r="W22" s="127"/>
      <c r="X22" s="128" t="s">
        <v>9</v>
      </c>
      <c r="Y22" s="127"/>
      <c r="Z22" s="128" t="s">
        <v>3</v>
      </c>
      <c r="AA22" s="127"/>
      <c r="AB22" s="126" t="s">
        <v>6</v>
      </c>
      <c r="AC22" s="127"/>
      <c r="AD22" s="128" t="s">
        <v>6</v>
      </c>
      <c r="AE22" s="137"/>
    </row>
    <row r="23" spans="1:31" s="3" customFormat="1" ht="11.15" customHeight="1">
      <c r="A23" s="168"/>
      <c r="B23" s="59"/>
      <c r="C23" s="60"/>
      <c r="D23" s="18"/>
      <c r="E23" s="19">
        <v>0.58333333333333337</v>
      </c>
      <c r="F23" s="18"/>
      <c r="G23" s="19"/>
      <c r="H23" s="24"/>
      <c r="I23" s="61">
        <v>0.58333333333333337</v>
      </c>
      <c r="J23" s="18"/>
      <c r="K23" s="14">
        <v>0.58333333333333337</v>
      </c>
      <c r="L23" s="18"/>
      <c r="M23" s="19"/>
      <c r="N23" s="21"/>
      <c r="O23" s="22"/>
      <c r="P23" s="2"/>
      <c r="Q23" s="2"/>
      <c r="R23" s="13"/>
      <c r="S23" s="14">
        <v>0.58333333333333337</v>
      </c>
      <c r="T23" s="15"/>
      <c r="U23" s="14">
        <v>0.58333333333333337</v>
      </c>
      <c r="V23" s="18"/>
      <c r="W23" s="19"/>
      <c r="X23" s="18"/>
      <c r="Y23" s="19"/>
      <c r="Z23" s="18"/>
      <c r="AA23" s="19"/>
      <c r="AB23" s="18"/>
      <c r="AC23" s="14">
        <v>0.58333333333333337</v>
      </c>
      <c r="AD23" s="21"/>
      <c r="AE23" s="22">
        <v>0.58333333333333337</v>
      </c>
    </row>
    <row r="24" spans="1:31" s="3" customFormat="1" ht="11.15" customHeight="1" thickBot="1">
      <c r="A24" s="169"/>
      <c r="B24" s="62"/>
      <c r="C24" s="63"/>
      <c r="D24" s="44"/>
      <c r="E24" s="43">
        <v>0.70833333333333337</v>
      </c>
      <c r="F24" s="44"/>
      <c r="G24" s="43"/>
      <c r="H24" s="41"/>
      <c r="I24" s="63">
        <v>0.91666666666666663</v>
      </c>
      <c r="J24" s="44"/>
      <c r="K24" s="43">
        <v>0.91666666666666663</v>
      </c>
      <c r="L24" s="44"/>
      <c r="M24" s="43"/>
      <c r="N24" s="42"/>
      <c r="O24" s="45"/>
      <c r="P24" s="2"/>
      <c r="Q24" s="2"/>
      <c r="R24" s="40"/>
      <c r="S24" s="43">
        <v>0.91666666666666663</v>
      </c>
      <c r="T24" s="44"/>
      <c r="U24" s="43">
        <v>0.875</v>
      </c>
      <c r="V24" s="44"/>
      <c r="W24" s="43"/>
      <c r="X24" s="44"/>
      <c r="Y24" s="43"/>
      <c r="Z24" s="44"/>
      <c r="AA24" s="43"/>
      <c r="AB24" s="44"/>
      <c r="AC24" s="43">
        <v>0.91666666666666663</v>
      </c>
      <c r="AD24" s="42"/>
      <c r="AE24" s="45">
        <v>0.91666666666666663</v>
      </c>
    </row>
    <row r="25" spans="1:31" s="5" customFormat="1" ht="13" customHeight="1">
      <c r="A25" s="174" t="s">
        <v>46</v>
      </c>
      <c r="B25" s="170" t="s">
        <v>2</v>
      </c>
      <c r="C25" s="171"/>
      <c r="D25" s="170" t="s">
        <v>2</v>
      </c>
      <c r="E25" s="171"/>
      <c r="F25" s="170" t="s">
        <v>2</v>
      </c>
      <c r="G25" s="171"/>
      <c r="H25" s="170" t="s">
        <v>2</v>
      </c>
      <c r="I25" s="171"/>
      <c r="J25" s="170" t="s">
        <v>2</v>
      </c>
      <c r="K25" s="171"/>
      <c r="L25" s="170" t="s">
        <v>2</v>
      </c>
      <c r="M25" s="171"/>
      <c r="N25" s="172" t="s">
        <v>3</v>
      </c>
      <c r="O25" s="173"/>
      <c r="P25" s="2"/>
      <c r="Q25" s="2"/>
      <c r="R25" s="129" t="s">
        <v>4</v>
      </c>
      <c r="S25" s="127"/>
      <c r="T25" s="128" t="s">
        <v>4</v>
      </c>
      <c r="U25" s="127"/>
      <c r="V25" s="128" t="s">
        <v>9</v>
      </c>
      <c r="W25" s="127"/>
      <c r="X25" s="128" t="s">
        <v>3</v>
      </c>
      <c r="Y25" s="127"/>
      <c r="Z25" s="126" t="s">
        <v>4</v>
      </c>
      <c r="AA25" s="127"/>
      <c r="AB25" s="128" t="s">
        <v>6</v>
      </c>
      <c r="AC25" s="127"/>
      <c r="AD25" s="128" t="s">
        <v>6</v>
      </c>
      <c r="AE25" s="137"/>
    </row>
    <row r="26" spans="1:31" s="6" customFormat="1" ht="11.15" customHeight="1">
      <c r="A26" s="175"/>
      <c r="B26" s="46">
        <v>0.375</v>
      </c>
      <c r="C26" s="47"/>
      <c r="D26" s="49">
        <v>0.375</v>
      </c>
      <c r="E26" s="50"/>
      <c r="F26" s="49"/>
      <c r="G26" s="50"/>
      <c r="H26" s="51"/>
      <c r="I26" s="47">
        <v>0.58333333333333337</v>
      </c>
      <c r="J26" s="48">
        <v>0.375</v>
      </c>
      <c r="K26" s="50"/>
      <c r="L26" s="49"/>
      <c r="M26" s="50"/>
      <c r="N26" s="51"/>
      <c r="O26" s="52"/>
      <c r="P26" s="2"/>
      <c r="Q26" s="2"/>
      <c r="R26" s="13">
        <v>0.375</v>
      </c>
      <c r="S26" s="14"/>
      <c r="T26" s="18">
        <v>0.375</v>
      </c>
      <c r="U26" s="19"/>
      <c r="V26" s="18"/>
      <c r="W26" s="19"/>
      <c r="X26" s="18"/>
      <c r="Y26" s="19"/>
      <c r="Z26" s="18">
        <v>0.375</v>
      </c>
      <c r="AA26" s="19"/>
      <c r="AB26" s="18"/>
      <c r="AC26" s="18">
        <v>0.58333333333333337</v>
      </c>
      <c r="AD26" s="21"/>
      <c r="AE26" s="28">
        <v>0.58333333333333337</v>
      </c>
    </row>
    <row r="27" spans="1:31" s="6" customFormat="1" ht="11.15" customHeight="1" thickBot="1">
      <c r="A27" s="176"/>
      <c r="B27" s="53">
        <v>0.66666666666666663</v>
      </c>
      <c r="C27" s="54"/>
      <c r="D27" s="55">
        <v>0.70833333333333337</v>
      </c>
      <c r="E27" s="54"/>
      <c r="F27" s="55"/>
      <c r="G27" s="54"/>
      <c r="H27" s="56"/>
      <c r="I27" s="54">
        <v>0.91666666666666663</v>
      </c>
      <c r="J27" s="55">
        <v>0.66666666666666663</v>
      </c>
      <c r="K27" s="54"/>
      <c r="L27" s="55"/>
      <c r="M27" s="54"/>
      <c r="N27" s="56"/>
      <c r="O27" s="57"/>
      <c r="P27" s="2"/>
      <c r="Q27" s="2"/>
      <c r="R27" s="40">
        <v>0.66666666666666663</v>
      </c>
      <c r="S27" s="43"/>
      <c r="T27" s="44">
        <v>0.70833333333333337</v>
      </c>
      <c r="U27" s="43"/>
      <c r="V27" s="44"/>
      <c r="W27" s="43"/>
      <c r="X27" s="44"/>
      <c r="Y27" s="43"/>
      <c r="Z27" s="44">
        <v>0.70833333333333337</v>
      </c>
      <c r="AA27" s="43"/>
      <c r="AB27" s="44"/>
      <c r="AC27" s="44">
        <v>0.91666666666666663</v>
      </c>
      <c r="AD27" s="42"/>
      <c r="AE27" s="45">
        <v>0.91666666666666663</v>
      </c>
    </row>
    <row r="28" spans="1:31" s="5" customFormat="1" ht="13" customHeight="1">
      <c r="A28" s="167" t="s">
        <v>47</v>
      </c>
      <c r="B28" s="128" t="s">
        <v>4</v>
      </c>
      <c r="C28" s="127"/>
      <c r="D28" s="128" t="s">
        <v>33</v>
      </c>
      <c r="E28" s="127"/>
      <c r="F28" s="126" t="s">
        <v>6</v>
      </c>
      <c r="G28" s="127"/>
      <c r="H28" s="128" t="s">
        <v>9</v>
      </c>
      <c r="I28" s="127"/>
      <c r="J28" s="128" t="s">
        <v>3</v>
      </c>
      <c r="K28" s="127"/>
      <c r="L28" s="126" t="s">
        <v>8</v>
      </c>
      <c r="M28" s="127"/>
      <c r="N28" s="128" t="s">
        <v>15</v>
      </c>
      <c r="O28" s="137"/>
      <c r="P28" s="2"/>
      <c r="Q28" s="2"/>
      <c r="R28" s="129" t="s">
        <v>5</v>
      </c>
      <c r="S28" s="127"/>
      <c r="T28" s="126" t="s">
        <v>33</v>
      </c>
      <c r="U28" s="127"/>
      <c r="V28" s="126" t="s">
        <v>4</v>
      </c>
      <c r="W28" s="127"/>
      <c r="X28" s="128" t="s">
        <v>52</v>
      </c>
      <c r="Y28" s="127"/>
      <c r="Z28" s="126" t="s">
        <v>6</v>
      </c>
      <c r="AA28" s="127"/>
      <c r="AB28" s="128" t="s">
        <v>9</v>
      </c>
      <c r="AC28" s="127"/>
      <c r="AD28" s="157" t="s">
        <v>3</v>
      </c>
      <c r="AE28" s="158"/>
    </row>
    <row r="29" spans="1:31" s="6" customFormat="1" ht="11.15" customHeight="1">
      <c r="A29" s="168"/>
      <c r="B29" s="13">
        <v>0.29166666666666669</v>
      </c>
      <c r="C29" s="14"/>
      <c r="D29" s="15">
        <v>0.29166666666666669</v>
      </c>
      <c r="E29" s="19">
        <v>0.58333333333333337</v>
      </c>
      <c r="F29" s="21"/>
      <c r="G29" s="19">
        <v>0.58333333333333337</v>
      </c>
      <c r="H29" s="21"/>
      <c r="I29" s="14"/>
      <c r="J29" s="21"/>
      <c r="K29" s="14"/>
      <c r="L29" s="18">
        <v>0.3125</v>
      </c>
      <c r="M29" s="19"/>
      <c r="N29" s="18">
        <v>0.3125</v>
      </c>
      <c r="O29" s="28"/>
      <c r="P29" s="2"/>
      <c r="Q29" s="2"/>
      <c r="R29" s="13"/>
      <c r="S29" s="14"/>
      <c r="T29" s="15">
        <v>0.29166666666666669</v>
      </c>
      <c r="U29" s="19">
        <v>0.58333333333333337</v>
      </c>
      <c r="V29" s="15">
        <v>0.29166666666666669</v>
      </c>
      <c r="W29" s="14"/>
      <c r="X29" s="21"/>
      <c r="Y29" s="19">
        <v>0.45833333333333331</v>
      </c>
      <c r="Z29" s="21"/>
      <c r="AA29" s="19">
        <v>0.58333333333333337</v>
      </c>
      <c r="AB29" s="21"/>
      <c r="AC29" s="14"/>
      <c r="AD29" s="21"/>
      <c r="AE29" s="22"/>
    </row>
    <row r="30" spans="1:31" s="6" customFormat="1" ht="11.15" customHeight="1" thickBot="1">
      <c r="A30" s="169"/>
      <c r="B30" s="62">
        <v>0.45833333333333331</v>
      </c>
      <c r="C30" s="43"/>
      <c r="D30" s="64">
        <v>0.52083333333333337</v>
      </c>
      <c r="E30" s="43">
        <v>0.75</v>
      </c>
      <c r="F30" s="42"/>
      <c r="G30" s="43">
        <v>0.875</v>
      </c>
      <c r="H30" s="42"/>
      <c r="I30" s="43"/>
      <c r="J30" s="42"/>
      <c r="K30" s="43"/>
      <c r="L30" s="44">
        <v>0.52083333333333337</v>
      </c>
      <c r="M30" s="43"/>
      <c r="N30" s="44">
        <v>0.52083333333333337</v>
      </c>
      <c r="O30" s="45"/>
      <c r="P30" s="2"/>
      <c r="Q30" s="2"/>
      <c r="R30" s="40"/>
      <c r="S30" s="43"/>
      <c r="T30" s="64">
        <v>0.52083333333333337</v>
      </c>
      <c r="U30" s="43">
        <v>0.75</v>
      </c>
      <c r="V30" s="44">
        <v>0.70833333333333337</v>
      </c>
      <c r="W30" s="43"/>
      <c r="X30" s="42"/>
      <c r="Y30" s="43">
        <v>0.875</v>
      </c>
      <c r="Z30" s="42"/>
      <c r="AA30" s="43">
        <v>0.875</v>
      </c>
      <c r="AB30" s="42"/>
      <c r="AC30" s="43"/>
      <c r="AD30" s="42"/>
      <c r="AE30" s="45"/>
    </row>
    <row r="31" spans="1:31" s="5" customFormat="1" ht="13" customHeight="1">
      <c r="A31" s="140" t="s">
        <v>48</v>
      </c>
      <c r="B31" s="165" t="s">
        <v>13</v>
      </c>
      <c r="C31" s="166"/>
      <c r="D31" s="165" t="s">
        <v>13</v>
      </c>
      <c r="E31" s="166"/>
      <c r="F31" s="165" t="s">
        <v>13</v>
      </c>
      <c r="G31" s="166"/>
      <c r="H31" s="165" t="s">
        <v>13</v>
      </c>
      <c r="I31" s="166"/>
      <c r="J31" s="165" t="s">
        <v>13</v>
      </c>
      <c r="K31" s="166"/>
      <c r="L31" s="165" t="s">
        <v>13</v>
      </c>
      <c r="M31" s="166"/>
      <c r="N31" s="165" t="s">
        <v>13</v>
      </c>
      <c r="O31" s="166"/>
      <c r="P31" s="2"/>
      <c r="Q31" s="2"/>
      <c r="R31" s="165" t="s">
        <v>13</v>
      </c>
      <c r="S31" s="166"/>
      <c r="T31" s="165" t="s">
        <v>13</v>
      </c>
      <c r="U31" s="166"/>
      <c r="V31" s="165" t="s">
        <v>13</v>
      </c>
      <c r="W31" s="166"/>
      <c r="X31" s="165" t="s">
        <v>13</v>
      </c>
      <c r="Y31" s="166"/>
      <c r="Z31" s="165" t="s">
        <v>13</v>
      </c>
      <c r="AA31" s="166"/>
      <c r="AB31" s="165" t="s">
        <v>13</v>
      </c>
      <c r="AC31" s="166"/>
      <c r="AD31" s="165" t="s">
        <v>13</v>
      </c>
      <c r="AE31" s="166"/>
    </row>
    <row r="32" spans="1:31" s="6" customFormat="1" ht="11.15" customHeight="1">
      <c r="A32" s="141"/>
      <c r="B32" s="29">
        <v>0.29166666666666669</v>
      </c>
      <c r="C32" s="32"/>
      <c r="D32" s="33">
        <v>0.29166666666666669</v>
      </c>
      <c r="E32" s="32"/>
      <c r="F32" s="65"/>
      <c r="G32" s="32"/>
      <c r="H32" s="58">
        <v>0.29166666666666669</v>
      </c>
      <c r="I32" s="30"/>
      <c r="J32" s="33"/>
      <c r="K32" s="32">
        <v>0.58333333333333337</v>
      </c>
      <c r="L32" s="33"/>
      <c r="M32" s="30"/>
      <c r="N32" s="31"/>
      <c r="O32" s="66"/>
      <c r="P32" s="2"/>
      <c r="Q32" s="2"/>
      <c r="R32" s="29">
        <v>0.29166666666666669</v>
      </c>
      <c r="S32" s="30"/>
      <c r="T32" s="33">
        <v>0.29166666666666669</v>
      </c>
      <c r="U32" s="32">
        <v>0.58333333333333337</v>
      </c>
      <c r="V32" s="58"/>
      <c r="W32" s="30">
        <v>0.58333333333333337</v>
      </c>
      <c r="X32" s="33"/>
      <c r="Y32" s="30"/>
      <c r="Z32" s="33"/>
      <c r="AA32" s="30"/>
      <c r="AB32" s="31">
        <v>0.3125</v>
      </c>
      <c r="AC32" s="32"/>
      <c r="AD32" s="31">
        <v>0.3125</v>
      </c>
      <c r="AE32" s="66"/>
    </row>
    <row r="33" spans="1:31" s="6" customFormat="1" ht="11.15" customHeight="1" thickBot="1">
      <c r="A33" s="142"/>
      <c r="B33" s="35">
        <v>0.58333333333333337</v>
      </c>
      <c r="C33" s="36"/>
      <c r="D33" s="38">
        <v>0.70833333333333337</v>
      </c>
      <c r="E33" s="36"/>
      <c r="F33" s="38"/>
      <c r="G33" s="36"/>
      <c r="H33" s="37">
        <v>0.70833333333333337</v>
      </c>
      <c r="I33" s="36"/>
      <c r="J33" s="38"/>
      <c r="K33" s="36">
        <v>0.875</v>
      </c>
      <c r="L33" s="38"/>
      <c r="M33" s="36"/>
      <c r="N33" s="37"/>
      <c r="O33" s="39"/>
      <c r="P33" s="2"/>
      <c r="Q33" s="2"/>
      <c r="R33" s="35">
        <v>0.70833333333333337</v>
      </c>
      <c r="S33" s="36"/>
      <c r="T33" s="101">
        <v>0.52083333333333337</v>
      </c>
      <c r="U33" s="36">
        <v>0.75</v>
      </c>
      <c r="V33" s="37"/>
      <c r="W33" s="36">
        <v>0.875</v>
      </c>
      <c r="X33" s="38"/>
      <c r="Y33" s="36"/>
      <c r="Z33" s="38"/>
      <c r="AA33" s="36"/>
      <c r="AB33" s="37">
        <v>0.52083333333333337</v>
      </c>
      <c r="AC33" s="36"/>
      <c r="AD33" s="37">
        <v>0.52083333333333337</v>
      </c>
      <c r="AE33" s="39"/>
    </row>
    <row r="34" spans="1:31" s="5" customFormat="1" ht="12" customHeight="1">
      <c r="A34" s="154" t="s">
        <v>35</v>
      </c>
      <c r="B34" s="129" t="s">
        <v>6</v>
      </c>
      <c r="C34" s="127"/>
      <c r="D34" s="162" t="s">
        <v>6</v>
      </c>
      <c r="E34" s="163"/>
      <c r="F34" s="164" t="s">
        <v>8</v>
      </c>
      <c r="G34" s="144"/>
      <c r="H34" s="128" t="s">
        <v>6</v>
      </c>
      <c r="I34" s="127"/>
      <c r="J34" s="128" t="s">
        <v>8</v>
      </c>
      <c r="K34" s="127"/>
      <c r="L34" s="126" t="s">
        <v>9</v>
      </c>
      <c r="M34" s="127"/>
      <c r="N34" s="157" t="s">
        <v>3</v>
      </c>
      <c r="O34" s="158"/>
      <c r="P34" s="2"/>
      <c r="Q34" s="2"/>
      <c r="R34" s="129" t="s">
        <v>6</v>
      </c>
      <c r="S34" s="127"/>
      <c r="T34" s="128" t="s">
        <v>4</v>
      </c>
      <c r="U34" s="127"/>
      <c r="V34" s="128" t="s">
        <v>5</v>
      </c>
      <c r="W34" s="127"/>
      <c r="X34" s="128" t="s">
        <v>4</v>
      </c>
      <c r="Y34" s="127"/>
      <c r="Z34" s="128" t="s">
        <v>8</v>
      </c>
      <c r="AA34" s="127"/>
      <c r="AB34" s="126" t="s">
        <v>9</v>
      </c>
      <c r="AC34" s="127"/>
      <c r="AD34" s="128" t="s">
        <v>3</v>
      </c>
      <c r="AE34" s="137"/>
    </row>
    <row r="35" spans="1:31" s="6" customFormat="1" ht="11.15" customHeight="1">
      <c r="A35" s="155"/>
      <c r="B35" s="13"/>
      <c r="C35" s="14">
        <v>0.58333333333333337</v>
      </c>
      <c r="D35" s="67"/>
      <c r="E35" s="61">
        <v>0.55208333333333337</v>
      </c>
      <c r="F35" s="21">
        <v>0.33333333333333331</v>
      </c>
      <c r="G35" s="68"/>
      <c r="H35" s="21"/>
      <c r="I35" s="14">
        <v>0.58333333333333337</v>
      </c>
      <c r="J35" s="15">
        <v>0.33333333333333331</v>
      </c>
      <c r="K35" s="68"/>
      <c r="L35" s="21"/>
      <c r="M35" s="14"/>
      <c r="N35" s="21"/>
      <c r="O35" s="22"/>
      <c r="P35" s="2"/>
      <c r="Q35" s="2"/>
      <c r="R35" s="13"/>
      <c r="S35" s="19">
        <v>0.58333333333333337</v>
      </c>
      <c r="T35" s="21">
        <v>0.33333333333333331</v>
      </c>
      <c r="U35" s="19"/>
      <c r="V35" s="27"/>
      <c r="W35" s="19"/>
      <c r="X35" s="21">
        <v>0.29166666666666669</v>
      </c>
      <c r="Y35" s="14"/>
      <c r="Z35" s="15">
        <v>0.29166666666666669</v>
      </c>
      <c r="AA35" s="68"/>
      <c r="AB35" s="21"/>
      <c r="AC35" s="14"/>
      <c r="AD35" s="18"/>
      <c r="AE35" s="28"/>
    </row>
    <row r="36" spans="1:31" s="6" customFormat="1" ht="11.15" customHeight="1" thickBot="1">
      <c r="A36" s="156"/>
      <c r="B36" s="40"/>
      <c r="C36" s="43">
        <v>0.875</v>
      </c>
      <c r="D36" s="69"/>
      <c r="E36" s="63">
        <v>0.84375</v>
      </c>
      <c r="F36" s="42">
        <v>0.58333333333333337</v>
      </c>
      <c r="G36" s="43"/>
      <c r="H36" s="42"/>
      <c r="I36" s="43">
        <v>0.875</v>
      </c>
      <c r="J36" s="44">
        <v>0.625</v>
      </c>
      <c r="K36" s="43"/>
      <c r="L36" s="42"/>
      <c r="M36" s="43"/>
      <c r="N36" s="44"/>
      <c r="O36" s="45"/>
      <c r="P36" s="2"/>
      <c r="Q36" s="2"/>
      <c r="R36" s="40"/>
      <c r="S36" s="43">
        <v>0.875</v>
      </c>
      <c r="T36" s="42">
        <v>0.75</v>
      </c>
      <c r="U36" s="43"/>
      <c r="V36" s="42"/>
      <c r="W36" s="43"/>
      <c r="X36" s="42">
        <v>0.70833333333333337</v>
      </c>
      <c r="Y36" s="43"/>
      <c r="Z36" s="44">
        <v>0.58333333333333337</v>
      </c>
      <c r="AA36" s="43"/>
      <c r="AB36" s="42"/>
      <c r="AC36" s="43"/>
      <c r="AD36" s="44"/>
      <c r="AE36" s="45"/>
    </row>
    <row r="37" spans="1:31" s="5" customFormat="1" ht="13" customHeight="1">
      <c r="A37" s="159" t="s">
        <v>49</v>
      </c>
      <c r="B37" s="129" t="s">
        <v>5</v>
      </c>
      <c r="C37" s="127"/>
      <c r="D37" s="128" t="s">
        <v>6</v>
      </c>
      <c r="E37" s="127"/>
      <c r="F37" s="128" t="s">
        <v>8</v>
      </c>
      <c r="G37" s="127"/>
      <c r="H37" s="128" t="s">
        <v>8</v>
      </c>
      <c r="I37" s="127"/>
      <c r="J37" s="126" t="s">
        <v>8</v>
      </c>
      <c r="K37" s="126"/>
      <c r="L37" s="128" t="s">
        <v>9</v>
      </c>
      <c r="M37" s="127"/>
      <c r="N37" s="157" t="s">
        <v>3</v>
      </c>
      <c r="O37" s="158"/>
      <c r="P37" s="2"/>
      <c r="Q37" s="2"/>
      <c r="R37" s="129" t="s">
        <v>8</v>
      </c>
      <c r="S37" s="127"/>
      <c r="T37" s="128" t="s">
        <v>6</v>
      </c>
      <c r="U37" s="127"/>
      <c r="V37" s="128" t="s">
        <v>8</v>
      </c>
      <c r="W37" s="127"/>
      <c r="X37" s="128" t="s">
        <v>8</v>
      </c>
      <c r="Y37" s="127"/>
      <c r="Z37" s="126" t="s">
        <v>8</v>
      </c>
      <c r="AA37" s="126"/>
      <c r="AB37" s="128" t="s">
        <v>9</v>
      </c>
      <c r="AC37" s="127"/>
      <c r="AD37" s="157" t="s">
        <v>3</v>
      </c>
      <c r="AE37" s="158"/>
    </row>
    <row r="38" spans="1:31" s="6" customFormat="1" ht="11.15" customHeight="1">
      <c r="A38" s="160"/>
      <c r="B38" s="13"/>
      <c r="C38" s="14"/>
      <c r="D38" s="21"/>
      <c r="E38" s="14">
        <v>0.58333333333333337</v>
      </c>
      <c r="F38" s="21">
        <v>0.29166666666666669</v>
      </c>
      <c r="G38" s="14"/>
      <c r="H38" s="21">
        <v>0.29166666666666669</v>
      </c>
      <c r="I38" s="14"/>
      <c r="J38" s="15">
        <v>0.29166666666666669</v>
      </c>
      <c r="K38" s="14"/>
      <c r="L38" s="18"/>
      <c r="M38" s="19"/>
      <c r="N38" s="21"/>
      <c r="O38" s="22"/>
      <c r="P38" s="2"/>
      <c r="Q38" s="2"/>
      <c r="R38" s="13">
        <v>0.33333333333333331</v>
      </c>
      <c r="S38" s="14"/>
      <c r="T38" s="21"/>
      <c r="U38" s="19">
        <v>0.58333333333333337</v>
      </c>
      <c r="V38" s="21">
        <v>0.33333333333333331</v>
      </c>
      <c r="W38" s="14"/>
      <c r="X38" s="21">
        <v>0.33333333333333331</v>
      </c>
      <c r="Y38" s="14"/>
      <c r="Z38" s="15">
        <v>0.29166666666666669</v>
      </c>
      <c r="AA38" s="14"/>
      <c r="AB38" s="18"/>
      <c r="AC38" s="19"/>
      <c r="AD38" s="21"/>
      <c r="AE38" s="22"/>
    </row>
    <row r="39" spans="1:31" s="6" customFormat="1" ht="11.15" customHeight="1" thickBot="1">
      <c r="A39" s="161"/>
      <c r="B39" s="40"/>
      <c r="C39" s="43"/>
      <c r="D39" s="42"/>
      <c r="E39" s="43">
        <v>0.66666666666666663</v>
      </c>
      <c r="F39" s="42">
        <v>0.5</v>
      </c>
      <c r="G39" s="43"/>
      <c r="H39" s="42">
        <v>0.5</v>
      </c>
      <c r="I39" s="43"/>
      <c r="J39" s="44">
        <v>0.45833333333333331</v>
      </c>
      <c r="K39" s="43"/>
      <c r="L39" s="44"/>
      <c r="M39" s="43"/>
      <c r="N39" s="42"/>
      <c r="O39" s="45"/>
      <c r="P39" s="2"/>
      <c r="Q39" s="2"/>
      <c r="R39" s="40">
        <v>0.5</v>
      </c>
      <c r="S39" s="43"/>
      <c r="T39" s="42"/>
      <c r="U39" s="43">
        <v>0.66666666666666663</v>
      </c>
      <c r="V39" s="69">
        <v>0.52083333333333337</v>
      </c>
      <c r="W39" s="43"/>
      <c r="X39" s="42">
        <v>0.45833333333333331</v>
      </c>
      <c r="Y39" s="43"/>
      <c r="Z39" s="44">
        <v>0.45833333333333331</v>
      </c>
      <c r="AA39" s="43"/>
      <c r="AB39" s="44"/>
      <c r="AC39" s="43"/>
      <c r="AD39" s="42"/>
      <c r="AE39" s="45"/>
    </row>
    <row r="40" spans="1:31" s="5" customFormat="1" ht="13" customHeight="1">
      <c r="A40" s="154" t="s">
        <v>50</v>
      </c>
      <c r="B40" s="151" t="s">
        <v>2</v>
      </c>
      <c r="C40" s="152"/>
      <c r="D40" s="151" t="s">
        <v>2</v>
      </c>
      <c r="E40" s="152"/>
      <c r="F40" s="151" t="s">
        <v>2</v>
      </c>
      <c r="G40" s="152"/>
      <c r="H40" s="151" t="s">
        <v>2</v>
      </c>
      <c r="I40" s="152"/>
      <c r="J40" s="151" t="s">
        <v>2</v>
      </c>
      <c r="K40" s="152"/>
      <c r="L40" s="151" t="s">
        <v>2</v>
      </c>
      <c r="M40" s="152"/>
      <c r="N40" s="148" t="s">
        <v>3</v>
      </c>
      <c r="O40" s="150"/>
      <c r="P40" s="2"/>
      <c r="Q40" s="2"/>
      <c r="R40" s="153" t="s">
        <v>4</v>
      </c>
      <c r="S40" s="149"/>
      <c r="T40" s="148" t="s">
        <v>4</v>
      </c>
      <c r="U40" s="149"/>
      <c r="V40" s="148" t="s">
        <v>14</v>
      </c>
      <c r="W40" s="149"/>
      <c r="X40" s="148" t="s">
        <v>4</v>
      </c>
      <c r="Y40" s="149"/>
      <c r="Z40" s="148" t="s">
        <v>8</v>
      </c>
      <c r="AA40" s="149"/>
      <c r="AB40" s="148" t="s">
        <v>9</v>
      </c>
      <c r="AC40" s="149"/>
      <c r="AD40" s="148" t="s">
        <v>3</v>
      </c>
      <c r="AE40" s="150"/>
    </row>
    <row r="41" spans="1:31" s="6" customFormat="1" ht="11.15" customHeight="1">
      <c r="A41" s="155"/>
      <c r="B41" s="70">
        <v>0.375</v>
      </c>
      <c r="C41" s="71">
        <v>0.58333333333333337</v>
      </c>
      <c r="D41" s="72">
        <v>0.375</v>
      </c>
      <c r="E41" s="71">
        <v>0.58333333333333337</v>
      </c>
      <c r="F41" s="72"/>
      <c r="G41" s="71"/>
      <c r="H41" s="72">
        <v>0.375</v>
      </c>
      <c r="I41" s="71">
        <v>0.58333333333333337</v>
      </c>
      <c r="J41" s="72">
        <v>0.375</v>
      </c>
      <c r="K41" s="71"/>
      <c r="L41" s="72"/>
      <c r="M41" s="71"/>
      <c r="N41" s="73"/>
      <c r="O41" s="74"/>
      <c r="P41" s="2"/>
      <c r="Q41" s="2"/>
      <c r="R41" s="102">
        <v>0.375</v>
      </c>
      <c r="S41" s="103">
        <v>0.58333333333333337</v>
      </c>
      <c r="T41" s="73">
        <v>0.375</v>
      </c>
      <c r="U41" s="103">
        <v>0.58333333333333337</v>
      </c>
      <c r="V41" s="73"/>
      <c r="W41" s="103"/>
      <c r="X41" s="73">
        <v>0.375</v>
      </c>
      <c r="Y41" s="103">
        <v>0.58333333333333337</v>
      </c>
      <c r="Z41" s="73">
        <v>0.375</v>
      </c>
      <c r="AA41" s="103"/>
      <c r="AB41" s="73"/>
      <c r="AC41" s="103"/>
      <c r="AD41" s="73"/>
      <c r="AE41" s="74"/>
    </row>
    <row r="42" spans="1:31" s="6" customFormat="1" ht="11.15" customHeight="1" thickBot="1">
      <c r="A42" s="156"/>
      <c r="B42" s="75">
        <v>0.5</v>
      </c>
      <c r="C42" s="76">
        <v>0.75</v>
      </c>
      <c r="D42" s="77">
        <v>0.5</v>
      </c>
      <c r="E42" s="76">
        <v>0.75</v>
      </c>
      <c r="F42" s="77"/>
      <c r="G42" s="76"/>
      <c r="H42" s="77">
        <v>0.5</v>
      </c>
      <c r="I42" s="76">
        <v>0.75</v>
      </c>
      <c r="J42" s="77">
        <v>0.5</v>
      </c>
      <c r="K42" s="76"/>
      <c r="L42" s="77"/>
      <c r="M42" s="76"/>
      <c r="N42" s="78"/>
      <c r="O42" s="79"/>
      <c r="P42" s="2"/>
      <c r="Q42" s="2"/>
      <c r="R42" s="104">
        <v>0.5</v>
      </c>
      <c r="S42" s="105">
        <v>0.75</v>
      </c>
      <c r="T42" s="78">
        <v>0.5</v>
      </c>
      <c r="U42" s="105">
        <v>0.75</v>
      </c>
      <c r="V42" s="78"/>
      <c r="W42" s="105"/>
      <c r="X42" s="78">
        <v>0.5</v>
      </c>
      <c r="Y42" s="105">
        <v>0.75</v>
      </c>
      <c r="Z42" s="78">
        <v>0.5</v>
      </c>
      <c r="AA42" s="105"/>
      <c r="AB42" s="78"/>
      <c r="AC42" s="105"/>
      <c r="AD42" s="78"/>
      <c r="AE42" s="79"/>
    </row>
    <row r="43" spans="1:31" s="6" customFormat="1" ht="10" customHeight="1">
      <c r="A43" s="145" t="s">
        <v>36</v>
      </c>
      <c r="B43" s="128" t="s">
        <v>10</v>
      </c>
      <c r="C43" s="127"/>
      <c r="D43" s="128" t="s">
        <v>6</v>
      </c>
      <c r="E43" s="127"/>
      <c r="F43" s="128" t="s">
        <v>9</v>
      </c>
      <c r="G43" s="127"/>
      <c r="H43" s="128" t="s">
        <v>3</v>
      </c>
      <c r="I43" s="137"/>
      <c r="J43" s="128" t="s">
        <v>10</v>
      </c>
      <c r="K43" s="127"/>
      <c r="L43" s="126" t="s">
        <v>6</v>
      </c>
      <c r="M43" s="127"/>
      <c r="N43" s="128" t="s">
        <v>10</v>
      </c>
      <c r="O43" s="127"/>
      <c r="P43" s="2"/>
      <c r="Q43" s="2"/>
      <c r="R43" s="143" t="s">
        <v>5</v>
      </c>
      <c r="S43" s="144"/>
      <c r="T43" s="128" t="s">
        <v>6</v>
      </c>
      <c r="U43" s="127"/>
      <c r="V43" s="128" t="s">
        <v>10</v>
      </c>
      <c r="W43" s="127"/>
      <c r="X43" s="126" t="s">
        <v>8</v>
      </c>
      <c r="Y43" s="127"/>
      <c r="Z43" s="128" t="s">
        <v>10</v>
      </c>
      <c r="AA43" s="127"/>
      <c r="AB43" s="128" t="s">
        <v>9</v>
      </c>
      <c r="AC43" s="127"/>
      <c r="AD43" s="128" t="s">
        <v>3</v>
      </c>
      <c r="AE43" s="137"/>
    </row>
    <row r="44" spans="1:31" s="6" customFormat="1" ht="9.75" customHeight="1">
      <c r="A44" s="146"/>
      <c r="B44" s="13"/>
      <c r="C44" s="18"/>
      <c r="D44" s="21"/>
      <c r="E44" s="14">
        <v>0.58333333333333337</v>
      </c>
      <c r="F44" s="18"/>
      <c r="G44" s="19"/>
      <c r="H44" s="18"/>
      <c r="I44" s="19"/>
      <c r="J44" s="18"/>
      <c r="K44" s="19"/>
      <c r="L44" s="18"/>
      <c r="M44" s="18">
        <v>0.58333333333333337</v>
      </c>
      <c r="N44" s="21"/>
      <c r="O44" s="28"/>
      <c r="P44" s="2"/>
      <c r="Q44" s="2"/>
      <c r="R44" s="13"/>
      <c r="S44" s="14"/>
      <c r="T44" s="18"/>
      <c r="U44" s="19">
        <v>0.58333333333333337</v>
      </c>
      <c r="V44" s="18"/>
      <c r="W44" s="19"/>
      <c r="X44" s="21">
        <v>0.29166666666666669</v>
      </c>
      <c r="Y44" s="14"/>
      <c r="Z44" s="21"/>
      <c r="AA44" s="14"/>
      <c r="AB44" s="18"/>
      <c r="AC44" s="19"/>
      <c r="AD44" s="21"/>
      <c r="AE44" s="22"/>
    </row>
    <row r="45" spans="1:31" s="6" customFormat="1" ht="9.75" customHeight="1" thickBot="1">
      <c r="A45" s="147"/>
      <c r="B45" s="40"/>
      <c r="C45" s="44"/>
      <c r="D45" s="42"/>
      <c r="E45" s="43">
        <v>0.83333333333333337</v>
      </c>
      <c r="F45" s="44"/>
      <c r="G45" s="43"/>
      <c r="H45" s="44"/>
      <c r="I45" s="43"/>
      <c r="J45" s="44"/>
      <c r="K45" s="43"/>
      <c r="L45" s="44"/>
      <c r="M45" s="44">
        <v>0.91666666666666663</v>
      </c>
      <c r="N45" s="42"/>
      <c r="O45" s="45"/>
      <c r="P45" s="2"/>
      <c r="Q45" s="2"/>
      <c r="R45" s="40"/>
      <c r="S45" s="43"/>
      <c r="T45" s="44"/>
      <c r="U45" s="43">
        <v>0.91666666666666663</v>
      </c>
      <c r="V45" s="44"/>
      <c r="W45" s="43"/>
      <c r="X45" s="42">
        <v>0.625</v>
      </c>
      <c r="Y45" s="43"/>
      <c r="Z45" s="42"/>
      <c r="AA45" s="43"/>
      <c r="AB45" s="44"/>
      <c r="AC45" s="43"/>
      <c r="AD45" s="42"/>
      <c r="AE45" s="45"/>
    </row>
    <row r="46" spans="1:31" s="5" customFormat="1" ht="12.75" customHeight="1">
      <c r="A46" s="140" t="s">
        <v>37</v>
      </c>
      <c r="B46" s="129" t="s">
        <v>8</v>
      </c>
      <c r="C46" s="127"/>
      <c r="D46" s="128" t="s">
        <v>4</v>
      </c>
      <c r="E46" s="127"/>
      <c r="F46" s="128" t="s">
        <v>5</v>
      </c>
      <c r="G46" s="127"/>
      <c r="H46" s="126" t="s">
        <v>4</v>
      </c>
      <c r="I46" s="127"/>
      <c r="J46" s="128" t="s">
        <v>6</v>
      </c>
      <c r="K46" s="127"/>
      <c r="L46" s="128" t="s">
        <v>9</v>
      </c>
      <c r="M46" s="127"/>
      <c r="N46" s="128" t="s">
        <v>3</v>
      </c>
      <c r="O46" s="137"/>
      <c r="P46" s="2"/>
      <c r="Q46" s="2"/>
      <c r="R46" s="129" t="s">
        <v>4</v>
      </c>
      <c r="S46" s="127"/>
      <c r="T46" s="138" t="s">
        <v>9</v>
      </c>
      <c r="U46" s="136"/>
      <c r="V46" s="139" t="s">
        <v>51</v>
      </c>
      <c r="W46" s="134"/>
      <c r="X46" s="133" t="s">
        <v>51</v>
      </c>
      <c r="Y46" s="134"/>
      <c r="Z46" s="133" t="s">
        <v>51</v>
      </c>
      <c r="AA46" s="134"/>
      <c r="AB46" s="135" t="s">
        <v>3</v>
      </c>
      <c r="AC46" s="136"/>
      <c r="AD46" s="128" t="s">
        <v>15</v>
      </c>
      <c r="AE46" s="137"/>
    </row>
    <row r="47" spans="1:31" s="6" customFormat="1" ht="11.15" customHeight="1">
      <c r="A47" s="141"/>
      <c r="B47" s="13">
        <v>0.29166666666666669</v>
      </c>
      <c r="C47" s="19"/>
      <c r="D47" s="21">
        <v>0.29166666666666669</v>
      </c>
      <c r="E47" s="19"/>
      <c r="F47" s="27"/>
      <c r="G47" s="19"/>
      <c r="H47" s="15">
        <v>0.29166666666666669</v>
      </c>
      <c r="I47" s="14"/>
      <c r="J47" s="21"/>
      <c r="K47" s="19">
        <v>0.58333333333333337</v>
      </c>
      <c r="L47" s="21"/>
      <c r="M47" s="14"/>
      <c r="N47" s="18"/>
      <c r="O47" s="28"/>
      <c r="P47" s="2"/>
      <c r="Q47" s="2"/>
      <c r="R47" s="13">
        <v>0.29166666666666669</v>
      </c>
      <c r="S47" s="14"/>
      <c r="T47" s="16">
        <v>0.29166666666666669</v>
      </c>
      <c r="U47" s="26">
        <v>0.58333333333333337</v>
      </c>
      <c r="V47" s="106">
        <v>0.375</v>
      </c>
      <c r="W47" s="107"/>
      <c r="X47" s="108">
        <v>0.33333333333333331</v>
      </c>
      <c r="Y47" s="107">
        <v>0.75</v>
      </c>
      <c r="Z47" s="108"/>
      <c r="AA47" s="107">
        <v>0.75</v>
      </c>
      <c r="AB47" s="109">
        <v>0.3125</v>
      </c>
      <c r="AC47" s="26"/>
      <c r="AD47" s="18">
        <v>0.3125</v>
      </c>
      <c r="AE47" s="28"/>
    </row>
    <row r="48" spans="1:31" s="6" customFormat="1" ht="11.15" customHeight="1" thickBot="1">
      <c r="A48" s="142"/>
      <c r="B48" s="40">
        <v>0.58333333333333337</v>
      </c>
      <c r="C48" s="43"/>
      <c r="D48" s="42">
        <v>0.70833333333333337</v>
      </c>
      <c r="E48" s="43"/>
      <c r="F48" s="42"/>
      <c r="G48" s="43"/>
      <c r="H48" s="44">
        <v>0.70833333333333337</v>
      </c>
      <c r="I48" s="43"/>
      <c r="J48" s="42"/>
      <c r="K48" s="43">
        <v>0.875</v>
      </c>
      <c r="L48" s="42"/>
      <c r="M48" s="43"/>
      <c r="N48" s="44"/>
      <c r="O48" s="45"/>
      <c r="P48" s="2"/>
      <c r="Q48" s="2"/>
      <c r="R48" s="40">
        <v>0.70833333333333337</v>
      </c>
      <c r="S48" s="43"/>
      <c r="T48" s="110">
        <v>0.52083333333333337</v>
      </c>
      <c r="U48" s="94">
        <v>0.75</v>
      </c>
      <c r="V48" s="111">
        <v>0.875</v>
      </c>
      <c r="W48" s="96"/>
      <c r="X48" s="95">
        <v>0.54166666666666663</v>
      </c>
      <c r="Y48" s="96">
        <v>0.91666666666666663</v>
      </c>
      <c r="Z48" s="95"/>
      <c r="AA48" s="96">
        <v>0.91666666666666663</v>
      </c>
      <c r="AB48" s="112">
        <v>0.52083333333333337</v>
      </c>
      <c r="AC48" s="94"/>
      <c r="AD48" s="44">
        <v>0.52083333333333337</v>
      </c>
      <c r="AE48" s="45"/>
    </row>
    <row r="49" spans="1:31" s="5" customFormat="1" ht="13" customHeight="1">
      <c r="A49" s="130" t="s">
        <v>38</v>
      </c>
      <c r="B49" s="129" t="s">
        <v>4</v>
      </c>
      <c r="C49" s="127"/>
      <c r="D49" s="129" t="s">
        <v>6</v>
      </c>
      <c r="E49" s="127"/>
      <c r="F49" s="129" t="s">
        <v>6</v>
      </c>
      <c r="G49" s="127"/>
      <c r="H49" s="129" t="s">
        <v>9</v>
      </c>
      <c r="I49" s="127"/>
      <c r="J49" s="129" t="s">
        <v>3</v>
      </c>
      <c r="K49" s="127"/>
      <c r="L49" s="129" t="s">
        <v>8</v>
      </c>
      <c r="M49" s="127"/>
      <c r="N49" s="129" t="s">
        <v>15</v>
      </c>
      <c r="O49" s="127"/>
      <c r="P49" s="2"/>
      <c r="Q49" s="2"/>
      <c r="R49" s="129" t="s">
        <v>5</v>
      </c>
      <c r="S49" s="127"/>
      <c r="T49" s="129" t="s">
        <v>8</v>
      </c>
      <c r="U49" s="127"/>
      <c r="V49" s="129" t="s">
        <v>6</v>
      </c>
      <c r="W49" s="127"/>
      <c r="X49" s="126" t="s">
        <v>6</v>
      </c>
      <c r="Y49" s="127"/>
      <c r="Z49" s="119"/>
      <c r="AA49" s="120"/>
      <c r="AB49" s="128"/>
      <c r="AC49" s="127"/>
      <c r="AD49" s="128"/>
      <c r="AE49" s="127"/>
    </row>
    <row r="50" spans="1:31" s="6" customFormat="1" ht="11.15" customHeight="1">
      <c r="A50" s="131"/>
      <c r="B50" s="13">
        <v>0.29166666666666669</v>
      </c>
      <c r="C50" s="14"/>
      <c r="D50" s="18"/>
      <c r="E50" s="19">
        <v>0.58333333333333337</v>
      </c>
      <c r="F50" s="18"/>
      <c r="G50" s="19">
        <v>0.58333333333333337</v>
      </c>
      <c r="H50" s="18"/>
      <c r="I50" s="19"/>
      <c r="J50" s="18"/>
      <c r="K50" s="19"/>
      <c r="L50" s="18">
        <v>0.29166666666666669</v>
      </c>
      <c r="M50" s="19"/>
      <c r="N50" s="21">
        <v>0.29166666666666669</v>
      </c>
      <c r="O50" s="22"/>
      <c r="P50" s="2"/>
      <c r="Q50" s="2"/>
      <c r="R50" s="13"/>
      <c r="S50" s="14"/>
      <c r="T50" s="18">
        <v>0.29166666666666669</v>
      </c>
      <c r="U50" s="19"/>
      <c r="V50" s="18"/>
      <c r="W50" s="19">
        <v>0.58333333333333337</v>
      </c>
      <c r="X50" s="18"/>
      <c r="Y50" s="19">
        <v>0.58333333333333337</v>
      </c>
      <c r="Z50" s="80"/>
      <c r="AA50" s="81"/>
      <c r="AB50" s="113"/>
      <c r="AC50" s="114"/>
      <c r="AD50" s="115"/>
      <c r="AE50" s="115"/>
    </row>
    <row r="51" spans="1:31" s="6" customFormat="1" ht="9.75" customHeight="1" thickBot="1">
      <c r="A51" s="132"/>
      <c r="B51" s="40">
        <v>0.66666666666666663</v>
      </c>
      <c r="C51" s="43"/>
      <c r="D51" s="44"/>
      <c r="E51" s="43">
        <v>0.875</v>
      </c>
      <c r="F51" s="44"/>
      <c r="G51" s="43">
        <v>0.91666666666666663</v>
      </c>
      <c r="H51" s="44"/>
      <c r="I51" s="43"/>
      <c r="J51" s="44"/>
      <c r="K51" s="43"/>
      <c r="L51" s="44">
        <v>0.625</v>
      </c>
      <c r="M51" s="43"/>
      <c r="N51" s="42">
        <v>0.66666666666666663</v>
      </c>
      <c r="O51" s="45"/>
      <c r="P51" s="2"/>
      <c r="Q51" s="2"/>
      <c r="R51" s="40"/>
      <c r="S51" s="43"/>
      <c r="T51" s="44">
        <v>0.66666666666666663</v>
      </c>
      <c r="U51" s="43"/>
      <c r="V51" s="18"/>
      <c r="W51" s="19">
        <v>0.91666666666666663</v>
      </c>
      <c r="X51" s="44"/>
      <c r="Y51" s="63">
        <v>0.83333333333333337</v>
      </c>
      <c r="Z51" s="82"/>
      <c r="AA51" s="83"/>
      <c r="AB51" s="116"/>
      <c r="AC51" s="117"/>
      <c r="AD51" s="118"/>
      <c r="AE51" s="118"/>
    </row>
    <row r="52" spans="1:31" s="5" customFormat="1" ht="12.75" customHeight="1">
      <c r="A52" s="123" t="s">
        <v>39</v>
      </c>
      <c r="B52" s="122" t="s">
        <v>5</v>
      </c>
      <c r="C52" s="120"/>
      <c r="D52" s="119" t="s">
        <v>6</v>
      </c>
      <c r="E52" s="120"/>
      <c r="F52" s="119" t="s">
        <v>16</v>
      </c>
      <c r="G52" s="120"/>
      <c r="H52" s="119"/>
      <c r="I52" s="120"/>
      <c r="J52" s="119"/>
      <c r="K52" s="120"/>
      <c r="L52" s="119"/>
      <c r="M52" s="120"/>
      <c r="N52" s="119"/>
      <c r="O52" s="121"/>
      <c r="P52" s="2"/>
      <c r="Q52" s="2"/>
      <c r="R52" s="122"/>
      <c r="S52" s="120"/>
      <c r="T52" s="119"/>
      <c r="U52" s="120"/>
      <c r="V52" s="119"/>
      <c r="W52" s="120"/>
      <c r="X52" s="119"/>
      <c r="Y52" s="120"/>
      <c r="Z52" s="119"/>
      <c r="AA52" s="120"/>
      <c r="AB52" s="119"/>
      <c r="AC52" s="120"/>
      <c r="AD52" s="119"/>
      <c r="AE52" s="121"/>
    </row>
    <row r="53" spans="1:31" s="6" customFormat="1" ht="11.15" customHeight="1">
      <c r="A53" s="124"/>
      <c r="B53" s="13"/>
      <c r="C53" s="15"/>
      <c r="D53" s="21"/>
      <c r="E53" s="14">
        <v>0.58333333333333337</v>
      </c>
      <c r="F53" s="18">
        <v>0.375</v>
      </c>
      <c r="G53" s="19"/>
      <c r="H53" s="80"/>
      <c r="I53" s="81"/>
      <c r="J53" s="80"/>
      <c r="K53" s="81"/>
      <c r="L53" s="80"/>
      <c r="M53" s="81"/>
      <c r="N53" s="80"/>
      <c r="O53" s="81"/>
      <c r="P53" s="2"/>
      <c r="Q53" s="2"/>
      <c r="R53" s="80"/>
      <c r="S53" s="81"/>
      <c r="T53" s="80"/>
      <c r="U53" s="81"/>
      <c r="V53" s="80"/>
      <c r="W53" s="81"/>
      <c r="X53" s="80"/>
      <c r="Y53" s="81"/>
      <c r="Z53" s="80"/>
      <c r="AA53" s="81"/>
      <c r="AB53" s="80"/>
      <c r="AC53" s="81"/>
      <c r="AD53" s="80"/>
      <c r="AE53" s="81"/>
    </row>
    <row r="54" spans="1:31" s="6" customFormat="1" ht="11.15" customHeight="1" thickBot="1">
      <c r="A54" s="125"/>
      <c r="B54" s="40"/>
      <c r="C54" s="44"/>
      <c r="D54" s="42"/>
      <c r="E54" s="43">
        <v>0.91666666666666663</v>
      </c>
      <c r="F54" s="44">
        <v>0.70833333333333337</v>
      </c>
      <c r="G54" s="43"/>
      <c r="H54" s="82"/>
      <c r="I54" s="83"/>
      <c r="J54" s="82"/>
      <c r="K54" s="83"/>
      <c r="L54" s="82"/>
      <c r="M54" s="83"/>
      <c r="N54" s="82"/>
      <c r="O54" s="83"/>
      <c r="P54" s="2"/>
      <c r="Q54" s="2"/>
      <c r="R54" s="82"/>
      <c r="S54" s="83"/>
      <c r="T54" s="82"/>
      <c r="U54" s="83"/>
      <c r="V54" s="82"/>
      <c r="W54" s="83"/>
      <c r="X54" s="82"/>
      <c r="Y54" s="83"/>
      <c r="Z54" s="82"/>
      <c r="AA54" s="83"/>
      <c r="AB54" s="82"/>
      <c r="AC54" s="83"/>
      <c r="AD54" s="82"/>
      <c r="AE54" s="83"/>
    </row>
  </sheetData>
  <mergeCells count="285">
    <mergeCell ref="C1:H1"/>
    <mergeCell ref="J1:O1"/>
    <mergeCell ref="R1:AE1"/>
    <mergeCell ref="B2:C2"/>
    <mergeCell ref="D2:E2"/>
    <mergeCell ref="F2:G2"/>
    <mergeCell ref="H2:I2"/>
    <mergeCell ref="J2:K2"/>
    <mergeCell ref="Z2:AA2"/>
    <mergeCell ref="AB2:AC2"/>
    <mergeCell ref="AD2:AE2"/>
    <mergeCell ref="L2:M2"/>
    <mergeCell ref="N2:O2"/>
    <mergeCell ref="R2:S2"/>
    <mergeCell ref="T2:U2"/>
    <mergeCell ref="V2:W2"/>
    <mergeCell ref="X2:Y2"/>
    <mergeCell ref="A4:A6"/>
    <mergeCell ref="B4:C4"/>
    <mergeCell ref="D4:E4"/>
    <mergeCell ref="F4:G4"/>
    <mergeCell ref="H4:I4"/>
    <mergeCell ref="Z3:AA3"/>
    <mergeCell ref="AB3:AC3"/>
    <mergeCell ref="AD3:AE3"/>
    <mergeCell ref="L3:M3"/>
    <mergeCell ref="N3:O3"/>
    <mergeCell ref="R3:S3"/>
    <mergeCell ref="T3:U3"/>
    <mergeCell ref="V3:W3"/>
    <mergeCell ref="X3:Y3"/>
    <mergeCell ref="N4:O4"/>
    <mergeCell ref="R4:S4"/>
    <mergeCell ref="T4:U4"/>
    <mergeCell ref="B3:C3"/>
    <mergeCell ref="D3:E3"/>
    <mergeCell ref="F3:G3"/>
    <mergeCell ref="H3:I3"/>
    <mergeCell ref="J3:K3"/>
    <mergeCell ref="X4:Y4"/>
    <mergeCell ref="Z4:AA4"/>
    <mergeCell ref="AB4:AC4"/>
    <mergeCell ref="AD4:AE4"/>
    <mergeCell ref="L4:M4"/>
    <mergeCell ref="X7:Y7"/>
    <mergeCell ref="Z7:AA7"/>
    <mergeCell ref="AB7:AC7"/>
    <mergeCell ref="AD7:AE7"/>
    <mergeCell ref="V4:W4"/>
    <mergeCell ref="L7:M7"/>
    <mergeCell ref="N7:O7"/>
    <mergeCell ref="R7:S7"/>
    <mergeCell ref="T7:U7"/>
    <mergeCell ref="V7:W7"/>
    <mergeCell ref="A7:A9"/>
    <mergeCell ref="B7:C7"/>
    <mergeCell ref="D7:E7"/>
    <mergeCell ref="F7:G7"/>
    <mergeCell ref="H7:I7"/>
    <mergeCell ref="J7:K7"/>
    <mergeCell ref="A10:A12"/>
    <mergeCell ref="B10:C10"/>
    <mergeCell ref="D10:E10"/>
    <mergeCell ref="F10:G10"/>
    <mergeCell ref="H10:I10"/>
    <mergeCell ref="J10:K10"/>
    <mergeCell ref="R10:S10"/>
    <mergeCell ref="T10:U10"/>
    <mergeCell ref="V10:W10"/>
    <mergeCell ref="Z10:AA10"/>
    <mergeCell ref="AB10:AC10"/>
    <mergeCell ref="AD10:AE10"/>
    <mergeCell ref="L10:M10"/>
    <mergeCell ref="N10:O10"/>
    <mergeCell ref="X13:Y13"/>
    <mergeCell ref="Z13:AA13"/>
    <mergeCell ref="AB13:AC13"/>
    <mergeCell ref="AD13:AE13"/>
    <mergeCell ref="X10:Y10"/>
    <mergeCell ref="L13:M13"/>
    <mergeCell ref="N13:O13"/>
    <mergeCell ref="R13:S13"/>
    <mergeCell ref="T13:U13"/>
    <mergeCell ref="V13:W13"/>
    <mergeCell ref="A13:A15"/>
    <mergeCell ref="B13:C13"/>
    <mergeCell ref="D13:E13"/>
    <mergeCell ref="F13:G13"/>
    <mergeCell ref="H13:I13"/>
    <mergeCell ref="J13:K13"/>
    <mergeCell ref="Z16:AA16"/>
    <mergeCell ref="AB16:AC16"/>
    <mergeCell ref="AD16:AE16"/>
    <mergeCell ref="L16:M16"/>
    <mergeCell ref="N16:O16"/>
    <mergeCell ref="A16:A18"/>
    <mergeCell ref="B16:C16"/>
    <mergeCell ref="D16:E16"/>
    <mergeCell ref="F16:G16"/>
    <mergeCell ref="H16:I16"/>
    <mergeCell ref="J16:K16"/>
    <mergeCell ref="R16:S16"/>
    <mergeCell ref="T16:U16"/>
    <mergeCell ref="V16:W16"/>
    <mergeCell ref="X16:Y16"/>
    <mergeCell ref="X19:Y19"/>
    <mergeCell ref="Z19:AA19"/>
    <mergeCell ref="AB19:AC19"/>
    <mergeCell ref="AD19:AE19"/>
    <mergeCell ref="A22:A24"/>
    <mergeCell ref="B22:C22"/>
    <mergeCell ref="D22:E22"/>
    <mergeCell ref="F22:G22"/>
    <mergeCell ref="H22:I22"/>
    <mergeCell ref="J22:K22"/>
    <mergeCell ref="J19:K19"/>
    <mergeCell ref="L19:M19"/>
    <mergeCell ref="N19:O19"/>
    <mergeCell ref="R19:S19"/>
    <mergeCell ref="T19:U19"/>
    <mergeCell ref="V19:W19"/>
    <mergeCell ref="A19:A21"/>
    <mergeCell ref="B19:C19"/>
    <mergeCell ref="D19:E19"/>
    <mergeCell ref="F19:G19"/>
    <mergeCell ref="H19:I19"/>
    <mergeCell ref="Z22:AA22"/>
    <mergeCell ref="AB22:AC22"/>
    <mergeCell ref="AD22:AE22"/>
    <mergeCell ref="L22:M22"/>
    <mergeCell ref="N22:O22"/>
    <mergeCell ref="R22:S22"/>
    <mergeCell ref="T22:U22"/>
    <mergeCell ref="V22:W22"/>
    <mergeCell ref="X22:Y22"/>
    <mergeCell ref="AD25:AE25"/>
    <mergeCell ref="J25:K25"/>
    <mergeCell ref="L25:M25"/>
    <mergeCell ref="N25:O25"/>
    <mergeCell ref="R25:S25"/>
    <mergeCell ref="T25:U25"/>
    <mergeCell ref="V25:W25"/>
    <mergeCell ref="A25:A27"/>
    <mergeCell ref="B25:C25"/>
    <mergeCell ref="D25:E25"/>
    <mergeCell ref="F25:G25"/>
    <mergeCell ref="H25:I25"/>
    <mergeCell ref="A28:A30"/>
    <mergeCell ref="B28:C28"/>
    <mergeCell ref="D28:E28"/>
    <mergeCell ref="F28:G28"/>
    <mergeCell ref="H28:I28"/>
    <mergeCell ref="J28:K28"/>
    <mergeCell ref="X25:Y25"/>
    <mergeCell ref="Z25:AA25"/>
    <mergeCell ref="AB25:AC25"/>
    <mergeCell ref="Z28:AA28"/>
    <mergeCell ref="AB28:AC28"/>
    <mergeCell ref="AD28:AE28"/>
    <mergeCell ref="L28:M28"/>
    <mergeCell ref="N28:O28"/>
    <mergeCell ref="R28:S28"/>
    <mergeCell ref="T28:U28"/>
    <mergeCell ref="V28:W28"/>
    <mergeCell ref="X28:Y28"/>
    <mergeCell ref="AD31:AE31"/>
    <mergeCell ref="J31:K31"/>
    <mergeCell ref="L31:M31"/>
    <mergeCell ref="N31:O31"/>
    <mergeCell ref="R31:S31"/>
    <mergeCell ref="T31:U31"/>
    <mergeCell ref="V31:W31"/>
    <mergeCell ref="A31:A33"/>
    <mergeCell ref="B31:C31"/>
    <mergeCell ref="D31:E31"/>
    <mergeCell ref="F31:G31"/>
    <mergeCell ref="H31:I31"/>
    <mergeCell ref="A34:A36"/>
    <mergeCell ref="B34:C34"/>
    <mergeCell ref="D34:E34"/>
    <mergeCell ref="F34:G34"/>
    <mergeCell ref="H34:I34"/>
    <mergeCell ref="J34:K34"/>
    <mergeCell ref="X31:Y31"/>
    <mergeCell ref="Z31:AA31"/>
    <mergeCell ref="AB31:AC31"/>
    <mergeCell ref="Z34:AA34"/>
    <mergeCell ref="AB34:AC34"/>
    <mergeCell ref="AD34:AE34"/>
    <mergeCell ref="L34:M34"/>
    <mergeCell ref="N34:O34"/>
    <mergeCell ref="R34:S34"/>
    <mergeCell ref="T34:U34"/>
    <mergeCell ref="V34:W34"/>
    <mergeCell ref="X34:Y34"/>
    <mergeCell ref="AD37:AE37"/>
    <mergeCell ref="J37:K37"/>
    <mergeCell ref="L37:M37"/>
    <mergeCell ref="N37:O37"/>
    <mergeCell ref="R37:S37"/>
    <mergeCell ref="T37:U37"/>
    <mergeCell ref="V37:W37"/>
    <mergeCell ref="A37:A39"/>
    <mergeCell ref="B37:C37"/>
    <mergeCell ref="D37:E37"/>
    <mergeCell ref="F37:G37"/>
    <mergeCell ref="H37:I37"/>
    <mergeCell ref="A40:A42"/>
    <mergeCell ref="B40:C40"/>
    <mergeCell ref="D40:E40"/>
    <mergeCell ref="F40:G40"/>
    <mergeCell ref="H40:I40"/>
    <mergeCell ref="J40:K40"/>
    <mergeCell ref="X37:Y37"/>
    <mergeCell ref="Z37:AA37"/>
    <mergeCell ref="AB37:AC37"/>
    <mergeCell ref="Z40:AA40"/>
    <mergeCell ref="AB40:AC40"/>
    <mergeCell ref="AD40:AE40"/>
    <mergeCell ref="L40:M40"/>
    <mergeCell ref="N40:O40"/>
    <mergeCell ref="R40:S40"/>
    <mergeCell ref="T40:U40"/>
    <mergeCell ref="V40:W40"/>
    <mergeCell ref="X40:Y40"/>
    <mergeCell ref="AD43:AE43"/>
    <mergeCell ref="J43:K43"/>
    <mergeCell ref="L43:M43"/>
    <mergeCell ref="N43:O43"/>
    <mergeCell ref="R43:S43"/>
    <mergeCell ref="T43:U43"/>
    <mergeCell ref="V43:W43"/>
    <mergeCell ref="A43:A45"/>
    <mergeCell ref="B43:C43"/>
    <mergeCell ref="D43:E43"/>
    <mergeCell ref="F43:G43"/>
    <mergeCell ref="H43:I43"/>
    <mergeCell ref="A46:A48"/>
    <mergeCell ref="B46:C46"/>
    <mergeCell ref="D46:E46"/>
    <mergeCell ref="F46:G46"/>
    <mergeCell ref="H46:I46"/>
    <mergeCell ref="J46:K46"/>
    <mergeCell ref="X43:Y43"/>
    <mergeCell ref="Z43:AA43"/>
    <mergeCell ref="AB43:AC43"/>
    <mergeCell ref="Z46:AA46"/>
    <mergeCell ref="AB46:AC46"/>
    <mergeCell ref="AD46:AE46"/>
    <mergeCell ref="L46:M46"/>
    <mergeCell ref="N46:O46"/>
    <mergeCell ref="R46:S46"/>
    <mergeCell ref="T46:U46"/>
    <mergeCell ref="V46:W46"/>
    <mergeCell ref="X46:Y46"/>
    <mergeCell ref="AD49:AE49"/>
    <mergeCell ref="J49:K49"/>
    <mergeCell ref="L49:M49"/>
    <mergeCell ref="N49:O49"/>
    <mergeCell ref="R49:S49"/>
    <mergeCell ref="T49:U49"/>
    <mergeCell ref="V49:W49"/>
    <mergeCell ref="A49:A51"/>
    <mergeCell ref="B49:C49"/>
    <mergeCell ref="D49:E49"/>
    <mergeCell ref="F49:G49"/>
    <mergeCell ref="H49:I49"/>
    <mergeCell ref="A52:A54"/>
    <mergeCell ref="B52:C52"/>
    <mergeCell ref="D52:E52"/>
    <mergeCell ref="F52:G52"/>
    <mergeCell ref="H52:I52"/>
    <mergeCell ref="J52:K52"/>
    <mergeCell ref="X49:Y49"/>
    <mergeCell ref="Z49:AA49"/>
    <mergeCell ref="AB49:AC49"/>
    <mergeCell ref="Z52:AA52"/>
    <mergeCell ref="AB52:AC52"/>
    <mergeCell ref="AD52:AE52"/>
    <mergeCell ref="L52:M52"/>
    <mergeCell ref="N52:O52"/>
    <mergeCell ref="R52:S52"/>
    <mergeCell ref="T52:U52"/>
    <mergeCell ref="V52:W52"/>
    <mergeCell ref="X52:Y52"/>
  </mergeCells>
  <conditionalFormatting sqref="B41:O42">
    <cfRule type="cellIs" dxfId="4" priority="5" stopIfTrue="1" operator="greaterThan">
      <formula>1.83333333333333</formula>
    </cfRule>
  </conditionalFormatting>
  <conditionalFormatting sqref="B41:O42 B40:C40">
    <cfRule type="cellIs" dxfId="3" priority="4" stopIfTrue="1" operator="equal">
      <formula>"RH"</formula>
    </cfRule>
  </conditionalFormatting>
  <conditionalFormatting sqref="D40:M40">
    <cfRule type="cellIs" dxfId="2" priority="3" stopIfTrue="1" operator="equal">
      <formula>"RH"</formula>
    </cfRule>
  </conditionalFormatting>
  <conditionalFormatting sqref="R41:AE42">
    <cfRule type="cellIs" dxfId="1" priority="2" stopIfTrue="1" operator="greaterThan">
      <formula>1.83333333333333</formula>
    </cfRule>
  </conditionalFormatting>
  <conditionalFormatting sqref="R41:AE42 R40:AA40">
    <cfRule type="cellIs" dxfId="0" priority="1" stopIfTrue="1" operator="equal">
      <formula>"RH"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149"/>
  <sheetViews>
    <sheetView workbookViewId="0">
      <selection activeCell="G3" sqref="G3"/>
    </sheetView>
  </sheetViews>
  <sheetFormatPr baseColWidth="10" defaultRowHeight="14.5"/>
  <cols>
    <col min="1" max="1" width="26.453125" bestFit="1" customWidth="1"/>
    <col min="2" max="2" width="15.453125" style="9" bestFit="1" customWidth="1"/>
    <col min="3" max="3" width="7.6328125" bestFit="1" customWidth="1"/>
    <col min="4" max="4" width="8.08984375" style="8" bestFit="1" customWidth="1"/>
    <col min="5" max="5" width="5.36328125" style="8" bestFit="1" customWidth="1"/>
    <col min="6" max="6" width="8" style="8" bestFit="1" customWidth="1"/>
    <col min="7" max="7" width="10.08984375" bestFit="1" customWidth="1"/>
  </cols>
  <sheetData>
    <row r="1" spans="1:7">
      <c r="A1" t="s">
        <v>17</v>
      </c>
      <c r="B1" s="9" t="s">
        <v>18</v>
      </c>
      <c r="C1" t="s">
        <v>19</v>
      </c>
      <c r="D1" s="8" t="s">
        <v>20</v>
      </c>
      <c r="E1" s="8" t="s">
        <v>21</v>
      </c>
      <c r="F1" s="8" t="s">
        <v>22</v>
      </c>
      <c r="G1" t="s">
        <v>23</v>
      </c>
    </row>
    <row r="2" spans="1:7" ht="13.5" customHeight="1">
      <c r="A2" t="s">
        <v>40</v>
      </c>
      <c r="B2" s="9">
        <v>43710</v>
      </c>
      <c r="C2" t="s">
        <v>8</v>
      </c>
      <c r="D2" s="8">
        <v>0.29166666666666669</v>
      </c>
      <c r="E2" s="8">
        <v>0.625</v>
      </c>
      <c r="F2" s="8">
        <f>Trecap[[#This Row],[fin]]-Trecap[[#This Row],[début]]</f>
        <v>0.33333333333333331</v>
      </c>
      <c r="G2" s="7">
        <f>_xlfn.ISOWEEKNUM(Trecap[[#This Row],[date]])</f>
        <v>36</v>
      </c>
    </row>
    <row r="3" spans="1:7">
      <c r="A3" t="s">
        <v>40</v>
      </c>
      <c r="B3" s="9">
        <v>43711</v>
      </c>
      <c r="C3" t="s">
        <v>8</v>
      </c>
      <c r="D3" s="8">
        <v>0.29166666666666669</v>
      </c>
      <c r="E3" s="8">
        <v>0.66666666666666663</v>
      </c>
      <c r="F3" s="8">
        <f>Trecap[[#This Row],[fin]]-Trecap[[#This Row],[début]]</f>
        <v>0.37499999999999994</v>
      </c>
      <c r="G3" s="7">
        <f>_xlfn.ISOWEEKNUM(Trecap[[#This Row],[date]])</f>
        <v>36</v>
      </c>
    </row>
    <row r="4" spans="1:7">
      <c r="A4" t="s">
        <v>40</v>
      </c>
      <c r="B4" s="9">
        <v>43712</v>
      </c>
      <c r="C4" t="s">
        <v>11</v>
      </c>
      <c r="D4" s="8">
        <v>0.58333333333333337</v>
      </c>
      <c r="E4" s="8">
        <v>0.875</v>
      </c>
      <c r="F4" s="8">
        <f>Trecap[[#This Row],[fin]]-Trecap[[#This Row],[début]]</f>
        <v>0.29166666666666663</v>
      </c>
      <c r="G4" s="7">
        <f>_xlfn.ISOWEEKNUM(Trecap[[#This Row],[date]])</f>
        <v>36</v>
      </c>
    </row>
    <row r="5" spans="1:7">
      <c r="A5" t="s">
        <v>40</v>
      </c>
      <c r="B5" s="9">
        <v>43714</v>
      </c>
      <c r="C5" t="s">
        <v>7</v>
      </c>
      <c r="D5" s="8">
        <v>0.58333333333333337</v>
      </c>
      <c r="E5" s="8">
        <v>0.75</v>
      </c>
      <c r="F5" s="8">
        <f>Trecap[[#This Row],[fin]]-Trecap[[#This Row],[début]]</f>
        <v>0.16666666666666663</v>
      </c>
      <c r="G5" s="7">
        <f>_xlfn.ISOWEEKNUM(Trecap[[#This Row],[date]])</f>
        <v>36</v>
      </c>
    </row>
    <row r="6" spans="1:7">
      <c r="A6" t="s">
        <v>40</v>
      </c>
      <c r="B6" s="9">
        <v>43715</v>
      </c>
      <c r="C6" t="s">
        <v>8</v>
      </c>
      <c r="D6" s="8">
        <v>0.29166666666666669</v>
      </c>
      <c r="E6" s="8">
        <v>0.625</v>
      </c>
      <c r="F6" s="8">
        <f>Trecap[[#This Row],[fin]]-Trecap[[#This Row],[début]]</f>
        <v>0.33333333333333331</v>
      </c>
      <c r="G6" s="7">
        <f>_xlfn.ISOWEEKNUM(Trecap[[#This Row],[date]])</f>
        <v>36</v>
      </c>
    </row>
    <row r="7" spans="1:7">
      <c r="A7" t="s">
        <v>40</v>
      </c>
      <c r="B7" s="9">
        <v>43716</v>
      </c>
      <c r="C7" t="s">
        <v>8</v>
      </c>
      <c r="D7" s="8">
        <v>0.29166666666666669</v>
      </c>
      <c r="E7" s="8">
        <v>0.66666666666666663</v>
      </c>
      <c r="F7" s="8">
        <f>Trecap[[#This Row],[fin]]-Trecap[[#This Row],[début]]</f>
        <v>0.37499999999999994</v>
      </c>
      <c r="G7" s="7">
        <f>_xlfn.ISOWEEKNUM(Trecap[[#This Row],[date]])</f>
        <v>36</v>
      </c>
    </row>
    <row r="8" spans="1:7">
      <c r="A8" t="s">
        <v>40</v>
      </c>
      <c r="B8" s="9">
        <v>43718</v>
      </c>
      <c r="C8" t="s">
        <v>11</v>
      </c>
      <c r="D8" s="8">
        <v>0.29166666666666669</v>
      </c>
      <c r="E8" s="8">
        <v>0.66666666666666663</v>
      </c>
      <c r="F8" s="8">
        <f>Trecap[[#This Row],[fin]]-Trecap[[#This Row],[début]]</f>
        <v>0.37499999999999994</v>
      </c>
      <c r="G8" s="7">
        <f>_xlfn.ISOWEEKNUM(Trecap[[#This Row],[date]])</f>
        <v>37</v>
      </c>
    </row>
    <row r="9" spans="1:7">
      <c r="A9" t="s">
        <v>40</v>
      </c>
      <c r="B9" s="9">
        <v>43719</v>
      </c>
      <c r="C9" t="s">
        <v>51</v>
      </c>
      <c r="D9" s="8">
        <v>0.33333333333333331</v>
      </c>
      <c r="E9" s="8">
        <v>0.54166666666666663</v>
      </c>
      <c r="F9" s="8">
        <f>Trecap[[#This Row],[fin]]-Trecap[[#This Row],[début]]</f>
        <v>0.20833333333333331</v>
      </c>
      <c r="G9" s="7">
        <f>_xlfn.ISOWEEKNUM(Trecap[[#This Row],[date]])</f>
        <v>37</v>
      </c>
    </row>
    <row r="10" spans="1:7">
      <c r="A10" t="s">
        <v>40</v>
      </c>
      <c r="B10" s="9">
        <v>43719</v>
      </c>
      <c r="C10" t="s">
        <v>51</v>
      </c>
      <c r="D10" s="8">
        <v>0.75</v>
      </c>
      <c r="E10" s="8">
        <v>0.91666666666666663</v>
      </c>
      <c r="F10" s="8">
        <f>Trecap[[#This Row],[fin]]-Trecap[[#This Row],[début]]</f>
        <v>0.16666666666666663</v>
      </c>
      <c r="G10" s="7">
        <f>_xlfn.ISOWEEKNUM(Trecap[[#This Row],[date]])</f>
        <v>37</v>
      </c>
    </row>
    <row r="11" spans="1:7">
      <c r="A11" t="s">
        <v>40</v>
      </c>
      <c r="B11" s="9">
        <v>43720</v>
      </c>
      <c r="C11" t="s">
        <v>51</v>
      </c>
      <c r="D11" s="8">
        <v>0.75</v>
      </c>
      <c r="E11" s="8">
        <v>0.91666666666666663</v>
      </c>
      <c r="F11" s="8">
        <f>Trecap[[#This Row],[fin]]-Trecap[[#This Row],[début]]</f>
        <v>0.16666666666666663</v>
      </c>
      <c r="G11" s="7">
        <f>_xlfn.ISOWEEKNUM(Trecap[[#This Row],[date]])</f>
        <v>37</v>
      </c>
    </row>
    <row r="12" spans="1:7">
      <c r="A12" t="s">
        <v>40</v>
      </c>
      <c r="B12" s="9">
        <v>43721</v>
      </c>
      <c r="C12" t="s">
        <v>51</v>
      </c>
      <c r="D12" s="8">
        <v>0.33333333333333331</v>
      </c>
      <c r="E12" s="8">
        <v>0.75</v>
      </c>
      <c r="F12" s="8">
        <f>Trecap[[#This Row],[fin]]-Trecap[[#This Row],[début]]</f>
        <v>0.41666666666666669</v>
      </c>
      <c r="G12" s="7">
        <f>_xlfn.ISOWEEKNUM(Trecap[[#This Row],[date]])</f>
        <v>37</v>
      </c>
    </row>
    <row r="13" spans="1:7">
      <c r="A13" t="s">
        <v>41</v>
      </c>
      <c r="B13" s="9">
        <v>43710</v>
      </c>
      <c r="C13" t="s">
        <v>12</v>
      </c>
      <c r="D13" s="8">
        <v>0.29166666666666669</v>
      </c>
      <c r="E13" s="8">
        <v>0.66666666666666663</v>
      </c>
      <c r="F13" s="8">
        <f>Trecap[[#This Row],[fin]]-Trecap[[#This Row],[début]]</f>
        <v>0.37499999999999994</v>
      </c>
      <c r="G13" s="7">
        <f>_xlfn.ISOWEEKNUM(Trecap[[#This Row],[date]])</f>
        <v>36</v>
      </c>
    </row>
    <row r="14" spans="1:7">
      <c r="A14" t="s">
        <v>41</v>
      </c>
      <c r="B14" s="9">
        <v>43711</v>
      </c>
      <c r="C14" t="s">
        <v>12</v>
      </c>
      <c r="D14" s="8">
        <v>0.58333333333333337</v>
      </c>
      <c r="E14" s="8">
        <v>0.875</v>
      </c>
      <c r="F14" s="8">
        <f>Trecap[[#This Row],[fin]]-Trecap[[#This Row],[début]]</f>
        <v>0.29166666666666663</v>
      </c>
      <c r="G14" s="7">
        <f>_xlfn.ISOWEEKNUM(Trecap[[#This Row],[date]])</f>
        <v>36</v>
      </c>
    </row>
    <row r="15" spans="1:7">
      <c r="A15" t="s">
        <v>41</v>
      </c>
      <c r="B15" s="9">
        <v>43712</v>
      </c>
      <c r="C15" t="s">
        <v>12</v>
      </c>
      <c r="D15" s="8">
        <v>0.58333333333333337</v>
      </c>
      <c r="E15" s="8">
        <v>0.91666666666666663</v>
      </c>
      <c r="F15" s="8">
        <f>Trecap[[#This Row],[fin]]-Trecap[[#This Row],[début]]</f>
        <v>0.33333333333333326</v>
      </c>
      <c r="G15" s="7">
        <f>_xlfn.ISOWEEKNUM(Trecap[[#This Row],[date]])</f>
        <v>36</v>
      </c>
    </row>
    <row r="16" spans="1:7">
      <c r="A16" t="s">
        <v>41</v>
      </c>
      <c r="B16" s="9">
        <v>43715</v>
      </c>
      <c r="C16" t="s">
        <v>12</v>
      </c>
      <c r="D16" s="8">
        <v>0.29166666666666669</v>
      </c>
      <c r="E16" s="8">
        <v>0.625</v>
      </c>
      <c r="F16" s="8">
        <f>Trecap[[#This Row],[fin]]-Trecap[[#This Row],[début]]</f>
        <v>0.33333333333333331</v>
      </c>
      <c r="G16" s="7">
        <f>_xlfn.ISOWEEKNUM(Trecap[[#This Row],[date]])</f>
        <v>36</v>
      </c>
    </row>
    <row r="17" spans="1:7">
      <c r="A17" t="s">
        <v>41</v>
      </c>
      <c r="B17" s="9">
        <v>43716</v>
      </c>
      <c r="C17" t="s">
        <v>12</v>
      </c>
      <c r="D17" s="8">
        <v>0.29166666666666669</v>
      </c>
      <c r="E17" s="8">
        <v>0.66666666666666663</v>
      </c>
      <c r="F17" s="8">
        <f>Trecap[[#This Row],[fin]]-Trecap[[#This Row],[début]]</f>
        <v>0.37499999999999994</v>
      </c>
      <c r="G17" s="7">
        <f>_xlfn.ISOWEEKNUM(Trecap[[#This Row],[date]])</f>
        <v>36</v>
      </c>
    </row>
    <row r="18" spans="1:7">
      <c r="A18" t="s">
        <v>41</v>
      </c>
      <c r="B18" s="9">
        <v>43718</v>
      </c>
      <c r="C18" t="s">
        <v>12</v>
      </c>
      <c r="D18" s="8">
        <v>0.29166666666666669</v>
      </c>
      <c r="E18" s="8">
        <v>0.66666666666666663</v>
      </c>
      <c r="F18" s="8">
        <f>Trecap[[#This Row],[fin]]-Trecap[[#This Row],[début]]</f>
        <v>0.37499999999999994</v>
      </c>
      <c r="G18" s="7">
        <f>_xlfn.ISOWEEKNUM(Trecap[[#This Row],[date]])</f>
        <v>37</v>
      </c>
    </row>
    <row r="19" spans="1:7">
      <c r="A19" t="s">
        <v>41</v>
      </c>
      <c r="B19" s="9">
        <v>43719</v>
      </c>
      <c r="C19" t="s">
        <v>12</v>
      </c>
      <c r="D19" s="8">
        <v>0.58333333333333337</v>
      </c>
      <c r="E19" s="8">
        <v>0.91666666666666663</v>
      </c>
      <c r="F19" s="8">
        <f>Trecap[[#This Row],[fin]]-Trecap[[#This Row],[début]]</f>
        <v>0.33333333333333326</v>
      </c>
      <c r="G19" s="7">
        <f>_xlfn.ISOWEEKNUM(Trecap[[#This Row],[date]])</f>
        <v>37</v>
      </c>
    </row>
    <row r="20" spans="1:7">
      <c r="A20" t="s">
        <v>41</v>
      </c>
      <c r="B20" s="9">
        <v>43720</v>
      </c>
      <c r="C20" t="s">
        <v>6</v>
      </c>
      <c r="D20" s="8">
        <v>0.58333333333333337</v>
      </c>
      <c r="E20" s="8">
        <v>0.91666666666666663</v>
      </c>
      <c r="F20" s="8">
        <f>Trecap[[#This Row],[fin]]-Trecap[[#This Row],[début]]</f>
        <v>0.33333333333333326</v>
      </c>
      <c r="G20" s="7">
        <f>_xlfn.ISOWEEKNUM(Trecap[[#This Row],[date]])</f>
        <v>37</v>
      </c>
    </row>
    <row r="21" spans="1:7">
      <c r="A21" t="s">
        <v>41</v>
      </c>
      <c r="B21" s="9">
        <v>43721</v>
      </c>
      <c r="C21" t="s">
        <v>6</v>
      </c>
      <c r="D21" s="8">
        <v>0.58333333333333337</v>
      </c>
      <c r="E21" s="8">
        <v>0.91666666666666663</v>
      </c>
      <c r="F21" s="8">
        <f>Trecap[[#This Row],[fin]]-Trecap[[#This Row],[début]]</f>
        <v>0.33333333333333326</v>
      </c>
      <c r="G21" s="7">
        <f>_xlfn.ISOWEEKNUM(Trecap[[#This Row],[date]])</f>
        <v>37</v>
      </c>
    </row>
    <row r="22" spans="1:7">
      <c r="A22" t="s">
        <v>42</v>
      </c>
      <c r="B22" s="9">
        <v>43710</v>
      </c>
      <c r="C22" t="s">
        <v>6</v>
      </c>
      <c r="D22" s="8">
        <v>0.58333333333333337</v>
      </c>
      <c r="E22" s="8">
        <v>0.875</v>
      </c>
      <c r="F22" s="8">
        <f>Trecap[[#This Row],[fin]]-Trecap[[#This Row],[début]]</f>
        <v>0.29166666666666663</v>
      </c>
      <c r="G22" s="7">
        <f>_xlfn.ISOWEEKNUM(Trecap[[#This Row],[date]])</f>
        <v>36</v>
      </c>
    </row>
    <row r="23" spans="1:7">
      <c r="A23" t="s">
        <v>42</v>
      </c>
      <c r="B23" s="9">
        <v>43714</v>
      </c>
      <c r="C23" t="s">
        <v>8</v>
      </c>
      <c r="D23" s="8">
        <v>0.29166666666666669</v>
      </c>
      <c r="E23" s="8">
        <v>0.58333333333333337</v>
      </c>
      <c r="F23" s="8">
        <f>Trecap[[#This Row],[fin]]-Trecap[[#This Row],[début]]</f>
        <v>0.29166666666666669</v>
      </c>
      <c r="G23" s="7">
        <f>_xlfn.ISOWEEKNUM(Trecap[[#This Row],[date]])</f>
        <v>36</v>
      </c>
    </row>
    <row r="24" spans="1:7">
      <c r="A24" t="s">
        <v>42</v>
      </c>
      <c r="B24" s="9">
        <v>43716</v>
      </c>
      <c r="C24" t="s">
        <v>6</v>
      </c>
      <c r="D24" s="8">
        <v>0.58333333333333337</v>
      </c>
      <c r="E24" s="8">
        <v>0.91666666666666663</v>
      </c>
      <c r="F24" s="8">
        <f>Trecap[[#This Row],[fin]]-Trecap[[#This Row],[début]]</f>
        <v>0.33333333333333326</v>
      </c>
      <c r="G24" s="7">
        <f>_xlfn.ISOWEEKNUM(Trecap[[#This Row],[date]])</f>
        <v>36</v>
      </c>
    </row>
    <row r="25" spans="1:7">
      <c r="A25" t="s">
        <v>42</v>
      </c>
      <c r="B25" s="9">
        <v>43719</v>
      </c>
      <c r="C25" t="s">
        <v>8</v>
      </c>
      <c r="D25" s="8">
        <v>0.375</v>
      </c>
      <c r="E25" s="8">
        <v>0.625</v>
      </c>
      <c r="F25" s="8">
        <f>Trecap[[#This Row],[fin]]-Trecap[[#This Row],[début]]</f>
        <v>0.25</v>
      </c>
      <c r="G25" s="7">
        <f>_xlfn.ISOWEEKNUM(Trecap[[#This Row],[date]])</f>
        <v>37</v>
      </c>
    </row>
    <row r="26" spans="1:7">
      <c r="A26" t="s">
        <v>42</v>
      </c>
      <c r="B26" s="9">
        <v>43721</v>
      </c>
      <c r="C26" t="s">
        <v>6</v>
      </c>
      <c r="D26" s="8">
        <v>0.58333333333333337</v>
      </c>
      <c r="E26" s="8">
        <v>0.875</v>
      </c>
      <c r="F26" s="8">
        <f>Trecap[[#This Row],[fin]]-Trecap[[#This Row],[début]]</f>
        <v>0.29166666666666663</v>
      </c>
      <c r="G26" s="7">
        <f>_xlfn.ISOWEEKNUM(Trecap[[#This Row],[date]])</f>
        <v>37</v>
      </c>
    </row>
    <row r="27" spans="1:7">
      <c r="A27" t="s">
        <v>43</v>
      </c>
      <c r="B27" s="9">
        <v>43710</v>
      </c>
      <c r="C27" t="s">
        <v>6</v>
      </c>
      <c r="D27" s="8">
        <v>0.58333333333333337</v>
      </c>
      <c r="E27" s="8">
        <v>0.91666666666666663</v>
      </c>
      <c r="F27" s="8">
        <f>Trecap[[#This Row],[fin]]-Trecap[[#This Row],[début]]</f>
        <v>0.33333333333333326</v>
      </c>
      <c r="G27" s="7">
        <f>_xlfn.ISOWEEKNUM(Trecap[[#This Row],[date]])</f>
        <v>36</v>
      </c>
    </row>
    <row r="28" spans="1:7">
      <c r="A28" t="s">
        <v>43</v>
      </c>
      <c r="B28" s="9">
        <v>43711</v>
      </c>
      <c r="C28" t="s">
        <v>6</v>
      </c>
      <c r="D28" s="8">
        <v>0.58333333333333337</v>
      </c>
      <c r="E28" s="8">
        <v>0.70833333333333337</v>
      </c>
      <c r="F28" s="8">
        <f>Trecap[[#This Row],[fin]]-Trecap[[#This Row],[début]]</f>
        <v>0.125</v>
      </c>
      <c r="G28" s="7">
        <f>_xlfn.ISOWEEKNUM(Trecap[[#This Row],[date]])</f>
        <v>36</v>
      </c>
    </row>
    <row r="29" spans="1:7">
      <c r="A29" t="s">
        <v>43</v>
      </c>
      <c r="B29" s="9">
        <v>43712</v>
      </c>
      <c r="C29" t="s">
        <v>8</v>
      </c>
      <c r="D29" s="8">
        <v>0.29166666666666669</v>
      </c>
      <c r="E29" s="8">
        <v>0.58333333333333337</v>
      </c>
      <c r="F29" s="8">
        <f>Trecap[[#This Row],[fin]]-Trecap[[#This Row],[début]]</f>
        <v>0.29166666666666669</v>
      </c>
      <c r="G29" s="7">
        <f>_xlfn.ISOWEEKNUM(Trecap[[#This Row],[date]])</f>
        <v>36</v>
      </c>
    </row>
    <row r="30" spans="1:7">
      <c r="A30" t="s">
        <v>43</v>
      </c>
      <c r="B30" s="9">
        <v>43715</v>
      </c>
      <c r="C30" t="s">
        <v>6</v>
      </c>
      <c r="D30" s="8">
        <v>0.58333333333333337</v>
      </c>
      <c r="E30" s="8">
        <v>0.91666666666666663</v>
      </c>
      <c r="F30" s="8">
        <f>Trecap[[#This Row],[fin]]-Trecap[[#This Row],[début]]</f>
        <v>0.33333333333333326</v>
      </c>
      <c r="G30" s="7">
        <f>_xlfn.ISOWEEKNUM(Trecap[[#This Row],[date]])</f>
        <v>36</v>
      </c>
    </row>
    <row r="31" spans="1:7">
      <c r="A31" t="s">
        <v>43</v>
      </c>
      <c r="B31" s="9">
        <v>43716</v>
      </c>
      <c r="C31" t="s">
        <v>6</v>
      </c>
      <c r="D31" s="8">
        <v>0.58333333333333337</v>
      </c>
      <c r="E31" s="8">
        <v>0.91666666666666663</v>
      </c>
      <c r="F31" s="8">
        <f>Trecap[[#This Row],[fin]]-Trecap[[#This Row],[début]]</f>
        <v>0.33333333333333326</v>
      </c>
      <c r="G31" s="7">
        <f>_xlfn.ISOWEEKNUM(Trecap[[#This Row],[date]])</f>
        <v>36</v>
      </c>
    </row>
    <row r="32" spans="1:7">
      <c r="A32" t="s">
        <v>43</v>
      </c>
      <c r="B32" s="9">
        <v>43717</v>
      </c>
      <c r="C32" t="s">
        <v>6</v>
      </c>
      <c r="D32" s="8">
        <v>0.58333333333333337</v>
      </c>
      <c r="E32" s="8">
        <v>0.91666666666666663</v>
      </c>
      <c r="F32" s="8">
        <f>Trecap[[#This Row],[fin]]-Trecap[[#This Row],[début]]</f>
        <v>0.33333333333333326</v>
      </c>
      <c r="G32" s="7">
        <f>_xlfn.ISOWEEKNUM(Trecap[[#This Row],[date]])</f>
        <v>37</v>
      </c>
    </row>
    <row r="33" spans="1:7">
      <c r="A33" t="s">
        <v>43</v>
      </c>
      <c r="B33" s="9">
        <v>43718</v>
      </c>
      <c r="C33" t="s">
        <v>6</v>
      </c>
      <c r="D33" s="8">
        <v>0.58333333333333337</v>
      </c>
      <c r="E33" s="8">
        <v>0.875</v>
      </c>
      <c r="F33" s="8">
        <f>Trecap[[#This Row],[fin]]-Trecap[[#This Row],[début]]</f>
        <v>0.29166666666666663</v>
      </c>
      <c r="G33" s="7">
        <f>_xlfn.ISOWEEKNUM(Trecap[[#This Row],[date]])</f>
        <v>37</v>
      </c>
    </row>
    <row r="34" spans="1:7">
      <c r="A34" t="s">
        <v>43</v>
      </c>
      <c r="B34" s="9">
        <v>43720</v>
      </c>
      <c r="C34" t="s">
        <v>4</v>
      </c>
      <c r="D34" s="8">
        <v>0.29166666666666669</v>
      </c>
      <c r="E34" s="8">
        <v>0.66666666666666663</v>
      </c>
      <c r="F34" s="8">
        <f>Trecap[[#This Row],[fin]]-Trecap[[#This Row],[début]]</f>
        <v>0.37499999999999994</v>
      </c>
      <c r="G34" s="7">
        <f>_xlfn.ISOWEEKNUM(Trecap[[#This Row],[date]])</f>
        <v>37</v>
      </c>
    </row>
    <row r="35" spans="1:7">
      <c r="A35" t="s">
        <v>43</v>
      </c>
      <c r="B35" s="9">
        <v>43721</v>
      </c>
      <c r="C35" t="s">
        <v>8</v>
      </c>
      <c r="D35" s="8">
        <v>0.29166666666666669</v>
      </c>
      <c r="E35" s="8">
        <v>0.66666666666666663</v>
      </c>
      <c r="F35" s="8">
        <f>Trecap[[#This Row],[fin]]-Trecap[[#This Row],[début]]</f>
        <v>0.37499999999999994</v>
      </c>
      <c r="G35" s="7">
        <f>_xlfn.ISOWEEKNUM(Trecap[[#This Row],[date]])</f>
        <v>37</v>
      </c>
    </row>
    <row r="36" spans="1:7">
      <c r="A36" t="s">
        <v>44</v>
      </c>
      <c r="B36" s="9">
        <v>43711</v>
      </c>
      <c r="C36" t="s">
        <v>2</v>
      </c>
      <c r="D36" s="8">
        <v>0.375</v>
      </c>
      <c r="E36" s="8">
        <v>0.79166666666666663</v>
      </c>
      <c r="F36" s="8">
        <f>Trecap[[#This Row],[fin]]-Trecap[[#This Row],[début]]</f>
        <v>0.41666666666666663</v>
      </c>
      <c r="G36" s="7">
        <f>_xlfn.ISOWEEKNUM(Trecap[[#This Row],[date]])</f>
        <v>36</v>
      </c>
    </row>
    <row r="37" spans="1:7">
      <c r="A37" t="s">
        <v>44</v>
      </c>
      <c r="B37" s="9">
        <v>43712</v>
      </c>
      <c r="C37" t="s">
        <v>2</v>
      </c>
      <c r="D37" s="8">
        <v>0.58333333333333337</v>
      </c>
      <c r="E37" s="8">
        <v>0.875</v>
      </c>
      <c r="F37" s="8">
        <f>Trecap[[#This Row],[fin]]-Trecap[[#This Row],[début]]</f>
        <v>0.29166666666666663</v>
      </c>
      <c r="G37" s="7">
        <f>_xlfn.ISOWEEKNUM(Trecap[[#This Row],[date]])</f>
        <v>36</v>
      </c>
    </row>
    <row r="38" spans="1:7">
      <c r="A38" t="s">
        <v>44</v>
      </c>
      <c r="B38" s="9">
        <v>43713</v>
      </c>
      <c r="C38" t="s">
        <v>2</v>
      </c>
      <c r="D38" s="8">
        <v>0.58333333333333337</v>
      </c>
      <c r="E38" s="8">
        <v>0.91666666666666663</v>
      </c>
      <c r="F38" s="8">
        <f>Trecap[[#This Row],[fin]]-Trecap[[#This Row],[début]]</f>
        <v>0.33333333333333326</v>
      </c>
      <c r="G38" s="7">
        <f>_xlfn.ISOWEEKNUM(Trecap[[#This Row],[date]])</f>
        <v>36</v>
      </c>
    </row>
    <row r="39" spans="1:7">
      <c r="A39" t="s">
        <v>44</v>
      </c>
      <c r="B39" s="9">
        <v>43714</v>
      </c>
      <c r="C39" t="s">
        <v>2</v>
      </c>
      <c r="D39" s="8">
        <v>0.58333333333333337</v>
      </c>
      <c r="E39" s="8">
        <v>0.91666666666666663</v>
      </c>
      <c r="F39" s="8">
        <f>Trecap[[#This Row],[fin]]-Trecap[[#This Row],[début]]</f>
        <v>0.33333333333333326</v>
      </c>
      <c r="G39" s="7">
        <f>_xlfn.ISOWEEKNUM(Trecap[[#This Row],[date]])</f>
        <v>36</v>
      </c>
    </row>
    <row r="40" spans="1:7">
      <c r="A40" t="s">
        <v>44</v>
      </c>
      <c r="B40" s="9">
        <v>43717</v>
      </c>
      <c r="C40" t="s">
        <v>8</v>
      </c>
      <c r="D40" s="8">
        <v>0.35416666666666669</v>
      </c>
      <c r="E40" s="8">
        <v>0.66666666666666663</v>
      </c>
      <c r="F40" s="8">
        <f>Trecap[[#This Row],[fin]]-Trecap[[#This Row],[début]]</f>
        <v>0.31249999999999994</v>
      </c>
      <c r="G40" s="7">
        <f>_xlfn.ISOWEEKNUM(Trecap[[#This Row],[date]])</f>
        <v>37</v>
      </c>
    </row>
    <row r="41" spans="1:7">
      <c r="A41" t="s">
        <v>44</v>
      </c>
      <c r="B41" s="9">
        <v>43718</v>
      </c>
      <c r="C41" t="s">
        <v>4</v>
      </c>
      <c r="D41" s="8">
        <v>0.35416666666666669</v>
      </c>
      <c r="E41" s="8">
        <v>0.66666666666666663</v>
      </c>
      <c r="F41" s="8">
        <f>Trecap[[#This Row],[fin]]-Trecap[[#This Row],[début]]</f>
        <v>0.31249999999999994</v>
      </c>
      <c r="G41" s="7">
        <f>_xlfn.ISOWEEKNUM(Trecap[[#This Row],[date]])</f>
        <v>37</v>
      </c>
    </row>
    <row r="42" spans="1:7">
      <c r="A42" t="s">
        <v>44</v>
      </c>
      <c r="B42" s="9">
        <v>43719</v>
      </c>
      <c r="C42">
        <v>0.1</v>
      </c>
      <c r="D42" s="8">
        <v>0.29166666666666669</v>
      </c>
      <c r="E42" s="8">
        <v>0.58333333333333337</v>
      </c>
      <c r="F42" s="8">
        <f>Trecap[[#This Row],[fin]]-Trecap[[#This Row],[début]]</f>
        <v>0.29166666666666669</v>
      </c>
      <c r="G42" s="7">
        <f>_xlfn.ISOWEEKNUM(Trecap[[#This Row],[date]])</f>
        <v>37</v>
      </c>
    </row>
    <row r="43" spans="1:7">
      <c r="A43" t="s">
        <v>44</v>
      </c>
      <c r="B43" s="9">
        <v>43722</v>
      </c>
      <c r="C43" t="s">
        <v>8</v>
      </c>
      <c r="D43" s="8">
        <v>0.29166666666666669</v>
      </c>
      <c r="E43" s="8">
        <v>0.60416666666666663</v>
      </c>
      <c r="F43" s="8">
        <f>Trecap[[#This Row],[fin]]-Trecap[[#This Row],[début]]</f>
        <v>0.31249999999999994</v>
      </c>
      <c r="G43" s="7">
        <f>_xlfn.ISOWEEKNUM(Trecap[[#This Row],[date]])</f>
        <v>37</v>
      </c>
    </row>
    <row r="44" spans="1:7">
      <c r="A44" t="s">
        <v>44</v>
      </c>
      <c r="B44" s="9">
        <v>43723</v>
      </c>
      <c r="C44" t="s">
        <v>8</v>
      </c>
      <c r="D44" s="8">
        <v>0.29166666666666669</v>
      </c>
      <c r="E44" s="8">
        <v>0.66666666666666663</v>
      </c>
      <c r="F44" s="8">
        <f>Trecap[[#This Row],[fin]]-Trecap[[#This Row],[début]]</f>
        <v>0.37499999999999994</v>
      </c>
      <c r="G44" s="7">
        <f>_xlfn.ISOWEEKNUM(Trecap[[#This Row],[date]])</f>
        <v>37</v>
      </c>
    </row>
    <row r="45" spans="1:7">
      <c r="A45" t="s">
        <v>45</v>
      </c>
      <c r="B45" s="9">
        <v>43711</v>
      </c>
      <c r="C45" t="s">
        <v>31</v>
      </c>
      <c r="D45" s="8">
        <v>0.58333333333333337</v>
      </c>
      <c r="E45" s="8">
        <v>0.91666666666666663</v>
      </c>
      <c r="F45" s="8">
        <f>Trecap[[#This Row],[fin]]-Trecap[[#This Row],[début]]</f>
        <v>0.33333333333333326</v>
      </c>
      <c r="G45" s="7">
        <f>_xlfn.ISOWEEKNUM(Trecap[[#This Row],[date]])</f>
        <v>36</v>
      </c>
    </row>
    <row r="46" spans="1:7">
      <c r="A46" t="s">
        <v>45</v>
      </c>
      <c r="B46" s="9">
        <v>43712</v>
      </c>
      <c r="C46" t="s">
        <v>30</v>
      </c>
      <c r="D46" s="8">
        <v>0.375</v>
      </c>
      <c r="E46" s="8">
        <v>0.70833333333333337</v>
      </c>
      <c r="F46" s="8">
        <f>Trecap[[#This Row],[fin]]-Trecap[[#This Row],[début]]</f>
        <v>0.33333333333333337</v>
      </c>
      <c r="G46" s="7">
        <f>_xlfn.ISOWEEKNUM(Trecap[[#This Row],[date]])</f>
        <v>36</v>
      </c>
    </row>
    <row r="47" spans="1:7">
      <c r="A47" t="s">
        <v>45</v>
      </c>
      <c r="B47" s="9">
        <v>43713</v>
      </c>
      <c r="C47" t="s">
        <v>6</v>
      </c>
      <c r="D47" s="8">
        <v>0.29166666666666669</v>
      </c>
      <c r="E47" s="8">
        <v>0.66666666666666663</v>
      </c>
      <c r="F47" s="8">
        <f>Trecap[[#This Row],[fin]]-Trecap[[#This Row],[début]]</f>
        <v>0.37499999999999994</v>
      </c>
      <c r="G47" s="7">
        <f>_xlfn.ISOWEEKNUM(Trecap[[#This Row],[date]])</f>
        <v>36</v>
      </c>
    </row>
    <row r="48" spans="1:7">
      <c r="A48" t="s">
        <v>45</v>
      </c>
      <c r="B48" s="9">
        <v>43714</v>
      </c>
      <c r="C48" t="s">
        <v>8</v>
      </c>
      <c r="D48" s="8">
        <v>0.29166666666666669</v>
      </c>
      <c r="E48" s="8">
        <v>0.54166666666666663</v>
      </c>
      <c r="F48" s="8">
        <f>Trecap[[#This Row],[fin]]-Trecap[[#This Row],[début]]</f>
        <v>0.24999999999999994</v>
      </c>
      <c r="G48" s="7">
        <f>_xlfn.ISOWEEKNUM(Trecap[[#This Row],[date]])</f>
        <v>36</v>
      </c>
    </row>
    <row r="49" spans="1:7">
      <c r="A49" t="s">
        <v>45</v>
      </c>
      <c r="B49" s="9">
        <v>43717</v>
      </c>
      <c r="C49" t="s">
        <v>8</v>
      </c>
      <c r="D49" s="8">
        <v>0.29166666666666669</v>
      </c>
      <c r="E49" s="8">
        <v>0.70833333333333337</v>
      </c>
      <c r="F49" s="8">
        <f>Trecap[[#This Row],[fin]]-Trecap[[#This Row],[début]]</f>
        <v>0.41666666666666669</v>
      </c>
      <c r="G49" s="7">
        <f>_xlfn.ISOWEEKNUM(Trecap[[#This Row],[date]])</f>
        <v>37</v>
      </c>
    </row>
    <row r="50" spans="1:7">
      <c r="A50" t="s">
        <v>45</v>
      </c>
      <c r="B50" s="9">
        <v>43718</v>
      </c>
      <c r="C50" t="s">
        <v>6</v>
      </c>
      <c r="D50" s="8">
        <v>0.58333333333333337</v>
      </c>
      <c r="E50" s="8">
        <v>0.83333333333333337</v>
      </c>
      <c r="F50" s="8">
        <f>Trecap[[#This Row],[fin]]-Trecap[[#This Row],[début]]</f>
        <v>0.25</v>
      </c>
      <c r="G50" s="7">
        <f>_xlfn.ISOWEEKNUM(Trecap[[#This Row],[date]])</f>
        <v>37</v>
      </c>
    </row>
    <row r="51" spans="1:7">
      <c r="A51" t="s">
        <v>45</v>
      </c>
      <c r="B51" s="9">
        <v>43719</v>
      </c>
      <c r="C51" t="s">
        <v>8</v>
      </c>
      <c r="D51" s="8">
        <v>0.58333333333333337</v>
      </c>
      <c r="E51" s="8">
        <v>0.91666666666666663</v>
      </c>
      <c r="F51" s="8">
        <f>Trecap[[#This Row],[fin]]-Trecap[[#This Row],[début]]</f>
        <v>0.33333333333333326</v>
      </c>
      <c r="G51" s="7">
        <f>_xlfn.ISOWEEKNUM(Trecap[[#This Row],[date]])</f>
        <v>37</v>
      </c>
    </row>
    <row r="52" spans="1:7">
      <c r="A52" t="s">
        <v>45</v>
      </c>
      <c r="B52" s="9">
        <v>43722</v>
      </c>
      <c r="C52" t="s">
        <v>8</v>
      </c>
      <c r="D52" s="8">
        <v>0.29166666666666669</v>
      </c>
      <c r="E52" s="8">
        <v>0.625</v>
      </c>
      <c r="F52" s="8">
        <f>Trecap[[#This Row],[fin]]-Trecap[[#This Row],[début]]</f>
        <v>0.33333333333333331</v>
      </c>
      <c r="G52" s="7">
        <f>_xlfn.ISOWEEKNUM(Trecap[[#This Row],[date]])</f>
        <v>37</v>
      </c>
    </row>
    <row r="53" spans="1:7">
      <c r="A53" t="s">
        <v>45</v>
      </c>
      <c r="B53" s="9">
        <v>43723</v>
      </c>
      <c r="C53" t="s">
        <v>8</v>
      </c>
      <c r="D53" s="8">
        <v>0.29166666666666669</v>
      </c>
      <c r="E53" s="8">
        <v>0.66666666666666663</v>
      </c>
      <c r="F53" s="8">
        <f>Trecap[[#This Row],[fin]]-Trecap[[#This Row],[début]]</f>
        <v>0.37499999999999994</v>
      </c>
      <c r="G53" s="7">
        <f>_xlfn.ISOWEEKNUM(Trecap[[#This Row],[date]])</f>
        <v>37</v>
      </c>
    </row>
    <row r="54" spans="1:7">
      <c r="A54" t="s">
        <v>34</v>
      </c>
      <c r="B54" s="9">
        <v>43711</v>
      </c>
      <c r="C54" t="s">
        <v>6</v>
      </c>
      <c r="D54" s="8">
        <v>0.58333333333333337</v>
      </c>
      <c r="E54" s="8">
        <v>0.70833333333333337</v>
      </c>
      <c r="F54" s="8">
        <f>Trecap[[#This Row],[fin]]-Trecap[[#This Row],[début]]</f>
        <v>0.125</v>
      </c>
      <c r="G54" s="7">
        <f>_xlfn.ISOWEEKNUM(Trecap[[#This Row],[date]])</f>
        <v>36</v>
      </c>
    </row>
    <row r="55" spans="1:7">
      <c r="A55" t="s">
        <v>34</v>
      </c>
      <c r="B55" s="9">
        <v>43713</v>
      </c>
      <c r="C55" t="s">
        <v>8</v>
      </c>
      <c r="D55" s="8">
        <v>0.58333333333333337</v>
      </c>
      <c r="E55" s="8">
        <v>0.91666666666666663</v>
      </c>
      <c r="F55" s="8">
        <f>Trecap[[#This Row],[fin]]-Trecap[[#This Row],[début]]</f>
        <v>0.33333333333333326</v>
      </c>
      <c r="G55" s="7">
        <f>_xlfn.ISOWEEKNUM(Trecap[[#This Row],[date]])</f>
        <v>36</v>
      </c>
    </row>
    <row r="56" spans="1:7">
      <c r="A56" t="s">
        <v>34</v>
      </c>
      <c r="B56" s="9">
        <v>43714</v>
      </c>
      <c r="C56" t="s">
        <v>6</v>
      </c>
      <c r="D56" s="8">
        <v>0.58333333333333337</v>
      </c>
      <c r="E56" s="8">
        <v>0.91666666666666663</v>
      </c>
      <c r="F56" s="8">
        <f>Trecap[[#This Row],[fin]]-Trecap[[#This Row],[début]]</f>
        <v>0.33333333333333326</v>
      </c>
      <c r="G56" s="7">
        <f>_xlfn.ISOWEEKNUM(Trecap[[#This Row],[date]])</f>
        <v>36</v>
      </c>
    </row>
    <row r="57" spans="1:7">
      <c r="A57" t="s">
        <v>34</v>
      </c>
      <c r="B57" s="9">
        <v>43717</v>
      </c>
      <c r="C57" t="s">
        <v>6</v>
      </c>
      <c r="D57" s="8">
        <v>0.58333333333333337</v>
      </c>
      <c r="E57" s="8">
        <v>0.91666666666666663</v>
      </c>
      <c r="F57" s="8">
        <f>Trecap[[#This Row],[fin]]-Trecap[[#This Row],[début]]</f>
        <v>0.33333333333333326</v>
      </c>
      <c r="G57" s="7">
        <f>_xlfn.ISOWEEKNUM(Trecap[[#This Row],[date]])</f>
        <v>37</v>
      </c>
    </row>
    <row r="58" spans="1:7">
      <c r="A58" t="s">
        <v>34</v>
      </c>
      <c r="B58" s="9">
        <v>43718</v>
      </c>
      <c r="C58" t="s">
        <v>6</v>
      </c>
      <c r="D58" s="8">
        <v>0.58333333333333337</v>
      </c>
      <c r="E58" s="8">
        <v>0.875</v>
      </c>
      <c r="F58" s="8">
        <f>Trecap[[#This Row],[fin]]-Trecap[[#This Row],[début]]</f>
        <v>0.29166666666666663</v>
      </c>
      <c r="G58" s="7">
        <f>_xlfn.ISOWEEKNUM(Trecap[[#This Row],[date]])</f>
        <v>37</v>
      </c>
    </row>
    <row r="59" spans="1:7">
      <c r="A59" t="s">
        <v>34</v>
      </c>
      <c r="B59" s="9">
        <v>43722</v>
      </c>
      <c r="C59" t="s">
        <v>6</v>
      </c>
      <c r="D59" s="8">
        <v>0.58333333333333337</v>
      </c>
      <c r="E59" s="8">
        <v>0.91666666666666663</v>
      </c>
      <c r="F59" s="8">
        <f>Trecap[[#This Row],[fin]]-Trecap[[#This Row],[début]]</f>
        <v>0.33333333333333326</v>
      </c>
      <c r="G59" s="7">
        <f>_xlfn.ISOWEEKNUM(Trecap[[#This Row],[date]])</f>
        <v>37</v>
      </c>
    </row>
    <row r="60" spans="1:7">
      <c r="A60" t="s">
        <v>34</v>
      </c>
      <c r="B60" s="9">
        <v>43723</v>
      </c>
      <c r="C60" t="s">
        <v>6</v>
      </c>
      <c r="D60" s="8">
        <v>0.58333333333333337</v>
      </c>
      <c r="E60" s="8">
        <v>0.91666666666666663</v>
      </c>
      <c r="F60" s="8">
        <f>Trecap[[#This Row],[fin]]-Trecap[[#This Row],[début]]</f>
        <v>0.33333333333333326</v>
      </c>
      <c r="G60" s="7">
        <f>_xlfn.ISOWEEKNUM(Trecap[[#This Row],[date]])</f>
        <v>37</v>
      </c>
    </row>
    <row r="61" spans="1:7">
      <c r="A61" t="s">
        <v>46</v>
      </c>
      <c r="B61" s="9">
        <v>43710</v>
      </c>
      <c r="C61" t="s">
        <v>2</v>
      </c>
      <c r="D61" s="8">
        <v>0.375</v>
      </c>
      <c r="E61" s="8">
        <v>0.66666666666666663</v>
      </c>
      <c r="F61" s="8">
        <f>Trecap[[#This Row],[fin]]-Trecap[[#This Row],[début]]</f>
        <v>0.29166666666666663</v>
      </c>
      <c r="G61" s="7">
        <f>_xlfn.ISOWEEKNUM(Trecap[[#This Row],[date]])</f>
        <v>36</v>
      </c>
    </row>
    <row r="62" spans="1:7">
      <c r="A62" t="s">
        <v>46</v>
      </c>
      <c r="B62" s="9">
        <v>43711</v>
      </c>
      <c r="C62" t="s">
        <v>2</v>
      </c>
      <c r="D62" s="8">
        <v>0.375</v>
      </c>
      <c r="E62" s="8">
        <v>0.70833333333333337</v>
      </c>
      <c r="F62" s="8">
        <f>Trecap[[#This Row],[fin]]-Trecap[[#This Row],[début]]</f>
        <v>0.33333333333333337</v>
      </c>
      <c r="G62" s="7">
        <f>_xlfn.ISOWEEKNUM(Trecap[[#This Row],[date]])</f>
        <v>36</v>
      </c>
    </row>
    <row r="63" spans="1:7">
      <c r="A63" t="s">
        <v>46</v>
      </c>
      <c r="B63" s="9">
        <v>43713</v>
      </c>
      <c r="C63" t="s">
        <v>2</v>
      </c>
      <c r="D63" s="8">
        <v>0.58333333333333337</v>
      </c>
      <c r="E63" s="8">
        <v>0.91666666666666663</v>
      </c>
      <c r="F63" s="8">
        <f>Trecap[[#This Row],[fin]]-Trecap[[#This Row],[début]]</f>
        <v>0.33333333333333326</v>
      </c>
      <c r="G63" s="7">
        <f>_xlfn.ISOWEEKNUM(Trecap[[#This Row],[date]])</f>
        <v>36</v>
      </c>
    </row>
    <row r="64" spans="1:7">
      <c r="A64" t="s">
        <v>46</v>
      </c>
      <c r="B64" s="9">
        <v>43714</v>
      </c>
      <c r="C64" t="s">
        <v>2</v>
      </c>
      <c r="D64" s="8">
        <v>0.375</v>
      </c>
      <c r="E64" s="8">
        <v>0.66666666666666663</v>
      </c>
      <c r="F64" s="8">
        <f>Trecap[[#This Row],[fin]]-Trecap[[#This Row],[début]]</f>
        <v>0.29166666666666663</v>
      </c>
      <c r="G64" s="7">
        <f>_xlfn.ISOWEEKNUM(Trecap[[#This Row],[date]])</f>
        <v>36</v>
      </c>
    </row>
    <row r="65" spans="1:7">
      <c r="A65" t="s">
        <v>46</v>
      </c>
      <c r="B65" s="9">
        <v>43717</v>
      </c>
      <c r="C65" t="s">
        <v>4</v>
      </c>
      <c r="D65" s="8">
        <v>0.375</v>
      </c>
      <c r="E65" s="8">
        <v>0.66666666666666663</v>
      </c>
      <c r="F65" s="8">
        <f>Trecap[[#This Row],[fin]]-Trecap[[#This Row],[début]]</f>
        <v>0.29166666666666663</v>
      </c>
      <c r="G65" s="7">
        <f>_xlfn.ISOWEEKNUM(Trecap[[#This Row],[date]])</f>
        <v>37</v>
      </c>
    </row>
    <row r="66" spans="1:7">
      <c r="A66" t="s">
        <v>46</v>
      </c>
      <c r="B66" s="9">
        <v>43718</v>
      </c>
      <c r="C66" t="s">
        <v>4</v>
      </c>
      <c r="D66" s="8">
        <v>0.375</v>
      </c>
      <c r="E66" s="8">
        <v>0.70833333333333337</v>
      </c>
      <c r="F66" s="8">
        <f>Trecap[[#This Row],[fin]]-Trecap[[#This Row],[début]]</f>
        <v>0.33333333333333337</v>
      </c>
      <c r="G66" s="7">
        <f>_xlfn.ISOWEEKNUM(Trecap[[#This Row],[date]])</f>
        <v>37</v>
      </c>
    </row>
    <row r="67" spans="1:7">
      <c r="A67" t="s">
        <v>46</v>
      </c>
      <c r="B67" s="9">
        <v>43721</v>
      </c>
      <c r="C67" t="s">
        <v>4</v>
      </c>
      <c r="D67" s="8">
        <v>0.375</v>
      </c>
      <c r="E67" s="8">
        <v>0.70833333333333337</v>
      </c>
      <c r="F67" s="8">
        <f>Trecap[[#This Row],[fin]]-Trecap[[#This Row],[début]]</f>
        <v>0.33333333333333337</v>
      </c>
      <c r="G67" s="7">
        <f>_xlfn.ISOWEEKNUM(Trecap[[#This Row],[date]])</f>
        <v>37</v>
      </c>
    </row>
    <row r="68" spans="1:7">
      <c r="A68" t="s">
        <v>46</v>
      </c>
      <c r="B68" s="9">
        <v>43722</v>
      </c>
      <c r="C68" t="s">
        <v>6</v>
      </c>
      <c r="D68" s="8">
        <v>0.58333333333333337</v>
      </c>
      <c r="E68" s="8">
        <v>0.91666666666666663</v>
      </c>
      <c r="F68" s="8">
        <f>Trecap[[#This Row],[fin]]-Trecap[[#This Row],[début]]</f>
        <v>0.33333333333333326</v>
      </c>
      <c r="G68" s="7">
        <f>_xlfn.ISOWEEKNUM(Trecap[[#This Row],[date]])</f>
        <v>37</v>
      </c>
    </row>
    <row r="69" spans="1:7">
      <c r="A69" t="s">
        <v>46</v>
      </c>
      <c r="B69" s="9">
        <v>43723</v>
      </c>
      <c r="C69" t="s">
        <v>6</v>
      </c>
      <c r="D69" s="8">
        <v>0.58333333333333337</v>
      </c>
      <c r="E69" s="8">
        <v>0.91666666666666663</v>
      </c>
      <c r="F69" s="8">
        <f>Trecap[[#This Row],[fin]]-Trecap[[#This Row],[début]]</f>
        <v>0.33333333333333326</v>
      </c>
      <c r="G69" s="7">
        <f>_xlfn.ISOWEEKNUM(Trecap[[#This Row],[date]])</f>
        <v>37</v>
      </c>
    </row>
    <row r="70" spans="1:7">
      <c r="A70" t="s">
        <v>47</v>
      </c>
      <c r="B70" s="9">
        <v>43710</v>
      </c>
      <c r="C70" t="s">
        <v>4</v>
      </c>
      <c r="D70" s="8">
        <v>0.29166666666666669</v>
      </c>
      <c r="E70" s="8">
        <v>0.45833333333333331</v>
      </c>
      <c r="F70" s="8">
        <f>Trecap[[#This Row],[fin]]-Trecap[[#This Row],[début]]</f>
        <v>0.16666666666666663</v>
      </c>
      <c r="G70" s="7">
        <f>_xlfn.ISOWEEKNUM(Trecap[[#This Row],[date]])</f>
        <v>36</v>
      </c>
    </row>
    <row r="71" spans="1:7">
      <c r="A71" t="s">
        <v>47</v>
      </c>
      <c r="B71" s="9">
        <v>43711</v>
      </c>
      <c r="C71" t="s">
        <v>33</v>
      </c>
      <c r="D71" s="8">
        <v>0.29166666666666669</v>
      </c>
      <c r="E71" s="8">
        <v>0.52083333333333337</v>
      </c>
      <c r="F71" s="8">
        <f>Trecap[[#This Row],[fin]]-Trecap[[#This Row],[début]]</f>
        <v>0.22916666666666669</v>
      </c>
      <c r="G71" s="7">
        <f>_xlfn.ISOWEEKNUM(Trecap[[#This Row],[date]])</f>
        <v>36</v>
      </c>
    </row>
    <row r="72" spans="1:7">
      <c r="A72" t="s">
        <v>47</v>
      </c>
      <c r="B72" s="9">
        <v>43711</v>
      </c>
      <c r="C72" t="s">
        <v>33</v>
      </c>
      <c r="D72" s="8">
        <v>0.58333333333333337</v>
      </c>
      <c r="E72" s="8">
        <v>0.75</v>
      </c>
      <c r="F72" s="8">
        <f>Trecap[[#This Row],[fin]]-Trecap[[#This Row],[début]]</f>
        <v>0.16666666666666663</v>
      </c>
      <c r="G72" s="7">
        <f>_xlfn.ISOWEEKNUM(Trecap[[#This Row],[date]])</f>
        <v>36</v>
      </c>
    </row>
    <row r="73" spans="1:7">
      <c r="A73" t="s">
        <v>47</v>
      </c>
      <c r="B73" s="9">
        <v>43712</v>
      </c>
      <c r="C73" t="s">
        <v>6</v>
      </c>
      <c r="D73" s="8">
        <v>0.58333333333333337</v>
      </c>
      <c r="E73" s="8">
        <v>0.875</v>
      </c>
      <c r="F73" s="8">
        <f>Trecap[[#This Row],[fin]]-Trecap[[#This Row],[début]]</f>
        <v>0.29166666666666663</v>
      </c>
      <c r="G73" s="7">
        <f>_xlfn.ISOWEEKNUM(Trecap[[#This Row],[date]])</f>
        <v>36</v>
      </c>
    </row>
    <row r="74" spans="1:7">
      <c r="A74" t="s">
        <v>47</v>
      </c>
      <c r="B74" s="9">
        <v>43715</v>
      </c>
      <c r="C74" t="s">
        <v>8</v>
      </c>
      <c r="D74" s="8">
        <v>0.3125</v>
      </c>
      <c r="E74" s="8">
        <v>0.52083333333333337</v>
      </c>
      <c r="F74" s="8">
        <f>Trecap[[#This Row],[fin]]-Trecap[[#This Row],[début]]</f>
        <v>0.20833333333333337</v>
      </c>
      <c r="G74" s="7">
        <f>_xlfn.ISOWEEKNUM(Trecap[[#This Row],[date]])</f>
        <v>36</v>
      </c>
    </row>
    <row r="75" spans="1:7">
      <c r="A75" t="s">
        <v>47</v>
      </c>
      <c r="B75" s="9">
        <v>43716</v>
      </c>
      <c r="C75" t="s">
        <v>15</v>
      </c>
      <c r="D75" s="8">
        <v>0.3125</v>
      </c>
      <c r="E75" s="8">
        <v>0.52083333333333337</v>
      </c>
      <c r="F75" s="8">
        <f>Trecap[[#This Row],[fin]]-Trecap[[#This Row],[début]]</f>
        <v>0.20833333333333337</v>
      </c>
      <c r="G75" s="7">
        <f>_xlfn.ISOWEEKNUM(Trecap[[#This Row],[date]])</f>
        <v>36</v>
      </c>
    </row>
    <row r="76" spans="1:7">
      <c r="A76" t="s">
        <v>47</v>
      </c>
      <c r="B76" s="9">
        <v>43718</v>
      </c>
      <c r="C76" t="s">
        <v>33</v>
      </c>
      <c r="D76" s="8">
        <v>0.29166666666666669</v>
      </c>
      <c r="E76" s="8">
        <v>0.52083333333333337</v>
      </c>
      <c r="F76" s="8">
        <f>Trecap[[#This Row],[fin]]-Trecap[[#This Row],[début]]</f>
        <v>0.22916666666666669</v>
      </c>
      <c r="G76" s="7">
        <f>_xlfn.ISOWEEKNUM(Trecap[[#This Row],[date]])</f>
        <v>37</v>
      </c>
    </row>
    <row r="77" spans="1:7">
      <c r="A77" t="s">
        <v>47</v>
      </c>
      <c r="B77" s="9">
        <v>43718</v>
      </c>
      <c r="C77" t="s">
        <v>33</v>
      </c>
      <c r="D77" s="8">
        <v>0.58333333333333337</v>
      </c>
      <c r="E77" s="8">
        <v>0.75</v>
      </c>
      <c r="F77" s="8">
        <f>Trecap[[#This Row],[fin]]-Trecap[[#This Row],[début]]</f>
        <v>0.16666666666666663</v>
      </c>
      <c r="G77" s="7">
        <f>_xlfn.ISOWEEKNUM(Trecap[[#This Row],[date]])</f>
        <v>37</v>
      </c>
    </row>
    <row r="78" spans="1:7">
      <c r="A78" t="s">
        <v>47</v>
      </c>
      <c r="B78" s="9">
        <v>43719</v>
      </c>
      <c r="C78" t="s">
        <v>4</v>
      </c>
      <c r="D78" s="8">
        <v>0.29166666666666669</v>
      </c>
      <c r="E78" s="8">
        <v>0.70833333333333337</v>
      </c>
      <c r="F78" s="8">
        <f>Trecap[[#This Row],[fin]]-Trecap[[#This Row],[début]]</f>
        <v>0.41666666666666669</v>
      </c>
      <c r="G78" s="7">
        <f>_xlfn.ISOWEEKNUM(Trecap[[#This Row],[date]])</f>
        <v>37</v>
      </c>
    </row>
    <row r="79" spans="1:7">
      <c r="A79" t="s">
        <v>47</v>
      </c>
      <c r="B79" s="9">
        <v>43720</v>
      </c>
      <c r="C79" t="s">
        <v>52</v>
      </c>
      <c r="D79" s="8">
        <v>0.45833333333333331</v>
      </c>
      <c r="E79" s="8">
        <v>0.875</v>
      </c>
      <c r="F79" s="8">
        <f>Trecap[[#This Row],[fin]]-Trecap[[#This Row],[début]]</f>
        <v>0.41666666666666669</v>
      </c>
      <c r="G79" s="7">
        <f>_xlfn.ISOWEEKNUM(Trecap[[#This Row],[date]])</f>
        <v>37</v>
      </c>
    </row>
    <row r="80" spans="1:7">
      <c r="A80" t="s">
        <v>47</v>
      </c>
      <c r="B80" s="9">
        <v>43721</v>
      </c>
      <c r="C80" t="s">
        <v>6</v>
      </c>
      <c r="D80" s="8">
        <v>0.58333333333333337</v>
      </c>
      <c r="E80" s="8">
        <v>0.875</v>
      </c>
      <c r="F80" s="8">
        <f>Trecap[[#This Row],[fin]]-Trecap[[#This Row],[début]]</f>
        <v>0.29166666666666663</v>
      </c>
      <c r="G80" s="7">
        <f>_xlfn.ISOWEEKNUM(Trecap[[#This Row],[date]])</f>
        <v>37</v>
      </c>
    </row>
    <row r="81" spans="1:7">
      <c r="A81" t="s">
        <v>48</v>
      </c>
      <c r="B81" s="9">
        <v>43710</v>
      </c>
      <c r="C81" t="s">
        <v>13</v>
      </c>
      <c r="D81" s="8">
        <v>0.29166666666666669</v>
      </c>
      <c r="E81" s="8">
        <v>0.58333333333333337</v>
      </c>
      <c r="F81" s="8">
        <f>Trecap[[#This Row],[fin]]-Trecap[[#This Row],[début]]</f>
        <v>0.29166666666666669</v>
      </c>
      <c r="G81" s="7">
        <f>_xlfn.ISOWEEKNUM(Trecap[[#This Row],[date]])</f>
        <v>36</v>
      </c>
    </row>
    <row r="82" spans="1:7">
      <c r="A82" t="s">
        <v>48</v>
      </c>
      <c r="B82" s="9">
        <v>43711</v>
      </c>
      <c r="C82" t="s">
        <v>13</v>
      </c>
      <c r="D82" s="8">
        <v>0.29166666666666669</v>
      </c>
      <c r="E82" s="8">
        <v>0.70833333333333337</v>
      </c>
      <c r="F82" s="8">
        <f>Trecap[[#This Row],[fin]]-Trecap[[#This Row],[début]]</f>
        <v>0.41666666666666669</v>
      </c>
      <c r="G82" s="7">
        <f>_xlfn.ISOWEEKNUM(Trecap[[#This Row],[date]])</f>
        <v>36</v>
      </c>
    </row>
    <row r="83" spans="1:7">
      <c r="A83" t="s">
        <v>48</v>
      </c>
      <c r="B83" s="9">
        <v>43713</v>
      </c>
      <c r="C83" t="s">
        <v>13</v>
      </c>
      <c r="D83" s="8">
        <v>0.29166666666666669</v>
      </c>
      <c r="E83" s="8">
        <v>0.70833333333333337</v>
      </c>
      <c r="F83" s="8">
        <f>Trecap[[#This Row],[fin]]-Trecap[[#This Row],[début]]</f>
        <v>0.41666666666666669</v>
      </c>
      <c r="G83" s="7">
        <f>_xlfn.ISOWEEKNUM(Trecap[[#This Row],[date]])</f>
        <v>36</v>
      </c>
    </row>
    <row r="84" spans="1:7">
      <c r="A84" t="s">
        <v>48</v>
      </c>
      <c r="B84" s="9">
        <v>43714</v>
      </c>
      <c r="C84" t="s">
        <v>13</v>
      </c>
      <c r="D84" s="8">
        <v>0.58333333333333337</v>
      </c>
      <c r="E84" s="8">
        <v>0.875</v>
      </c>
      <c r="F84" s="8">
        <f>Trecap[[#This Row],[fin]]-Trecap[[#This Row],[début]]</f>
        <v>0.29166666666666663</v>
      </c>
      <c r="G84" s="7">
        <f>_xlfn.ISOWEEKNUM(Trecap[[#This Row],[date]])</f>
        <v>36</v>
      </c>
    </row>
    <row r="85" spans="1:7">
      <c r="A85" t="s">
        <v>48</v>
      </c>
      <c r="B85" s="9">
        <v>43717</v>
      </c>
      <c r="C85" t="s">
        <v>13</v>
      </c>
      <c r="D85" s="8">
        <v>0.29166666666666669</v>
      </c>
      <c r="E85" s="8">
        <v>0.70833333333333337</v>
      </c>
      <c r="F85" s="8">
        <f>Trecap[[#This Row],[fin]]-Trecap[[#This Row],[début]]</f>
        <v>0.41666666666666669</v>
      </c>
      <c r="G85" s="7">
        <f>_xlfn.ISOWEEKNUM(Trecap[[#This Row],[date]])</f>
        <v>37</v>
      </c>
    </row>
    <row r="86" spans="1:7">
      <c r="A86" t="s">
        <v>48</v>
      </c>
      <c r="B86" s="9">
        <v>43718</v>
      </c>
      <c r="C86" t="s">
        <v>13</v>
      </c>
      <c r="D86" s="8">
        <v>0.29166666666666669</v>
      </c>
      <c r="E86" s="8">
        <v>0.52083333333333337</v>
      </c>
      <c r="F86" s="8">
        <f>Trecap[[#This Row],[fin]]-Trecap[[#This Row],[début]]</f>
        <v>0.22916666666666669</v>
      </c>
      <c r="G86" s="7">
        <f>_xlfn.ISOWEEKNUM(Trecap[[#This Row],[date]])</f>
        <v>37</v>
      </c>
    </row>
    <row r="87" spans="1:7">
      <c r="A87" t="s">
        <v>48</v>
      </c>
      <c r="B87" s="9">
        <v>43718</v>
      </c>
      <c r="C87" t="s">
        <v>13</v>
      </c>
      <c r="D87" s="8">
        <v>0.58333333333333337</v>
      </c>
      <c r="E87" s="8">
        <v>0.75</v>
      </c>
      <c r="F87" s="8">
        <f>Trecap[[#This Row],[fin]]-Trecap[[#This Row],[début]]</f>
        <v>0.16666666666666663</v>
      </c>
      <c r="G87" s="7">
        <f>_xlfn.ISOWEEKNUM(Trecap[[#This Row],[date]])</f>
        <v>37</v>
      </c>
    </row>
    <row r="88" spans="1:7">
      <c r="A88" t="s">
        <v>48</v>
      </c>
      <c r="B88" s="9">
        <v>43719</v>
      </c>
      <c r="C88" t="s">
        <v>13</v>
      </c>
      <c r="D88" s="8">
        <v>0.58333333333333337</v>
      </c>
      <c r="E88" s="8">
        <v>0.875</v>
      </c>
      <c r="F88" s="8">
        <f>Trecap[[#This Row],[fin]]-Trecap[[#This Row],[début]]</f>
        <v>0.29166666666666663</v>
      </c>
      <c r="G88" s="7">
        <f>_xlfn.ISOWEEKNUM(Trecap[[#This Row],[date]])</f>
        <v>37</v>
      </c>
    </row>
    <row r="89" spans="1:7">
      <c r="A89" t="s">
        <v>48</v>
      </c>
      <c r="B89" s="9">
        <v>43722</v>
      </c>
      <c r="C89" t="s">
        <v>13</v>
      </c>
      <c r="D89" s="8">
        <v>0.3125</v>
      </c>
      <c r="E89" s="8">
        <v>0.52083333333333337</v>
      </c>
      <c r="F89" s="8">
        <f>Trecap[[#This Row],[fin]]-Trecap[[#This Row],[début]]</f>
        <v>0.20833333333333337</v>
      </c>
      <c r="G89" s="7">
        <f>_xlfn.ISOWEEKNUM(Trecap[[#This Row],[date]])</f>
        <v>37</v>
      </c>
    </row>
    <row r="90" spans="1:7">
      <c r="A90" t="s">
        <v>48</v>
      </c>
      <c r="B90" s="9">
        <v>43723</v>
      </c>
      <c r="C90" t="s">
        <v>13</v>
      </c>
      <c r="D90" s="8">
        <v>0.3125</v>
      </c>
      <c r="E90" s="8">
        <v>0.52083333333333337</v>
      </c>
      <c r="F90" s="8">
        <f>Trecap[[#This Row],[fin]]-Trecap[[#This Row],[début]]</f>
        <v>0.20833333333333337</v>
      </c>
      <c r="G90" s="7">
        <f>_xlfn.ISOWEEKNUM(Trecap[[#This Row],[date]])</f>
        <v>37</v>
      </c>
    </row>
    <row r="91" spans="1:7">
      <c r="A91" t="s">
        <v>35</v>
      </c>
      <c r="B91" s="9">
        <v>43710</v>
      </c>
      <c r="C91" t="s">
        <v>6</v>
      </c>
      <c r="D91" s="8">
        <v>0.58333333333333337</v>
      </c>
      <c r="E91" s="8">
        <v>0.875</v>
      </c>
      <c r="F91" s="8">
        <f>Trecap[[#This Row],[fin]]-Trecap[[#This Row],[début]]</f>
        <v>0.29166666666666663</v>
      </c>
      <c r="G91" s="7">
        <f>_xlfn.ISOWEEKNUM(Trecap[[#This Row],[date]])</f>
        <v>36</v>
      </c>
    </row>
    <row r="92" spans="1:7">
      <c r="A92" t="s">
        <v>35</v>
      </c>
      <c r="B92" s="9">
        <v>43711</v>
      </c>
      <c r="C92" t="s">
        <v>6</v>
      </c>
      <c r="D92" s="8">
        <v>0.55208333333333337</v>
      </c>
      <c r="E92" s="8">
        <v>0.84375</v>
      </c>
      <c r="F92" s="8">
        <f>Trecap[[#This Row],[fin]]-Trecap[[#This Row],[début]]</f>
        <v>0.29166666666666663</v>
      </c>
      <c r="G92" s="7">
        <f>_xlfn.ISOWEEKNUM(Trecap[[#This Row],[date]])</f>
        <v>36</v>
      </c>
    </row>
    <row r="93" spans="1:7">
      <c r="A93" t="s">
        <v>35</v>
      </c>
      <c r="B93" s="9">
        <v>43712</v>
      </c>
      <c r="C93" t="s">
        <v>8</v>
      </c>
      <c r="D93" s="8">
        <v>0.33333333333333331</v>
      </c>
      <c r="E93" s="8">
        <v>0.58333333333333337</v>
      </c>
      <c r="F93" s="8">
        <f>Trecap[[#This Row],[fin]]-Trecap[[#This Row],[début]]</f>
        <v>0.25000000000000006</v>
      </c>
      <c r="G93" s="7">
        <f>_xlfn.ISOWEEKNUM(Trecap[[#This Row],[date]])</f>
        <v>36</v>
      </c>
    </row>
    <row r="94" spans="1:7">
      <c r="A94" t="s">
        <v>35</v>
      </c>
      <c r="B94" s="9">
        <v>43713</v>
      </c>
      <c r="C94" t="s">
        <v>6</v>
      </c>
      <c r="D94" s="8">
        <v>0.58333333333333337</v>
      </c>
      <c r="E94" s="8">
        <v>0.875</v>
      </c>
      <c r="F94" s="8">
        <f>Trecap[[#This Row],[fin]]-Trecap[[#This Row],[début]]</f>
        <v>0.29166666666666663</v>
      </c>
      <c r="G94" s="7">
        <f>_xlfn.ISOWEEKNUM(Trecap[[#This Row],[date]])</f>
        <v>36</v>
      </c>
    </row>
    <row r="95" spans="1:7">
      <c r="A95" t="s">
        <v>35</v>
      </c>
      <c r="B95" s="9">
        <v>43714</v>
      </c>
      <c r="C95" t="s">
        <v>8</v>
      </c>
      <c r="D95" s="8">
        <v>0.33333333333333331</v>
      </c>
      <c r="E95" s="8">
        <v>0.625</v>
      </c>
      <c r="F95" s="8">
        <f>Trecap[[#This Row],[fin]]-Trecap[[#This Row],[début]]</f>
        <v>0.29166666666666669</v>
      </c>
      <c r="G95" s="7">
        <f>_xlfn.ISOWEEKNUM(Trecap[[#This Row],[date]])</f>
        <v>36</v>
      </c>
    </row>
    <row r="96" spans="1:7">
      <c r="A96" t="s">
        <v>35</v>
      </c>
      <c r="B96" s="9">
        <v>43717</v>
      </c>
      <c r="C96" t="s">
        <v>6</v>
      </c>
      <c r="D96" s="8">
        <v>0.58333333333333337</v>
      </c>
      <c r="E96" s="8">
        <v>0.875</v>
      </c>
      <c r="F96" s="8">
        <f>Trecap[[#This Row],[fin]]-Trecap[[#This Row],[début]]</f>
        <v>0.29166666666666663</v>
      </c>
      <c r="G96" s="7">
        <f>_xlfn.ISOWEEKNUM(Trecap[[#This Row],[date]])</f>
        <v>37</v>
      </c>
    </row>
    <row r="97" spans="1:7">
      <c r="A97" t="s">
        <v>35</v>
      </c>
      <c r="B97" s="9">
        <v>43718</v>
      </c>
      <c r="C97" t="s">
        <v>4</v>
      </c>
      <c r="D97" s="8">
        <v>0.33333333333333331</v>
      </c>
      <c r="E97" s="8">
        <v>0.75</v>
      </c>
      <c r="F97" s="8">
        <f>Trecap[[#This Row],[fin]]-Trecap[[#This Row],[début]]</f>
        <v>0.41666666666666669</v>
      </c>
      <c r="G97" s="7">
        <f>_xlfn.ISOWEEKNUM(Trecap[[#This Row],[date]])</f>
        <v>37</v>
      </c>
    </row>
    <row r="98" spans="1:7">
      <c r="A98" t="s">
        <v>35</v>
      </c>
      <c r="B98" s="9">
        <v>43720</v>
      </c>
      <c r="C98" t="s">
        <v>4</v>
      </c>
      <c r="D98" s="8">
        <v>0.29166666666666669</v>
      </c>
      <c r="E98" s="8">
        <v>0.70833333333333337</v>
      </c>
      <c r="F98" s="8">
        <f>Trecap[[#This Row],[fin]]-Trecap[[#This Row],[début]]</f>
        <v>0.41666666666666669</v>
      </c>
      <c r="G98" s="7">
        <f>_xlfn.ISOWEEKNUM(Trecap[[#This Row],[date]])</f>
        <v>37</v>
      </c>
    </row>
    <row r="99" spans="1:7">
      <c r="A99" t="s">
        <v>35</v>
      </c>
      <c r="B99" s="9">
        <v>43721</v>
      </c>
      <c r="C99" t="s">
        <v>8</v>
      </c>
      <c r="D99" s="8">
        <v>0.29166666666666669</v>
      </c>
      <c r="E99" s="8">
        <v>0.58333333333333337</v>
      </c>
      <c r="F99" s="8">
        <f>Trecap[[#This Row],[fin]]-Trecap[[#This Row],[début]]</f>
        <v>0.29166666666666669</v>
      </c>
      <c r="G99" s="7">
        <f>_xlfn.ISOWEEKNUM(Trecap[[#This Row],[date]])</f>
        <v>37</v>
      </c>
    </row>
    <row r="100" spans="1:7">
      <c r="A100" t="s">
        <v>49</v>
      </c>
      <c r="B100" s="9">
        <v>43711</v>
      </c>
      <c r="C100" t="s">
        <v>6</v>
      </c>
      <c r="D100" s="8">
        <v>0.58333333333333337</v>
      </c>
      <c r="E100" s="8">
        <v>0.66666666666666663</v>
      </c>
      <c r="F100" s="8">
        <f>Trecap[[#This Row],[fin]]-Trecap[[#This Row],[début]]</f>
        <v>8.3333333333333259E-2</v>
      </c>
      <c r="G100" s="7">
        <f>_xlfn.ISOWEEKNUM(Trecap[[#This Row],[date]])</f>
        <v>36</v>
      </c>
    </row>
    <row r="101" spans="1:7">
      <c r="A101" t="s">
        <v>49</v>
      </c>
      <c r="B101" s="9">
        <v>43712</v>
      </c>
      <c r="C101" t="s">
        <v>8</v>
      </c>
      <c r="D101" s="8">
        <v>0.29166666666666669</v>
      </c>
      <c r="E101" s="8">
        <v>0.5</v>
      </c>
      <c r="F101" s="8">
        <f>Trecap[[#This Row],[fin]]-Trecap[[#This Row],[début]]</f>
        <v>0.20833333333333331</v>
      </c>
      <c r="G101" s="7">
        <f>_xlfn.ISOWEEKNUM(Trecap[[#This Row],[date]])</f>
        <v>36</v>
      </c>
    </row>
    <row r="102" spans="1:7">
      <c r="A102" t="s">
        <v>49</v>
      </c>
      <c r="B102" s="9">
        <v>43713</v>
      </c>
      <c r="C102" t="s">
        <v>8</v>
      </c>
      <c r="D102" s="8">
        <v>0.29166666666666669</v>
      </c>
      <c r="E102" s="8">
        <v>0.5</v>
      </c>
      <c r="F102" s="8">
        <f>Trecap[[#This Row],[fin]]-Trecap[[#This Row],[début]]</f>
        <v>0.20833333333333331</v>
      </c>
      <c r="G102" s="7">
        <f>_xlfn.ISOWEEKNUM(Trecap[[#This Row],[date]])</f>
        <v>36</v>
      </c>
    </row>
    <row r="103" spans="1:7">
      <c r="A103" t="s">
        <v>49</v>
      </c>
      <c r="B103" s="9">
        <v>43714</v>
      </c>
      <c r="C103" t="s">
        <v>8</v>
      </c>
      <c r="D103" s="8">
        <v>0.29166666666666669</v>
      </c>
      <c r="E103" s="8">
        <v>0.45833333333333331</v>
      </c>
      <c r="F103" s="8">
        <f>Trecap[[#This Row],[fin]]-Trecap[[#This Row],[début]]</f>
        <v>0.16666666666666663</v>
      </c>
      <c r="G103" s="7">
        <f>_xlfn.ISOWEEKNUM(Trecap[[#This Row],[date]])</f>
        <v>36</v>
      </c>
    </row>
    <row r="104" spans="1:7">
      <c r="A104" t="s">
        <v>49</v>
      </c>
      <c r="B104" s="9">
        <v>43717</v>
      </c>
      <c r="C104" t="s">
        <v>8</v>
      </c>
      <c r="D104" s="8">
        <v>0.33333333333333331</v>
      </c>
      <c r="E104" s="8">
        <v>0.5</v>
      </c>
      <c r="F104" s="8">
        <f>Trecap[[#This Row],[fin]]-Trecap[[#This Row],[début]]</f>
        <v>0.16666666666666669</v>
      </c>
      <c r="G104" s="7">
        <f>_xlfn.ISOWEEKNUM(Trecap[[#This Row],[date]])</f>
        <v>37</v>
      </c>
    </row>
    <row r="105" spans="1:7">
      <c r="A105" t="s">
        <v>49</v>
      </c>
      <c r="B105" s="9">
        <v>43718</v>
      </c>
      <c r="C105" t="s">
        <v>6</v>
      </c>
      <c r="D105" s="8">
        <v>0.58333333333333337</v>
      </c>
      <c r="E105" s="8">
        <v>0.66666666666666663</v>
      </c>
      <c r="F105" s="8">
        <f>Trecap[[#This Row],[fin]]-Trecap[[#This Row],[début]]</f>
        <v>8.3333333333333259E-2</v>
      </c>
      <c r="G105" s="7">
        <f>_xlfn.ISOWEEKNUM(Trecap[[#This Row],[date]])</f>
        <v>37</v>
      </c>
    </row>
    <row r="106" spans="1:7">
      <c r="A106" t="s">
        <v>49</v>
      </c>
      <c r="B106" s="9">
        <v>43719</v>
      </c>
      <c r="C106" t="s">
        <v>8</v>
      </c>
      <c r="D106" s="8">
        <v>0.33333333333333331</v>
      </c>
      <c r="E106" s="8">
        <v>0.52083333333333337</v>
      </c>
      <c r="F106" s="8">
        <f>Trecap[[#This Row],[fin]]-Trecap[[#This Row],[début]]</f>
        <v>0.18750000000000006</v>
      </c>
      <c r="G106" s="7">
        <f>_xlfn.ISOWEEKNUM(Trecap[[#This Row],[date]])</f>
        <v>37</v>
      </c>
    </row>
    <row r="107" spans="1:7">
      <c r="A107" t="s">
        <v>49</v>
      </c>
      <c r="B107" s="9">
        <v>43720</v>
      </c>
      <c r="C107" t="s">
        <v>8</v>
      </c>
      <c r="D107" s="8">
        <v>0.33333333333333331</v>
      </c>
      <c r="E107" s="8">
        <v>0.45833333333333331</v>
      </c>
      <c r="F107" s="8">
        <f>Trecap[[#This Row],[fin]]-Trecap[[#This Row],[début]]</f>
        <v>0.125</v>
      </c>
      <c r="G107" s="7">
        <f>_xlfn.ISOWEEKNUM(Trecap[[#This Row],[date]])</f>
        <v>37</v>
      </c>
    </row>
    <row r="108" spans="1:7">
      <c r="A108" t="s">
        <v>49</v>
      </c>
      <c r="B108" s="9">
        <v>43721</v>
      </c>
      <c r="C108" t="s">
        <v>8</v>
      </c>
      <c r="D108" s="8">
        <v>0.29166666666666669</v>
      </c>
      <c r="E108" s="8">
        <v>0.45833333333333331</v>
      </c>
      <c r="F108" s="8">
        <f>Trecap[[#This Row],[fin]]-Trecap[[#This Row],[début]]</f>
        <v>0.16666666666666663</v>
      </c>
      <c r="G108" s="7">
        <f>_xlfn.ISOWEEKNUM(Trecap[[#This Row],[date]])</f>
        <v>37</v>
      </c>
    </row>
    <row r="109" spans="1:7">
      <c r="A109" t="s">
        <v>50</v>
      </c>
      <c r="B109" s="9">
        <v>43710</v>
      </c>
      <c r="C109" t="s">
        <v>2</v>
      </c>
      <c r="D109" s="8">
        <v>0.375</v>
      </c>
      <c r="E109" s="8">
        <v>0.5</v>
      </c>
      <c r="F109" s="8">
        <f>Trecap[[#This Row],[fin]]-Trecap[[#This Row],[début]]</f>
        <v>0.125</v>
      </c>
      <c r="G109" s="7">
        <f>_xlfn.ISOWEEKNUM(Trecap[[#This Row],[date]])</f>
        <v>36</v>
      </c>
    </row>
    <row r="110" spans="1:7">
      <c r="A110" t="s">
        <v>50</v>
      </c>
      <c r="B110" s="9">
        <v>43710</v>
      </c>
      <c r="C110" t="s">
        <v>2</v>
      </c>
      <c r="D110" s="8">
        <v>0.58333333333333337</v>
      </c>
      <c r="E110" s="8">
        <v>0.75</v>
      </c>
      <c r="F110" s="8">
        <f>Trecap[[#This Row],[fin]]-Trecap[[#This Row],[début]]</f>
        <v>0.16666666666666663</v>
      </c>
      <c r="G110" s="7">
        <f>_xlfn.ISOWEEKNUM(Trecap[[#This Row],[date]])</f>
        <v>36</v>
      </c>
    </row>
    <row r="111" spans="1:7">
      <c r="A111" t="s">
        <v>50</v>
      </c>
      <c r="B111" s="9">
        <v>43711</v>
      </c>
      <c r="C111" t="s">
        <v>2</v>
      </c>
      <c r="D111" s="8">
        <v>0.375</v>
      </c>
      <c r="E111" s="8">
        <v>0.5</v>
      </c>
      <c r="F111" s="8">
        <f>Trecap[[#This Row],[fin]]-Trecap[[#This Row],[début]]</f>
        <v>0.125</v>
      </c>
      <c r="G111" s="7">
        <f>_xlfn.ISOWEEKNUM(Trecap[[#This Row],[date]])</f>
        <v>36</v>
      </c>
    </row>
    <row r="112" spans="1:7">
      <c r="A112" t="s">
        <v>50</v>
      </c>
      <c r="B112" s="9">
        <v>43711</v>
      </c>
      <c r="C112" t="s">
        <v>2</v>
      </c>
      <c r="D112" s="8">
        <v>0.58333333333333337</v>
      </c>
      <c r="E112" s="8">
        <v>0.75</v>
      </c>
      <c r="F112" s="8">
        <f>Trecap[[#This Row],[fin]]-Trecap[[#This Row],[début]]</f>
        <v>0.16666666666666663</v>
      </c>
      <c r="G112" s="7">
        <f>_xlfn.ISOWEEKNUM(Trecap[[#This Row],[date]])</f>
        <v>36</v>
      </c>
    </row>
    <row r="113" spans="1:7">
      <c r="A113" t="s">
        <v>50</v>
      </c>
      <c r="B113" s="9">
        <v>43713</v>
      </c>
      <c r="C113" t="s">
        <v>2</v>
      </c>
      <c r="D113" s="8">
        <v>0.375</v>
      </c>
      <c r="E113" s="8">
        <v>0.5</v>
      </c>
      <c r="F113" s="8">
        <f>Trecap[[#This Row],[fin]]-Trecap[[#This Row],[début]]</f>
        <v>0.125</v>
      </c>
      <c r="G113" s="7">
        <f>_xlfn.ISOWEEKNUM(Trecap[[#This Row],[date]])</f>
        <v>36</v>
      </c>
    </row>
    <row r="114" spans="1:7">
      <c r="A114" t="s">
        <v>50</v>
      </c>
      <c r="B114" s="9">
        <v>43713</v>
      </c>
      <c r="C114" t="s">
        <v>2</v>
      </c>
      <c r="D114" s="8">
        <v>0.58333333333333337</v>
      </c>
      <c r="E114" s="8">
        <v>0.75</v>
      </c>
      <c r="F114" s="8">
        <f>Trecap[[#This Row],[fin]]-Trecap[[#This Row],[début]]</f>
        <v>0.16666666666666663</v>
      </c>
      <c r="G114" s="7">
        <f>_xlfn.ISOWEEKNUM(Trecap[[#This Row],[date]])</f>
        <v>36</v>
      </c>
    </row>
    <row r="115" spans="1:7">
      <c r="A115" t="s">
        <v>50</v>
      </c>
      <c r="B115" s="9">
        <v>43714</v>
      </c>
      <c r="C115" t="s">
        <v>2</v>
      </c>
      <c r="D115" s="8">
        <v>0.375</v>
      </c>
      <c r="E115" s="8">
        <v>0.5</v>
      </c>
      <c r="F115" s="8">
        <f>Trecap[[#This Row],[fin]]-Trecap[[#This Row],[début]]</f>
        <v>0.125</v>
      </c>
      <c r="G115" s="7">
        <f>_xlfn.ISOWEEKNUM(Trecap[[#This Row],[date]])</f>
        <v>36</v>
      </c>
    </row>
    <row r="116" spans="1:7">
      <c r="A116" t="s">
        <v>50</v>
      </c>
      <c r="B116" s="9">
        <v>43717</v>
      </c>
      <c r="C116" t="s">
        <v>4</v>
      </c>
      <c r="D116" s="8">
        <v>0.375</v>
      </c>
      <c r="E116" s="8">
        <v>0.5</v>
      </c>
      <c r="F116" s="8">
        <f>Trecap[[#This Row],[fin]]-Trecap[[#This Row],[début]]</f>
        <v>0.125</v>
      </c>
      <c r="G116" s="7">
        <f>_xlfn.ISOWEEKNUM(Trecap[[#This Row],[date]])</f>
        <v>37</v>
      </c>
    </row>
    <row r="117" spans="1:7">
      <c r="A117" t="s">
        <v>50</v>
      </c>
      <c r="B117" s="9">
        <v>43717</v>
      </c>
      <c r="C117" t="s">
        <v>4</v>
      </c>
      <c r="D117" s="8">
        <v>0.58333333333333337</v>
      </c>
      <c r="E117" s="8">
        <v>0.75</v>
      </c>
      <c r="F117" s="8">
        <f>Trecap[[#This Row],[fin]]-Trecap[[#This Row],[début]]</f>
        <v>0.16666666666666663</v>
      </c>
      <c r="G117" s="7">
        <f>_xlfn.ISOWEEKNUM(Trecap[[#This Row],[date]])</f>
        <v>37</v>
      </c>
    </row>
    <row r="118" spans="1:7">
      <c r="A118" t="s">
        <v>50</v>
      </c>
      <c r="B118" s="9">
        <v>43718</v>
      </c>
      <c r="C118" t="s">
        <v>4</v>
      </c>
      <c r="D118" s="8">
        <v>0.375</v>
      </c>
      <c r="E118" s="8">
        <v>0.5</v>
      </c>
      <c r="F118" s="8">
        <f>Trecap[[#This Row],[fin]]-Trecap[[#This Row],[début]]</f>
        <v>0.125</v>
      </c>
      <c r="G118" s="7">
        <f>_xlfn.ISOWEEKNUM(Trecap[[#This Row],[date]])</f>
        <v>37</v>
      </c>
    </row>
    <row r="119" spans="1:7">
      <c r="A119" t="s">
        <v>50</v>
      </c>
      <c r="B119" s="9">
        <v>43718</v>
      </c>
      <c r="C119" t="s">
        <v>4</v>
      </c>
      <c r="D119" s="8">
        <v>0.58333333333333337</v>
      </c>
      <c r="E119" s="8">
        <v>0.75</v>
      </c>
      <c r="F119" s="8">
        <f>Trecap[[#This Row],[fin]]-Trecap[[#This Row],[début]]</f>
        <v>0.16666666666666663</v>
      </c>
      <c r="G119" s="7">
        <f>_xlfn.ISOWEEKNUM(Trecap[[#This Row],[date]])</f>
        <v>37</v>
      </c>
    </row>
    <row r="120" spans="1:7">
      <c r="A120" t="s">
        <v>50</v>
      </c>
      <c r="B120" s="9">
        <v>43720</v>
      </c>
      <c r="C120" t="s">
        <v>4</v>
      </c>
      <c r="D120" s="8">
        <v>0.375</v>
      </c>
      <c r="E120" s="8">
        <v>0.5</v>
      </c>
      <c r="F120" s="8">
        <f>Trecap[[#This Row],[fin]]-Trecap[[#This Row],[début]]</f>
        <v>0.125</v>
      </c>
      <c r="G120" s="7">
        <f>_xlfn.ISOWEEKNUM(Trecap[[#This Row],[date]])</f>
        <v>37</v>
      </c>
    </row>
    <row r="121" spans="1:7">
      <c r="A121" t="s">
        <v>50</v>
      </c>
      <c r="B121" s="9">
        <v>43720</v>
      </c>
      <c r="C121" t="s">
        <v>4</v>
      </c>
      <c r="D121" s="8">
        <v>0.58333333333333337</v>
      </c>
      <c r="E121" s="8">
        <v>0.75</v>
      </c>
      <c r="F121" s="8">
        <f>Trecap[[#This Row],[fin]]-Trecap[[#This Row],[début]]</f>
        <v>0.16666666666666663</v>
      </c>
      <c r="G121" s="7">
        <f>_xlfn.ISOWEEKNUM(Trecap[[#This Row],[date]])</f>
        <v>37</v>
      </c>
    </row>
    <row r="122" spans="1:7">
      <c r="A122" t="s">
        <v>50</v>
      </c>
      <c r="B122" s="9">
        <v>43721</v>
      </c>
      <c r="C122" t="s">
        <v>8</v>
      </c>
      <c r="D122" s="8">
        <v>0.375</v>
      </c>
      <c r="E122" s="8">
        <v>0.5</v>
      </c>
      <c r="F122" s="8">
        <f>Trecap[[#This Row],[fin]]-Trecap[[#This Row],[début]]</f>
        <v>0.125</v>
      </c>
      <c r="G122" s="7">
        <f>_xlfn.ISOWEEKNUM(Trecap[[#This Row],[date]])</f>
        <v>37</v>
      </c>
    </row>
    <row r="123" spans="1:7">
      <c r="A123" t="s">
        <v>36</v>
      </c>
      <c r="B123" s="9">
        <v>43711</v>
      </c>
      <c r="C123" t="s">
        <v>6</v>
      </c>
      <c r="D123" s="8">
        <v>0.58333333333333337</v>
      </c>
      <c r="E123" s="8">
        <v>0.83333333333333337</v>
      </c>
      <c r="F123" s="8">
        <f>Trecap[[#This Row],[fin]]-Trecap[[#This Row],[début]]</f>
        <v>0.25</v>
      </c>
      <c r="G123" s="7">
        <f>_xlfn.ISOWEEKNUM(Trecap[[#This Row],[date]])</f>
        <v>36</v>
      </c>
    </row>
    <row r="124" spans="1:7">
      <c r="A124" t="s">
        <v>36</v>
      </c>
      <c r="B124" s="9">
        <v>43715</v>
      </c>
      <c r="C124" t="s">
        <v>6</v>
      </c>
      <c r="D124" s="8">
        <v>0.58333333333333337</v>
      </c>
      <c r="E124" s="8">
        <v>0.91666666666666663</v>
      </c>
      <c r="F124" s="8">
        <f>Trecap[[#This Row],[fin]]-Trecap[[#This Row],[début]]</f>
        <v>0.33333333333333326</v>
      </c>
      <c r="G124" s="7">
        <f>_xlfn.ISOWEEKNUM(Trecap[[#This Row],[date]])</f>
        <v>36</v>
      </c>
    </row>
    <row r="125" spans="1:7">
      <c r="A125" t="s">
        <v>36</v>
      </c>
      <c r="B125" s="9">
        <v>43718</v>
      </c>
      <c r="C125" t="s">
        <v>6</v>
      </c>
      <c r="D125" s="8">
        <v>0.58333333333333337</v>
      </c>
      <c r="E125" s="8">
        <v>0.91666666666666663</v>
      </c>
      <c r="F125" s="8">
        <f>Trecap[[#This Row],[fin]]-Trecap[[#This Row],[début]]</f>
        <v>0.33333333333333326</v>
      </c>
      <c r="G125" s="7">
        <f>_xlfn.ISOWEEKNUM(Trecap[[#This Row],[date]])</f>
        <v>37</v>
      </c>
    </row>
    <row r="126" spans="1:7">
      <c r="A126" t="s">
        <v>36</v>
      </c>
      <c r="B126" s="9">
        <v>43720</v>
      </c>
      <c r="C126" t="s">
        <v>8</v>
      </c>
      <c r="D126" s="8">
        <v>0.29166666666666669</v>
      </c>
      <c r="E126" s="8">
        <v>0.625</v>
      </c>
      <c r="F126" s="8">
        <f>Trecap[[#This Row],[fin]]-Trecap[[#This Row],[début]]</f>
        <v>0.33333333333333331</v>
      </c>
      <c r="G126" s="7">
        <f>_xlfn.ISOWEEKNUM(Trecap[[#This Row],[date]])</f>
        <v>37</v>
      </c>
    </row>
    <row r="127" spans="1:7">
      <c r="A127" t="s">
        <v>37</v>
      </c>
      <c r="B127" s="9">
        <v>43710</v>
      </c>
      <c r="C127" t="s">
        <v>8</v>
      </c>
      <c r="D127" s="8">
        <v>0.29166666666666669</v>
      </c>
      <c r="E127" s="8">
        <v>0.58333333333333337</v>
      </c>
      <c r="F127" s="8">
        <f>Trecap[[#This Row],[fin]]-Trecap[[#This Row],[début]]</f>
        <v>0.29166666666666669</v>
      </c>
      <c r="G127" s="7">
        <f>_xlfn.ISOWEEKNUM(Trecap[[#This Row],[date]])</f>
        <v>36</v>
      </c>
    </row>
    <row r="128" spans="1:7">
      <c r="A128" t="s">
        <v>37</v>
      </c>
      <c r="B128" s="9">
        <v>43711</v>
      </c>
      <c r="C128" t="s">
        <v>4</v>
      </c>
      <c r="D128" s="8">
        <v>0.29166666666666669</v>
      </c>
      <c r="E128" s="8">
        <v>0.70833333333333337</v>
      </c>
      <c r="F128" s="8">
        <f>Trecap[[#This Row],[fin]]-Trecap[[#This Row],[début]]</f>
        <v>0.41666666666666669</v>
      </c>
      <c r="G128" s="7">
        <f>_xlfn.ISOWEEKNUM(Trecap[[#This Row],[date]])</f>
        <v>36</v>
      </c>
    </row>
    <row r="129" spans="1:7">
      <c r="A129" t="s">
        <v>37</v>
      </c>
      <c r="B129" s="9">
        <v>43713</v>
      </c>
      <c r="C129" t="s">
        <v>4</v>
      </c>
      <c r="D129" s="8">
        <v>0.29166666666666669</v>
      </c>
      <c r="E129" s="8">
        <v>0.70833333333333337</v>
      </c>
      <c r="F129" s="8">
        <f>Trecap[[#This Row],[fin]]-Trecap[[#This Row],[début]]</f>
        <v>0.41666666666666669</v>
      </c>
      <c r="G129" s="7">
        <f>_xlfn.ISOWEEKNUM(Trecap[[#This Row],[date]])</f>
        <v>36</v>
      </c>
    </row>
    <row r="130" spans="1:7">
      <c r="A130" t="s">
        <v>37</v>
      </c>
      <c r="B130" s="9">
        <v>43714</v>
      </c>
      <c r="C130" t="s">
        <v>6</v>
      </c>
      <c r="D130" s="8">
        <v>0.58333333333333337</v>
      </c>
      <c r="E130" s="8">
        <v>0.875</v>
      </c>
      <c r="F130" s="8">
        <f>Trecap[[#This Row],[fin]]-Trecap[[#This Row],[début]]</f>
        <v>0.29166666666666663</v>
      </c>
      <c r="G130" s="7">
        <f>_xlfn.ISOWEEKNUM(Trecap[[#This Row],[date]])</f>
        <v>36</v>
      </c>
    </row>
    <row r="131" spans="1:7">
      <c r="A131" t="s">
        <v>37</v>
      </c>
      <c r="B131" s="9">
        <v>43717</v>
      </c>
      <c r="C131" t="s">
        <v>4</v>
      </c>
      <c r="D131" s="8">
        <v>0.29166666666666669</v>
      </c>
      <c r="E131" s="8">
        <v>0.70833333333333337</v>
      </c>
      <c r="F131" s="8">
        <f>Trecap[[#This Row],[fin]]-Trecap[[#This Row],[début]]</f>
        <v>0.41666666666666669</v>
      </c>
      <c r="G131" s="7">
        <f>_xlfn.ISOWEEKNUM(Trecap[[#This Row],[date]])</f>
        <v>37</v>
      </c>
    </row>
    <row r="132" spans="1:7">
      <c r="A132" t="s">
        <v>37</v>
      </c>
      <c r="B132" s="9">
        <v>43718</v>
      </c>
      <c r="C132" t="s">
        <v>9</v>
      </c>
      <c r="D132" s="8">
        <v>0.29166666666666669</v>
      </c>
      <c r="E132" s="8">
        <v>0.52083333333333337</v>
      </c>
      <c r="F132" s="8">
        <f>Trecap[[#This Row],[fin]]-Trecap[[#This Row],[début]]</f>
        <v>0.22916666666666669</v>
      </c>
      <c r="G132" s="7">
        <f>_xlfn.ISOWEEKNUM(Trecap[[#This Row],[date]])</f>
        <v>37</v>
      </c>
    </row>
    <row r="133" spans="1:7">
      <c r="A133" t="s">
        <v>37</v>
      </c>
      <c r="B133" s="9">
        <v>43718</v>
      </c>
      <c r="C133" t="s">
        <v>9</v>
      </c>
      <c r="D133" s="8">
        <v>0.58333333333333337</v>
      </c>
      <c r="E133" s="8">
        <v>0.75</v>
      </c>
      <c r="F133" s="8">
        <f>Trecap[[#This Row],[fin]]-Trecap[[#This Row],[début]]</f>
        <v>0.16666666666666663</v>
      </c>
      <c r="G133" s="7">
        <f>_xlfn.ISOWEEKNUM(Trecap[[#This Row],[date]])</f>
        <v>37</v>
      </c>
    </row>
    <row r="134" spans="1:7">
      <c r="A134" t="s">
        <v>37</v>
      </c>
      <c r="B134" s="9">
        <v>43719</v>
      </c>
      <c r="C134" t="s">
        <v>51</v>
      </c>
      <c r="D134" s="8">
        <v>0.375</v>
      </c>
      <c r="E134" s="8">
        <v>0.875</v>
      </c>
      <c r="F134" s="8">
        <f>Trecap[[#This Row],[fin]]-Trecap[[#This Row],[début]]</f>
        <v>0.5</v>
      </c>
      <c r="G134" s="7">
        <f>_xlfn.ISOWEEKNUM(Trecap[[#This Row],[date]])</f>
        <v>37</v>
      </c>
    </row>
    <row r="135" spans="1:7">
      <c r="A135" t="s">
        <v>37</v>
      </c>
      <c r="B135" s="9">
        <v>43720</v>
      </c>
      <c r="C135" t="s">
        <v>51</v>
      </c>
      <c r="D135" s="8">
        <v>0.33333333333333331</v>
      </c>
      <c r="E135" s="8">
        <v>0.54166666666666663</v>
      </c>
      <c r="F135" s="8">
        <f>Trecap[[#This Row],[fin]]-Trecap[[#This Row],[début]]</f>
        <v>0.20833333333333331</v>
      </c>
      <c r="G135" s="7">
        <f>_xlfn.ISOWEEKNUM(Trecap[[#This Row],[date]])</f>
        <v>37</v>
      </c>
    </row>
    <row r="136" spans="1:7">
      <c r="A136" t="s">
        <v>37</v>
      </c>
      <c r="B136" s="9">
        <v>43720</v>
      </c>
      <c r="C136" t="s">
        <v>51</v>
      </c>
      <c r="D136" s="8">
        <v>0.75</v>
      </c>
      <c r="E136" s="8">
        <v>0.91666666666666663</v>
      </c>
      <c r="F136" s="8">
        <f>Trecap[[#This Row],[fin]]-Trecap[[#This Row],[début]]</f>
        <v>0.16666666666666663</v>
      </c>
      <c r="G136" s="7">
        <f>_xlfn.ISOWEEKNUM(Trecap[[#This Row],[date]])</f>
        <v>37</v>
      </c>
    </row>
    <row r="137" spans="1:7">
      <c r="A137" t="s">
        <v>37</v>
      </c>
      <c r="B137" s="9">
        <v>43721</v>
      </c>
      <c r="C137" t="s">
        <v>51</v>
      </c>
      <c r="D137" s="8">
        <v>0.75</v>
      </c>
      <c r="E137" s="8">
        <v>0.91666666666666663</v>
      </c>
      <c r="F137" s="8">
        <f>Trecap[[#This Row],[fin]]-Trecap[[#This Row],[début]]</f>
        <v>0.16666666666666663</v>
      </c>
      <c r="G137" s="7">
        <f>_xlfn.ISOWEEKNUM(Trecap[[#This Row],[date]])</f>
        <v>37</v>
      </c>
    </row>
    <row r="138" spans="1:7">
      <c r="A138" t="s">
        <v>37</v>
      </c>
      <c r="B138" s="9">
        <v>43722</v>
      </c>
      <c r="C138" t="s">
        <v>3</v>
      </c>
      <c r="D138" s="8">
        <v>0.3125</v>
      </c>
      <c r="E138" s="8">
        <v>0.52083333333333337</v>
      </c>
      <c r="F138" s="8">
        <f>Trecap[[#This Row],[fin]]-Trecap[[#This Row],[début]]</f>
        <v>0.20833333333333337</v>
      </c>
      <c r="G138" s="7">
        <f>_xlfn.ISOWEEKNUM(Trecap[[#This Row],[date]])</f>
        <v>37</v>
      </c>
    </row>
    <row r="139" spans="1:7">
      <c r="A139" t="s">
        <v>37</v>
      </c>
      <c r="B139" s="9">
        <v>43723</v>
      </c>
      <c r="C139" t="s">
        <v>15</v>
      </c>
      <c r="D139" s="8">
        <v>0.3125</v>
      </c>
      <c r="E139" s="8">
        <v>0.52083333333333337</v>
      </c>
      <c r="F139" s="8">
        <f>Trecap[[#This Row],[fin]]-Trecap[[#This Row],[début]]</f>
        <v>0.20833333333333337</v>
      </c>
      <c r="G139" s="7">
        <f>_xlfn.ISOWEEKNUM(Trecap[[#This Row],[date]])</f>
        <v>37</v>
      </c>
    </row>
    <row r="140" spans="1:7">
      <c r="A140" t="s">
        <v>38</v>
      </c>
      <c r="B140" s="9">
        <v>43710</v>
      </c>
      <c r="C140" t="s">
        <v>4</v>
      </c>
      <c r="D140" s="8">
        <v>0.29166666666666669</v>
      </c>
      <c r="E140" s="8">
        <v>0.66666666666666663</v>
      </c>
      <c r="F140" s="8">
        <f>Trecap[[#This Row],[fin]]-Trecap[[#This Row],[début]]</f>
        <v>0.37499999999999994</v>
      </c>
      <c r="G140" s="7">
        <f>_xlfn.ISOWEEKNUM(Trecap[[#This Row],[date]])</f>
        <v>36</v>
      </c>
    </row>
    <row r="141" spans="1:7">
      <c r="A141" t="s">
        <v>38</v>
      </c>
      <c r="B141" s="9">
        <v>43711</v>
      </c>
      <c r="C141" t="s">
        <v>6</v>
      </c>
      <c r="D141" s="8">
        <v>0.58333333333333337</v>
      </c>
      <c r="E141" s="8">
        <v>0.875</v>
      </c>
      <c r="F141" s="8">
        <f>Trecap[[#This Row],[fin]]-Trecap[[#This Row],[début]]</f>
        <v>0.29166666666666663</v>
      </c>
      <c r="G141" s="7">
        <f>_xlfn.ISOWEEKNUM(Trecap[[#This Row],[date]])</f>
        <v>36</v>
      </c>
    </row>
    <row r="142" spans="1:7">
      <c r="A142" t="s">
        <v>38</v>
      </c>
      <c r="B142" s="9">
        <v>43712</v>
      </c>
      <c r="C142" t="s">
        <v>6</v>
      </c>
      <c r="D142" s="8">
        <v>0.58333333333333337</v>
      </c>
      <c r="E142" s="8">
        <v>0.91666666666666663</v>
      </c>
      <c r="F142" s="8">
        <f>Trecap[[#This Row],[fin]]-Trecap[[#This Row],[début]]</f>
        <v>0.33333333333333326</v>
      </c>
      <c r="G142" s="7">
        <f>_xlfn.ISOWEEKNUM(Trecap[[#This Row],[date]])</f>
        <v>36</v>
      </c>
    </row>
    <row r="143" spans="1:7">
      <c r="A143" t="s">
        <v>38</v>
      </c>
      <c r="B143" s="9">
        <v>43715</v>
      </c>
      <c r="C143" t="s">
        <v>8</v>
      </c>
      <c r="D143" s="8">
        <v>0.29166666666666669</v>
      </c>
      <c r="E143" s="8">
        <v>0.625</v>
      </c>
      <c r="F143" s="8">
        <f>Trecap[[#This Row],[fin]]-Trecap[[#This Row],[début]]</f>
        <v>0.33333333333333331</v>
      </c>
      <c r="G143" s="7">
        <f>_xlfn.ISOWEEKNUM(Trecap[[#This Row],[date]])</f>
        <v>36</v>
      </c>
    </row>
    <row r="144" spans="1:7">
      <c r="A144" t="s">
        <v>38</v>
      </c>
      <c r="B144" s="9">
        <v>43716</v>
      </c>
      <c r="C144" t="s">
        <v>15</v>
      </c>
      <c r="D144" s="8">
        <v>0.29166666666666669</v>
      </c>
      <c r="E144" s="8">
        <v>0.66666666666666663</v>
      </c>
      <c r="F144" s="8">
        <f>Trecap[[#This Row],[fin]]-Trecap[[#This Row],[début]]</f>
        <v>0.37499999999999994</v>
      </c>
      <c r="G144" s="7">
        <f>_xlfn.ISOWEEKNUM(Trecap[[#This Row],[date]])</f>
        <v>36</v>
      </c>
    </row>
    <row r="145" spans="1:7">
      <c r="A145" t="s">
        <v>38</v>
      </c>
      <c r="B145" s="9">
        <v>43718</v>
      </c>
      <c r="C145" t="s">
        <v>8</v>
      </c>
      <c r="D145" s="8">
        <v>0.29166666666666669</v>
      </c>
      <c r="E145" s="8">
        <v>0.66666666666666663</v>
      </c>
      <c r="F145" s="8">
        <f>Trecap[[#This Row],[fin]]-Trecap[[#This Row],[début]]</f>
        <v>0.37499999999999994</v>
      </c>
      <c r="G145" s="7">
        <f>_xlfn.ISOWEEKNUM(Trecap[[#This Row],[date]])</f>
        <v>37</v>
      </c>
    </row>
    <row r="146" spans="1:7">
      <c r="A146" t="s">
        <v>38</v>
      </c>
      <c r="B146" s="9">
        <v>43719</v>
      </c>
      <c r="C146" t="s">
        <v>6</v>
      </c>
      <c r="D146" s="8">
        <v>0.58333333333333337</v>
      </c>
      <c r="E146" s="8">
        <v>0.91666666666666663</v>
      </c>
      <c r="F146" s="8">
        <f>Trecap[[#This Row],[fin]]-Trecap[[#This Row],[début]]</f>
        <v>0.33333333333333326</v>
      </c>
      <c r="G146" s="7">
        <f>_xlfn.ISOWEEKNUM(Trecap[[#This Row],[date]])</f>
        <v>37</v>
      </c>
    </row>
    <row r="147" spans="1:7">
      <c r="A147" t="s">
        <v>38</v>
      </c>
      <c r="B147" s="9">
        <v>43720</v>
      </c>
      <c r="C147" t="s">
        <v>6</v>
      </c>
      <c r="D147" s="8">
        <v>0.58333333333333337</v>
      </c>
      <c r="E147" s="8">
        <v>0.83333333333333337</v>
      </c>
      <c r="F147" s="8">
        <f>Trecap[[#This Row],[fin]]-Trecap[[#This Row],[début]]</f>
        <v>0.25</v>
      </c>
      <c r="G147" s="7">
        <f>_xlfn.ISOWEEKNUM(Trecap[[#This Row],[date]])</f>
        <v>37</v>
      </c>
    </row>
    <row r="148" spans="1:7">
      <c r="A148" t="s">
        <v>39</v>
      </c>
      <c r="B148" s="9">
        <v>43711</v>
      </c>
      <c r="C148" t="s">
        <v>6</v>
      </c>
      <c r="D148" s="8">
        <v>0.58333333333333337</v>
      </c>
      <c r="E148" s="8">
        <v>0.91666666666666663</v>
      </c>
      <c r="F148" s="8">
        <f>Trecap[[#This Row],[fin]]-Trecap[[#This Row],[début]]</f>
        <v>0.33333333333333326</v>
      </c>
      <c r="G148" s="7">
        <f>_xlfn.ISOWEEKNUM(Trecap[[#This Row],[date]])</f>
        <v>36</v>
      </c>
    </row>
    <row r="149" spans="1:7">
      <c r="A149" t="s">
        <v>39</v>
      </c>
      <c r="B149" s="9">
        <v>43712</v>
      </c>
      <c r="C149" t="s">
        <v>16</v>
      </c>
      <c r="D149" s="8">
        <v>0.375</v>
      </c>
      <c r="E149" s="8">
        <v>0.70833333333333337</v>
      </c>
      <c r="F149" s="8">
        <f>Trecap[[#This Row],[fin]]-Trecap[[#This Row],[début]]</f>
        <v>0.33333333333333337</v>
      </c>
      <c r="G149" s="7">
        <f>_xlfn.ISOWEEKNUM(Trecap[[#This Row],[date]])</f>
        <v>36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X70"/>
  <sheetViews>
    <sheetView showZeros="0" tabSelected="1" topLeftCell="B1" zoomScale="80" zoomScaleNormal="80" workbookViewId="0">
      <selection activeCell="D13" sqref="D13"/>
    </sheetView>
  </sheetViews>
  <sheetFormatPr baseColWidth="10" defaultRowHeight="14.5"/>
  <cols>
    <col min="1" max="1" width="32.26953125" customWidth="1"/>
    <col min="2" max="2" width="8.54296875" customWidth="1"/>
    <col min="3" max="4" width="16.08984375" customWidth="1"/>
    <col min="5" max="6" width="16.08984375" bestFit="1" customWidth="1"/>
    <col min="7" max="7" width="21" customWidth="1"/>
    <col min="8" max="8" width="20.54296875" customWidth="1"/>
    <col min="9" max="12" width="7.90625" customWidth="1"/>
    <col min="13" max="19" width="22.26953125" bestFit="1" customWidth="1"/>
    <col min="20" max="20" width="11.7265625" bestFit="1" customWidth="1"/>
  </cols>
  <sheetData>
    <row r="3" spans="1:24">
      <c r="C3" s="10" t="s">
        <v>23</v>
      </c>
      <c r="D3" s="10" t="s">
        <v>26</v>
      </c>
    </row>
    <row r="4" spans="1:24" s="11" customFormat="1">
      <c r="A4"/>
      <c r="B4"/>
      <c r="C4">
        <v>36</v>
      </c>
      <c r="D4"/>
      <c r="E4">
        <v>37</v>
      </c>
      <c r="F4"/>
      <c r="G4" t="s">
        <v>28</v>
      </c>
      <c r="H4" t="s">
        <v>27</v>
      </c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</row>
    <row r="5" spans="1:24" s="11" customFormat="1">
      <c r="A5" s="10" t="s">
        <v>17</v>
      </c>
      <c r="B5" s="10" t="s">
        <v>19</v>
      </c>
      <c r="C5" t="s">
        <v>29</v>
      </c>
      <c r="D5" t="s">
        <v>25</v>
      </c>
      <c r="E5" t="s">
        <v>29</v>
      </c>
      <c r="F5" t="s">
        <v>25</v>
      </c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</row>
    <row r="6" spans="1:24" s="11" customFormat="1">
      <c r="A6" t="s">
        <v>40</v>
      </c>
      <c r="B6" t="s">
        <v>8</v>
      </c>
      <c r="C6" s="7">
        <v>4</v>
      </c>
      <c r="D6" s="8">
        <v>1.4166666666666665</v>
      </c>
      <c r="E6" s="7"/>
      <c r="F6" s="8"/>
      <c r="G6" s="7">
        <v>4</v>
      </c>
      <c r="H6" s="8">
        <v>1.4166666666666665</v>
      </c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</row>
    <row r="7" spans="1:24" s="11" customFormat="1">
      <c r="A7"/>
      <c r="B7" t="s">
        <v>7</v>
      </c>
      <c r="C7" s="7">
        <v>1</v>
      </c>
      <c r="D7" s="8">
        <v>0.16666666666666666</v>
      </c>
      <c r="E7" s="7"/>
      <c r="F7" s="8"/>
      <c r="G7" s="7">
        <v>1</v>
      </c>
      <c r="H7" s="8">
        <v>0.16666666666666666</v>
      </c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</row>
    <row r="8" spans="1:24">
      <c r="B8" t="s">
        <v>51</v>
      </c>
      <c r="C8" s="7"/>
      <c r="D8" s="8"/>
      <c r="E8" s="7">
        <v>4</v>
      </c>
      <c r="F8" s="8">
        <v>0.95833333333333326</v>
      </c>
      <c r="G8" s="7">
        <v>4</v>
      </c>
      <c r="H8" s="8">
        <v>0.95833333333333326</v>
      </c>
    </row>
    <row r="9" spans="1:24">
      <c r="A9" t="s">
        <v>53</v>
      </c>
      <c r="C9" s="7">
        <v>5</v>
      </c>
      <c r="D9" s="8">
        <v>1.5833333333333333</v>
      </c>
      <c r="E9" s="7">
        <v>4</v>
      </c>
      <c r="F9" s="8">
        <v>0.95833333333333326</v>
      </c>
      <c r="G9" s="7">
        <v>9</v>
      </c>
      <c r="H9" s="8">
        <v>2.5416666666666665</v>
      </c>
    </row>
    <row r="10" spans="1:24">
      <c r="A10" t="s">
        <v>41</v>
      </c>
      <c r="B10" t="s">
        <v>6</v>
      </c>
      <c r="C10" s="7"/>
      <c r="D10" s="8"/>
      <c r="E10" s="7">
        <v>2</v>
      </c>
      <c r="F10" s="8">
        <v>0.66666666666666663</v>
      </c>
      <c r="G10" s="7">
        <v>2</v>
      </c>
      <c r="H10" s="8">
        <v>0.66666666666666663</v>
      </c>
    </row>
    <row r="11" spans="1:24">
      <c r="A11" t="s">
        <v>65</v>
      </c>
      <c r="C11" s="7"/>
      <c r="D11" s="8"/>
      <c r="E11" s="7">
        <v>2</v>
      </c>
      <c r="F11" s="8">
        <v>0.66666666666666663</v>
      </c>
      <c r="G11" s="7">
        <v>2</v>
      </c>
      <c r="H11" s="8">
        <v>0.66666666666666663</v>
      </c>
    </row>
    <row r="12" spans="1:24">
      <c r="A12" t="s">
        <v>42</v>
      </c>
      <c r="B12" t="s">
        <v>8</v>
      </c>
      <c r="C12" s="7">
        <v>1</v>
      </c>
      <c r="D12" s="8">
        <v>0.29166666666666669</v>
      </c>
      <c r="E12" s="7">
        <v>1</v>
      </c>
      <c r="F12" s="8">
        <v>0.25</v>
      </c>
      <c r="G12" s="7">
        <v>2</v>
      </c>
      <c r="H12" s="8">
        <v>0.54166666666666674</v>
      </c>
    </row>
    <row r="13" spans="1:24">
      <c r="B13" t="s">
        <v>6</v>
      </c>
      <c r="C13" s="7">
        <v>2</v>
      </c>
      <c r="D13" s="8">
        <v>0.625</v>
      </c>
      <c r="E13" s="7">
        <v>1</v>
      </c>
      <c r="F13" s="8">
        <v>0.29166666666666669</v>
      </c>
      <c r="G13" s="7">
        <v>3</v>
      </c>
      <c r="H13" s="8">
        <v>0.91666666666666674</v>
      </c>
    </row>
    <row r="14" spans="1:24">
      <c r="A14" t="s">
        <v>54</v>
      </c>
      <c r="C14" s="7">
        <v>3</v>
      </c>
      <c r="D14" s="8">
        <v>0.91666666666666674</v>
      </c>
      <c r="E14" s="7">
        <v>2</v>
      </c>
      <c r="F14" s="8">
        <v>0.54166666666666674</v>
      </c>
      <c r="G14" s="7">
        <v>5</v>
      </c>
      <c r="H14" s="8">
        <v>1.4583333333333335</v>
      </c>
    </row>
    <row r="15" spans="1:24">
      <c r="A15" t="s">
        <v>43</v>
      </c>
      <c r="B15" t="s">
        <v>4</v>
      </c>
      <c r="C15" s="7"/>
      <c r="D15" s="8"/>
      <c r="E15" s="7">
        <v>1</v>
      </c>
      <c r="F15" s="8">
        <v>0.375</v>
      </c>
      <c r="G15" s="7">
        <v>1</v>
      </c>
      <c r="H15" s="8">
        <v>0.375</v>
      </c>
    </row>
    <row r="16" spans="1:24">
      <c r="B16" t="s">
        <v>8</v>
      </c>
      <c r="C16" s="7">
        <v>1</v>
      </c>
      <c r="D16" s="8">
        <v>0.29166666666666669</v>
      </c>
      <c r="E16" s="7">
        <v>1</v>
      </c>
      <c r="F16" s="8">
        <v>0.375</v>
      </c>
      <c r="G16" s="7">
        <v>2</v>
      </c>
      <c r="H16" s="8">
        <v>0.66666666666666674</v>
      </c>
    </row>
    <row r="17" spans="1:8">
      <c r="B17" t="s">
        <v>6</v>
      </c>
      <c r="C17" s="7">
        <v>4</v>
      </c>
      <c r="D17" s="8">
        <v>1.125</v>
      </c>
      <c r="E17" s="7">
        <v>2</v>
      </c>
      <c r="F17" s="8">
        <v>0.625</v>
      </c>
      <c r="G17" s="7">
        <v>6</v>
      </c>
      <c r="H17" s="8">
        <v>1.75</v>
      </c>
    </row>
    <row r="18" spans="1:8">
      <c r="A18" t="s">
        <v>55</v>
      </c>
      <c r="C18" s="7">
        <v>5</v>
      </c>
      <c r="D18" s="8">
        <v>1.4166666666666665</v>
      </c>
      <c r="E18" s="7">
        <v>4</v>
      </c>
      <c r="F18" s="8">
        <v>1.375</v>
      </c>
      <c r="G18" s="7">
        <v>9</v>
      </c>
      <c r="H18" s="8">
        <v>2.791666666666667</v>
      </c>
    </row>
    <row r="19" spans="1:8">
      <c r="A19" t="s">
        <v>44</v>
      </c>
      <c r="B19" t="s">
        <v>4</v>
      </c>
      <c r="C19" s="7"/>
      <c r="D19" s="8"/>
      <c r="E19" s="7">
        <v>1</v>
      </c>
      <c r="F19" s="8">
        <v>0.3125</v>
      </c>
      <c r="G19" s="7">
        <v>1</v>
      </c>
      <c r="H19" s="8">
        <v>0.3125</v>
      </c>
    </row>
    <row r="20" spans="1:8">
      <c r="B20" t="s">
        <v>8</v>
      </c>
      <c r="C20" s="7"/>
      <c r="D20" s="8"/>
      <c r="E20" s="7">
        <v>3</v>
      </c>
      <c r="F20" s="8">
        <v>1</v>
      </c>
      <c r="G20" s="7">
        <v>3</v>
      </c>
      <c r="H20" s="8">
        <v>1</v>
      </c>
    </row>
    <row r="21" spans="1:8">
      <c r="B21">
        <v>0.1</v>
      </c>
      <c r="C21" s="7"/>
      <c r="D21" s="8"/>
      <c r="E21" s="7">
        <v>1</v>
      </c>
      <c r="F21" s="8">
        <v>0.29166666666666669</v>
      </c>
      <c r="G21" s="7">
        <v>1</v>
      </c>
      <c r="H21" s="8">
        <v>0.29166666666666669</v>
      </c>
    </row>
    <row r="22" spans="1:8">
      <c r="A22" t="s">
        <v>66</v>
      </c>
      <c r="C22" s="7"/>
      <c r="D22" s="8"/>
      <c r="E22" s="7">
        <v>5</v>
      </c>
      <c r="F22" s="8">
        <v>1.6041666666666667</v>
      </c>
      <c r="G22" s="7">
        <v>5</v>
      </c>
      <c r="H22" s="8">
        <v>1.6041666666666667</v>
      </c>
    </row>
    <row r="23" spans="1:8">
      <c r="A23" t="s">
        <v>45</v>
      </c>
      <c r="B23" t="s">
        <v>8</v>
      </c>
      <c r="C23" s="7">
        <v>1</v>
      </c>
      <c r="D23" s="8">
        <v>0.25</v>
      </c>
      <c r="E23" s="7">
        <v>4</v>
      </c>
      <c r="F23" s="8">
        <v>1.4583333333333333</v>
      </c>
      <c r="G23" s="7">
        <v>5</v>
      </c>
      <c r="H23" s="8">
        <v>1.7083333333333333</v>
      </c>
    </row>
    <row r="24" spans="1:8">
      <c r="B24" t="s">
        <v>6</v>
      </c>
      <c r="C24" s="7">
        <v>1</v>
      </c>
      <c r="D24" s="8">
        <v>0.375</v>
      </c>
      <c r="E24" s="7">
        <v>1</v>
      </c>
      <c r="F24" s="8">
        <v>0.25</v>
      </c>
      <c r="G24" s="7">
        <v>2</v>
      </c>
      <c r="H24" s="8">
        <v>0.625</v>
      </c>
    </row>
    <row r="25" spans="1:8">
      <c r="B25" t="s">
        <v>30</v>
      </c>
      <c r="C25" s="7">
        <v>1</v>
      </c>
      <c r="D25" s="8">
        <v>0.33333333333333331</v>
      </c>
      <c r="E25" s="7"/>
      <c r="F25" s="8"/>
      <c r="G25" s="7">
        <v>1</v>
      </c>
      <c r="H25" s="8">
        <v>0.33333333333333331</v>
      </c>
    </row>
    <row r="26" spans="1:8">
      <c r="B26" t="s">
        <v>31</v>
      </c>
      <c r="C26" s="7">
        <v>1</v>
      </c>
      <c r="D26" s="8">
        <v>0.33333333333333331</v>
      </c>
      <c r="E26" s="7"/>
      <c r="F26" s="8"/>
      <c r="G26" s="7">
        <v>1</v>
      </c>
      <c r="H26" s="8">
        <v>0.33333333333333331</v>
      </c>
    </row>
    <row r="27" spans="1:8">
      <c r="A27" t="s">
        <v>56</v>
      </c>
      <c r="C27" s="7">
        <v>4</v>
      </c>
      <c r="D27" s="8">
        <v>1.2916666666666665</v>
      </c>
      <c r="E27" s="7">
        <v>5</v>
      </c>
      <c r="F27" s="8">
        <v>1.7083333333333333</v>
      </c>
      <c r="G27" s="7">
        <v>9</v>
      </c>
      <c r="H27" s="8">
        <v>3</v>
      </c>
    </row>
    <row r="28" spans="1:8">
      <c r="A28" t="s">
        <v>34</v>
      </c>
      <c r="B28" t="s">
        <v>8</v>
      </c>
      <c r="C28" s="7">
        <v>1</v>
      </c>
      <c r="D28" s="8">
        <v>0.33333333333333331</v>
      </c>
      <c r="E28" s="7"/>
      <c r="F28" s="8"/>
      <c r="G28" s="7">
        <v>1</v>
      </c>
      <c r="H28" s="8">
        <v>0.33333333333333331</v>
      </c>
    </row>
    <row r="29" spans="1:8">
      <c r="B29" t="s">
        <v>6</v>
      </c>
      <c r="C29" s="7">
        <v>2</v>
      </c>
      <c r="D29" s="8">
        <v>0.45833333333333331</v>
      </c>
      <c r="E29" s="7">
        <v>4</v>
      </c>
      <c r="F29" s="8">
        <v>1.2916666666666665</v>
      </c>
      <c r="G29" s="7">
        <v>6</v>
      </c>
      <c r="H29" s="8">
        <v>1.7499999999999998</v>
      </c>
    </row>
    <row r="30" spans="1:8">
      <c r="A30" t="s">
        <v>57</v>
      </c>
      <c r="C30" s="7">
        <v>3</v>
      </c>
      <c r="D30" s="8">
        <v>0.79166666666666663</v>
      </c>
      <c r="E30" s="7">
        <v>4</v>
      </c>
      <c r="F30" s="8">
        <v>1.2916666666666665</v>
      </c>
      <c r="G30" s="7">
        <v>7</v>
      </c>
      <c r="H30" s="8">
        <v>2.083333333333333</v>
      </c>
    </row>
    <row r="31" spans="1:8">
      <c r="A31" t="s">
        <v>46</v>
      </c>
      <c r="B31" t="s">
        <v>4</v>
      </c>
      <c r="C31" s="7"/>
      <c r="D31" s="8"/>
      <c r="E31" s="7">
        <v>3</v>
      </c>
      <c r="F31" s="8">
        <v>0.95833333333333326</v>
      </c>
      <c r="G31" s="7">
        <v>3</v>
      </c>
      <c r="H31" s="8">
        <v>0.95833333333333326</v>
      </c>
    </row>
    <row r="32" spans="1:8">
      <c r="B32" t="s">
        <v>6</v>
      </c>
      <c r="C32" s="7"/>
      <c r="D32" s="8"/>
      <c r="E32" s="7">
        <v>2</v>
      </c>
      <c r="F32" s="8">
        <v>0.66666666666666663</v>
      </c>
      <c r="G32" s="7">
        <v>2</v>
      </c>
      <c r="H32" s="8">
        <v>0.66666666666666663</v>
      </c>
    </row>
    <row r="33" spans="1:8">
      <c r="A33" t="s">
        <v>67</v>
      </c>
      <c r="C33" s="7"/>
      <c r="D33" s="8"/>
      <c r="E33" s="7">
        <v>5</v>
      </c>
      <c r="F33" s="8">
        <v>1.6249999999999998</v>
      </c>
      <c r="G33" s="7">
        <v>5</v>
      </c>
      <c r="H33" s="8">
        <v>1.625</v>
      </c>
    </row>
    <row r="34" spans="1:8">
      <c r="A34" t="s">
        <v>47</v>
      </c>
      <c r="B34" t="s">
        <v>4</v>
      </c>
      <c r="C34" s="7">
        <v>1</v>
      </c>
      <c r="D34" s="8">
        <v>0.16666666666666666</v>
      </c>
      <c r="E34" s="7">
        <v>1</v>
      </c>
      <c r="F34" s="8">
        <v>0.41666666666666669</v>
      </c>
      <c r="G34" s="7">
        <v>2</v>
      </c>
      <c r="H34" s="8">
        <v>0.58333333333333337</v>
      </c>
    </row>
    <row r="35" spans="1:8">
      <c r="B35" t="s">
        <v>8</v>
      </c>
      <c r="C35" s="7">
        <v>1</v>
      </c>
      <c r="D35" s="8">
        <v>0.20833333333333334</v>
      </c>
      <c r="E35" s="7"/>
      <c r="F35" s="8"/>
      <c r="G35" s="7">
        <v>1</v>
      </c>
      <c r="H35" s="8">
        <v>0.20833333333333334</v>
      </c>
    </row>
    <row r="36" spans="1:8">
      <c r="B36" t="s">
        <v>15</v>
      </c>
      <c r="C36" s="7">
        <v>1</v>
      </c>
      <c r="D36" s="8">
        <v>0.20833333333333334</v>
      </c>
      <c r="E36" s="7"/>
      <c r="F36" s="8"/>
      <c r="G36" s="7">
        <v>1</v>
      </c>
      <c r="H36" s="8">
        <v>0.20833333333333334</v>
      </c>
    </row>
    <row r="37" spans="1:8">
      <c r="B37" t="s">
        <v>6</v>
      </c>
      <c r="C37" s="7">
        <v>1</v>
      </c>
      <c r="D37" s="8">
        <v>0.29166666666666669</v>
      </c>
      <c r="E37" s="7">
        <v>1</v>
      </c>
      <c r="F37" s="8">
        <v>0.29166666666666669</v>
      </c>
      <c r="G37" s="7">
        <v>2</v>
      </c>
      <c r="H37" s="8">
        <v>0.58333333333333337</v>
      </c>
    </row>
    <row r="38" spans="1:8">
      <c r="B38" t="s">
        <v>33</v>
      </c>
      <c r="C38" s="7">
        <v>2</v>
      </c>
      <c r="D38" s="8">
        <v>0.39583333333333331</v>
      </c>
      <c r="E38" s="7">
        <v>2</v>
      </c>
      <c r="F38" s="8">
        <v>0.39583333333333331</v>
      </c>
      <c r="G38" s="7">
        <v>4</v>
      </c>
      <c r="H38" s="8">
        <v>0.79166666666666663</v>
      </c>
    </row>
    <row r="39" spans="1:8">
      <c r="B39" t="s">
        <v>52</v>
      </c>
      <c r="C39" s="7"/>
      <c r="D39" s="8"/>
      <c r="E39" s="7">
        <v>1</v>
      </c>
      <c r="F39" s="8">
        <v>0.41666666666666669</v>
      </c>
      <c r="G39" s="7">
        <v>1</v>
      </c>
      <c r="H39" s="8">
        <v>0.41666666666666669</v>
      </c>
    </row>
    <row r="40" spans="1:8">
      <c r="A40" t="s">
        <v>58</v>
      </c>
      <c r="C40" s="7">
        <v>6</v>
      </c>
      <c r="D40" s="8">
        <v>1.2708333333333335</v>
      </c>
      <c r="E40" s="7">
        <v>5</v>
      </c>
      <c r="F40" s="8">
        <v>1.5208333333333335</v>
      </c>
      <c r="G40" s="7">
        <v>11</v>
      </c>
      <c r="H40" s="8">
        <v>2.7916666666666665</v>
      </c>
    </row>
    <row r="41" spans="1:8">
      <c r="A41" t="s">
        <v>35</v>
      </c>
      <c r="B41" t="s">
        <v>4</v>
      </c>
      <c r="C41" s="7"/>
      <c r="D41" s="8"/>
      <c r="E41" s="7">
        <v>2</v>
      </c>
      <c r="F41" s="8">
        <v>0.83333333333333337</v>
      </c>
      <c r="G41" s="7">
        <v>2</v>
      </c>
      <c r="H41" s="8">
        <v>0.83333333333333337</v>
      </c>
    </row>
    <row r="42" spans="1:8">
      <c r="B42" t="s">
        <v>8</v>
      </c>
      <c r="C42" s="7">
        <v>2</v>
      </c>
      <c r="D42" s="8">
        <v>0.54166666666666674</v>
      </c>
      <c r="E42" s="7">
        <v>1</v>
      </c>
      <c r="F42" s="8">
        <v>0.29166666666666669</v>
      </c>
      <c r="G42" s="7">
        <v>3</v>
      </c>
      <c r="H42" s="8">
        <v>0.83333333333333348</v>
      </c>
    </row>
    <row r="43" spans="1:8">
      <c r="B43" t="s">
        <v>6</v>
      </c>
      <c r="C43" s="7">
        <v>3</v>
      </c>
      <c r="D43" s="8">
        <v>0.875</v>
      </c>
      <c r="E43" s="7">
        <v>1</v>
      </c>
      <c r="F43" s="8">
        <v>0.29166666666666669</v>
      </c>
      <c r="G43" s="7">
        <v>4</v>
      </c>
      <c r="H43" s="8">
        <v>1.1666666666666667</v>
      </c>
    </row>
    <row r="44" spans="1:8">
      <c r="A44" t="s">
        <v>59</v>
      </c>
      <c r="C44" s="7">
        <v>5</v>
      </c>
      <c r="D44" s="8">
        <v>1.416666666666667</v>
      </c>
      <c r="E44" s="7">
        <v>4</v>
      </c>
      <c r="F44" s="8">
        <v>1.4166666666666667</v>
      </c>
      <c r="G44" s="7">
        <v>9</v>
      </c>
      <c r="H44" s="8">
        <v>2.8333333333333339</v>
      </c>
    </row>
    <row r="45" spans="1:8">
      <c r="A45" t="s">
        <v>49</v>
      </c>
      <c r="B45" t="s">
        <v>8</v>
      </c>
      <c r="C45" s="7">
        <v>3</v>
      </c>
      <c r="D45" s="8">
        <v>0.58333333333333337</v>
      </c>
      <c r="E45" s="7">
        <v>4</v>
      </c>
      <c r="F45" s="8">
        <v>0.64583333333333326</v>
      </c>
      <c r="G45" s="7">
        <v>7</v>
      </c>
      <c r="H45" s="8">
        <v>1.2291666666666667</v>
      </c>
    </row>
    <row r="46" spans="1:8">
      <c r="B46" t="s">
        <v>6</v>
      </c>
      <c r="C46" s="7">
        <v>1</v>
      </c>
      <c r="D46" s="8">
        <v>8.3333333333333329E-2</v>
      </c>
      <c r="E46" s="7">
        <v>1</v>
      </c>
      <c r="F46" s="8">
        <v>8.3333333333333329E-2</v>
      </c>
      <c r="G46" s="7">
        <v>2</v>
      </c>
      <c r="H46" s="8">
        <v>0.16666666666666666</v>
      </c>
    </row>
    <row r="47" spans="1:8">
      <c r="A47" t="s">
        <v>60</v>
      </c>
      <c r="C47" s="7">
        <v>4</v>
      </c>
      <c r="D47" s="8">
        <v>0.66666666666666674</v>
      </c>
      <c r="E47" s="7">
        <v>5</v>
      </c>
      <c r="F47" s="8">
        <v>0.72916666666666663</v>
      </c>
      <c r="G47" s="7">
        <v>9</v>
      </c>
      <c r="H47" s="8">
        <v>1.3958333333333335</v>
      </c>
    </row>
    <row r="48" spans="1:8">
      <c r="A48" t="s">
        <v>50</v>
      </c>
      <c r="B48" t="s">
        <v>4</v>
      </c>
      <c r="C48" s="7"/>
      <c r="D48" s="8"/>
      <c r="E48" s="7">
        <v>6</v>
      </c>
      <c r="F48" s="8">
        <v>0.87499999999999989</v>
      </c>
      <c r="G48" s="7">
        <v>6</v>
      </c>
      <c r="H48" s="8">
        <v>0.87499999999999989</v>
      </c>
    </row>
    <row r="49" spans="1:8">
      <c r="B49" t="s">
        <v>8</v>
      </c>
      <c r="C49" s="7"/>
      <c r="D49" s="8"/>
      <c r="E49" s="7">
        <v>1</v>
      </c>
      <c r="F49" s="8">
        <v>0.125</v>
      </c>
      <c r="G49" s="7">
        <v>1</v>
      </c>
      <c r="H49" s="8">
        <v>0.125</v>
      </c>
    </row>
    <row r="50" spans="1:8">
      <c r="A50" t="s">
        <v>68</v>
      </c>
      <c r="C50" s="7"/>
      <c r="D50" s="8"/>
      <c r="E50" s="7">
        <v>7</v>
      </c>
      <c r="F50" s="8">
        <v>0.99999999999999989</v>
      </c>
      <c r="G50" s="7">
        <v>7</v>
      </c>
      <c r="H50" s="8">
        <v>0.99999999999999989</v>
      </c>
    </row>
    <row r="51" spans="1:8">
      <c r="A51" t="s">
        <v>36</v>
      </c>
      <c r="B51" t="s">
        <v>8</v>
      </c>
      <c r="C51" s="7"/>
      <c r="D51" s="8"/>
      <c r="E51" s="7">
        <v>1</v>
      </c>
      <c r="F51" s="8">
        <v>0.33333333333333331</v>
      </c>
      <c r="G51" s="7">
        <v>1</v>
      </c>
      <c r="H51" s="8">
        <v>0.33333333333333331</v>
      </c>
    </row>
    <row r="52" spans="1:8">
      <c r="B52" t="s">
        <v>6</v>
      </c>
      <c r="C52" s="7">
        <v>2</v>
      </c>
      <c r="D52" s="8">
        <v>0.58333333333333326</v>
      </c>
      <c r="E52" s="7">
        <v>1</v>
      </c>
      <c r="F52" s="8">
        <v>0.33333333333333331</v>
      </c>
      <c r="G52" s="7">
        <v>3</v>
      </c>
      <c r="H52" s="8">
        <v>0.91666666666666652</v>
      </c>
    </row>
    <row r="53" spans="1:8">
      <c r="A53" t="s">
        <v>61</v>
      </c>
      <c r="C53" s="7">
        <v>2</v>
      </c>
      <c r="D53" s="8">
        <v>0.58333333333333326</v>
      </c>
      <c r="E53" s="7">
        <v>2</v>
      </c>
      <c r="F53" s="8">
        <v>0.66666666666666663</v>
      </c>
      <c r="G53" s="7">
        <v>4</v>
      </c>
      <c r="H53" s="8">
        <v>1.2499999999999998</v>
      </c>
    </row>
    <row r="54" spans="1:8">
      <c r="A54" t="s">
        <v>37</v>
      </c>
      <c r="B54" t="s">
        <v>4</v>
      </c>
      <c r="C54" s="7">
        <v>2</v>
      </c>
      <c r="D54" s="8">
        <v>0.83333333333333337</v>
      </c>
      <c r="E54" s="7">
        <v>1</v>
      </c>
      <c r="F54" s="8">
        <v>0.41666666666666669</v>
      </c>
      <c r="G54" s="7">
        <v>3</v>
      </c>
      <c r="H54" s="8">
        <v>1.25</v>
      </c>
    </row>
    <row r="55" spans="1:8">
      <c r="B55" t="s">
        <v>8</v>
      </c>
      <c r="C55" s="7">
        <v>1</v>
      </c>
      <c r="D55" s="8">
        <v>0.29166666666666669</v>
      </c>
      <c r="E55" s="7"/>
      <c r="F55" s="8"/>
      <c r="G55" s="7">
        <v>1</v>
      </c>
      <c r="H55" s="8">
        <v>0.29166666666666669</v>
      </c>
    </row>
    <row r="56" spans="1:8">
      <c r="B56" t="s">
        <v>15</v>
      </c>
      <c r="C56" s="7"/>
      <c r="D56" s="8"/>
      <c r="E56" s="7">
        <v>1</v>
      </c>
      <c r="F56" s="8">
        <v>0.20833333333333334</v>
      </c>
      <c r="G56" s="7">
        <v>1</v>
      </c>
      <c r="H56" s="8">
        <v>0.20833333333333334</v>
      </c>
    </row>
    <row r="57" spans="1:8">
      <c r="B57" t="s">
        <v>3</v>
      </c>
      <c r="C57" s="7"/>
      <c r="D57" s="8"/>
      <c r="E57" s="7">
        <v>1</v>
      </c>
      <c r="F57" s="8">
        <v>0.20833333333333334</v>
      </c>
      <c r="G57" s="7">
        <v>1</v>
      </c>
      <c r="H57" s="8">
        <v>0.20833333333333334</v>
      </c>
    </row>
    <row r="58" spans="1:8">
      <c r="B58" t="s">
        <v>9</v>
      </c>
      <c r="C58" s="7"/>
      <c r="D58" s="8"/>
      <c r="E58" s="7">
        <v>2</v>
      </c>
      <c r="F58" s="8">
        <v>0.39583333333333331</v>
      </c>
      <c r="G58" s="7">
        <v>2</v>
      </c>
      <c r="H58" s="8">
        <v>0.39583333333333331</v>
      </c>
    </row>
    <row r="59" spans="1:8">
      <c r="B59" t="s">
        <v>6</v>
      </c>
      <c r="C59" s="7">
        <v>1</v>
      </c>
      <c r="D59" s="8">
        <v>0.29166666666666669</v>
      </c>
      <c r="E59" s="7"/>
      <c r="F59" s="8"/>
      <c r="G59" s="7">
        <v>1</v>
      </c>
      <c r="H59" s="8">
        <v>0.29166666666666669</v>
      </c>
    </row>
    <row r="60" spans="1:8">
      <c r="B60" t="s">
        <v>51</v>
      </c>
      <c r="C60" s="7"/>
      <c r="D60" s="8"/>
      <c r="E60" s="7">
        <v>4</v>
      </c>
      <c r="F60" s="8">
        <v>1.0416666666666665</v>
      </c>
      <c r="G60" s="7">
        <v>4</v>
      </c>
      <c r="H60" s="8">
        <v>1.0416666666666665</v>
      </c>
    </row>
    <row r="61" spans="1:8">
      <c r="A61" t="s">
        <v>62</v>
      </c>
      <c r="C61" s="7">
        <v>4</v>
      </c>
      <c r="D61" s="8">
        <v>1.4166666666666667</v>
      </c>
      <c r="E61" s="7">
        <v>9</v>
      </c>
      <c r="F61" s="8">
        <v>2.2708333333333335</v>
      </c>
      <c r="G61" s="7">
        <v>13</v>
      </c>
      <c r="H61" s="8">
        <v>3.6874999999999996</v>
      </c>
    </row>
    <row r="62" spans="1:8">
      <c r="A62" t="s">
        <v>38</v>
      </c>
      <c r="B62" t="s">
        <v>4</v>
      </c>
      <c r="C62" s="7">
        <v>1</v>
      </c>
      <c r="D62" s="8">
        <v>0.375</v>
      </c>
      <c r="E62" s="7"/>
      <c r="F62" s="8"/>
      <c r="G62" s="7">
        <v>1</v>
      </c>
      <c r="H62" s="8">
        <v>0.375</v>
      </c>
    </row>
    <row r="63" spans="1:8">
      <c r="B63" t="s">
        <v>8</v>
      </c>
      <c r="C63" s="7">
        <v>1</v>
      </c>
      <c r="D63" s="8">
        <v>0.33333333333333331</v>
      </c>
      <c r="E63" s="7">
        <v>1</v>
      </c>
      <c r="F63" s="8">
        <v>0.375</v>
      </c>
      <c r="G63" s="7">
        <v>2</v>
      </c>
      <c r="H63" s="8">
        <v>0.70833333333333326</v>
      </c>
    </row>
    <row r="64" spans="1:8">
      <c r="B64" t="s">
        <v>15</v>
      </c>
      <c r="C64" s="7">
        <v>1</v>
      </c>
      <c r="D64" s="8">
        <v>0.375</v>
      </c>
      <c r="E64" s="7"/>
      <c r="F64" s="8"/>
      <c r="G64" s="7">
        <v>1</v>
      </c>
      <c r="H64" s="8">
        <v>0.375</v>
      </c>
    </row>
    <row r="65" spans="1:8">
      <c r="B65" t="s">
        <v>6</v>
      </c>
      <c r="C65" s="7">
        <v>2</v>
      </c>
      <c r="D65" s="8">
        <v>0.625</v>
      </c>
      <c r="E65" s="7">
        <v>2</v>
      </c>
      <c r="F65" s="8">
        <v>0.58333333333333326</v>
      </c>
      <c r="G65" s="7">
        <v>4</v>
      </c>
      <c r="H65" s="8">
        <v>1.2083333333333333</v>
      </c>
    </row>
    <row r="66" spans="1:8">
      <c r="A66" t="s">
        <v>63</v>
      </c>
      <c r="C66" s="7">
        <v>5</v>
      </c>
      <c r="D66" s="8">
        <v>1.7083333333333333</v>
      </c>
      <c r="E66" s="7">
        <v>3</v>
      </c>
      <c r="F66" s="8">
        <v>0.95833333333333326</v>
      </c>
      <c r="G66" s="7">
        <v>8</v>
      </c>
      <c r="H66" s="8">
        <v>2.6666666666666665</v>
      </c>
    </row>
    <row r="67" spans="1:8">
      <c r="A67" t="s">
        <v>39</v>
      </c>
      <c r="B67" t="s">
        <v>6</v>
      </c>
      <c r="C67" s="7">
        <v>1</v>
      </c>
      <c r="D67" s="8">
        <v>0.33333333333333331</v>
      </c>
      <c r="E67" s="7"/>
      <c r="F67" s="8"/>
      <c r="G67" s="7">
        <v>1</v>
      </c>
      <c r="H67" s="8">
        <v>0.33333333333333331</v>
      </c>
    </row>
    <row r="68" spans="1:8">
      <c r="B68" t="s">
        <v>16</v>
      </c>
      <c r="C68" s="7">
        <v>1</v>
      </c>
      <c r="D68" s="8">
        <v>0.33333333333333331</v>
      </c>
      <c r="E68" s="7"/>
      <c r="F68" s="8"/>
      <c r="G68" s="7">
        <v>1</v>
      </c>
      <c r="H68" s="8">
        <v>0.33333333333333331</v>
      </c>
    </row>
    <row r="69" spans="1:8">
      <c r="A69" t="s">
        <v>64</v>
      </c>
      <c r="C69" s="7">
        <v>2</v>
      </c>
      <c r="D69" s="8">
        <v>0.66666666666666663</v>
      </c>
      <c r="E69" s="7"/>
      <c r="F69" s="8"/>
      <c r="G69" s="7">
        <v>2</v>
      </c>
      <c r="H69" s="8">
        <v>0.66666666666666663</v>
      </c>
    </row>
    <row r="70" spans="1:8">
      <c r="A70" t="s">
        <v>24</v>
      </c>
      <c r="C70" s="7">
        <v>48</v>
      </c>
      <c r="D70" s="8">
        <v>13.729166666666666</v>
      </c>
      <c r="E70" s="7">
        <v>66</v>
      </c>
      <c r="F70" s="8">
        <v>18.333333333333329</v>
      </c>
      <c r="G70" s="7">
        <v>114</v>
      </c>
      <c r="H70" s="8">
        <v>32.0625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du 05-08-19 au 01-09-19</vt:lpstr>
      <vt:lpstr>Recap</vt:lpstr>
      <vt:lpstr>Synth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Michel</cp:lastModifiedBy>
  <dcterms:created xsi:type="dcterms:W3CDTF">2019-08-05T13:36:48Z</dcterms:created>
  <dcterms:modified xsi:type="dcterms:W3CDTF">2019-09-15T11:36:40Z</dcterms:modified>
</cp:coreProperties>
</file>