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2" i="1" l="1"/>
  <c r="M22" i="1"/>
  <c r="K22" i="1"/>
  <c r="I22" i="1"/>
  <c r="G22" i="1"/>
  <c r="E22" i="1"/>
  <c r="C22" i="1"/>
  <c r="N21" i="1"/>
  <c r="L21" i="1"/>
  <c r="J21" i="1"/>
  <c r="H21" i="1"/>
  <c r="F21" i="1"/>
  <c r="D21" i="1"/>
  <c r="B21" i="1"/>
  <c r="P19" i="1"/>
  <c r="P16" i="1"/>
  <c r="P13" i="1"/>
  <c r="P10" i="1"/>
  <c r="P7" i="1"/>
  <c r="D4" i="1" l="1"/>
  <c r="F4" i="1" s="1"/>
  <c r="C4" i="1"/>
  <c r="B3" i="1"/>
  <c r="D3" i="1" l="1"/>
  <c r="G4" i="1"/>
  <c r="F3" i="1"/>
  <c r="H4" i="1"/>
  <c r="E4" i="1"/>
  <c r="J4" i="1" l="1"/>
  <c r="H3" i="1"/>
  <c r="I4" i="1"/>
  <c r="K4" i="1" l="1"/>
  <c r="J3" i="1"/>
  <c r="L4" i="1"/>
  <c r="N4" i="1" l="1"/>
  <c r="M4" i="1"/>
  <c r="L3" i="1"/>
  <c r="O4" i="1" l="1"/>
  <c r="P4" i="1"/>
  <c r="N3" i="1"/>
</calcChain>
</file>

<file path=xl/sharedStrings.xml><?xml version="1.0" encoding="utf-8"?>
<sst xmlns="http://schemas.openxmlformats.org/spreadsheetml/2006/main" count="48" uniqueCount="17">
  <si>
    <t>Semaine</t>
  </si>
  <si>
    <t>CP</t>
  </si>
  <si>
    <t>RHD</t>
  </si>
  <si>
    <t>TOT SEM</t>
  </si>
  <si>
    <t>M</t>
  </si>
  <si>
    <t>RHS</t>
  </si>
  <si>
    <t>A</t>
  </si>
  <si>
    <t>B</t>
  </si>
  <si>
    <t>C</t>
  </si>
  <si>
    <t>D</t>
  </si>
  <si>
    <t>F</t>
  </si>
  <si>
    <t>S</t>
  </si>
  <si>
    <t>RH5</t>
  </si>
  <si>
    <t>MATIN</t>
  </si>
  <si>
    <t>SOIR</t>
  </si>
  <si>
    <t>RH</t>
  </si>
  <si>
    <t xml:space="preserve">RH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</si>
</sst>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 mmm"/>
    <numFmt numFmtId="165" formatCode="[hh]:mm"/>
    <numFmt numFmtId="166" formatCode="h:m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2"/>
      <name val="Arial Rounded MT Bold"/>
      <family val="2"/>
    </font>
    <font>
      <sz val="12"/>
      <color indexed="8"/>
      <name val="Arial Rounded MT Bold"/>
      <family val="2"/>
    </font>
    <font>
      <sz val="8"/>
      <name val="Calibri"/>
      <family val="2"/>
    </font>
    <font>
      <sz val="10"/>
      <color theme="1"/>
      <name val="Calibri"/>
      <family val="2"/>
      <scheme val="minor"/>
    </font>
    <font>
      <sz val="6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3" xfId="0" applyNumberFormat="1" applyFont="1" applyFill="1" applyBorder="1" applyAlignment="1">
      <alignment horizontal="center"/>
    </xf>
    <xf numFmtId="166" fontId="5" fillId="3" borderId="11" xfId="0" applyNumberFormat="1" applyFont="1" applyFill="1" applyBorder="1" applyAlignment="1">
      <alignment horizontal="center" vertical="center"/>
    </xf>
    <xf numFmtId="166" fontId="5" fillId="3" borderId="12" xfId="0" applyNumberFormat="1" applyFont="1" applyFill="1" applyBorder="1" applyAlignment="1">
      <alignment horizontal="center" vertical="center"/>
    </xf>
    <xf numFmtId="166" fontId="5" fillId="3" borderId="0" xfId="0" applyNumberFormat="1" applyFont="1" applyFill="1" applyBorder="1" applyAlignment="1">
      <alignment horizontal="center" vertical="center"/>
    </xf>
    <xf numFmtId="166" fontId="5" fillId="3" borderId="13" xfId="0" applyNumberFormat="1" applyFont="1" applyFill="1" applyBorder="1" applyAlignment="1">
      <alignment horizontal="center" vertical="center"/>
    </xf>
    <xf numFmtId="166" fontId="5" fillId="3" borderId="14" xfId="0" applyNumberFormat="1" applyFont="1" applyFill="1" applyBorder="1" applyAlignment="1">
      <alignment horizontal="center" vertical="center"/>
    </xf>
    <xf numFmtId="166" fontId="5" fillId="3" borderId="15" xfId="0" applyNumberFormat="1" applyFont="1" applyFill="1" applyBorder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/>
    </xf>
    <xf numFmtId="166" fontId="5" fillId="3" borderId="16" xfId="0" applyNumberFormat="1" applyFont="1" applyFill="1" applyBorder="1" applyAlignment="1">
      <alignment horizontal="center" vertical="center"/>
    </xf>
    <xf numFmtId="166" fontId="5" fillId="3" borderId="17" xfId="0" applyNumberFormat="1" applyFont="1" applyFill="1" applyBorder="1" applyAlignment="1">
      <alignment horizontal="center" vertical="center"/>
    </xf>
    <xf numFmtId="166" fontId="5" fillId="3" borderId="18" xfId="0" applyNumberFormat="1" applyFont="1" applyFill="1" applyBorder="1" applyAlignment="1">
      <alignment horizontal="center" vertical="center"/>
    </xf>
    <xf numFmtId="166" fontId="5" fillId="3" borderId="2" xfId="0" applyNumberFormat="1" applyFont="1" applyFill="1" applyBorder="1" applyAlignment="1">
      <alignment horizontal="center" vertical="center"/>
    </xf>
    <xf numFmtId="165" fontId="5" fillId="0" borderId="19" xfId="0" applyNumberFormat="1" applyFont="1" applyBorder="1" applyAlignment="1">
      <alignment horizontal="center" vertical="center"/>
    </xf>
    <xf numFmtId="166" fontId="5" fillId="3" borderId="20" xfId="0" applyNumberFormat="1" applyFont="1" applyFill="1" applyBorder="1" applyAlignment="1">
      <alignment horizontal="center" vertical="center"/>
    </xf>
    <xf numFmtId="166" fontId="5" fillId="0" borderId="11" xfId="0" applyNumberFormat="1" applyFont="1" applyFill="1" applyBorder="1" applyAlignment="1">
      <alignment horizontal="center" vertical="center"/>
    </xf>
    <xf numFmtId="166" fontId="5" fillId="0" borderId="12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 vertical="center"/>
    </xf>
    <xf numFmtId="166" fontId="5" fillId="0" borderId="13" xfId="0" applyNumberFormat="1" applyFont="1" applyFill="1" applyBorder="1" applyAlignment="1">
      <alignment horizontal="center" vertical="center"/>
    </xf>
    <xf numFmtId="166" fontId="5" fillId="0" borderId="14" xfId="0" applyNumberFormat="1" applyFont="1" applyFill="1" applyBorder="1" applyAlignment="1">
      <alignment horizontal="center" vertical="center"/>
    </xf>
    <xf numFmtId="166" fontId="5" fillId="0" borderId="23" xfId="0" applyNumberFormat="1" applyFont="1" applyFill="1" applyBorder="1" applyAlignment="1">
      <alignment horizontal="center" vertical="center"/>
    </xf>
    <xf numFmtId="166" fontId="5" fillId="0" borderId="20" xfId="0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166" fontId="5" fillId="0" borderId="16" xfId="0" applyNumberFormat="1" applyFont="1" applyFill="1" applyBorder="1" applyAlignment="1">
      <alignment horizontal="center" vertical="center"/>
    </xf>
    <xf numFmtId="166" fontId="5" fillId="0" borderId="17" xfId="0" applyNumberFormat="1" applyFont="1" applyFill="1" applyBorder="1" applyAlignment="1">
      <alignment horizontal="center" vertical="center"/>
    </xf>
    <xf numFmtId="166" fontId="5" fillId="0" borderId="18" xfId="0" applyNumberFormat="1" applyFont="1" applyFill="1" applyBorder="1" applyAlignment="1">
      <alignment horizontal="center" vertical="center"/>
    </xf>
    <xf numFmtId="166" fontId="5" fillId="0" borderId="2" xfId="0" applyNumberFormat="1" applyFont="1" applyFill="1" applyBorder="1" applyAlignment="1">
      <alignment horizontal="center" vertical="center"/>
    </xf>
    <xf numFmtId="166" fontId="7" fillId="0" borderId="9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/>
    </xf>
    <xf numFmtId="166" fontId="5" fillId="0" borderId="0" xfId="0" applyNumberFormat="1" applyFont="1" applyFill="1" applyBorder="1" applyAlignment="1">
      <alignment horizontal="center"/>
    </xf>
    <xf numFmtId="165" fontId="5" fillId="0" borderId="0" xfId="0" applyNumberFormat="1" applyFont="1" applyFill="1" applyBorder="1" applyAlignment="1">
      <alignment horizontal="center" vertical="center"/>
    </xf>
    <xf numFmtId="0" fontId="0" fillId="0" borderId="6" xfId="0" applyBorder="1"/>
    <xf numFmtId="0" fontId="1" fillId="2" borderId="21" xfId="0" applyFont="1" applyFill="1" applyBorder="1" applyAlignment="1">
      <alignment horizontal="center"/>
    </xf>
    <xf numFmtId="0" fontId="0" fillId="0" borderId="10" xfId="0" applyBorder="1"/>
    <xf numFmtId="165" fontId="4" fillId="0" borderId="26" xfId="0" applyNumberFormat="1" applyFont="1" applyBorder="1" applyAlignment="1">
      <alignment vertical="center"/>
    </xf>
    <xf numFmtId="166" fontId="5" fillId="0" borderId="27" xfId="0" applyNumberFormat="1" applyFont="1" applyBorder="1" applyAlignment="1">
      <alignment horizontal="center"/>
    </xf>
    <xf numFmtId="0" fontId="0" fillId="0" borderId="25" xfId="0" applyFill="1" applyBorder="1" applyAlignment="1">
      <alignment horizontal="left" vertical="center" wrapText="1"/>
    </xf>
    <xf numFmtId="166" fontId="5" fillId="0" borderId="25" xfId="0" applyNumberFormat="1" applyFont="1" applyFill="1" applyBorder="1" applyAlignment="1">
      <alignment horizontal="center" vertical="center"/>
    </xf>
    <xf numFmtId="0" fontId="0" fillId="0" borderId="25" xfId="0" applyFill="1" applyBorder="1" applyAlignment="1">
      <alignment horizontal="right" vertical="center" wrapText="1"/>
    </xf>
    <xf numFmtId="0" fontId="5" fillId="0" borderId="25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/>
    </xf>
    <xf numFmtId="164" fontId="0" fillId="0" borderId="4" xfId="0" applyNumberFormat="1" applyFont="1" applyBorder="1" applyAlignment="1">
      <alignment horizontal="center"/>
    </xf>
    <xf numFmtId="164" fontId="0" fillId="0" borderId="5" xfId="0" applyNumberFormat="1" applyFont="1" applyBorder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2"/>
  <sheetViews>
    <sheetView tabSelected="1" topLeftCell="A2" workbookViewId="0">
      <selection activeCell="B21" sqref="B21"/>
    </sheetView>
  </sheetViews>
  <sheetFormatPr baseColWidth="10" defaultRowHeight="14.5"/>
  <cols>
    <col min="2" max="15" width="5.7265625" customWidth="1"/>
  </cols>
  <sheetData>
    <row r="2" spans="1:20" ht="15" thickBot="1"/>
    <row r="3" spans="1:20" ht="15" thickBot="1">
      <c r="A3" s="32"/>
      <c r="B3" s="55" t="str">
        <f>TEXT(B4,"JJJJ")</f>
        <v>lundi</v>
      </c>
      <c r="C3" s="56"/>
      <c r="D3" s="55" t="str">
        <f>TEXT(D4,"JJJJ")</f>
        <v>mardi</v>
      </c>
      <c r="E3" s="56"/>
      <c r="F3" s="55" t="str">
        <f>TEXT(F4,"JJJJ")</f>
        <v>mercredi</v>
      </c>
      <c r="G3" s="56"/>
      <c r="H3" s="55" t="str">
        <f>TEXT(H4,"JJJJ")</f>
        <v>jeudi</v>
      </c>
      <c r="I3" s="56"/>
      <c r="J3" s="55" t="str">
        <f>TEXT(J4,"JJJJ")</f>
        <v>vendredi</v>
      </c>
      <c r="K3" s="56"/>
      <c r="L3" s="55" t="str">
        <f>TEXT(L4,"JJJJ")</f>
        <v>samedi</v>
      </c>
      <c r="M3" s="56"/>
      <c r="N3" s="55" t="str">
        <f>TEXT(N4,"JJJJ")</f>
        <v>dimanche</v>
      </c>
      <c r="O3" s="56"/>
      <c r="P3" s="33" t="s">
        <v>0</v>
      </c>
    </row>
    <row r="4" spans="1:20" ht="15" thickBot="1">
      <c r="A4" s="34"/>
      <c r="B4" s="57">
        <v>43682</v>
      </c>
      <c r="C4" s="58">
        <f>C2</f>
        <v>0</v>
      </c>
      <c r="D4" s="57">
        <f>B4+1</f>
        <v>43683</v>
      </c>
      <c r="E4" s="58">
        <f>D4</f>
        <v>43683</v>
      </c>
      <c r="F4" s="57">
        <f>D4+1</f>
        <v>43684</v>
      </c>
      <c r="G4" s="58">
        <f>F4</f>
        <v>43684</v>
      </c>
      <c r="H4" s="57">
        <f>F4+1</f>
        <v>43685</v>
      </c>
      <c r="I4" s="58">
        <f>H4</f>
        <v>43685</v>
      </c>
      <c r="J4" s="57">
        <f>H4+1</f>
        <v>43686</v>
      </c>
      <c r="K4" s="58">
        <f>J4</f>
        <v>43686</v>
      </c>
      <c r="L4" s="57">
        <f>J4+1</f>
        <v>43687</v>
      </c>
      <c r="M4" s="58">
        <f>L4</f>
        <v>43687</v>
      </c>
      <c r="N4" s="57">
        <f>L4+1</f>
        <v>43688</v>
      </c>
      <c r="O4" s="58">
        <f>N4</f>
        <v>43688</v>
      </c>
      <c r="P4" s="1">
        <f>WEEKNUM(N4,2)</f>
        <v>32</v>
      </c>
    </row>
    <row r="5" spans="1:20" ht="15.5">
      <c r="A5" s="53" t="s">
        <v>6</v>
      </c>
      <c r="B5" s="48" t="s">
        <v>1</v>
      </c>
      <c r="C5" s="49"/>
      <c r="D5" s="48" t="s">
        <v>1</v>
      </c>
      <c r="E5" s="49"/>
      <c r="F5" s="48" t="s">
        <v>1</v>
      </c>
      <c r="G5" s="49"/>
      <c r="H5" s="48" t="s">
        <v>1</v>
      </c>
      <c r="I5" s="49"/>
      <c r="J5" s="48" t="s">
        <v>1</v>
      </c>
      <c r="K5" s="49"/>
      <c r="L5" s="48" t="s">
        <v>1</v>
      </c>
      <c r="M5" s="49"/>
      <c r="N5" s="48" t="s">
        <v>2</v>
      </c>
      <c r="O5" s="50"/>
      <c r="P5" s="35"/>
    </row>
    <row r="6" spans="1:20">
      <c r="A6" s="54"/>
      <c r="B6" s="2"/>
      <c r="C6" s="3">
        <v>0.58333333333333337</v>
      </c>
      <c r="D6" s="4"/>
      <c r="E6" s="5">
        <v>0.58333333333333337</v>
      </c>
      <c r="F6" s="4"/>
      <c r="G6" s="5"/>
      <c r="H6" s="4"/>
      <c r="I6" s="5"/>
      <c r="J6" s="4">
        <v>0.29166666666666669</v>
      </c>
      <c r="K6" s="5"/>
      <c r="L6" s="4"/>
      <c r="M6" s="4">
        <v>0.58333333333333337</v>
      </c>
      <c r="N6" s="6"/>
      <c r="O6" s="7">
        <v>0.54166666666666663</v>
      </c>
      <c r="P6" s="36" t="s">
        <v>3</v>
      </c>
    </row>
    <row r="7" spans="1:20" ht="15" thickBot="1">
      <c r="A7" s="54"/>
      <c r="B7" s="8"/>
      <c r="C7" s="9">
        <v>0.91666666666666663</v>
      </c>
      <c r="D7" s="10"/>
      <c r="E7" s="9">
        <v>0.91666666666666663</v>
      </c>
      <c r="F7" s="10"/>
      <c r="G7" s="9"/>
      <c r="H7" s="10"/>
      <c r="I7" s="9"/>
      <c r="J7" s="10">
        <v>0.58333333333333337</v>
      </c>
      <c r="K7" s="9"/>
      <c r="L7" s="10"/>
      <c r="M7" s="10">
        <v>0.91666666666666663</v>
      </c>
      <c r="N7" s="11"/>
      <c r="O7" s="12">
        <v>0.91666666666666663</v>
      </c>
      <c r="P7" s="13">
        <f>IF(N5="CP",0,(O7-O6+IF(O6&gt;O7,1))+(N7-N6+IF(N6&gt;N7,1)))
+IF(L5="CP",0,(M7-M6+IF(M6&gt;M7,1))+(L7-L6+IF(L6&gt;L7,1)))
+IF(J5="CP",0,(K7-K6+IF(K6&gt;K7,1))+(J7-J6+IF(J6&gt;J7,1)))
+IF(H5="CP",0,(I7-I6+IF(I6&gt;I7,1))+(H7-H6+IF(H6&gt;H7,1)))
+IF(F5="CP",0,(G7-G6+IF(G6&gt;G7,1))+(F7-F6+IF(F6&gt;F7,1)))
+IF(D5="CP",0,(E7-E6+IF(E6&gt;E7,1))+(D7-D6+IF(D6&gt;D7,1)))
+IF(B5="CP",0,(C7-C6+IF(C6&gt;C7,1))+(B7-B6+IF(B6&gt;B7,1)))</f>
        <v>0.375</v>
      </c>
      <c r="R7" s="59"/>
      <c r="S7" s="59"/>
      <c r="T7" s="59"/>
    </row>
    <row r="8" spans="1:20" ht="15.5">
      <c r="A8" s="51" t="s">
        <v>7</v>
      </c>
      <c r="B8" s="48" t="s">
        <v>1</v>
      </c>
      <c r="C8" s="49"/>
      <c r="D8" s="48" t="s">
        <v>1</v>
      </c>
      <c r="E8" s="49"/>
      <c r="F8" s="48" t="s">
        <v>1</v>
      </c>
      <c r="G8" s="49"/>
      <c r="H8" s="48" t="s">
        <v>1</v>
      </c>
      <c r="I8" s="49"/>
      <c r="J8" s="48" t="s">
        <v>1</v>
      </c>
      <c r="K8" s="49"/>
      <c r="L8" s="48" t="s">
        <v>1</v>
      </c>
      <c r="M8" s="49"/>
      <c r="N8" s="48" t="s">
        <v>2</v>
      </c>
      <c r="O8" s="49"/>
      <c r="P8" s="35"/>
    </row>
    <row r="9" spans="1:20">
      <c r="A9" s="52"/>
      <c r="B9" s="2"/>
      <c r="C9" s="3"/>
      <c r="D9" s="4"/>
      <c r="E9" s="4">
        <v>0.58333333333333337</v>
      </c>
      <c r="F9" s="6"/>
      <c r="G9" s="3">
        <v>0.58333333333333337</v>
      </c>
      <c r="H9" s="6"/>
      <c r="I9" s="3">
        <v>0.58333333333333337</v>
      </c>
      <c r="J9" s="6"/>
      <c r="K9" s="3">
        <v>0.58333333333333337</v>
      </c>
      <c r="L9" s="4"/>
      <c r="M9" s="5"/>
      <c r="N9" s="6"/>
      <c r="O9" s="14"/>
      <c r="P9" s="36" t="s">
        <v>3</v>
      </c>
    </row>
    <row r="10" spans="1:20" ht="15" thickBot="1">
      <c r="A10" s="52"/>
      <c r="B10" s="8"/>
      <c r="C10" s="9"/>
      <c r="D10" s="10"/>
      <c r="E10" s="10">
        <v>0.91666666666666663</v>
      </c>
      <c r="F10" s="11"/>
      <c r="G10" s="9">
        <v>0.91666666666666663</v>
      </c>
      <c r="H10" s="11"/>
      <c r="I10" s="9">
        <v>0.91666666666666663</v>
      </c>
      <c r="J10" s="11"/>
      <c r="K10" s="9">
        <v>0.91666666666666663</v>
      </c>
      <c r="L10" s="10"/>
      <c r="M10" s="9"/>
      <c r="N10" s="11"/>
      <c r="O10" s="12"/>
      <c r="P10" s="13">
        <f>IF(N8="CP",0,(O10-O9+IF(O9&gt;O10,1))+(N10-N9+IF(N9&gt;N10,1)))
+IF(L8="CP",0,(M10-M9+IF(M9&gt;M10,1))+(L10-L9+IF(L9&gt;L10,1)))
+IF(J8="CP",0,(K10-K9+IF(K9&gt;K10,1))+(J10-J9+IF(J9&gt;J10,1)))
+IF(H8="CP",0,(I10-I9+IF(I9&gt;I10,1))+(H10-H9+IF(H9&gt;H10,1)))
+IF(F8="CP",0,(G10-G9+IF(G9&gt;G10,1))+(F10-F9+IF(F9&gt;F10,1)))
+IF(D8="CP",0,(E10-E9+IF(E9&gt;E10,1))+(D10-D9+IF(D9&gt;D10,1)))
+IF(B8="CP",0,(C10-C9+IF(C9&gt;C10,1))+(B10-B9+IF(B9&gt;B10,1)))</f>
        <v>0</v>
      </c>
    </row>
    <row r="11" spans="1:20" ht="15.5">
      <c r="A11" s="43" t="s">
        <v>8</v>
      </c>
      <c r="B11" s="46" t="s">
        <v>11</v>
      </c>
      <c r="C11" s="42"/>
      <c r="D11" s="46" t="s">
        <v>4</v>
      </c>
      <c r="E11" s="42"/>
      <c r="F11" s="46" t="s">
        <v>11</v>
      </c>
      <c r="G11" s="42"/>
      <c r="H11" s="46" t="s">
        <v>15</v>
      </c>
      <c r="I11" s="42"/>
      <c r="J11" s="46" t="s">
        <v>15</v>
      </c>
      <c r="K11" s="47"/>
      <c r="L11" s="46" t="s">
        <v>4</v>
      </c>
      <c r="M11" s="42"/>
      <c r="N11" s="46" t="s">
        <v>11</v>
      </c>
      <c r="O11" s="42"/>
      <c r="P11" s="35"/>
    </row>
    <row r="12" spans="1:20">
      <c r="A12" s="44"/>
      <c r="B12" s="15"/>
      <c r="C12" s="16">
        <v>0.58333333333333337</v>
      </c>
      <c r="D12" s="17">
        <v>0.29166666666666669</v>
      </c>
      <c r="E12" s="18"/>
      <c r="F12" s="15"/>
      <c r="G12" s="16">
        <v>0.58333333333333337</v>
      </c>
      <c r="H12" s="20"/>
      <c r="I12" s="18"/>
      <c r="J12" s="19"/>
      <c r="K12" s="16"/>
      <c r="L12" s="20">
        <v>0.29166666666666669</v>
      </c>
      <c r="M12" s="18"/>
      <c r="N12" s="15"/>
      <c r="O12" s="16">
        <v>0.58333333333333337</v>
      </c>
      <c r="P12" s="36" t="s">
        <v>3</v>
      </c>
    </row>
    <row r="13" spans="1:20" ht="15" thickBot="1">
      <c r="A13" s="45"/>
      <c r="B13" s="22"/>
      <c r="C13" s="23">
        <v>0.91666666666666663</v>
      </c>
      <c r="D13" s="24">
        <v>0.70833333333333337</v>
      </c>
      <c r="E13" s="23"/>
      <c r="F13" s="22"/>
      <c r="G13" s="23">
        <v>0.91666666666666663</v>
      </c>
      <c r="H13" s="24"/>
      <c r="I13" s="23"/>
      <c r="J13" s="25"/>
      <c r="K13" s="23"/>
      <c r="L13" s="24">
        <v>0.625</v>
      </c>
      <c r="M13" s="23"/>
      <c r="N13" s="22"/>
      <c r="O13" s="23">
        <v>0.91666666666666663</v>
      </c>
      <c r="P13" s="13">
        <f>IF(N11="CP",0,(O13-O12+IF(O12&gt;O13,1))+(N13-N12+IF(N12&gt;N13,1)))
+IF(L11="CP",0,(M13-M12+IF(M12&gt;M13,1))+(L13-L12+IF(L12&gt;L13,1)))
+IF(J11="CP",0,(K13-K12+IF(K12&gt;K13,1))+(J13-J12+IF(J12&gt;J13,1)))
+IF(H11="CP",0,(I13-I12+IF(I12&gt;I13,1))+(H13-H12+IF(H12&gt;H13,1)))
+IF(F11="CP",0,(G13-G12+IF(G12&gt;G13,1))+(F13-F12+IF(F12&gt;F13,1)))
+IF(D11="CP",0,(E13-E12+IF(E12&gt;E13,1))+(D13-D12+IF(D12&gt;D13,1)))
+IF(B11="CP",0,(C13-C12+IF(C12&gt;C13,1))+(B13-B12+IF(B12&gt;B13,1)))</f>
        <v>1.7499999999999998</v>
      </c>
    </row>
    <row r="14" spans="1:20" ht="15.5">
      <c r="A14" s="43" t="s">
        <v>9</v>
      </c>
      <c r="B14" s="41" t="s">
        <v>4</v>
      </c>
      <c r="C14" s="42"/>
      <c r="D14" s="46" t="s">
        <v>11</v>
      </c>
      <c r="E14" s="42"/>
      <c r="F14" s="46" t="s">
        <v>4</v>
      </c>
      <c r="G14" s="42"/>
      <c r="H14" s="46" t="s">
        <v>4</v>
      </c>
      <c r="I14" s="42"/>
      <c r="J14" s="46" t="s">
        <v>15</v>
      </c>
      <c r="K14" s="47"/>
      <c r="L14" s="46" t="s">
        <v>16</v>
      </c>
      <c r="M14" s="42"/>
      <c r="N14" s="46" t="s">
        <v>4</v>
      </c>
      <c r="O14" s="47"/>
      <c r="P14" s="35"/>
    </row>
    <row r="15" spans="1:20">
      <c r="A15" s="44"/>
      <c r="B15" s="15">
        <v>0.29166666666666669</v>
      </c>
      <c r="C15" s="16"/>
      <c r="D15" s="15"/>
      <c r="E15" s="16">
        <v>0.58333333333333337</v>
      </c>
      <c r="F15" s="17">
        <v>0.29166666666666669</v>
      </c>
      <c r="G15" s="18"/>
      <c r="H15" s="20">
        <v>0.29166666666666669</v>
      </c>
      <c r="I15" s="18"/>
      <c r="J15" s="19"/>
      <c r="K15" s="16"/>
      <c r="L15" s="20"/>
      <c r="M15" s="18"/>
      <c r="N15" s="19">
        <v>0.29166666666666669</v>
      </c>
      <c r="O15" s="21"/>
      <c r="P15" s="36" t="s">
        <v>3</v>
      </c>
    </row>
    <row r="16" spans="1:20" ht="15" thickBot="1">
      <c r="A16" s="45"/>
      <c r="B16" s="22">
        <v>0.58333333333333337</v>
      </c>
      <c r="C16" s="23"/>
      <c r="D16" s="22"/>
      <c r="E16" s="23">
        <v>0.91666666666666663</v>
      </c>
      <c r="F16" s="24">
        <v>0.70833333333333337</v>
      </c>
      <c r="G16" s="23"/>
      <c r="H16" s="24">
        <v>0.58333333333333337</v>
      </c>
      <c r="I16" s="23"/>
      <c r="J16" s="25"/>
      <c r="K16" s="23"/>
      <c r="L16" s="24"/>
      <c r="M16" s="23"/>
      <c r="N16" s="25">
        <v>0.66666666666666663</v>
      </c>
      <c r="O16" s="26"/>
      <c r="P16" s="13">
        <f>IF(N14="CP",0,(O16-O15+IF(O15&gt;O16,1))+(N16-N15+IF(N15&gt;N16,1)))
+IF(L14="CP",0,(M16-M15+IF(M15&gt;M16,1))+(L16-L15+IF(L15&gt;L16,1)))
+IF(J14="CP",0,(K16-K15+IF(K15&gt;K16,1))+(J16-J15+IF(J15&gt;J16,1)))
+IF(H14="CP",0,(I16-I15+IF(I15&gt;I16,1))+(H16-H15+IF(H15&gt;H16,1)))
+IF(F14="CP",0,(G16-G15+IF(G15&gt;G16,1))+(F16-F15+IF(F15&gt;F16,1)))
+IF(D14="CP",0,(E16-E15+IF(E15&gt;E16,1))+(D16-D15+IF(D15&gt;D16,1)))
+IF(B14="CP",0,(C16-C15+IF(C15&gt;C16,1))+(B16-B15+IF(B15&gt;B16,1)))</f>
        <v>1.7083333333333333</v>
      </c>
    </row>
    <row r="17" spans="1:16" ht="15.5">
      <c r="A17" s="43" t="s">
        <v>10</v>
      </c>
      <c r="B17" s="41" t="s">
        <v>4</v>
      </c>
      <c r="C17" s="42"/>
      <c r="D17" s="46" t="s">
        <v>4</v>
      </c>
      <c r="E17" s="42"/>
      <c r="F17" s="41" t="s">
        <v>12</v>
      </c>
      <c r="G17" s="42"/>
      <c r="H17" s="41" t="s">
        <v>11</v>
      </c>
      <c r="I17" s="42"/>
      <c r="J17" s="41" t="s">
        <v>4</v>
      </c>
      <c r="K17" s="42"/>
      <c r="L17" s="41" t="s">
        <v>5</v>
      </c>
      <c r="M17" s="42"/>
      <c r="N17" s="41" t="s">
        <v>2</v>
      </c>
      <c r="O17" s="42"/>
      <c r="P17" s="27"/>
    </row>
    <row r="18" spans="1:16">
      <c r="A18" s="44"/>
      <c r="B18" s="15">
        <v>0.29166666666666669</v>
      </c>
      <c r="C18" s="16"/>
      <c r="D18" s="17">
        <v>0.29166666666666669</v>
      </c>
      <c r="E18" s="18"/>
      <c r="F18" s="17"/>
      <c r="G18" s="18"/>
      <c r="H18" s="19"/>
      <c r="I18" s="16">
        <v>0.58333333333333337</v>
      </c>
      <c r="J18" s="20">
        <v>0.29166666666666669</v>
      </c>
      <c r="K18" s="18"/>
      <c r="L18" s="17"/>
      <c r="M18" s="18"/>
      <c r="N18" s="19"/>
      <c r="O18" s="21"/>
      <c r="P18" s="36" t="s">
        <v>3</v>
      </c>
    </row>
    <row r="19" spans="1:16" ht="15" thickBot="1">
      <c r="A19" s="45"/>
      <c r="B19" s="22">
        <v>0.58333333333333337</v>
      </c>
      <c r="C19" s="23"/>
      <c r="D19" s="24">
        <v>0.70833333333333337</v>
      </c>
      <c r="E19" s="23"/>
      <c r="F19" s="24"/>
      <c r="G19" s="23"/>
      <c r="H19" s="25"/>
      <c r="I19" s="23">
        <v>0.83333333333333337</v>
      </c>
      <c r="J19" s="24">
        <v>0.58333333333333337</v>
      </c>
      <c r="K19" s="23"/>
      <c r="L19" s="24"/>
      <c r="M19" s="23"/>
      <c r="N19" s="25"/>
      <c r="O19" s="26"/>
      <c r="P19" s="13">
        <f>IF(N17="CP",0,(O19-O18+IF(O18&gt;O19,1))+(N19-N18+IF(N18&gt;N19,1)))
+IF(L17="CP",0,(M19-M18+IF(M18&gt;M19,1))+(L19-L18+IF(L18&gt;L19,1)))
+IF(J17="CP",0,(K19-K18+IF(K18&gt;K19,1))+(J19-J18+IF(J18&gt;J19,1)))
+IF(H17="CP",0,(I19-I18+IF(I18&gt;I19,1))+(H19-H18+IF(H18&gt;H19,1)))
+IF(F17="CP",0,(G19-G18+IF(G18&gt;G19,1))+(F19-F18+IF(F18&gt;F19,1)))
+IF(D17="CP",0,(E19-E18+IF(E18&gt;E19,1))+(D19-D18+IF(D18&gt;D19,1)))
+IF(B17="CP",0,(C19-C18+IF(C18&gt;C19,1))+(B19-B18+IF(B18&gt;B19,1)))</f>
        <v>1.2500000000000002</v>
      </c>
    </row>
    <row r="20" spans="1:16">
      <c r="A20" s="2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29"/>
    </row>
    <row r="21" spans="1:16">
      <c r="A21" s="37" t="s">
        <v>13</v>
      </c>
      <c r="B21" s="40">
        <f>SUMPRODUCT((B5:B17&lt;&gt;"CP")*(B6:B18=7/24))</f>
        <v>2</v>
      </c>
      <c r="C21" s="38"/>
      <c r="D21" s="40">
        <f>SUMPRODUCT((D5:D17&lt;&gt;"CP")*(D6:D18=7/24))</f>
        <v>2</v>
      </c>
      <c r="E21" s="38"/>
      <c r="F21" s="40">
        <f>SUMPRODUCT((F5:F17&lt;&gt;"CP")*(F6:F18=7/24))</f>
        <v>1</v>
      </c>
      <c r="G21" s="38"/>
      <c r="H21" s="40">
        <f>SUMPRODUCT((H5:H17&lt;&gt;"CP")*(H6:H18=7/24))</f>
        <v>1</v>
      </c>
      <c r="I21" s="38"/>
      <c r="J21" s="40">
        <f>SUMPRODUCT((J5:J17&lt;&gt;"CP")*(J6:J18=7/24))</f>
        <v>1</v>
      </c>
      <c r="K21" s="38"/>
      <c r="L21" s="40">
        <f>SUMPRODUCT((L5:L17&lt;&gt;"CP")*(L6:L18=7/24))</f>
        <v>1</v>
      </c>
      <c r="M21" s="38"/>
      <c r="N21" s="40">
        <f>SUMPRODUCT((N5:N17&lt;&gt;"CP")*(N6:N18=7/24))</f>
        <v>1</v>
      </c>
      <c r="O21" s="38"/>
      <c r="P21" s="30"/>
    </row>
    <row r="22" spans="1:16">
      <c r="A22" s="39" t="s">
        <v>14</v>
      </c>
      <c r="B22" s="38"/>
      <c r="C22" s="40">
        <f>SUMPRODUCT((B5:B17&lt;&gt;"CP")*(C7:C19=22/24))</f>
        <v>1</v>
      </c>
      <c r="D22" s="38"/>
      <c r="E22" s="40">
        <f>SUMPRODUCT((D5:D17&lt;&gt;"CP")*(E7:E19=22/24))</f>
        <v>1</v>
      </c>
      <c r="F22" s="38"/>
      <c r="G22" s="40">
        <f>SUMPRODUCT((F5:F17&lt;&gt;"CP")*(G7:G19=22/24))</f>
        <v>1</v>
      </c>
      <c r="H22" s="38"/>
      <c r="I22" s="40">
        <f>SUMPRODUCT((H5:H17&lt;&gt;"CP")*(I7:I19=22/24))</f>
        <v>0</v>
      </c>
      <c r="J22" s="38"/>
      <c r="K22" s="40">
        <f>SUMPRODUCT((J5:J17&lt;&gt;"CP")*(K7:K19=22/24))</f>
        <v>0</v>
      </c>
      <c r="L22" s="38"/>
      <c r="M22" s="40">
        <f>SUMPRODUCT((L5:L17&lt;&gt;"CP")*(M7:M19=22/24))</f>
        <v>0</v>
      </c>
      <c r="N22" s="38"/>
      <c r="O22" s="40">
        <f>SUMPRODUCT((N5:N17&lt;&gt;"CP")*(O7:O19=22/24))</f>
        <v>2</v>
      </c>
      <c r="P22" s="31"/>
    </row>
  </sheetData>
  <mergeCells count="54">
    <mergeCell ref="N3:O3"/>
    <mergeCell ref="B4:C4"/>
    <mergeCell ref="D4:E4"/>
    <mergeCell ref="F4:G4"/>
    <mergeCell ref="H4:I4"/>
    <mergeCell ref="J4:K4"/>
    <mergeCell ref="L4:M4"/>
    <mergeCell ref="N4:O4"/>
    <mergeCell ref="B3:C3"/>
    <mergeCell ref="D3:E3"/>
    <mergeCell ref="F3:G3"/>
    <mergeCell ref="H3:I3"/>
    <mergeCell ref="J3:K3"/>
    <mergeCell ref="L3:M3"/>
    <mergeCell ref="L5:M5"/>
    <mergeCell ref="N5:O5"/>
    <mergeCell ref="A8:A10"/>
    <mergeCell ref="B8:C8"/>
    <mergeCell ref="D8:E8"/>
    <mergeCell ref="F8:G8"/>
    <mergeCell ref="H8:I8"/>
    <mergeCell ref="J8:K8"/>
    <mergeCell ref="L8:M8"/>
    <mergeCell ref="N8:O8"/>
    <mergeCell ref="A5:A7"/>
    <mergeCell ref="B5:C5"/>
    <mergeCell ref="D5:E5"/>
    <mergeCell ref="F5:G5"/>
    <mergeCell ref="H5:I5"/>
    <mergeCell ref="J5:K5"/>
    <mergeCell ref="L11:M11"/>
    <mergeCell ref="N11:O11"/>
    <mergeCell ref="A14:A16"/>
    <mergeCell ref="B14:C14"/>
    <mergeCell ref="D14:E14"/>
    <mergeCell ref="F14:G14"/>
    <mergeCell ref="H14:I14"/>
    <mergeCell ref="J14:K14"/>
    <mergeCell ref="L14:M14"/>
    <mergeCell ref="N14:O14"/>
    <mergeCell ref="A11:A13"/>
    <mergeCell ref="B11:C11"/>
    <mergeCell ref="D11:E11"/>
    <mergeCell ref="F11:G11"/>
    <mergeCell ref="H11:I11"/>
    <mergeCell ref="J11:K11"/>
    <mergeCell ref="L17:M17"/>
    <mergeCell ref="N17:O17"/>
    <mergeCell ref="A17:A19"/>
    <mergeCell ref="B17:C17"/>
    <mergeCell ref="D17:E17"/>
    <mergeCell ref="F17:G17"/>
    <mergeCell ref="H17:I17"/>
    <mergeCell ref="J17:K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Michel</cp:lastModifiedBy>
  <dcterms:created xsi:type="dcterms:W3CDTF">2019-07-25T20:17:31Z</dcterms:created>
  <dcterms:modified xsi:type="dcterms:W3CDTF">2019-07-26T03:54:46Z</dcterms:modified>
</cp:coreProperties>
</file>