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udge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2" l="1"/>
  <c r="F3" i="2"/>
  <c r="E3" i="2"/>
  <c r="D3" i="2"/>
  <c r="C3" i="2"/>
  <c r="G2" i="2"/>
  <c r="F2" i="2"/>
  <c r="E2" i="2"/>
  <c r="D2" i="2"/>
  <c r="C2" i="2"/>
  <c r="C4" i="2" s="1"/>
  <c r="C13" i="1" l="1"/>
  <c r="C5" i="1"/>
  <c r="B5" i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B4" i="1"/>
  <c r="C4" i="1" s="1"/>
  <c r="B3" i="1"/>
  <c r="C3" i="1" s="1"/>
  <c r="B2" i="1"/>
  <c r="C2" i="1" s="1"/>
  <c r="C14" i="1" l="1"/>
</calcChain>
</file>

<file path=xl/sharedStrings.xml><?xml version="1.0" encoding="utf-8"?>
<sst xmlns="http://schemas.openxmlformats.org/spreadsheetml/2006/main" count="12" uniqueCount="12">
  <si>
    <t>Mois</t>
  </si>
  <si>
    <t>Total ETP mensuels</t>
  </si>
  <si>
    <t>Budget ETP prévisionnel</t>
  </si>
  <si>
    <t>Date début (SAISIE)</t>
  </si>
  <si>
    <t>Date fin (SAISIE)</t>
  </si>
  <si>
    <t>Durée (AUTO)</t>
  </si>
  <si>
    <t>ETP (AUTO)</t>
  </si>
  <si>
    <t>prorata mois entrée</t>
  </si>
  <si>
    <t>prorata mois sortie</t>
  </si>
  <si>
    <t>Poids</t>
  </si>
  <si>
    <t>Colonne1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</si>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</sst>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/yy"/>
    <numFmt numFmtId="165" formatCode="_-* #,##0.000\ _€_-;\-* #,##0.000\ _€_-;_-* &quot;-&quot;??\ _€_-;_-@_-"/>
  </numFmts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3" borderId="0">
      <alignment vertical="center" wrapText="1"/>
    </xf>
    <xf numFmtId="9" fontId="1" fillId="0" borderId="0" applyFon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9" fontId="0" fillId="0" borderId="0" xfId="3" applyFont="1"/>
    <xf numFmtId="9" fontId="3" fillId="2" borderId="3" xfId="3" applyFont="1" applyFill="1" applyBorder="1"/>
    <xf numFmtId="43" fontId="0" fillId="0" borderId="0" xfId="1" applyNumberFormat="1" applyFont="1"/>
    <xf numFmtId="0" fontId="0" fillId="0" borderId="0" xfId="0" applyFill="1"/>
    <xf numFmtId="14" fontId="0" fillId="0" borderId="0" xfId="0" applyNumberFormat="1" applyFill="1"/>
    <xf numFmtId="0" fontId="4" fillId="0" borderId="4" xfId="0" applyNumberFormat="1" applyFont="1" applyFill="1" applyBorder="1" applyAlignment="1" applyProtection="1"/>
    <xf numFmtId="4" fontId="4" fillId="0" borderId="4" xfId="0" applyNumberFormat="1" applyFont="1" applyFill="1" applyBorder="1" applyAlignment="1" applyProtection="1"/>
    <xf numFmtId="165" fontId="0" fillId="0" borderId="0" xfId="1" applyNumberFormat="1" applyFont="1" applyFill="1"/>
    <xf numFmtId="165" fontId="0" fillId="0" borderId="0" xfId="1" applyNumberFormat="1" applyFont="1"/>
    <xf numFmtId="165" fontId="0" fillId="0" borderId="0" xfId="0" applyNumberFormat="1"/>
    <xf numFmtId="165" fontId="4" fillId="0" borderId="4" xfId="1" applyNumberFormat="1" applyFont="1" applyFill="1" applyBorder="1" applyAlignment="1" applyProtection="1"/>
    <xf numFmtId="43" fontId="0" fillId="0" borderId="0" xfId="0" applyNumberFormat="1" applyFont="1"/>
  </cellXfs>
  <cellStyles count="4">
    <cellStyle name="Grisé" xfId="2"/>
    <cellStyle name="Milliers" xfId="1" builtinId="3"/>
    <cellStyle name="Normal" xfId="0" builtinId="0"/>
    <cellStyle name="Pourcentage" xfId="3" builtinId="5"/>
  </cellStyles>
  <dxfs count="22">
    <dxf>
      <numFmt numFmtId="165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numFmt numFmtId="165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numFmt numFmtId="165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numFmt numFmtId="165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1" hidden="0"/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8"/>
          <bgColor theme="8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_-* #,##0.000\ _€_-;\-* #,##0.000\ _€_-;_-* &quot;-&quot;??\ _€_-;_-@_-"/>
    </dxf>
    <dxf>
      <numFmt numFmtId="165" formatCode="_-* #,##0.000\ _€_-;\-* #,##0.0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164" formatCode="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508000</xdr:colOff>
      <xdr:row>3</xdr:row>
      <xdr:rowOff>82550</xdr:rowOff>
    </xdr:from>
    <xdr:to>
      <xdr:col>5</xdr:col>
      <xdr:colOff>647700</xdr:colOff>
      <xdr:row>5</xdr:row>
      <xdr:rowOff>69850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740150" y="558800"/>
          <a:ext cx="16637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équivalent temps plein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0" displayName="Tableau10" ref="A1:C14" totalsRowCount="1">
  <autoFilter ref="A1:C13"/>
  <tableColumns count="3">
    <tableColumn id="1" name="Mois" totalsRowLabel="Total ETP mensuels" dataDxfId="21"/>
    <tableColumn id="3" name="Poids" dataDxfId="20" totalsRowDxfId="19" dataCellStyle="Milliers">
      <calculatedColumnFormula>YEARFRAC(Tableau10[[#This Row],[Mois]],EOMONTH(Tableau10[[#This Row],[Mois]],0)+1,1)*12</calculatedColumnFormula>
    </tableColumn>
    <tableColumn id="2" name="Budget ETP prévisionnel" totalsRowFunction="sum" dataDxfId="17" totalsRowDxfId="18" dataCellStyle="Milliers">
      <calculatedColumnFormula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4" totalsRowCount="1" headerRowDxfId="16" headerRowBorderDxfId="14" tableBorderDxfId="15" totalsRowBorderDxfId="13" dataCellStyle="Normal">
  <autoFilter ref="A1:G3"/>
  <tableColumns count="7">
    <tableColumn id="1" name="Date début (SAISIE)" totalsRowLabel="Total" dataDxfId="11" totalsRowDxfId="12" dataCellStyle="Normal"/>
    <tableColumn id="2" name="Date fin (SAISIE)" dataDxfId="9" totalsRowDxfId="10" dataCellStyle="Normal"/>
    <tableColumn id="7" name="Colonne1" totalsRowFunction="sum" dataDxfId="7" totalsRowDxfId="8" dataCellStyle="Milliers">
      <calculatedColumnFormula>YEARFRAC(Tableau2[[#This Row],[Date début (SAISIE)]],Tableau2[[#This Row],[Date fin (SAISIE)]]+1,1)*12</calculatedColumnFormula>
    </tableColumn>
    <tableColumn id="3" name="Durée (AUTO)" totalsRowDxfId="6" dataCellStyle="Normal">
      <calculatedColumnFormula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calculatedColumnFormula>
    </tableColumn>
    <tableColumn id="4" name="ETP (AUTO)" dataDxfId="4" totalsRowDxfId="5" dataCellStyle="Milliers">
      <calculatedColumnFormula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calculatedColumnFormula>
    </tableColumn>
    <tableColumn id="5" name="prorata mois entrée" dataDxfId="2" totalsRowDxfId="3" dataCellStyle="Milliers">
      <calculatedColumnFormula>(EOMONTH(Tableau2[[#This Row],[Date début (SAISIE)]],0)-Tableau2[[#This Row],[Date début (SAISIE)]]+1)/(EOMONTH(Tableau2[[#This Row],[Date début (SAISIE)]],0)-EOMONTH(Tableau2[[#This Row],[Date début (SAISIE)]],-1))</calculatedColumnFormula>
    </tableColumn>
    <tableColumn id="6" name="prorata mois sortie" dataDxfId="0" totalsRowDxfId="1" dataCellStyle="Milliers">
      <calculatedColumnFormula>(Tableau2[[#This Row],[Date fin (SAISIE)]]-EOMONTH(Tableau2[[#This Row],[Date fin (SAISIE)]],-1))/(EOMONTH(Tableau2[[#This Row],[Date fin (SAISIE)]],0)-EOMONTH(Tableau2[[#This Row],[Date fin (SAISIE)]],-1))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2" sqref="C2"/>
    </sheetView>
  </sheetViews>
  <sheetFormatPr baseColWidth="10" defaultRowHeight="12.5" x14ac:dyDescent="0.25"/>
  <cols>
    <col min="2" max="2" width="10.81640625" style="8"/>
    <col min="3" max="3" width="24.54296875" bestFit="1" customWidth="1"/>
  </cols>
  <sheetData>
    <row r="1" spans="1:3" x14ac:dyDescent="0.25">
      <c r="A1" t="s">
        <v>0</v>
      </c>
      <c r="B1" s="8" t="s">
        <v>9</v>
      </c>
      <c r="C1" t="s">
        <v>2</v>
      </c>
    </row>
    <row r="2" spans="1:3" x14ac:dyDescent="0.25">
      <c r="A2" s="1">
        <v>43831</v>
      </c>
      <c r="B2" s="8">
        <f>YEARFRAC(Tableau10[[#This Row],[Mois]],EOMONTH(Tableau10[[#This Row],[Mois]],0)+1,1)*12</f>
        <v>1.0163934426229508</v>
      </c>
      <c r="C2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0.2295081967213114</v>
      </c>
    </row>
    <row r="3" spans="1:3" x14ac:dyDescent="0.25">
      <c r="A3" s="1">
        <v>43862</v>
      </c>
      <c r="B3" s="8">
        <f>YEARFRAC(Tableau10[[#This Row],[Mois]],EOMONTH(Tableau10[[#This Row],[Mois]],0)+1,1)*12</f>
        <v>0.9508196721311476</v>
      </c>
      <c r="C3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0.9508196721311476</v>
      </c>
    </row>
    <row r="4" spans="1:3" x14ac:dyDescent="0.25">
      <c r="A4" s="1">
        <v>43891</v>
      </c>
      <c r="B4" s="8">
        <f>YEARFRAC(Tableau10[[#This Row],[Mois]],EOMONTH(Tableau10[[#This Row],[Mois]],0)+1,1)*12</f>
        <v>1.0163934426229508</v>
      </c>
      <c r="C4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1.0163934426229508</v>
      </c>
    </row>
    <row r="5" spans="1:3" x14ac:dyDescent="0.25">
      <c r="A5" s="1">
        <v>43922</v>
      </c>
      <c r="B5" s="8">
        <f>YEARFRAC(Tableau10[[#This Row],[Mois]],EOMONTH(Tableau10[[#This Row],[Mois]],0)+1,1)*12</f>
        <v>0.98360655737704916</v>
      </c>
      <c r="C5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3.2786885245901634E-2</v>
      </c>
    </row>
    <row r="6" spans="1:3" x14ac:dyDescent="0.25">
      <c r="A6" s="1">
        <v>43952</v>
      </c>
      <c r="B6" s="8">
        <f>YEARFRAC(Tableau10[[#This Row],[Mois]],EOMONTH(Tableau10[[#This Row],[Mois]],0)+1,1)*12</f>
        <v>1.0163934426229508</v>
      </c>
      <c r="C6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7" spans="1:3" x14ac:dyDescent="0.25">
      <c r="A7" s="1">
        <v>43983</v>
      </c>
      <c r="B7" s="8">
        <f>YEARFRAC(Tableau10[[#This Row],[Mois]],EOMONTH(Tableau10[[#This Row],[Mois]],0)+1,1)*12</f>
        <v>0.98360655737704916</v>
      </c>
      <c r="C7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8" spans="1:3" x14ac:dyDescent="0.25">
      <c r="A8" s="1">
        <v>44013</v>
      </c>
      <c r="B8" s="8">
        <f>YEARFRAC(Tableau10[[#This Row],[Mois]],EOMONTH(Tableau10[[#This Row],[Mois]],0)+1,1)*12</f>
        <v>1.0163934426229508</v>
      </c>
      <c r="C8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9" spans="1:3" x14ac:dyDescent="0.25">
      <c r="A9" s="1">
        <v>44044</v>
      </c>
      <c r="B9" s="8">
        <f>YEARFRAC(Tableau10[[#This Row],[Mois]],EOMONTH(Tableau10[[#This Row],[Mois]],0)+1,1)*12</f>
        <v>1.0163934426229508</v>
      </c>
      <c r="C9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10" spans="1:3" x14ac:dyDescent="0.25">
      <c r="A10" s="1">
        <v>44075</v>
      </c>
      <c r="B10" s="8">
        <f>YEARFRAC(Tableau10[[#This Row],[Mois]],EOMONTH(Tableau10[[#This Row],[Mois]],0)+1,1)*12</f>
        <v>0.98360655737704916</v>
      </c>
      <c r="C10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11" spans="1:3" x14ac:dyDescent="0.25">
      <c r="A11" s="1">
        <v>44105</v>
      </c>
      <c r="B11" s="8">
        <f>YEARFRAC(Tableau10[[#This Row],[Mois]],EOMONTH(Tableau10[[#This Row],[Mois]],0)+1,1)*12</f>
        <v>1.0163934426229508</v>
      </c>
      <c r="C11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12" spans="1:3" x14ac:dyDescent="0.25">
      <c r="A12" s="1">
        <v>44136</v>
      </c>
      <c r="B12" s="8">
        <f>YEARFRAC(Tableau10[[#This Row],[Mois]],EOMONTH(Tableau10[[#This Row],[Mois]],0)+1,1)*12</f>
        <v>0.98360655737704916</v>
      </c>
      <c r="C12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13" spans="1:3" x14ac:dyDescent="0.25">
      <c r="A13" s="1">
        <v>44166</v>
      </c>
      <c r="B13" s="8">
        <f>YEARFRAC(Tableau10[[#This Row],[Mois]],EOMONTH(Tableau10[[#This Row],[Mois]],0)+1,1)*12</f>
        <v>1.0191780821917809</v>
      </c>
      <c r="C13" s="14">
        <f>(SUMPRODUCT((Tableau2[Date début (SAISIE)]&lt;=EOMONTH(Tableau10[[#This Row],[Mois]],0))*(Tableau2[Date fin (SAISIE)]&gt;=Tableau10[[#This Row],[Mois]]))
-SUMPRODUCT((Tableau2[Date début (SAISIE)]&gt;=Tableau10[[#This Row],[Mois]])*(Tableau2[Date début (SAISIE)]&lt;=EOMONTH(Tableau10[[#This Row],[Mois]],0))*(1-Tableau2[prorata mois entrée]))
-SUMPRODUCT((Tableau2[Date fin (SAISIE)]&gt;=Tableau10[[#This Row],[Mois]])*(Tableau2[Date fin (SAISIE)]&lt;=EOMONTH(Tableau10[[#This Row],[Mois]],0))*(1-Tableau2[prorata mois sortie])))
*Tableau10[[#This Row],[Poids]]</f>
        <v>0</v>
      </c>
    </row>
    <row r="14" spans="1:3" x14ac:dyDescent="0.25">
      <c r="A14" t="s">
        <v>1</v>
      </c>
      <c r="B14" s="17"/>
      <c r="C14" s="15">
        <f>SUBTOTAL(109,Tableau10[Budget ETP prévisionnel])</f>
        <v>2.2295081967213117</v>
      </c>
    </row>
  </sheetData>
  <dataValidations count="1">
    <dataValidation type="date" operator="notEqual" allowBlank="1" showInputMessage="1" showErrorMessage="1" sqref="A2:B13">
      <formula1>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sqref="A1:G5"/>
    </sheetView>
  </sheetViews>
  <sheetFormatPr baseColWidth="10" defaultRowHeight="12.5" x14ac:dyDescent="0.25"/>
  <cols>
    <col min="1" max="1" width="21.1796875" bestFit="1" customWidth="1"/>
    <col min="2" max="2" width="18.1796875" bestFit="1" customWidth="1"/>
    <col min="3" max="3" width="15.54296875" bestFit="1" customWidth="1"/>
    <col min="4" max="4" width="13.7265625" bestFit="1" customWidth="1"/>
    <col min="5" max="5" width="20.1796875" bestFit="1" customWidth="1"/>
    <col min="6" max="6" width="19.54296875" style="6" bestFit="1" customWidth="1"/>
    <col min="7" max="7" width="20.453125" bestFit="1" customWidth="1"/>
  </cols>
  <sheetData>
    <row r="1" spans="1:7" ht="13.5" thickBot="1" x14ac:dyDescent="0.35">
      <c r="A1" s="2" t="s">
        <v>3</v>
      </c>
      <c r="B1" s="3" t="s">
        <v>4</v>
      </c>
      <c r="C1" s="3" t="s">
        <v>10</v>
      </c>
      <c r="D1" s="4" t="s">
        <v>5</v>
      </c>
      <c r="E1" s="4" t="s">
        <v>6</v>
      </c>
      <c r="F1" s="5" t="s">
        <v>7</v>
      </c>
      <c r="G1" s="7" t="s">
        <v>8</v>
      </c>
    </row>
    <row r="2" spans="1:7" ht="13" thickTop="1" x14ac:dyDescent="0.25">
      <c r="A2" s="10">
        <v>43862</v>
      </c>
      <c r="B2" s="10">
        <v>43922</v>
      </c>
      <c r="C2" s="13">
        <f>YEARFRAC(Tableau2[[#This Row],[Date début (SAISIE)]],Tableau2[[#This Row],[Date fin (SAISIE)]]+1,1)*12</f>
        <v>2</v>
      </c>
      <c r="D2" s="9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2 M. 1 J.</v>
      </c>
      <c r="E2" s="13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2.0333333333333332</v>
      </c>
      <c r="F2" s="13">
        <f>(EOMONTH(Tableau2[[#This Row],[Date début (SAISIE)]],0)-Tableau2[[#This Row],[Date début (SAISIE)]]+1)/(EOMONTH(Tableau2[[#This Row],[Date début (SAISIE)]],0)-EOMONTH(Tableau2[[#This Row],[Date début (SAISIE)]],-1))</f>
        <v>1</v>
      </c>
      <c r="G2" s="13">
        <f>(Tableau2[[#This Row],[Date fin (SAISIE)]]-EOMONTH(Tableau2[[#This Row],[Date fin (SAISIE)]],-1))/(EOMONTH(Tableau2[[#This Row],[Date fin (SAISIE)]],0)-EOMONTH(Tableau2[[#This Row],[Date fin (SAISIE)]],-1))</f>
        <v>3.3333333333333333E-2</v>
      </c>
    </row>
    <row r="3" spans="1:7" x14ac:dyDescent="0.25">
      <c r="A3" s="10">
        <v>43834</v>
      </c>
      <c r="B3" s="10">
        <v>43840</v>
      </c>
      <c r="C3" s="13">
        <f>YEARFRAC(Tableau2[[#This Row],[Date début (SAISIE)]],Tableau2[[#This Row],[Date fin (SAISIE)]]+1,1)*12</f>
        <v>0.22950819672131148</v>
      </c>
      <c r="D3" s="9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0 M. 7 J.</v>
      </c>
      <c r="E3" s="13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0.32258064516129031</v>
      </c>
      <c r="F3" s="13">
        <f>(EOMONTH(Tableau2[[#This Row],[Date début (SAISIE)]],0)-Tableau2[[#This Row],[Date début (SAISIE)]]+1)/(EOMONTH(Tableau2[[#This Row],[Date début (SAISIE)]],0)-EOMONTH(Tableau2[[#This Row],[Date début (SAISIE)]],-1))</f>
        <v>0.90322580645161288</v>
      </c>
      <c r="G3" s="13">
        <f>(Tableau2[[#This Row],[Date fin (SAISIE)]]-EOMONTH(Tableau2[[#This Row],[Date fin (SAISIE)]],-1))/(EOMONTH(Tableau2[[#This Row],[Date fin (SAISIE)]],0)-EOMONTH(Tableau2[[#This Row],[Date fin (SAISIE)]],-1))</f>
        <v>0.32258064516129031</v>
      </c>
    </row>
    <row r="4" spans="1:7" x14ac:dyDescent="0.25">
      <c r="A4" s="11" t="s">
        <v>11</v>
      </c>
      <c r="B4" s="11"/>
      <c r="C4" s="16">
        <f>SUBTOTAL(109,Tableau2[Colonne1])</f>
        <v>2.2295081967213113</v>
      </c>
      <c r="D4" s="11"/>
      <c r="E4" s="11"/>
      <c r="F4" s="11"/>
      <c r="G4" s="12"/>
    </row>
    <row r="5" spans="1:7" x14ac:dyDescent="0.25">
      <c r="B5" s="8"/>
      <c r="F5"/>
    </row>
  </sheetData>
  <dataValidations count="1">
    <dataValidation type="date" operator="notEqual" allowBlank="1" showInputMessage="1" showErrorMessage="1" sqref="A2:C3">
      <formula1>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HOET</dc:creator>
  <cp:lastModifiedBy>Michel</cp:lastModifiedBy>
  <dcterms:created xsi:type="dcterms:W3CDTF">2019-07-29T15:14:49Z</dcterms:created>
  <dcterms:modified xsi:type="dcterms:W3CDTF">2019-08-01T15:14:36Z</dcterms:modified>
</cp:coreProperties>
</file>