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5530" windowHeight="8060" activeTab="1"/>
  </bookViews>
  <sheets>
    <sheet name="Tarare" sheetId="1" r:id="rId1"/>
    <sheet name="Pointage" sheetId="2" r:id="rId2"/>
  </sheets>
  <calcPr calcId="152511"/>
</workbook>
</file>

<file path=xl/calcChain.xml><?xml version="1.0" encoding="utf-8"?>
<calcChain xmlns="http://schemas.openxmlformats.org/spreadsheetml/2006/main">
  <c r="O16" i="2" l="1"/>
  <c r="O8" i="2"/>
  <c r="M16" i="2" l="1"/>
  <c r="J16" i="2"/>
  <c r="G16" i="2"/>
  <c r="D16" i="2"/>
  <c r="N16" i="2" l="1"/>
  <c r="J8" i="2"/>
  <c r="D8" i="2"/>
  <c r="G8" i="2"/>
  <c r="N8" i="2" l="1"/>
  <c r="I34" i="1"/>
  <c r="W16" i="1"/>
  <c r="I17" i="1"/>
  <c r="I18" i="1"/>
  <c r="I19" i="1"/>
  <c r="I20" i="1"/>
  <c r="I21" i="1"/>
  <c r="W17" i="1"/>
  <c r="W18" i="1"/>
  <c r="W19" i="1"/>
  <c r="Y19" i="1" s="1"/>
  <c r="W20" i="1"/>
  <c r="Y20" i="1"/>
  <c r="W21" i="1"/>
  <c r="Y21" i="1"/>
  <c r="I16" i="1"/>
  <c r="Y39" i="1"/>
  <c r="W35" i="1"/>
  <c r="W36" i="1"/>
  <c r="W37" i="1"/>
  <c r="W38" i="1"/>
  <c r="W39" i="1"/>
  <c r="I35" i="1"/>
  <c r="I36" i="1"/>
  <c r="I37" i="1"/>
  <c r="Y37" i="1" s="1"/>
  <c r="I38" i="1"/>
  <c r="I39" i="1"/>
  <c r="W34" i="1"/>
  <c r="Y35" i="1" l="1"/>
  <c r="Y36" i="1"/>
  <c r="Y17" i="1"/>
  <c r="Y16" i="1"/>
  <c r="Y38" i="1"/>
  <c r="Y34" i="1"/>
  <c r="Y18" i="1"/>
  <c r="I41" i="1"/>
  <c r="I23" i="1"/>
  <c r="W41" i="1"/>
  <c r="W23" i="1"/>
  <c r="Y41" i="1" l="1"/>
  <c r="Y23" i="1"/>
</calcChain>
</file>

<file path=xl/sharedStrings.xml><?xml version="1.0" encoding="utf-8"?>
<sst xmlns="http://schemas.openxmlformats.org/spreadsheetml/2006/main" count="122" uniqueCount="76">
  <si>
    <t>Astreinte 1</t>
  </si>
  <si>
    <t>Astreinte 2</t>
  </si>
  <si>
    <t>Total
HA</t>
  </si>
  <si>
    <t>Solde
HA</t>
  </si>
  <si>
    <t>Astreinte 3</t>
  </si>
  <si>
    <t>Astreinte 4</t>
  </si>
  <si>
    <t xml:space="preserve">Appel conducteur astreinte si : </t>
  </si>
  <si>
    <t>Heures WE
 dispo</t>
  </si>
  <si>
    <t>12h MAX</t>
  </si>
  <si>
    <t>Période de référence : de 0h à 24h</t>
  </si>
  <si>
    <t>11h ou 9h</t>
  </si>
  <si>
    <t>Doit être pris dans les 24h qui suivent la fin de la journée de travail</t>
  </si>
  <si>
    <t>48h MAX</t>
  </si>
  <si>
    <t>Période de référence : du lundi 0h au dimanche 24h</t>
  </si>
  <si>
    <t>24h (de 0h à 24h) + 11h</t>
  </si>
  <si>
    <t>Période de référence : du dimanche 12h au dimanche 12h</t>
  </si>
  <si>
    <t>Partie District</t>
  </si>
  <si>
    <t>Partie ES</t>
  </si>
  <si>
    <t>Règles RH</t>
  </si>
  <si>
    <t>DUREE JOURNALIERE DE TRAVAIL :</t>
  </si>
  <si>
    <t>REPOS JOURNALIER :</t>
  </si>
  <si>
    <t>DUREE HEBDOMADAIRE DE TRAVAIL :</t>
  </si>
  <si>
    <t>REPOS HEBDOMADAIRE :</t>
  </si>
  <si>
    <r>
      <t>Semaine</t>
    </r>
    <r>
      <rPr>
        <sz val="12"/>
        <color theme="1"/>
        <rFont val="Vinci Sans"/>
        <family val="3"/>
      </rPr>
      <t xml:space="preserve"> (du lundi soir au jeudi soir)</t>
    </r>
  </si>
  <si>
    <t xml:space="preserve">Nom
</t>
  </si>
  <si>
    <t>Nom</t>
  </si>
  <si>
    <t xml:space="preserve">VH </t>
  </si>
  <si>
    <t xml:space="preserve">Tournée VH spécifique : </t>
  </si>
  <si>
    <t>oui</t>
  </si>
  <si>
    <t>non</t>
  </si>
  <si>
    <t>horaires</t>
  </si>
  <si>
    <t xml:space="preserve">Traitement des chaussées : </t>
  </si>
  <si>
    <t xml:space="preserve">Astreinte terrain : </t>
  </si>
  <si>
    <t xml:space="preserve">Moyens programmés : </t>
  </si>
  <si>
    <t xml:space="preserve">Saleuses : </t>
  </si>
  <si>
    <t xml:space="preserve">Saumureuses : </t>
  </si>
  <si>
    <t>Lames :</t>
  </si>
  <si>
    <t xml:space="preserve">Bulletin météo : </t>
  </si>
  <si>
    <t xml:space="preserve">Alarme Boshung : </t>
  </si>
  <si>
    <t>A1</t>
  </si>
  <si>
    <t>A2</t>
  </si>
  <si>
    <t>A3</t>
  </si>
  <si>
    <t xml:space="preserve">Consigne particulière : </t>
  </si>
  <si>
    <t xml:space="preserve">Zones à traiter : </t>
  </si>
  <si>
    <t>Sel sec</t>
  </si>
  <si>
    <t>Saumure</t>
  </si>
  <si>
    <t>Bouillie</t>
  </si>
  <si>
    <t xml:space="preserve">Modalités de traitement : </t>
  </si>
  <si>
    <t xml:space="preserve">Confirmation astreinte terrain pour lancement Pré-curatif : </t>
  </si>
  <si>
    <t xml:space="preserve">Observations : </t>
  </si>
  <si>
    <r>
      <t xml:space="preserve">H dispo
</t>
    </r>
    <r>
      <rPr>
        <b/>
        <sz val="7"/>
        <color theme="1"/>
        <rFont val="Vinci Sans"/>
        <family val="3"/>
      </rPr>
      <t>(17:00)</t>
    </r>
  </si>
  <si>
    <t>Tarare, le 22/10/2014</t>
  </si>
  <si>
    <t xml:space="preserve">Le compteur d'un OA d'astreinte devient &lt; 0:30 </t>
  </si>
  <si>
    <t>Le compteur total solde HA &lt; 1:00</t>
  </si>
  <si>
    <t>Une intervention &gt; 2:00</t>
  </si>
  <si>
    <t>Le compteur total solde HA &lt; 4:00</t>
  </si>
  <si>
    <r>
      <t xml:space="preserve">Durée I1
</t>
    </r>
    <r>
      <rPr>
        <b/>
        <sz val="7"/>
        <color theme="1"/>
        <rFont val="Vinci Sans"/>
        <family val="3"/>
      </rPr>
      <t>(hh:min)</t>
    </r>
  </si>
  <si>
    <r>
      <t xml:space="preserve">Durée I2
</t>
    </r>
    <r>
      <rPr>
        <b/>
        <sz val="7"/>
        <color theme="1"/>
        <rFont val="Vinci Sans"/>
        <family val="3"/>
      </rPr>
      <t>(hh:min)</t>
    </r>
  </si>
  <si>
    <r>
      <t xml:space="preserve">Durée I3
</t>
    </r>
    <r>
      <rPr>
        <b/>
        <sz val="7"/>
        <color theme="1"/>
        <rFont val="Vinci Sans"/>
        <family val="3"/>
      </rPr>
      <t>(hh:min)</t>
    </r>
  </si>
  <si>
    <r>
      <t xml:space="preserve">Durée I4
</t>
    </r>
    <r>
      <rPr>
        <b/>
        <sz val="7"/>
        <color theme="1"/>
        <rFont val="Vinci Sans"/>
        <family val="3"/>
      </rPr>
      <t>(hh:min)</t>
    </r>
  </si>
  <si>
    <r>
      <t xml:space="preserve">Durée I5
</t>
    </r>
    <r>
      <rPr>
        <b/>
        <sz val="7"/>
        <color theme="1"/>
        <rFont val="Vinci Sans"/>
        <family val="3"/>
      </rPr>
      <t>(hh:min)</t>
    </r>
  </si>
  <si>
    <r>
      <t xml:space="preserve">Heure reprise
</t>
    </r>
    <r>
      <rPr>
        <b/>
        <sz val="7"/>
        <color theme="1"/>
        <rFont val="Vinci Sans"/>
        <family val="3"/>
      </rPr>
      <t>(+11h / dernière inter)</t>
    </r>
  </si>
  <si>
    <r>
      <t xml:space="preserve">Cumul H
</t>
    </r>
    <r>
      <rPr>
        <b/>
        <sz val="7"/>
        <color theme="1"/>
        <rFont val="Vinci Sans"/>
        <family val="3"/>
      </rPr>
      <t>Jour</t>
    </r>
  </si>
  <si>
    <r>
      <t xml:space="preserve">Cumul H
</t>
    </r>
    <r>
      <rPr>
        <b/>
        <sz val="7"/>
        <color theme="1"/>
        <rFont val="Vinci Sans"/>
        <family val="3"/>
      </rPr>
      <t>semaine</t>
    </r>
  </si>
  <si>
    <r>
      <t>WE / JF</t>
    </r>
    <r>
      <rPr>
        <sz val="12"/>
        <color theme="1"/>
        <rFont val="Vinci Sans"/>
        <family val="3"/>
      </rPr>
      <t xml:space="preserve"> (à remplir vendredi soir ou veille des JF)</t>
    </r>
  </si>
  <si>
    <t>Ordre appel</t>
  </si>
  <si>
    <t/>
  </si>
  <si>
    <t>inter 1</t>
  </si>
  <si>
    <t>Hdébut</t>
  </si>
  <si>
    <t>Hfin</t>
  </si>
  <si>
    <t>inter 2</t>
  </si>
  <si>
    <t>Heure reprise</t>
  </si>
  <si>
    <t>durée totale</t>
  </si>
  <si>
    <t>Durée</t>
  </si>
  <si>
    <t>inter 3</t>
  </si>
  <si>
    <t>inter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</si>
</sst>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$-F800]dddd\,\ mmmm\ dd\,\ yyyy"/>
  </numFmts>
  <fonts count="9">
    <font>
      <sz val="10"/>
      <color theme="1"/>
      <name val="Arial"/>
      <family val="2"/>
    </font>
    <font>
      <b/>
      <sz val="12"/>
      <color theme="1"/>
      <name val="Vinci Sans"/>
      <family val="3"/>
    </font>
    <font>
      <sz val="10"/>
      <color theme="1"/>
      <name val="Vinci Sans"/>
      <family val="3"/>
    </font>
    <font>
      <sz val="12"/>
      <color theme="1"/>
      <name val="Vinci Sans"/>
      <family val="3"/>
    </font>
    <font>
      <b/>
      <sz val="24"/>
      <color theme="1"/>
      <name val="Vinci Sans"/>
      <family val="3"/>
    </font>
    <font>
      <b/>
      <sz val="10"/>
      <color theme="1"/>
      <name val="Vinci Sans"/>
      <family val="3"/>
    </font>
    <font>
      <b/>
      <sz val="7"/>
      <color theme="1"/>
      <name val="Vinci Sans"/>
      <family val="3"/>
    </font>
    <font>
      <b/>
      <sz val="10"/>
      <color theme="0" tint="-4.9989318521683403E-2"/>
      <name val="Vinci Sans"/>
      <family val="3"/>
    </font>
    <font>
      <sz val="7"/>
      <color theme="1"/>
      <name val="Vinci Sans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20" fontId="2" fillId="2" borderId="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64" fontId="5" fillId="2" borderId="7" xfId="0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20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/>
    </xf>
    <xf numFmtId="20" fontId="5" fillId="2" borderId="11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/>
    <xf numFmtId="0" fontId="3" fillId="2" borderId="0" xfId="0" applyFont="1" applyFill="1" applyBorder="1"/>
    <xf numFmtId="0" fontId="2" fillId="2" borderId="7" xfId="0" applyFont="1" applyFill="1" applyBorder="1"/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164" fontId="7" fillId="2" borderId="0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textRotation="90"/>
    </xf>
    <xf numFmtId="0" fontId="2" fillId="0" borderId="0" xfId="0" quotePrefix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  <protection locked="0"/>
    </xf>
    <xf numFmtId="20" fontId="2" fillId="4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2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20" fontId="0" fillId="0" borderId="18" xfId="0" applyNumberFormat="1" applyBorder="1"/>
    <xf numFmtId="20" fontId="0" fillId="0" borderId="19" xfId="0" applyNumberFormat="1" applyBorder="1"/>
    <xf numFmtId="20" fontId="0" fillId="0" borderId="20" xfId="0" applyNumberFormat="1" applyBorder="1"/>
    <xf numFmtId="0" fontId="0" fillId="0" borderId="19" xfId="0" applyBorder="1"/>
    <xf numFmtId="20" fontId="0" fillId="0" borderId="25" xfId="0" applyNumberFormat="1" applyBorder="1"/>
    <xf numFmtId="20" fontId="0" fillId="0" borderId="24" xfId="0" applyNumberFormat="1" applyBorder="1"/>
    <xf numFmtId="20" fontId="0" fillId="5" borderId="19" xfId="0" applyNumberFormat="1" applyFill="1" applyBorder="1"/>
    <xf numFmtId="0" fontId="2" fillId="2" borderId="8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 applyAlignment="1" applyProtection="1">
      <alignment horizontal="left" vertical="center"/>
      <protection locked="0"/>
    </xf>
    <xf numFmtId="165" fontId="4" fillId="0" borderId="0" xfId="0" applyNumberFormat="1" applyFont="1" applyBorder="1" applyAlignment="1" applyProtection="1">
      <alignment horizontal="right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4F4F"/>
      <color rgb="FFFF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5"/>
  <sheetViews>
    <sheetView topLeftCell="A7" workbookViewId="0">
      <selection activeCell="G16" sqref="G16"/>
    </sheetView>
  </sheetViews>
  <sheetFormatPr baseColWidth="10" defaultColWidth="11.453125" defaultRowHeight="13"/>
  <cols>
    <col min="1" max="3" width="2.26953125" style="2" customWidth="1"/>
    <col min="4" max="4" width="1" style="2" customWidth="1"/>
    <col min="5" max="5" width="11.453125" style="2"/>
    <col min="6" max="6" width="1" style="2" customWidth="1"/>
    <col min="7" max="7" width="9.81640625" style="2" customWidth="1"/>
    <col min="8" max="8" width="1" style="2" customWidth="1"/>
    <col min="9" max="9" width="9.81640625" style="2" customWidth="1"/>
    <col min="10" max="10" width="2.26953125" style="2" customWidth="1"/>
    <col min="11" max="11" width="1" style="2" customWidth="1"/>
    <col min="12" max="12" width="2.26953125" style="2" customWidth="1"/>
    <col min="13" max="13" width="10.54296875" style="2" customWidth="1"/>
    <col min="14" max="14" width="1" style="2" customWidth="1"/>
    <col min="15" max="15" width="10.54296875" style="2" customWidth="1"/>
    <col min="16" max="16" width="1" style="2" customWidth="1"/>
    <col min="17" max="17" width="10.54296875" style="2" customWidth="1"/>
    <col min="18" max="18" width="1" style="2" customWidth="1"/>
    <col min="19" max="19" width="10.54296875" style="2" customWidth="1"/>
    <col min="20" max="20" width="1" style="2" customWidth="1"/>
    <col min="21" max="21" width="10.54296875" style="2" customWidth="1"/>
    <col min="22" max="22" width="1" style="2" customWidth="1"/>
    <col min="23" max="23" width="11.453125" style="2"/>
    <col min="24" max="24" width="1" style="2" customWidth="1"/>
    <col min="25" max="25" width="9.81640625" style="4" customWidth="1"/>
    <col min="26" max="26" width="1" style="2" customWidth="1"/>
    <col min="27" max="27" width="16.81640625" style="2" customWidth="1"/>
    <col min="28" max="29" width="2.26953125" style="2" customWidth="1"/>
    <col min="30" max="16384" width="11.453125" style="2"/>
  </cols>
  <sheetData>
    <row r="1" spans="1:66" ht="45" customHeight="1">
      <c r="E1" s="3" t="s">
        <v>18</v>
      </c>
      <c r="F1" s="3"/>
      <c r="O1" s="106" t="s">
        <v>51</v>
      </c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</row>
    <row r="2" spans="1:66" ht="13.5" customHeight="1">
      <c r="A2" s="45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7"/>
    </row>
    <row r="3" spans="1:66" ht="16">
      <c r="A3" s="16"/>
      <c r="B3" s="24"/>
      <c r="C3" s="24"/>
      <c r="D3" s="24"/>
      <c r="E3" s="24"/>
      <c r="F3" s="24"/>
      <c r="G3" s="48"/>
      <c r="H3" s="48"/>
      <c r="I3" s="48"/>
      <c r="J3" s="48"/>
      <c r="K3" s="48"/>
      <c r="L3" s="49" t="s">
        <v>19</v>
      </c>
      <c r="M3" s="50" t="s">
        <v>8</v>
      </c>
      <c r="N3" s="50"/>
      <c r="O3" s="24"/>
      <c r="P3" s="24"/>
      <c r="Q3" s="48"/>
      <c r="R3" s="48"/>
      <c r="S3" s="51" t="s">
        <v>9</v>
      </c>
      <c r="T3" s="51"/>
      <c r="U3" s="48"/>
      <c r="V3" s="48"/>
      <c r="W3" s="48"/>
      <c r="X3" s="48"/>
      <c r="Y3" s="48"/>
      <c r="Z3" s="48"/>
      <c r="AA3" s="48"/>
      <c r="AB3" s="48"/>
      <c r="AC3" s="52"/>
      <c r="AD3" s="1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</row>
    <row r="4" spans="1:66" ht="16">
      <c r="A4" s="16"/>
      <c r="B4" s="24"/>
      <c r="C4" s="24"/>
      <c r="D4" s="24"/>
      <c r="E4" s="24"/>
      <c r="F4" s="24"/>
      <c r="G4" s="48"/>
      <c r="H4" s="48"/>
      <c r="I4" s="48"/>
      <c r="J4" s="48"/>
      <c r="K4" s="48"/>
      <c r="L4" s="49" t="s">
        <v>20</v>
      </c>
      <c r="M4" s="50" t="s">
        <v>10</v>
      </c>
      <c r="N4" s="50"/>
      <c r="O4" s="24"/>
      <c r="P4" s="24"/>
      <c r="Q4" s="48"/>
      <c r="R4" s="48"/>
      <c r="S4" s="51" t="s">
        <v>11</v>
      </c>
      <c r="T4" s="51"/>
      <c r="U4" s="48"/>
      <c r="V4" s="48"/>
      <c r="W4" s="48"/>
      <c r="X4" s="48"/>
      <c r="Y4" s="48"/>
      <c r="Z4" s="48"/>
      <c r="AA4" s="48"/>
      <c r="AB4" s="48"/>
      <c r="AC4" s="52"/>
      <c r="AD4" s="1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</row>
    <row r="5" spans="1:66" ht="16">
      <c r="A5" s="16"/>
      <c r="B5" s="24"/>
      <c r="C5" s="24"/>
      <c r="D5" s="24"/>
      <c r="E5" s="24"/>
      <c r="F5" s="24"/>
      <c r="G5" s="48"/>
      <c r="H5" s="48"/>
      <c r="I5" s="48"/>
      <c r="J5" s="48"/>
      <c r="K5" s="48"/>
      <c r="L5" s="49" t="s">
        <v>21</v>
      </c>
      <c r="M5" s="50" t="s">
        <v>12</v>
      </c>
      <c r="N5" s="50"/>
      <c r="O5" s="24"/>
      <c r="P5" s="24"/>
      <c r="Q5" s="48"/>
      <c r="R5" s="48"/>
      <c r="S5" s="51" t="s">
        <v>13</v>
      </c>
      <c r="T5" s="51"/>
      <c r="U5" s="48"/>
      <c r="V5" s="48"/>
      <c r="W5" s="48"/>
      <c r="X5" s="48"/>
      <c r="Y5" s="48"/>
      <c r="Z5" s="48"/>
      <c r="AA5" s="48"/>
      <c r="AB5" s="48"/>
      <c r="AC5" s="52"/>
      <c r="AD5" s="1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</row>
    <row r="6" spans="1:66" ht="16">
      <c r="A6" s="16"/>
      <c r="B6" s="24"/>
      <c r="C6" s="24"/>
      <c r="D6" s="24"/>
      <c r="E6" s="24"/>
      <c r="F6" s="24"/>
      <c r="G6" s="48"/>
      <c r="H6" s="48"/>
      <c r="I6" s="48"/>
      <c r="J6" s="48"/>
      <c r="K6" s="48"/>
      <c r="L6" s="49" t="s">
        <v>22</v>
      </c>
      <c r="M6" s="50" t="s">
        <v>14</v>
      </c>
      <c r="N6" s="50"/>
      <c r="O6" s="24"/>
      <c r="P6" s="24"/>
      <c r="Q6" s="48"/>
      <c r="R6" s="48"/>
      <c r="S6" s="51" t="s">
        <v>15</v>
      </c>
      <c r="T6" s="51"/>
      <c r="U6" s="48"/>
      <c r="V6" s="48"/>
      <c r="W6" s="48"/>
      <c r="X6" s="48"/>
      <c r="Y6" s="48"/>
      <c r="Z6" s="48"/>
      <c r="AA6" s="48"/>
      <c r="AB6" s="48"/>
      <c r="AC6" s="52"/>
      <c r="AD6" s="1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>
      <c r="A7" s="53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54"/>
    </row>
    <row r="8" spans="1:66" ht="45" customHeight="1">
      <c r="E8" s="3" t="s">
        <v>23</v>
      </c>
      <c r="F8" s="3"/>
    </row>
    <row r="9" spans="1:66">
      <c r="A9" s="5"/>
      <c r="B9" s="6"/>
      <c r="C9" s="6"/>
      <c r="D9" s="6"/>
      <c r="E9" s="66" t="s">
        <v>6</v>
      </c>
      <c r="F9" s="66"/>
      <c r="G9" s="66"/>
      <c r="H9" s="6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7"/>
    </row>
    <row r="10" spans="1:66">
      <c r="A10" s="8"/>
      <c r="B10" s="4"/>
      <c r="C10" s="4"/>
      <c r="D10" s="4"/>
      <c r="E10" s="4"/>
      <c r="F10" s="4"/>
      <c r="G10" s="14" t="s">
        <v>52</v>
      </c>
      <c r="H10" s="14"/>
      <c r="I10" s="4"/>
      <c r="J10" s="14"/>
      <c r="K10" s="14"/>
      <c r="L10" s="14"/>
      <c r="M10" s="4"/>
      <c r="N10" s="4"/>
      <c r="O10" s="4"/>
      <c r="P10" s="4"/>
      <c r="Q10" s="4"/>
      <c r="R10" s="83" t="s">
        <v>66</v>
      </c>
      <c r="S10" s="4"/>
      <c r="T10" s="4"/>
      <c r="U10" s="4"/>
      <c r="V10" s="4"/>
      <c r="W10" s="4"/>
      <c r="X10" s="4"/>
      <c r="Z10" s="4"/>
      <c r="AA10" s="4"/>
      <c r="AB10" s="4"/>
      <c r="AC10" s="10"/>
    </row>
    <row r="11" spans="1:66">
      <c r="A11" s="8"/>
      <c r="B11" s="4"/>
      <c r="C11" s="4"/>
      <c r="D11" s="4"/>
      <c r="E11" s="4"/>
      <c r="F11" s="4"/>
      <c r="G11" s="14" t="s">
        <v>53</v>
      </c>
      <c r="H11" s="14"/>
      <c r="I11" s="4"/>
      <c r="J11" s="14"/>
      <c r="K11" s="14"/>
      <c r="L11" s="1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Z11" s="4"/>
      <c r="AA11" s="4"/>
      <c r="AB11" s="4"/>
      <c r="AC11" s="10"/>
    </row>
    <row r="12" spans="1:66">
      <c r="A12" s="8"/>
      <c r="B12" s="4"/>
      <c r="C12" s="4"/>
      <c r="D12" s="4"/>
      <c r="E12" s="4"/>
      <c r="F12" s="4"/>
      <c r="G12" s="14" t="s">
        <v>54</v>
      </c>
      <c r="H12" s="14"/>
      <c r="I12" s="4"/>
      <c r="J12" s="14"/>
      <c r="K12" s="14"/>
      <c r="L12" s="1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Z12" s="4"/>
      <c r="AA12" s="4"/>
      <c r="AB12" s="4"/>
      <c r="AC12" s="10"/>
    </row>
    <row r="13" spans="1:66">
      <c r="A13" s="8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Z13" s="4"/>
      <c r="AA13" s="4"/>
      <c r="AB13" s="4"/>
      <c r="AC13" s="10"/>
    </row>
    <row r="14" spans="1:66" ht="13.5">
      <c r="A14" s="8"/>
      <c r="B14" s="111" t="s">
        <v>16</v>
      </c>
      <c r="C14" s="111"/>
      <c r="D14" s="111"/>
      <c r="E14" s="111"/>
      <c r="F14" s="111"/>
      <c r="G14" s="111"/>
      <c r="H14" s="111"/>
      <c r="I14" s="111"/>
      <c r="J14" s="111"/>
      <c r="K14" s="4"/>
      <c r="L14" s="111" t="s">
        <v>17</v>
      </c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0"/>
    </row>
    <row r="15" spans="1:66" s="62" customFormat="1" ht="48" customHeight="1">
      <c r="A15" s="67"/>
      <c r="B15" s="56"/>
      <c r="C15" s="82" t="s">
        <v>65</v>
      </c>
      <c r="D15" s="58"/>
      <c r="E15" s="57" t="s">
        <v>24</v>
      </c>
      <c r="F15" s="57"/>
      <c r="G15" s="57" t="s">
        <v>62</v>
      </c>
      <c r="H15" s="57"/>
      <c r="I15" s="57" t="s">
        <v>50</v>
      </c>
      <c r="J15" s="59"/>
      <c r="K15" s="60"/>
      <c r="L15" s="61"/>
      <c r="M15" s="57" t="s">
        <v>56</v>
      </c>
      <c r="N15" s="57"/>
      <c r="O15" s="57" t="s">
        <v>57</v>
      </c>
      <c r="P15" s="57"/>
      <c r="Q15" s="57" t="s">
        <v>58</v>
      </c>
      <c r="R15" s="57"/>
      <c r="S15" s="57" t="s">
        <v>59</v>
      </c>
      <c r="T15" s="57"/>
      <c r="U15" s="57" t="s">
        <v>60</v>
      </c>
      <c r="V15" s="57"/>
      <c r="W15" s="64" t="s">
        <v>2</v>
      </c>
      <c r="X15" s="57"/>
      <c r="Y15" s="64" t="s">
        <v>3</v>
      </c>
      <c r="Z15" s="57"/>
      <c r="AA15" s="57" t="s">
        <v>61</v>
      </c>
      <c r="AB15" s="59"/>
      <c r="AC15" s="68"/>
    </row>
    <row r="16" spans="1:66">
      <c r="A16" s="8"/>
      <c r="B16" s="16"/>
      <c r="C16" s="78">
        <v>1</v>
      </c>
      <c r="D16" s="24"/>
      <c r="E16" s="86" t="s">
        <v>0</v>
      </c>
      <c r="F16" s="24"/>
      <c r="G16" s="87">
        <v>0.33333333333333331</v>
      </c>
      <c r="H16" s="21"/>
      <c r="I16" s="85">
        <f>IF(ISBLANK(E16),"",$G$23-G16)</f>
        <v>0.16666666666666669</v>
      </c>
      <c r="J16" s="17"/>
      <c r="K16" s="18"/>
      <c r="L16" s="19"/>
      <c r="M16" s="88">
        <v>5.9027777777777783E-2</v>
      </c>
      <c r="N16" s="20"/>
      <c r="O16" s="88">
        <v>8.4722222222222213E-2</v>
      </c>
      <c r="P16" s="20"/>
      <c r="Q16" s="88">
        <v>1.0416666666666666E-2</v>
      </c>
      <c r="R16" s="20"/>
      <c r="S16" s="88"/>
      <c r="T16" s="20"/>
      <c r="U16" s="88"/>
      <c r="V16" s="20"/>
      <c r="W16" s="84">
        <f t="shared" ref="W16:W21" si="0">IF(ISBLANK(E16),"",SUM(M16:U16))</f>
        <v>0.15416666666666665</v>
      </c>
      <c r="X16" s="20"/>
      <c r="Y16" s="84">
        <f t="shared" ref="Y16:Y21" si="1">IF(ISBLANK(E16),"",I16-W16)</f>
        <v>1.2500000000000039E-2</v>
      </c>
      <c r="Z16" s="21"/>
      <c r="AA16" s="89"/>
      <c r="AB16" s="22"/>
      <c r="AC16" s="10"/>
    </row>
    <row r="17" spans="1:29">
      <c r="A17" s="8"/>
      <c r="B17" s="16"/>
      <c r="C17" s="78">
        <v>2</v>
      </c>
      <c r="D17" s="24"/>
      <c r="E17" s="86" t="s">
        <v>1</v>
      </c>
      <c r="F17" s="24"/>
      <c r="G17" s="87">
        <v>0.33333333333333331</v>
      </c>
      <c r="H17" s="21"/>
      <c r="I17" s="85">
        <f t="shared" ref="I17:I21" si="2">IF(ISBLANK(E17),"",$G$23-G17)</f>
        <v>0.16666666666666669</v>
      </c>
      <c r="J17" s="17"/>
      <c r="K17" s="18"/>
      <c r="L17" s="19"/>
      <c r="M17" s="88"/>
      <c r="N17" s="20"/>
      <c r="O17" s="88"/>
      <c r="P17" s="20"/>
      <c r="Q17" s="88"/>
      <c r="R17" s="20"/>
      <c r="S17" s="88"/>
      <c r="T17" s="20"/>
      <c r="U17" s="88"/>
      <c r="V17" s="20"/>
      <c r="W17" s="84">
        <f t="shared" si="0"/>
        <v>0</v>
      </c>
      <c r="X17" s="20"/>
      <c r="Y17" s="84">
        <f t="shared" si="1"/>
        <v>0.16666666666666669</v>
      </c>
      <c r="Z17" s="21"/>
      <c r="AA17" s="90"/>
      <c r="AB17" s="22"/>
      <c r="AC17" s="10"/>
    </row>
    <row r="18" spans="1:29">
      <c r="A18" s="8"/>
      <c r="B18" s="16"/>
      <c r="C18" s="78">
        <v>3</v>
      </c>
      <c r="D18" s="24"/>
      <c r="E18" s="86" t="s">
        <v>4</v>
      </c>
      <c r="F18" s="24"/>
      <c r="G18" s="87">
        <v>0.33333333333333331</v>
      </c>
      <c r="H18" s="21"/>
      <c r="I18" s="85">
        <f t="shared" si="2"/>
        <v>0.16666666666666669</v>
      </c>
      <c r="J18" s="17"/>
      <c r="K18" s="18"/>
      <c r="L18" s="19"/>
      <c r="M18" s="88"/>
      <c r="N18" s="20"/>
      <c r="O18" s="88"/>
      <c r="P18" s="20"/>
      <c r="Q18" s="88"/>
      <c r="R18" s="20"/>
      <c r="S18" s="88"/>
      <c r="T18" s="20"/>
      <c r="U18" s="88"/>
      <c r="V18" s="20"/>
      <c r="W18" s="84">
        <f t="shared" si="0"/>
        <v>0</v>
      </c>
      <c r="X18" s="20"/>
      <c r="Y18" s="84">
        <f t="shared" si="1"/>
        <v>0.16666666666666669</v>
      </c>
      <c r="Z18" s="21"/>
      <c r="AA18" s="90"/>
      <c r="AB18" s="22"/>
      <c r="AC18" s="10"/>
    </row>
    <row r="19" spans="1:29">
      <c r="A19" s="8"/>
      <c r="B19" s="16"/>
      <c r="C19" s="78">
        <v>4</v>
      </c>
      <c r="D19" s="24"/>
      <c r="E19" s="86" t="s">
        <v>5</v>
      </c>
      <c r="F19" s="24"/>
      <c r="G19" s="87">
        <v>0.33333333333333331</v>
      </c>
      <c r="H19" s="24"/>
      <c r="I19" s="85">
        <f t="shared" si="2"/>
        <v>0.16666666666666669</v>
      </c>
      <c r="J19" s="17"/>
      <c r="K19" s="18"/>
      <c r="L19" s="19"/>
      <c r="M19" s="88"/>
      <c r="N19" s="20"/>
      <c r="O19" s="88"/>
      <c r="P19" s="20"/>
      <c r="Q19" s="88"/>
      <c r="R19" s="20"/>
      <c r="S19" s="88"/>
      <c r="T19" s="20"/>
      <c r="U19" s="88"/>
      <c r="V19" s="20"/>
      <c r="W19" s="84">
        <f t="shared" si="0"/>
        <v>0</v>
      </c>
      <c r="X19" s="20"/>
      <c r="Y19" s="84">
        <f t="shared" si="1"/>
        <v>0.16666666666666669</v>
      </c>
      <c r="Z19" s="21"/>
      <c r="AA19" s="90"/>
      <c r="AB19" s="22"/>
      <c r="AC19" s="10"/>
    </row>
    <row r="20" spans="1:29">
      <c r="A20" s="8"/>
      <c r="B20" s="16"/>
      <c r="C20" s="78">
        <v>5</v>
      </c>
      <c r="D20" s="24"/>
      <c r="E20" s="86"/>
      <c r="F20" s="24"/>
      <c r="G20" s="87"/>
      <c r="H20" s="24"/>
      <c r="I20" s="85" t="str">
        <f t="shared" si="2"/>
        <v/>
      </c>
      <c r="J20" s="17"/>
      <c r="K20" s="18"/>
      <c r="L20" s="19"/>
      <c r="M20" s="88"/>
      <c r="N20" s="20"/>
      <c r="O20" s="88"/>
      <c r="P20" s="20"/>
      <c r="Q20" s="88"/>
      <c r="R20" s="20"/>
      <c r="S20" s="88"/>
      <c r="T20" s="20"/>
      <c r="U20" s="88"/>
      <c r="V20" s="20"/>
      <c r="W20" s="84" t="str">
        <f t="shared" si="0"/>
        <v/>
      </c>
      <c r="X20" s="20"/>
      <c r="Y20" s="84" t="str">
        <f t="shared" si="1"/>
        <v/>
      </c>
      <c r="Z20" s="21"/>
      <c r="AA20" s="90"/>
      <c r="AB20" s="22"/>
      <c r="AC20" s="10"/>
    </row>
    <row r="21" spans="1:29">
      <c r="A21" s="8"/>
      <c r="B21" s="16"/>
      <c r="C21" s="78">
        <v>6</v>
      </c>
      <c r="D21" s="24"/>
      <c r="E21" s="86"/>
      <c r="F21" s="24"/>
      <c r="G21" s="86"/>
      <c r="H21" s="24"/>
      <c r="I21" s="85" t="str">
        <f t="shared" si="2"/>
        <v/>
      </c>
      <c r="J21" s="17"/>
      <c r="K21" s="18"/>
      <c r="L21" s="19"/>
      <c r="M21" s="88"/>
      <c r="N21" s="20"/>
      <c r="O21" s="88"/>
      <c r="P21" s="20"/>
      <c r="Q21" s="88"/>
      <c r="R21" s="20"/>
      <c r="S21" s="88"/>
      <c r="T21" s="20"/>
      <c r="U21" s="88"/>
      <c r="V21" s="20"/>
      <c r="W21" s="84" t="str">
        <f t="shared" si="0"/>
        <v/>
      </c>
      <c r="X21" s="20"/>
      <c r="Y21" s="84" t="str">
        <f t="shared" si="1"/>
        <v/>
      </c>
      <c r="Z21" s="21"/>
      <c r="AA21" s="90"/>
      <c r="AB21" s="22"/>
      <c r="AC21" s="10"/>
    </row>
    <row r="22" spans="1:29" s="27" customFormat="1" ht="5.25" customHeight="1">
      <c r="A22" s="69"/>
      <c r="B22" s="16"/>
      <c r="C22" s="24"/>
      <c r="D22" s="24"/>
      <c r="E22" s="24"/>
      <c r="F22" s="24"/>
      <c r="G22" s="24"/>
      <c r="H22" s="24"/>
      <c r="I22" s="20"/>
      <c r="J22" s="17"/>
      <c r="K22" s="25"/>
      <c r="L22" s="19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6"/>
      <c r="Z22" s="21"/>
      <c r="AA22" s="24"/>
      <c r="AB22" s="22"/>
      <c r="AC22" s="70"/>
    </row>
    <row r="23" spans="1:29" s="15" customFormat="1" ht="19.5" customHeight="1">
      <c r="A23" s="71"/>
      <c r="B23" s="28"/>
      <c r="C23" s="29"/>
      <c r="D23" s="29"/>
      <c r="E23" s="29"/>
      <c r="F23" s="29"/>
      <c r="G23" s="65">
        <v>0.5</v>
      </c>
      <c r="H23" s="65"/>
      <c r="I23" s="26">
        <f>SUM(I16:I21)</f>
        <v>0.66666666666666674</v>
      </c>
      <c r="J23" s="30"/>
      <c r="K23" s="31"/>
      <c r="L23" s="32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>
        <f>SUM(W16:W21)</f>
        <v>0.15416666666666665</v>
      </c>
      <c r="X23" s="26"/>
      <c r="Y23" s="26">
        <f>SUM(Y16:Y21)</f>
        <v>0.51250000000000018</v>
      </c>
      <c r="Z23" s="33"/>
      <c r="AA23" s="34"/>
      <c r="AB23" s="35"/>
      <c r="AC23" s="72"/>
    </row>
    <row r="24" spans="1:29" s="15" customFormat="1" ht="8.25" customHeight="1">
      <c r="A24" s="71"/>
      <c r="B24" s="36"/>
      <c r="C24" s="37"/>
      <c r="D24" s="37"/>
      <c r="E24" s="37"/>
      <c r="F24" s="37"/>
      <c r="G24" s="37"/>
      <c r="H24" s="37"/>
      <c r="I24" s="38"/>
      <c r="J24" s="39"/>
      <c r="K24" s="31"/>
      <c r="L24" s="40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41"/>
      <c r="AA24" s="42"/>
      <c r="AB24" s="43"/>
      <c r="AC24" s="72"/>
    </row>
    <row r="25" spans="1:29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3"/>
    </row>
    <row r="26" spans="1:29" ht="45" customHeight="1">
      <c r="E26" s="3" t="s">
        <v>64</v>
      </c>
      <c r="F26" s="3"/>
    </row>
    <row r="27" spans="1:29" s="4" customFormat="1">
      <c r="A27" s="5"/>
      <c r="B27" s="6"/>
      <c r="C27" s="6"/>
      <c r="D27" s="6"/>
      <c r="E27" s="66" t="s">
        <v>6</v>
      </c>
      <c r="F27" s="66"/>
      <c r="G27" s="66"/>
      <c r="H27" s="6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7"/>
    </row>
    <row r="28" spans="1:29" s="4" customFormat="1">
      <c r="A28" s="8"/>
      <c r="G28" s="14" t="s">
        <v>52</v>
      </c>
      <c r="H28" s="14"/>
      <c r="J28" s="14"/>
      <c r="K28" s="14"/>
      <c r="L28" s="14"/>
      <c r="AC28" s="10"/>
    </row>
    <row r="29" spans="1:29" s="4" customFormat="1">
      <c r="A29" s="8"/>
      <c r="G29" s="14" t="s">
        <v>55</v>
      </c>
      <c r="H29" s="14"/>
      <c r="J29" s="14"/>
      <c r="K29" s="14"/>
      <c r="L29" s="14"/>
      <c r="AC29" s="10"/>
    </row>
    <row r="30" spans="1:29" s="4" customFormat="1">
      <c r="A30" s="8"/>
      <c r="G30" s="14" t="s">
        <v>54</v>
      </c>
      <c r="H30" s="14"/>
      <c r="J30" s="14"/>
      <c r="K30" s="14"/>
      <c r="L30" s="14"/>
      <c r="AC30" s="10"/>
    </row>
    <row r="31" spans="1:29" s="4" customFormat="1">
      <c r="A31" s="8"/>
      <c r="I31" s="14"/>
      <c r="J31" s="14"/>
      <c r="K31" s="14"/>
      <c r="L31" s="14"/>
      <c r="AC31" s="10"/>
    </row>
    <row r="32" spans="1:29" s="4" customFormat="1" ht="13.5">
      <c r="A32" s="8"/>
      <c r="B32" s="111" t="s">
        <v>16</v>
      </c>
      <c r="C32" s="111"/>
      <c r="D32" s="111"/>
      <c r="E32" s="111"/>
      <c r="F32" s="111"/>
      <c r="G32" s="111"/>
      <c r="H32" s="111"/>
      <c r="I32" s="111"/>
      <c r="J32" s="111"/>
      <c r="L32" s="111" t="s">
        <v>17</v>
      </c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0"/>
    </row>
    <row r="33" spans="1:29" s="55" customFormat="1" ht="45.75" customHeight="1">
      <c r="A33" s="67"/>
      <c r="B33" s="56"/>
      <c r="C33" s="82" t="s">
        <v>65</v>
      </c>
      <c r="D33" s="58"/>
      <c r="E33" s="63" t="s">
        <v>25</v>
      </c>
      <c r="F33" s="63"/>
      <c r="G33" s="57" t="s">
        <v>63</v>
      </c>
      <c r="H33" s="57"/>
      <c r="I33" s="57" t="s">
        <v>7</v>
      </c>
      <c r="J33" s="59"/>
      <c r="K33" s="60"/>
      <c r="L33" s="61"/>
      <c r="M33" s="64" t="s">
        <v>56</v>
      </c>
      <c r="N33" s="57"/>
      <c r="O33" s="64" t="s">
        <v>57</v>
      </c>
      <c r="P33" s="57"/>
      <c r="Q33" s="64" t="s">
        <v>58</v>
      </c>
      <c r="R33" s="57"/>
      <c r="S33" s="64" t="s">
        <v>59</v>
      </c>
      <c r="T33" s="57"/>
      <c r="U33" s="64" t="s">
        <v>60</v>
      </c>
      <c r="V33" s="57"/>
      <c r="W33" s="64" t="s">
        <v>2</v>
      </c>
      <c r="X33" s="57"/>
      <c r="Y33" s="64" t="s">
        <v>3</v>
      </c>
      <c r="Z33" s="57"/>
      <c r="AA33" s="64" t="s">
        <v>61</v>
      </c>
      <c r="AB33" s="59"/>
      <c r="AC33" s="68"/>
    </row>
    <row r="34" spans="1:29">
      <c r="A34" s="8"/>
      <c r="B34" s="16"/>
      <c r="C34" s="78">
        <v>1</v>
      </c>
      <c r="D34" s="24"/>
      <c r="E34" s="86" t="s">
        <v>0</v>
      </c>
      <c r="F34" s="24"/>
      <c r="G34" s="91">
        <v>1.3333333333333333</v>
      </c>
      <c r="H34" s="20"/>
      <c r="I34" s="84">
        <f>IF(ISBLANK(E34),"",$G$41-G34)</f>
        <v>0.66666666666666674</v>
      </c>
      <c r="J34" s="17"/>
      <c r="K34" s="18"/>
      <c r="L34" s="19"/>
      <c r="M34" s="88"/>
      <c r="N34" s="20"/>
      <c r="O34" s="88"/>
      <c r="P34" s="20"/>
      <c r="Q34" s="88"/>
      <c r="R34" s="20"/>
      <c r="S34" s="88"/>
      <c r="T34" s="20"/>
      <c r="U34" s="88"/>
      <c r="V34" s="20"/>
      <c r="W34" s="84">
        <f t="shared" ref="W34:W39" si="3">IF(ISBLANK(E34),"",SUM(M34:U34))</f>
        <v>0</v>
      </c>
      <c r="X34" s="20"/>
      <c r="Y34" s="84">
        <f t="shared" ref="Y34:Y39" si="4">IF(ISBLANK(E34),"",I34-W34)</f>
        <v>0.66666666666666674</v>
      </c>
      <c r="Z34" s="21"/>
      <c r="AA34" s="90"/>
      <c r="AB34" s="22"/>
      <c r="AC34" s="10"/>
    </row>
    <row r="35" spans="1:29">
      <c r="A35" s="8"/>
      <c r="B35" s="16"/>
      <c r="C35" s="78">
        <v>2</v>
      </c>
      <c r="D35" s="24"/>
      <c r="E35" s="86" t="s">
        <v>1</v>
      </c>
      <c r="F35" s="24"/>
      <c r="G35" s="91">
        <v>1.5833333333333333</v>
      </c>
      <c r="H35" s="20"/>
      <c r="I35" s="84">
        <f t="shared" ref="I35:I39" si="5">IF(ISBLANK(E35),"",$G$41-G35)</f>
        <v>0.41666666666666674</v>
      </c>
      <c r="J35" s="17"/>
      <c r="K35" s="18"/>
      <c r="L35" s="19"/>
      <c r="M35" s="88"/>
      <c r="N35" s="20"/>
      <c r="O35" s="88"/>
      <c r="P35" s="20"/>
      <c r="Q35" s="88"/>
      <c r="R35" s="20"/>
      <c r="S35" s="88"/>
      <c r="T35" s="20"/>
      <c r="U35" s="88"/>
      <c r="V35" s="20"/>
      <c r="W35" s="84">
        <f t="shared" si="3"/>
        <v>0</v>
      </c>
      <c r="X35" s="20"/>
      <c r="Y35" s="84">
        <f t="shared" si="4"/>
        <v>0.41666666666666674</v>
      </c>
      <c r="Z35" s="21"/>
      <c r="AA35" s="90"/>
      <c r="AB35" s="22"/>
      <c r="AC35" s="10"/>
    </row>
    <row r="36" spans="1:29">
      <c r="A36" s="8"/>
      <c r="B36" s="16"/>
      <c r="C36" s="78">
        <v>3</v>
      </c>
      <c r="D36" s="24"/>
      <c r="E36" s="86" t="s">
        <v>4</v>
      </c>
      <c r="F36" s="24"/>
      <c r="G36" s="91">
        <v>1.9166666666666667</v>
      </c>
      <c r="H36" s="20"/>
      <c r="I36" s="84">
        <f t="shared" si="5"/>
        <v>8.3333333333333259E-2</v>
      </c>
      <c r="J36" s="17"/>
      <c r="K36" s="18"/>
      <c r="L36" s="19"/>
      <c r="M36" s="88"/>
      <c r="N36" s="20"/>
      <c r="O36" s="88"/>
      <c r="P36" s="20"/>
      <c r="Q36" s="88"/>
      <c r="R36" s="20"/>
      <c r="S36" s="88"/>
      <c r="T36" s="20"/>
      <c r="U36" s="88"/>
      <c r="V36" s="20"/>
      <c r="W36" s="84">
        <f t="shared" si="3"/>
        <v>0</v>
      </c>
      <c r="X36" s="20"/>
      <c r="Y36" s="84">
        <f t="shared" si="4"/>
        <v>8.3333333333333259E-2</v>
      </c>
      <c r="Z36" s="21"/>
      <c r="AA36" s="90"/>
      <c r="AB36" s="22"/>
      <c r="AC36" s="10"/>
    </row>
    <row r="37" spans="1:29">
      <c r="A37" s="8"/>
      <c r="B37" s="16"/>
      <c r="C37" s="78">
        <v>4</v>
      </c>
      <c r="D37" s="24"/>
      <c r="E37" s="86"/>
      <c r="F37" s="24"/>
      <c r="G37" s="91"/>
      <c r="H37" s="20"/>
      <c r="I37" s="84" t="str">
        <f t="shared" si="5"/>
        <v/>
      </c>
      <c r="J37" s="17"/>
      <c r="K37" s="18"/>
      <c r="L37" s="19"/>
      <c r="M37" s="88"/>
      <c r="N37" s="20"/>
      <c r="O37" s="88"/>
      <c r="P37" s="20"/>
      <c r="Q37" s="88"/>
      <c r="R37" s="20"/>
      <c r="S37" s="88"/>
      <c r="T37" s="20"/>
      <c r="U37" s="88"/>
      <c r="V37" s="20"/>
      <c r="W37" s="84" t="str">
        <f t="shared" si="3"/>
        <v/>
      </c>
      <c r="X37" s="20"/>
      <c r="Y37" s="84" t="str">
        <f t="shared" si="4"/>
        <v/>
      </c>
      <c r="Z37" s="21"/>
      <c r="AA37" s="90"/>
      <c r="AB37" s="22"/>
      <c r="AC37" s="10"/>
    </row>
    <row r="38" spans="1:29">
      <c r="A38" s="8"/>
      <c r="B38" s="16"/>
      <c r="C38" s="78">
        <v>5</v>
      </c>
      <c r="D38" s="24"/>
      <c r="E38" s="86"/>
      <c r="F38" s="24"/>
      <c r="G38" s="91"/>
      <c r="H38" s="20"/>
      <c r="I38" s="84" t="str">
        <f t="shared" si="5"/>
        <v/>
      </c>
      <c r="J38" s="17"/>
      <c r="K38" s="18"/>
      <c r="L38" s="19"/>
      <c r="M38" s="88"/>
      <c r="N38" s="20"/>
      <c r="O38" s="88"/>
      <c r="P38" s="20"/>
      <c r="Q38" s="88"/>
      <c r="R38" s="20"/>
      <c r="S38" s="88"/>
      <c r="T38" s="20"/>
      <c r="U38" s="88"/>
      <c r="V38" s="20"/>
      <c r="W38" s="84" t="str">
        <f t="shared" si="3"/>
        <v/>
      </c>
      <c r="X38" s="20"/>
      <c r="Y38" s="84" t="str">
        <f t="shared" si="4"/>
        <v/>
      </c>
      <c r="Z38" s="21"/>
      <c r="AA38" s="90"/>
      <c r="AB38" s="22"/>
      <c r="AC38" s="10"/>
    </row>
    <row r="39" spans="1:29">
      <c r="A39" s="8"/>
      <c r="B39" s="16"/>
      <c r="C39" s="78">
        <v>6</v>
      </c>
      <c r="D39" s="24"/>
      <c r="E39" s="86"/>
      <c r="F39" s="24"/>
      <c r="G39" s="91"/>
      <c r="H39" s="20"/>
      <c r="I39" s="84" t="str">
        <f t="shared" si="5"/>
        <v/>
      </c>
      <c r="J39" s="17"/>
      <c r="K39" s="18"/>
      <c r="L39" s="19"/>
      <c r="M39" s="88"/>
      <c r="N39" s="20"/>
      <c r="O39" s="88"/>
      <c r="P39" s="20"/>
      <c r="Q39" s="88"/>
      <c r="R39" s="20"/>
      <c r="S39" s="88"/>
      <c r="T39" s="20"/>
      <c r="U39" s="88"/>
      <c r="V39" s="20"/>
      <c r="W39" s="84" t="str">
        <f t="shared" si="3"/>
        <v/>
      </c>
      <c r="X39" s="20"/>
      <c r="Y39" s="84" t="str">
        <f t="shared" si="4"/>
        <v/>
      </c>
      <c r="Z39" s="21"/>
      <c r="AA39" s="90"/>
      <c r="AB39" s="22"/>
      <c r="AC39" s="10"/>
    </row>
    <row r="40" spans="1:29" s="27" customFormat="1" ht="5.25" customHeight="1">
      <c r="A40" s="69"/>
      <c r="B40" s="16"/>
      <c r="C40" s="24"/>
      <c r="D40" s="24"/>
      <c r="E40" s="24"/>
      <c r="F40" s="24"/>
      <c r="G40" s="20"/>
      <c r="H40" s="20"/>
      <c r="I40" s="20"/>
      <c r="J40" s="17"/>
      <c r="K40" s="25"/>
      <c r="L40" s="19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6"/>
      <c r="Z40" s="21"/>
      <c r="AA40" s="24"/>
      <c r="AB40" s="22"/>
      <c r="AC40" s="70"/>
    </row>
    <row r="41" spans="1:29" s="15" customFormat="1" ht="19.5" customHeight="1">
      <c r="A41" s="71"/>
      <c r="B41" s="28"/>
      <c r="C41" s="29"/>
      <c r="D41" s="29"/>
      <c r="E41" s="29"/>
      <c r="F41" s="29"/>
      <c r="G41" s="65">
        <v>2</v>
      </c>
      <c r="H41" s="65"/>
      <c r="I41" s="26">
        <f>SUM(I34:I39)</f>
        <v>1.1666666666666667</v>
      </c>
      <c r="J41" s="30"/>
      <c r="K41" s="31"/>
      <c r="L41" s="32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>
        <f>SUM(W34:W39)</f>
        <v>0</v>
      </c>
      <c r="X41" s="26"/>
      <c r="Y41" s="26">
        <f>SUM(Y34:Y39)</f>
        <v>1.1666666666666667</v>
      </c>
      <c r="Z41" s="33"/>
      <c r="AA41" s="34"/>
      <c r="AB41" s="35"/>
      <c r="AC41" s="72"/>
    </row>
    <row r="42" spans="1:29" s="15" customFormat="1" ht="7.5" customHeight="1">
      <c r="A42" s="71"/>
      <c r="B42" s="36"/>
      <c r="C42" s="37"/>
      <c r="D42" s="37"/>
      <c r="E42" s="37"/>
      <c r="F42" s="37"/>
      <c r="G42" s="38"/>
      <c r="H42" s="38"/>
      <c r="I42" s="38"/>
      <c r="J42" s="39"/>
      <c r="K42" s="31"/>
      <c r="L42" s="40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41"/>
      <c r="AA42" s="42"/>
      <c r="AB42" s="43"/>
      <c r="AC42" s="72"/>
    </row>
    <row r="43" spans="1:29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3"/>
    </row>
    <row r="45" spans="1:29" ht="45" customHeight="1">
      <c r="E45" s="3" t="s">
        <v>26</v>
      </c>
      <c r="F45" s="3"/>
    </row>
    <row r="46" spans="1:29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5"/>
    </row>
    <row r="47" spans="1:29">
      <c r="A47" s="69"/>
      <c r="B47" s="23"/>
      <c r="C47" s="23"/>
      <c r="D47" s="23"/>
      <c r="E47" s="23"/>
      <c r="F47" s="23"/>
      <c r="G47" s="23"/>
      <c r="H47" s="23"/>
      <c r="I47" s="76" t="s">
        <v>32</v>
      </c>
      <c r="J47" s="103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5"/>
      <c r="V47" s="77"/>
      <c r="W47" s="23"/>
      <c r="X47" s="23"/>
      <c r="Y47" s="23"/>
      <c r="Z47" s="23"/>
      <c r="AA47" s="23"/>
      <c r="AB47" s="23"/>
      <c r="AC47" s="70"/>
    </row>
    <row r="48" spans="1:29">
      <c r="A48" s="69"/>
      <c r="B48" s="23"/>
      <c r="C48" s="23"/>
      <c r="D48" s="23"/>
      <c r="E48" s="23"/>
      <c r="F48" s="23"/>
      <c r="G48" s="23"/>
      <c r="H48" s="23"/>
      <c r="I48" s="76"/>
      <c r="J48" s="23"/>
      <c r="K48" s="23"/>
      <c r="L48" s="23"/>
      <c r="M48" s="23" t="s">
        <v>28</v>
      </c>
      <c r="N48" s="23"/>
      <c r="O48" s="23" t="s">
        <v>29</v>
      </c>
      <c r="P48" s="23"/>
      <c r="Q48" s="110" t="s">
        <v>30</v>
      </c>
      <c r="R48" s="110"/>
      <c r="S48" s="110"/>
      <c r="T48" s="110"/>
      <c r="U48" s="110"/>
      <c r="V48" s="23"/>
      <c r="W48" s="23"/>
      <c r="X48" s="23"/>
      <c r="Y48" s="23"/>
      <c r="Z48" s="23"/>
      <c r="AA48" s="23"/>
      <c r="AB48" s="23"/>
      <c r="AC48" s="70"/>
    </row>
    <row r="49" spans="1:29">
      <c r="A49" s="69"/>
      <c r="B49" s="23"/>
      <c r="C49" s="23"/>
      <c r="D49" s="23"/>
      <c r="E49" s="23"/>
      <c r="F49" s="23"/>
      <c r="G49" s="23"/>
      <c r="H49" s="23"/>
      <c r="I49" s="76" t="s">
        <v>27</v>
      </c>
      <c r="J49" s="23"/>
      <c r="K49" s="23"/>
      <c r="L49" s="23"/>
      <c r="M49" s="92"/>
      <c r="N49" s="23"/>
      <c r="O49" s="92"/>
      <c r="P49" s="23"/>
      <c r="Q49" s="107"/>
      <c r="R49" s="108"/>
      <c r="S49" s="108"/>
      <c r="T49" s="108"/>
      <c r="U49" s="109"/>
      <c r="V49" s="23"/>
      <c r="W49" s="23"/>
      <c r="X49" s="23"/>
      <c r="Y49" s="23"/>
      <c r="Z49" s="23"/>
      <c r="AA49" s="23"/>
      <c r="AB49" s="23"/>
      <c r="AC49" s="70"/>
    </row>
    <row r="50" spans="1:29" ht="3" customHeight="1">
      <c r="A50" s="69"/>
      <c r="B50" s="23"/>
      <c r="C50" s="23"/>
      <c r="D50" s="23"/>
      <c r="E50" s="23"/>
      <c r="F50" s="23"/>
      <c r="G50" s="23"/>
      <c r="H50" s="23"/>
      <c r="I50" s="76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70"/>
    </row>
    <row r="51" spans="1:29">
      <c r="A51" s="69"/>
      <c r="B51" s="23"/>
      <c r="C51" s="23"/>
      <c r="D51" s="23"/>
      <c r="E51" s="23"/>
      <c r="F51" s="23"/>
      <c r="G51" s="23"/>
      <c r="H51" s="23"/>
      <c r="I51" s="76" t="s">
        <v>31</v>
      </c>
      <c r="J51" s="103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5"/>
      <c r="V51" s="77"/>
      <c r="W51" s="23"/>
      <c r="X51" s="23"/>
      <c r="Y51" s="23"/>
      <c r="Z51" s="23"/>
      <c r="AA51" s="23"/>
      <c r="AB51" s="23"/>
      <c r="AC51" s="70"/>
    </row>
    <row r="52" spans="1:29" ht="3" customHeight="1">
      <c r="A52" s="69"/>
      <c r="B52" s="23"/>
      <c r="C52" s="23"/>
      <c r="D52" s="23"/>
      <c r="E52" s="23"/>
      <c r="F52" s="23"/>
      <c r="G52" s="23"/>
      <c r="H52" s="23"/>
      <c r="I52" s="76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70"/>
    </row>
    <row r="53" spans="1:29">
      <c r="A53" s="69"/>
      <c r="B53" s="23"/>
      <c r="C53" s="23"/>
      <c r="D53" s="23"/>
      <c r="E53" s="23"/>
      <c r="F53" s="23"/>
      <c r="G53" s="23"/>
      <c r="H53" s="23"/>
      <c r="I53" s="76" t="s">
        <v>33</v>
      </c>
      <c r="J53" s="23"/>
      <c r="K53" s="23"/>
      <c r="L53" s="23"/>
      <c r="M53" s="76" t="s">
        <v>34</v>
      </c>
      <c r="N53" s="76"/>
      <c r="O53" s="103"/>
      <c r="P53" s="104"/>
      <c r="Q53" s="104"/>
      <c r="R53" s="104"/>
      <c r="S53" s="104"/>
      <c r="T53" s="104"/>
      <c r="U53" s="105"/>
      <c r="V53" s="77"/>
      <c r="W53" s="23"/>
      <c r="X53" s="23"/>
      <c r="Y53" s="23"/>
      <c r="Z53" s="23"/>
      <c r="AA53" s="23"/>
      <c r="AB53" s="23"/>
      <c r="AC53" s="70"/>
    </row>
    <row r="54" spans="1:29" ht="3" customHeight="1">
      <c r="A54" s="69"/>
      <c r="B54" s="23"/>
      <c r="C54" s="23"/>
      <c r="D54" s="23"/>
      <c r="E54" s="77"/>
      <c r="F54" s="77"/>
      <c r="G54" s="23"/>
      <c r="H54" s="23"/>
      <c r="I54" s="23"/>
      <c r="J54" s="23"/>
      <c r="K54" s="23"/>
      <c r="L54" s="23"/>
      <c r="M54" s="76"/>
      <c r="N54" s="76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70"/>
    </row>
    <row r="55" spans="1:29">
      <c r="A55" s="69"/>
      <c r="B55" s="23"/>
      <c r="C55" s="23"/>
      <c r="D55" s="23"/>
      <c r="E55" s="77"/>
      <c r="F55" s="77"/>
      <c r="G55" s="23"/>
      <c r="H55" s="23"/>
      <c r="I55" s="23"/>
      <c r="J55" s="23"/>
      <c r="K55" s="23"/>
      <c r="L55" s="23"/>
      <c r="M55" s="76" t="s">
        <v>35</v>
      </c>
      <c r="N55" s="76"/>
      <c r="O55" s="103"/>
      <c r="P55" s="104"/>
      <c r="Q55" s="104"/>
      <c r="R55" s="104"/>
      <c r="S55" s="104"/>
      <c r="T55" s="104"/>
      <c r="U55" s="105"/>
      <c r="V55" s="77"/>
      <c r="W55" s="23"/>
      <c r="X55" s="23"/>
      <c r="Y55" s="23"/>
      <c r="Z55" s="23"/>
      <c r="AA55" s="23"/>
      <c r="AB55" s="23"/>
      <c r="AC55" s="70"/>
    </row>
    <row r="56" spans="1:29" ht="3" customHeight="1">
      <c r="A56" s="69"/>
      <c r="B56" s="23"/>
      <c r="C56" s="23"/>
      <c r="D56" s="23"/>
      <c r="E56" s="77"/>
      <c r="F56" s="77"/>
      <c r="G56" s="23"/>
      <c r="H56" s="23"/>
      <c r="I56" s="23"/>
      <c r="J56" s="23"/>
      <c r="K56" s="23"/>
      <c r="L56" s="23"/>
      <c r="M56" s="76"/>
      <c r="N56" s="76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70"/>
    </row>
    <row r="57" spans="1:29">
      <c r="A57" s="69"/>
      <c r="B57" s="23"/>
      <c r="C57" s="23"/>
      <c r="D57" s="23"/>
      <c r="E57" s="77"/>
      <c r="F57" s="77"/>
      <c r="G57" s="23"/>
      <c r="H57" s="23"/>
      <c r="I57" s="23"/>
      <c r="J57" s="23"/>
      <c r="K57" s="23"/>
      <c r="L57" s="23"/>
      <c r="M57" s="76" t="s">
        <v>36</v>
      </c>
      <c r="N57" s="76"/>
      <c r="O57" s="103"/>
      <c r="P57" s="104"/>
      <c r="Q57" s="104"/>
      <c r="R57" s="104"/>
      <c r="S57" s="104"/>
      <c r="T57" s="104"/>
      <c r="U57" s="105"/>
      <c r="V57" s="77"/>
      <c r="W57" s="23"/>
      <c r="X57" s="23"/>
      <c r="Y57" s="23"/>
      <c r="Z57" s="23"/>
      <c r="AA57" s="23"/>
      <c r="AB57" s="23"/>
      <c r="AC57" s="70"/>
    </row>
    <row r="58" spans="1:29" ht="3" customHeight="1">
      <c r="A58" s="69"/>
      <c r="B58" s="23"/>
      <c r="C58" s="23"/>
      <c r="D58" s="23"/>
      <c r="E58" s="77"/>
      <c r="F58" s="77"/>
      <c r="G58" s="23"/>
      <c r="H58" s="23"/>
      <c r="I58" s="23"/>
      <c r="J58" s="23"/>
      <c r="K58" s="23"/>
      <c r="L58" s="23"/>
      <c r="M58" s="76"/>
      <c r="N58" s="76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70"/>
    </row>
    <row r="59" spans="1:29">
      <c r="A59" s="69"/>
      <c r="B59" s="23"/>
      <c r="C59" s="23"/>
      <c r="D59" s="23"/>
      <c r="E59" s="77"/>
      <c r="F59" s="77"/>
      <c r="G59" s="23"/>
      <c r="H59" s="23"/>
      <c r="I59" s="23"/>
      <c r="J59" s="23"/>
      <c r="K59" s="23"/>
      <c r="L59" s="23"/>
      <c r="M59" s="76" t="s">
        <v>37</v>
      </c>
      <c r="N59" s="76"/>
      <c r="O59" s="103"/>
      <c r="P59" s="104"/>
      <c r="Q59" s="104"/>
      <c r="R59" s="104"/>
      <c r="S59" s="104"/>
      <c r="T59" s="104"/>
      <c r="U59" s="105"/>
      <c r="V59" s="77"/>
      <c r="W59" s="23"/>
      <c r="X59" s="23"/>
      <c r="Y59" s="23"/>
      <c r="Z59" s="23"/>
      <c r="AA59" s="23"/>
      <c r="AB59" s="23"/>
      <c r="AC59" s="70"/>
    </row>
    <row r="60" spans="1:29" ht="3" customHeight="1">
      <c r="A60" s="69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76"/>
      <c r="N60" s="76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70"/>
    </row>
    <row r="61" spans="1:29">
      <c r="A61" s="69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76"/>
      <c r="N61" s="76"/>
      <c r="O61" s="23" t="s">
        <v>39</v>
      </c>
      <c r="P61" s="23"/>
      <c r="Q61" s="23" t="s">
        <v>40</v>
      </c>
      <c r="R61" s="23"/>
      <c r="S61" s="23" t="s">
        <v>41</v>
      </c>
      <c r="T61" s="23"/>
      <c r="U61" s="23"/>
      <c r="V61" s="23"/>
      <c r="W61" s="23"/>
      <c r="X61" s="23"/>
      <c r="Y61" s="23"/>
      <c r="Z61" s="23"/>
      <c r="AA61" s="23"/>
      <c r="AB61" s="23"/>
      <c r="AC61" s="70"/>
    </row>
    <row r="62" spans="1:29">
      <c r="A62" s="69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76" t="s">
        <v>38</v>
      </c>
      <c r="N62" s="76"/>
      <c r="O62" s="92"/>
      <c r="P62" s="23"/>
      <c r="Q62" s="92"/>
      <c r="R62" s="23"/>
      <c r="S62" s="92"/>
      <c r="T62" s="23"/>
      <c r="U62" s="23"/>
      <c r="V62" s="23"/>
      <c r="W62" s="23"/>
      <c r="X62" s="23"/>
      <c r="Y62" s="23"/>
      <c r="Z62" s="23"/>
      <c r="AA62" s="23"/>
      <c r="AB62" s="23"/>
      <c r="AC62" s="70"/>
    </row>
    <row r="63" spans="1:29" ht="3" customHeight="1">
      <c r="A63" s="69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76"/>
      <c r="N63" s="76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70"/>
    </row>
    <row r="64" spans="1:29">
      <c r="A64" s="69"/>
      <c r="B64" s="23"/>
      <c r="C64" s="23"/>
      <c r="D64" s="23"/>
      <c r="E64" s="23"/>
      <c r="F64" s="23"/>
      <c r="G64" s="23"/>
      <c r="H64" s="23"/>
      <c r="I64" s="76" t="s">
        <v>42</v>
      </c>
      <c r="J64" s="103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5"/>
      <c r="AB64" s="23"/>
      <c r="AC64" s="70"/>
    </row>
    <row r="65" spans="1:29" ht="3" customHeight="1">
      <c r="A65" s="69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76"/>
      <c r="N65" s="76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70"/>
    </row>
    <row r="66" spans="1:29">
      <c r="A66" s="69"/>
      <c r="B66" s="23"/>
      <c r="C66" s="23"/>
      <c r="D66" s="23"/>
      <c r="E66" s="23"/>
      <c r="F66" s="23"/>
      <c r="G66" s="23"/>
      <c r="H66" s="23"/>
      <c r="I66" s="76" t="s">
        <v>43</v>
      </c>
      <c r="J66" s="103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5"/>
      <c r="AB66" s="23"/>
      <c r="AC66" s="70"/>
    </row>
    <row r="67" spans="1:29" ht="3" customHeight="1">
      <c r="A67" s="69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76"/>
      <c r="N67" s="76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70"/>
    </row>
    <row r="68" spans="1:29">
      <c r="A68" s="69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76"/>
      <c r="N68" s="76"/>
      <c r="O68" s="23" t="s">
        <v>44</v>
      </c>
      <c r="P68" s="23"/>
      <c r="Q68" s="23" t="s">
        <v>45</v>
      </c>
      <c r="R68" s="23"/>
      <c r="S68" s="23" t="s">
        <v>46</v>
      </c>
      <c r="T68" s="23"/>
      <c r="U68" s="23"/>
      <c r="V68" s="23"/>
      <c r="W68" s="23"/>
      <c r="X68" s="23"/>
      <c r="Y68" s="23"/>
      <c r="Z68" s="23"/>
      <c r="AA68" s="23"/>
      <c r="AB68" s="23"/>
      <c r="AC68" s="70"/>
    </row>
    <row r="69" spans="1:29">
      <c r="A69" s="69"/>
      <c r="B69" s="23"/>
      <c r="C69" s="23"/>
      <c r="D69" s="23"/>
      <c r="E69" s="23"/>
      <c r="F69" s="23"/>
      <c r="G69" s="23"/>
      <c r="H69" s="23"/>
      <c r="I69" s="76" t="s">
        <v>47</v>
      </c>
      <c r="J69" s="23"/>
      <c r="K69" s="23"/>
      <c r="L69" s="23"/>
      <c r="N69" s="76"/>
      <c r="O69" s="92"/>
      <c r="P69" s="23"/>
      <c r="Q69" s="92"/>
      <c r="R69" s="23"/>
      <c r="S69" s="92"/>
      <c r="T69" s="23"/>
      <c r="U69" s="23"/>
      <c r="V69" s="23"/>
      <c r="W69" s="23"/>
      <c r="X69" s="23"/>
      <c r="Y69" s="23"/>
      <c r="Z69" s="23"/>
      <c r="AA69" s="23"/>
      <c r="AB69" s="23"/>
      <c r="AC69" s="70"/>
    </row>
    <row r="70" spans="1:29" ht="3" customHeight="1">
      <c r="A70" s="69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76"/>
      <c r="N70" s="76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70"/>
    </row>
    <row r="71" spans="1:29">
      <c r="A71" s="69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 t="s">
        <v>28</v>
      </c>
      <c r="P71" s="23"/>
      <c r="Q71" s="23" t="s">
        <v>29</v>
      </c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70"/>
    </row>
    <row r="72" spans="1:29">
      <c r="A72" s="69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76" t="s">
        <v>48</v>
      </c>
      <c r="N72" s="76"/>
      <c r="O72" s="92"/>
      <c r="P72" s="23"/>
      <c r="Q72" s="92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70"/>
    </row>
    <row r="73" spans="1:29" ht="3" customHeight="1">
      <c r="A73" s="69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70"/>
    </row>
    <row r="74" spans="1:29">
      <c r="A74" s="69"/>
      <c r="B74" s="23"/>
      <c r="C74" s="23"/>
      <c r="D74" s="23"/>
      <c r="E74" s="23"/>
      <c r="F74" s="23"/>
      <c r="G74" s="23"/>
      <c r="H74" s="23"/>
      <c r="I74" s="76" t="s">
        <v>49</v>
      </c>
      <c r="J74" s="103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5"/>
      <c r="AB74" s="23"/>
      <c r="AC74" s="70"/>
    </row>
    <row r="75" spans="1:29">
      <c r="A75" s="79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1"/>
    </row>
  </sheetData>
  <sheetProtection password="BEF2" sheet="1" objects="1" scenarios="1"/>
  <mergeCells count="16">
    <mergeCell ref="J74:AA74"/>
    <mergeCell ref="J64:AA64"/>
    <mergeCell ref="J66:AA66"/>
    <mergeCell ref="O1:AA1"/>
    <mergeCell ref="J51:U51"/>
    <mergeCell ref="J47:U47"/>
    <mergeCell ref="Q49:U49"/>
    <mergeCell ref="Q48:U48"/>
    <mergeCell ref="O53:U53"/>
    <mergeCell ref="O55:U55"/>
    <mergeCell ref="O57:U57"/>
    <mergeCell ref="O59:U59"/>
    <mergeCell ref="L14:AB14"/>
    <mergeCell ref="L32:AB32"/>
    <mergeCell ref="B32:J32"/>
    <mergeCell ref="B14:J14"/>
  </mergeCells>
  <conditionalFormatting sqref="Y23">
    <cfRule type="cellIs" dxfId="5" priority="13" operator="lessThan">
      <formula>0.0416666666666667</formula>
    </cfRule>
  </conditionalFormatting>
  <conditionalFormatting sqref="Y34:Y39">
    <cfRule type="cellIs" dxfId="4" priority="6" operator="equal">
      <formula>0</formula>
    </cfRule>
  </conditionalFormatting>
  <conditionalFormatting sqref="Y41">
    <cfRule type="cellIs" dxfId="3" priority="9" operator="lessThan">
      <formula>5*0.0416666666666667</formula>
    </cfRule>
  </conditionalFormatting>
  <conditionalFormatting sqref="Y34:Y39">
    <cfRule type="cellIs" dxfId="2" priority="8" operator="lessThan">
      <formula>0.0416666666666667</formula>
    </cfRule>
  </conditionalFormatting>
  <conditionalFormatting sqref="Y16:Y21">
    <cfRule type="cellIs" dxfId="1" priority="1" operator="equal">
      <formula>0</formula>
    </cfRule>
  </conditionalFormatting>
  <conditionalFormatting sqref="Y16:Y21">
    <cfRule type="cellIs" dxfId="0" priority="2" operator="lessThan">
      <formula>0.0416666666666667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16"/>
  <sheetViews>
    <sheetView tabSelected="1" workbookViewId="0">
      <selection activeCell="B21" sqref="B21"/>
    </sheetView>
  </sheetViews>
  <sheetFormatPr baseColWidth="10" defaultRowHeight="12.5"/>
  <cols>
    <col min="2" max="2" width="6.81640625" bestFit="1" customWidth="1"/>
    <col min="3" max="3" width="5.54296875" bestFit="1" customWidth="1"/>
    <col min="4" max="4" width="5.81640625" bestFit="1" customWidth="1"/>
    <col min="5" max="5" width="6.81640625" bestFit="1" customWidth="1"/>
    <col min="6" max="6" width="5.54296875" bestFit="1" customWidth="1"/>
    <col min="7" max="7" width="5.81640625" bestFit="1" customWidth="1"/>
    <col min="8" max="8" width="6.81640625" bestFit="1" customWidth="1"/>
    <col min="9" max="9" width="5.54296875" bestFit="1" customWidth="1"/>
    <col min="10" max="10" width="5.81640625" bestFit="1" customWidth="1"/>
    <col min="11" max="11" width="6.81640625" bestFit="1" customWidth="1"/>
    <col min="12" max="12" width="5.54296875" bestFit="1" customWidth="1"/>
    <col min="13" max="13" width="5.81640625" bestFit="1" customWidth="1"/>
    <col min="14" max="14" width="10.7265625" bestFit="1" customWidth="1"/>
    <col min="15" max="15" width="12" bestFit="1" customWidth="1"/>
  </cols>
  <sheetData>
    <row r="5" spans="1:15" ht="13" thickBot="1"/>
    <row r="6" spans="1:15">
      <c r="B6" s="114" t="s">
        <v>67</v>
      </c>
      <c r="C6" s="115"/>
      <c r="D6" s="116"/>
      <c r="E6" s="114" t="s">
        <v>70</v>
      </c>
      <c r="F6" s="115"/>
      <c r="G6" s="116"/>
      <c r="H6" s="114" t="s">
        <v>74</v>
      </c>
      <c r="I6" s="115"/>
      <c r="J6" s="116"/>
      <c r="K6" s="114" t="s">
        <v>75</v>
      </c>
      <c r="L6" s="115"/>
      <c r="M6" s="116"/>
      <c r="N6" s="117" t="s">
        <v>72</v>
      </c>
      <c r="O6" s="112" t="s">
        <v>71</v>
      </c>
    </row>
    <row r="7" spans="1:15" ht="13" thickBot="1">
      <c r="B7" s="94" t="s">
        <v>68</v>
      </c>
      <c r="C7" s="93" t="s">
        <v>69</v>
      </c>
      <c r="D7" s="95" t="s">
        <v>73</v>
      </c>
      <c r="E7" s="94" t="s">
        <v>68</v>
      </c>
      <c r="F7" s="93" t="s">
        <v>69</v>
      </c>
      <c r="G7" s="95" t="s">
        <v>73</v>
      </c>
      <c r="H7" s="94" t="s">
        <v>68</v>
      </c>
      <c r="I7" s="93" t="s">
        <v>69</v>
      </c>
      <c r="J7" s="95" t="s">
        <v>73</v>
      </c>
      <c r="K7" s="94" t="s">
        <v>68</v>
      </c>
      <c r="L7" s="93" t="s">
        <v>69</v>
      </c>
      <c r="M7" s="95" t="s">
        <v>73</v>
      </c>
      <c r="N7" s="118"/>
      <c r="O7" s="113"/>
    </row>
    <row r="8" spans="1:15" ht="13.5" thickBot="1">
      <c r="A8" s="87">
        <v>0.33333333333333331</v>
      </c>
      <c r="B8" s="96">
        <v>0.875</v>
      </c>
      <c r="C8" s="97">
        <v>0.91666666666666663</v>
      </c>
      <c r="D8" s="98">
        <f>24+C8-B8</f>
        <v>24.041666666666668</v>
      </c>
      <c r="E8" s="96">
        <v>0.97916666666666663</v>
      </c>
      <c r="F8" s="97">
        <v>6.25E-2</v>
      </c>
      <c r="G8" s="98">
        <f>24+F8-E8</f>
        <v>23.083333333333332</v>
      </c>
      <c r="H8" s="96">
        <v>0.125</v>
      </c>
      <c r="I8" s="97">
        <v>0.14583333333333334</v>
      </c>
      <c r="J8" s="98">
        <f>24+I8-H8</f>
        <v>24.020833333333332</v>
      </c>
      <c r="K8" s="96"/>
      <c r="L8" s="99"/>
      <c r="M8" s="98"/>
      <c r="N8" s="100">
        <f>D8+G8+J8+M8</f>
        <v>71.145833333333329</v>
      </c>
      <c r="O8" s="101">
        <f>IF(L8,L8,IF(I8,I8,IF(F8,F8,IF(C8,C8))))+11/24</f>
        <v>0.60416666666666663</v>
      </c>
    </row>
    <row r="13" spans="1:15" ht="13" thickBot="1"/>
    <row r="14" spans="1:15">
      <c r="B14" s="114" t="s">
        <v>67</v>
      </c>
      <c r="C14" s="115"/>
      <c r="D14" s="116"/>
      <c r="E14" s="114" t="s">
        <v>70</v>
      </c>
      <c r="F14" s="115"/>
      <c r="G14" s="116"/>
      <c r="H14" s="114" t="s">
        <v>74</v>
      </c>
      <c r="I14" s="115"/>
      <c r="J14" s="116"/>
      <c r="K14" s="114" t="s">
        <v>75</v>
      </c>
      <c r="L14" s="115"/>
      <c r="M14" s="116"/>
      <c r="N14" s="117" t="s">
        <v>72</v>
      </c>
      <c r="O14" s="112" t="s">
        <v>71</v>
      </c>
    </row>
    <row r="15" spans="1:15" ht="13" thickBot="1">
      <c r="B15" s="94" t="s">
        <v>68</v>
      </c>
      <c r="C15" s="93" t="s">
        <v>69</v>
      </c>
      <c r="D15" s="95" t="s">
        <v>73</v>
      </c>
      <c r="E15" s="94" t="s">
        <v>68</v>
      </c>
      <c r="F15" s="93" t="s">
        <v>69</v>
      </c>
      <c r="G15" s="95" t="s">
        <v>73</v>
      </c>
      <c r="H15" s="94" t="s">
        <v>68</v>
      </c>
      <c r="I15" s="93" t="s">
        <v>69</v>
      </c>
      <c r="J15" s="95" t="s">
        <v>73</v>
      </c>
      <c r="K15" s="94" t="s">
        <v>68</v>
      </c>
      <c r="L15" s="93" t="s">
        <v>69</v>
      </c>
      <c r="M15" s="95" t="s">
        <v>73</v>
      </c>
      <c r="N15" s="118"/>
      <c r="O15" s="113"/>
    </row>
    <row r="16" spans="1:15" ht="13.5" thickBot="1">
      <c r="A16" s="87">
        <v>0.33333333333333331</v>
      </c>
      <c r="B16" s="96">
        <v>0.875</v>
      </c>
      <c r="C16" s="102">
        <v>0.91666666666666663</v>
      </c>
      <c r="D16" s="98">
        <f>24+C16-B16</f>
        <v>24.041666666666668</v>
      </c>
      <c r="E16" s="96">
        <v>0.97916666666666663</v>
      </c>
      <c r="F16" s="102">
        <v>6.25E-2</v>
      </c>
      <c r="G16" s="98">
        <f>24+F16-E16</f>
        <v>23.083333333333332</v>
      </c>
      <c r="H16" s="96">
        <v>0.125</v>
      </c>
      <c r="I16" s="102">
        <v>0.14583333333333334</v>
      </c>
      <c r="J16" s="98">
        <f>24+I16-H16</f>
        <v>24.020833333333332</v>
      </c>
      <c r="K16" s="96">
        <v>0.16666666666666666</v>
      </c>
      <c r="L16" s="102">
        <v>0.25</v>
      </c>
      <c r="M16" s="98">
        <f>24+L16-K16</f>
        <v>24.083333333333332</v>
      </c>
      <c r="N16" s="100">
        <f>D16+G16+J16+M16</f>
        <v>95.229166666666657</v>
      </c>
      <c r="O16" s="101">
        <f>IF(L16,L16,IF(I16,I16,IF(F16,F16,IF(C16,C16))))+11/24</f>
        <v>0.70833333333333326</v>
      </c>
    </row>
  </sheetData>
  <mergeCells count="12">
    <mergeCell ref="N6:N7"/>
    <mergeCell ref="O6:O7"/>
    <mergeCell ref="B6:D6"/>
    <mergeCell ref="E6:G6"/>
    <mergeCell ref="H6:J6"/>
    <mergeCell ref="K6:M6"/>
    <mergeCell ref="O14:O15"/>
    <mergeCell ref="B14:D14"/>
    <mergeCell ref="E14:G14"/>
    <mergeCell ref="H14:J14"/>
    <mergeCell ref="K14:M14"/>
    <mergeCell ref="N14:N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Tarare</vt:lpstr>
      <vt:lpstr>Pointage</vt:lpstr>
    </vt:vector>
  </TitlesOfParts>
  <Company>VINCI Autoroutes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AubaretSt</dc:creator>
  <cp:lastModifiedBy>Michel Staelens</cp:lastModifiedBy>
  <cp:lastPrinted>2014-10-22T15:56:50Z</cp:lastPrinted>
  <dcterms:created xsi:type="dcterms:W3CDTF">2014-10-22T09:20:39Z</dcterms:created>
  <dcterms:modified xsi:type="dcterms:W3CDTF">2014-10-24T10:56:12Z</dcterms:modified>
</cp:coreProperties>
</file>