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activeTab="2"/>
  </bookViews>
  <sheets>
    <sheet name="Types_Contrats" sheetId="5" r:id="rId1"/>
    <sheet name="xxxx" sheetId="1" r:id="rId2"/>
    <sheet name="Effectif" sheetId="4" r:id="rId3"/>
  </sheets>
  <definedNames>
    <definedName name="_xlnm._FilterDatabase" localSheetId="1" hidden="1">xxxx!$A$10:$G$22</definedName>
    <definedName name="CDD" localSheetId="1">xxxx!$J$12:$J$15</definedName>
    <definedName name="Cont" localSheetId="1">OFFSET(xxxx!$E$11,,,COUNTA(xxxx!$A$11:$A$930))</definedName>
    <definedName name="Contrat" localSheetId="1">OFFSET(xxxx!#REF!,,,COUNTA(xxxx!$A$11:$A$930))</definedName>
    <definedName name="contrats">Types_Contrats!$A$1:$A$6</definedName>
    <definedName name="Entree" localSheetId="1">OFFSET(xxxx!$F$11,,,COUNTA(xxxx!$A$11:$A$930))</definedName>
    <definedName name="ETP" localSheetId="1">OFFSET(xxxx!#REF!,,,COUNTA(xxxx!$A$11:$A$930))</definedName>
    <definedName name="Noms" localSheetId="1">OFFSET(xxxx!$A$11,,,COUNTA(xxxx!$A$11:$A$930))</definedName>
    <definedName name="Sexe" localSheetId="1">OFFSET(xxxx!$D$11,,,COUNTA(xxxx!$A$11:$A$930))</definedName>
    <definedName name="Sortie" localSheetId="1">OFFSET(xxxx!$G$11,,,COUNTA(xxxx!$A$11:$A$930))</definedName>
    <definedName name="_xlnm.Print_Area" localSheetId="1">xxxx!$A$1:$G$22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6" i="4" l="1"/>
  <c r="Q7" i="4"/>
  <c r="I11" i="1"/>
  <c r="H11" i="4" s="1"/>
  <c r="I12" i="1"/>
  <c r="I13" i="1"/>
  <c r="I14" i="1"/>
  <c r="I15" i="1"/>
  <c r="I16" i="1"/>
  <c r="I17" i="1"/>
  <c r="I18" i="1"/>
  <c r="I19" i="1"/>
  <c r="I20" i="1"/>
  <c r="I21" i="1"/>
  <c r="I22" i="1"/>
  <c r="I23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C16" i="4"/>
  <c r="E16" i="4"/>
  <c r="F16" i="4"/>
  <c r="G16" i="4"/>
  <c r="D16" i="4"/>
  <c r="Q4" i="4" l="1"/>
  <c r="Q8" i="4"/>
  <c r="J4" i="4"/>
  <c r="R4" i="4"/>
  <c r="R9" i="4"/>
  <c r="C4" i="4"/>
  <c r="R6" i="4"/>
  <c r="S9" i="4"/>
  <c r="G6" i="4"/>
  <c r="Q11" i="4"/>
  <c r="N8" i="4"/>
  <c r="K6" i="4"/>
  <c r="H4" i="4"/>
  <c r="F7" i="4"/>
  <c r="R5" i="4"/>
  <c r="R7" i="4"/>
  <c r="S5" i="4"/>
  <c r="R8" i="4"/>
  <c r="M4" i="4"/>
  <c r="N9" i="4"/>
  <c r="J8" i="4"/>
  <c r="E5" i="4"/>
  <c r="C8" i="4"/>
  <c r="O5" i="4"/>
  <c r="M11" i="4"/>
  <c r="K10" i="4"/>
  <c r="D6" i="4"/>
  <c r="E9" i="4"/>
  <c r="C10" i="4"/>
  <c r="Q10" i="4"/>
  <c r="N4" i="4"/>
  <c r="M7" i="4"/>
  <c r="O9" i="4"/>
  <c r="K4" i="4"/>
  <c r="K8" i="4"/>
  <c r="D4" i="4"/>
  <c r="F5" i="4"/>
  <c r="H6" i="4"/>
  <c r="D8" i="4"/>
  <c r="G10" i="4"/>
  <c r="Q5" i="4"/>
  <c r="S6" i="4"/>
  <c r="S8" i="4"/>
  <c r="S10" i="4"/>
  <c r="N5" i="4"/>
  <c r="M8" i="4"/>
  <c r="O10" i="4"/>
  <c r="J6" i="4"/>
  <c r="J10" i="4"/>
  <c r="G4" i="4"/>
  <c r="C6" i="4"/>
  <c r="E7" i="4"/>
  <c r="G8" i="4"/>
  <c r="E11" i="4"/>
  <c r="H8" i="4"/>
  <c r="F9" i="4"/>
  <c r="D10" i="4"/>
  <c r="H10" i="4"/>
  <c r="F11" i="4"/>
  <c r="R11" i="4"/>
  <c r="O4" i="4"/>
  <c r="M6" i="4"/>
  <c r="N7" i="4"/>
  <c r="O8" i="4"/>
  <c r="M10" i="4"/>
  <c r="N11" i="4"/>
  <c r="J5" i="4"/>
  <c r="J7" i="4"/>
  <c r="J9" i="4"/>
  <c r="J11" i="4"/>
  <c r="E4" i="4"/>
  <c r="C5" i="4"/>
  <c r="G5" i="4"/>
  <c r="E6" i="4"/>
  <c r="C7" i="4"/>
  <c r="G7" i="4"/>
  <c r="E8" i="4"/>
  <c r="C9" i="4"/>
  <c r="G9" i="4"/>
  <c r="E10" i="4"/>
  <c r="C11" i="4"/>
  <c r="G11" i="4"/>
  <c r="S4" i="4"/>
  <c r="Q6" i="4"/>
  <c r="S7" i="4"/>
  <c r="Q9" i="4"/>
  <c r="R10" i="4"/>
  <c r="S11" i="4"/>
  <c r="M5" i="4"/>
  <c r="N6" i="4"/>
  <c r="O7" i="4"/>
  <c r="M9" i="4"/>
  <c r="N10" i="4"/>
  <c r="O11" i="4"/>
  <c r="K5" i="4"/>
  <c r="K7" i="4"/>
  <c r="K9" i="4"/>
  <c r="K11" i="4"/>
  <c r="F4" i="4"/>
  <c r="D5" i="4"/>
  <c r="H5" i="4"/>
  <c r="F6" i="4"/>
  <c r="D7" i="4"/>
  <c r="H7" i="4"/>
  <c r="F8" i="4"/>
  <c r="D9" i="4"/>
  <c r="H9" i="4"/>
  <c r="F10" i="4"/>
  <c r="D11" i="4"/>
  <c r="N12" i="4" l="1"/>
  <c r="G12" i="4"/>
  <c r="J12" i="4"/>
  <c r="K12" i="4"/>
  <c r="F12" i="4"/>
  <c r="D12" i="4"/>
  <c r="H12" i="4"/>
  <c r="M12" i="4"/>
  <c r="S12" i="4"/>
  <c r="Q12" i="4"/>
  <c r="R12" i="4"/>
  <c r="E12" i="4"/>
  <c r="O12" i="4"/>
  <c r="C12" i="4"/>
  <c r="D6" i="1" l="1"/>
  <c r="C7" i="1"/>
  <c r="E6" i="1" l="1"/>
  <c r="E7" i="1" s="1"/>
  <c r="D7" i="1"/>
  <c r="C5" i="1" l="1"/>
</calcChain>
</file>

<file path=xl/sharedStrings.xml><?xml version="1.0" encoding="utf-8"?>
<sst xmlns="http://schemas.openxmlformats.org/spreadsheetml/2006/main" count="109" uniqueCount="64">
  <si>
    <t>Calcul de l'effectif équivalent temps plein pour le suivi de obligations d'IRP</t>
  </si>
  <si>
    <t>Date du jour</t>
  </si>
  <si>
    <t>Date de début de mois</t>
  </si>
  <si>
    <t>Date de fin de mois</t>
  </si>
  <si>
    <t>NOM</t>
  </si>
  <si>
    <t>Prénom</t>
  </si>
  <si>
    <t>Qualification</t>
  </si>
  <si>
    <t>Sexe</t>
  </si>
  <si>
    <t>Nature du contrat CDD ou CDI</t>
  </si>
  <si>
    <t>Date d'entrée</t>
  </si>
  <si>
    <t>Date de sortie</t>
  </si>
  <si>
    <t>F</t>
  </si>
  <si>
    <t>CDI</t>
  </si>
  <si>
    <t>MICHEL</t>
  </si>
  <si>
    <t>JOEL</t>
  </si>
  <si>
    <t>DOMINIQUE</t>
  </si>
  <si>
    <t>PASCALE</t>
  </si>
  <si>
    <t>ERIC</t>
  </si>
  <si>
    <t>DIDIER</t>
  </si>
  <si>
    <t>FRANCIS</t>
  </si>
  <si>
    <t>PATRICK</t>
  </si>
  <si>
    <t>JACKIE</t>
  </si>
  <si>
    <t>ALICE</t>
  </si>
  <si>
    <t>STAGIAIRE</t>
  </si>
  <si>
    <t>JEANEPIERRE</t>
  </si>
  <si>
    <t>JEANENOEL</t>
  </si>
  <si>
    <t>Soudeur Monteur</t>
  </si>
  <si>
    <t xml:space="preserve">Chaudronnier </t>
  </si>
  <si>
    <t>Chef d'atelier</t>
  </si>
  <si>
    <t>Métallier</t>
  </si>
  <si>
    <t>Responsable achats</t>
  </si>
  <si>
    <t>Plieur</t>
  </si>
  <si>
    <t>Chef de file</t>
  </si>
  <si>
    <t>Assistante commerciale FR &amp; EX</t>
  </si>
  <si>
    <t>Chef de file entretien</t>
  </si>
  <si>
    <t>Electricien cableur</t>
  </si>
  <si>
    <t>H</t>
  </si>
  <si>
    <t>INTERIM</t>
  </si>
  <si>
    <t>APPRENTI</t>
  </si>
  <si>
    <t>CONTRAT PRO</t>
  </si>
  <si>
    <t>VALEUR ETP</t>
  </si>
  <si>
    <t>NB cdi femme</t>
  </si>
  <si>
    <t>NB cdi Homme</t>
  </si>
  <si>
    <t>nb cdd homme</t>
  </si>
  <si>
    <t>nb cdd femme</t>
  </si>
  <si>
    <t>nb interim homme</t>
  </si>
  <si>
    <t>XXX</t>
  </si>
  <si>
    <t>YYY</t>
  </si>
  <si>
    <t>FFF</t>
  </si>
  <si>
    <t>GGGG</t>
  </si>
  <si>
    <t>KKK</t>
  </si>
  <si>
    <t>SSSS</t>
  </si>
  <si>
    <t>AAAA</t>
  </si>
  <si>
    <t>ZZZ</t>
  </si>
  <si>
    <t>EEEE</t>
  </si>
  <si>
    <t>RRRR</t>
  </si>
  <si>
    <t>TTTT</t>
  </si>
  <si>
    <t>IIIII</t>
  </si>
  <si>
    <t>EFFECTIF total pour ce mois</t>
  </si>
  <si>
    <t>hgfghgf</t>
  </si>
  <si>
    <t>prorata mois entrée</t>
  </si>
  <si>
    <t>prorata mois sortie</t>
  </si>
  <si>
    <t>CDD</t>
  </si>
  <si>
    <t>NatureducontratCDDouCDI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</si>
</sst>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7" x14ac:knownFonts="1">
    <font>
      <sz val="10"/>
      <name val="Arial"/>
      <family val="2"/>
    </font>
    <font>
      <sz val="10"/>
      <name val="Arial Narrow"/>
      <family val="2"/>
    </font>
    <font>
      <b/>
      <sz val="12"/>
      <name val="Arial Narrow"/>
      <family val="2"/>
    </font>
    <font>
      <b/>
      <sz val="10"/>
      <name val="Arial Narrow"/>
      <family val="2"/>
    </font>
    <font>
      <b/>
      <sz val="10"/>
      <color theme="1"/>
      <name val="Arial"/>
      <family val="2"/>
    </font>
    <font>
      <sz val="10"/>
      <name val="Arial"/>
      <family val="2"/>
    </font>
    <font>
      <sz val="10"/>
      <name val="Arial Narrow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5" fillId="0" borderId="0" applyFont="0" applyFill="0" applyBorder="0" applyAlignment="0" applyProtection="0"/>
    <xf numFmtId="43" fontId="5" fillId="0" borderId="0" applyFont="0" applyFill="0" applyBorder="0" applyAlignment="0" applyProtection="0"/>
  </cellStyleXfs>
  <cellXfs count="43">
    <xf numFmtId="0" fontId="0" fillId="0" borderId="0" xfId="0"/>
    <xf numFmtId="0" fontId="1" fillId="0" borderId="0" xfId="0" applyFont="1"/>
    <xf numFmtId="0" fontId="1" fillId="0" borderId="0" xfId="0" applyFont="1" applyFill="1" applyBorder="1"/>
    <xf numFmtId="0" fontId="1" fillId="0" borderId="0" xfId="0" applyFont="1" applyAlignment="1">
      <alignment horizontal="center"/>
    </xf>
    <xf numFmtId="0" fontId="1" fillId="0" borderId="0" xfId="0" applyFont="1" applyFill="1"/>
    <xf numFmtId="0" fontId="1" fillId="0" borderId="1" xfId="0" applyFont="1" applyFill="1" applyBorder="1" applyAlignment="1">
      <alignment horizontal="left"/>
    </xf>
    <xf numFmtId="0" fontId="3" fillId="0" borderId="1" xfId="0" applyFont="1" applyFill="1" applyBorder="1" applyAlignment="1">
      <alignment horizontal="center"/>
    </xf>
    <xf numFmtId="0" fontId="1" fillId="0" borderId="0" xfId="0" applyFont="1" applyAlignment="1">
      <alignment horizontal="center" vertical="center"/>
    </xf>
    <xf numFmtId="2" fontId="1" fillId="0" borderId="1" xfId="0" applyNumberFormat="1" applyFont="1" applyFill="1" applyBorder="1" applyAlignment="1">
      <alignment horizontal="center" vertical="center" wrapText="1"/>
    </xf>
    <xf numFmtId="2" fontId="1" fillId="0" borderId="2" xfId="0" applyNumberFormat="1" applyFont="1" applyFill="1" applyBorder="1" applyAlignment="1">
      <alignment horizontal="center" vertical="center" wrapText="1"/>
    </xf>
    <xf numFmtId="2" fontId="1" fillId="0" borderId="3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/>
    </xf>
    <xf numFmtId="2" fontId="3" fillId="0" borderId="1" xfId="0" applyNumberFormat="1" applyFont="1" applyFill="1" applyBorder="1" applyAlignment="1">
      <alignment horizontal="center"/>
    </xf>
    <xf numFmtId="0" fontId="1" fillId="0" borderId="0" xfId="0" applyFont="1" applyBorder="1"/>
    <xf numFmtId="0" fontId="1" fillId="0" borderId="0" xfId="0" applyFont="1" applyBorder="1" applyAlignment="1">
      <alignment horizontal="center"/>
    </xf>
    <xf numFmtId="0" fontId="2" fillId="0" borderId="0" xfId="0" applyFont="1" applyFill="1" applyBorder="1" applyAlignment="1"/>
    <xf numFmtId="14" fontId="1" fillId="0" borderId="1" xfId="0" applyNumberFormat="1" applyFont="1" applyFill="1" applyBorder="1" applyAlignment="1">
      <alignment horizontal="center"/>
    </xf>
    <xf numFmtId="14" fontId="1" fillId="0" borderId="1" xfId="0" applyNumberFormat="1" applyFont="1" applyFill="1" applyBorder="1" applyAlignment="1" applyProtection="1">
      <alignment horizontal="center"/>
      <protection locked="0"/>
    </xf>
    <xf numFmtId="0" fontId="2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left" vertical="center"/>
    </xf>
    <xf numFmtId="14" fontId="0" fillId="0" borderId="1" xfId="0" applyNumberFormat="1" applyFont="1" applyBorder="1" applyAlignment="1">
      <alignment horizontal="left" vertical="center"/>
    </xf>
    <xf numFmtId="2" fontId="1" fillId="0" borderId="0" xfId="0" applyNumberFormat="1" applyFont="1" applyFill="1"/>
    <xf numFmtId="1" fontId="1" fillId="0" borderId="0" xfId="0" applyNumberFormat="1" applyFont="1" applyFill="1"/>
    <xf numFmtId="0" fontId="3" fillId="0" borderId="1" xfId="0" applyFont="1" applyFill="1" applyBorder="1" applyAlignment="1"/>
    <xf numFmtId="17" fontId="3" fillId="0" borderId="1" xfId="0" applyNumberFormat="1" applyFont="1" applyFill="1" applyBorder="1" applyAlignment="1">
      <alignment horizontal="center"/>
    </xf>
    <xf numFmtId="14" fontId="1" fillId="0" borderId="0" xfId="0" applyNumberFormat="1" applyFont="1" applyBorder="1" applyAlignment="1" applyProtection="1">
      <alignment horizontal="center"/>
      <protection locked="0"/>
    </xf>
    <xf numFmtId="0" fontId="0" fillId="0" borderId="1" xfId="0" applyFont="1" applyBorder="1"/>
    <xf numFmtId="0" fontId="4" fillId="0" borderId="0" xfId="0" applyFont="1"/>
    <xf numFmtId="14" fontId="0" fillId="0" borderId="1" xfId="0" applyNumberFormat="1" applyFont="1" applyFill="1" applyBorder="1" applyAlignment="1">
      <alignment horizontal="left" vertical="center"/>
    </xf>
    <xf numFmtId="2" fontId="6" fillId="0" borderId="2" xfId="0" applyNumberFormat="1" applyFont="1" applyFill="1" applyBorder="1" applyAlignment="1" applyProtection="1">
      <alignment horizontal="center" vertical="center" wrapText="1"/>
    </xf>
    <xf numFmtId="9" fontId="1" fillId="0" borderId="0" xfId="1" applyFont="1"/>
    <xf numFmtId="9" fontId="1" fillId="0" borderId="0" xfId="1" applyFont="1" applyFill="1"/>
    <xf numFmtId="0" fontId="3" fillId="0" borderId="4" xfId="0" applyFont="1" applyFill="1" applyBorder="1" applyAlignment="1">
      <alignment horizontal="left"/>
    </xf>
    <xf numFmtId="0" fontId="3" fillId="0" borderId="3" xfId="0" applyFont="1" applyFill="1" applyBorder="1" applyAlignment="1">
      <alignment horizontal="left"/>
    </xf>
    <xf numFmtId="0" fontId="2" fillId="0" borderId="0" xfId="0" applyFont="1" applyFill="1" applyBorder="1" applyAlignment="1">
      <alignment horizontal="center"/>
    </xf>
    <xf numFmtId="0" fontId="2" fillId="0" borderId="4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14" fontId="0" fillId="0" borderId="0" xfId="0" applyNumberFormat="1"/>
    <xf numFmtId="43" fontId="0" fillId="0" borderId="0" xfId="2" applyFont="1"/>
    <xf numFmtId="43" fontId="5" fillId="0" borderId="0" xfId="2" applyFont="1"/>
  </cellXfs>
  <cellStyles count="3">
    <cellStyle name="Milliers" xfId="2" builtinId="3"/>
    <cellStyle name="Normal" xfId="0" builtinId="0"/>
    <cellStyle name="Pourcentage" xfId="1" builtinId="5"/>
  </cellStyles>
  <dxfs count="24"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ont>
        <strike val="0"/>
        <outline val="0"/>
        <shadow val="0"/>
        <u val="none"/>
        <vertAlign val="baseline"/>
        <color auto="1"/>
      </font>
      <numFmt numFmtId="13" formatCode="0%"/>
    </dxf>
    <dxf>
      <font>
        <strike val="0"/>
        <outline val="0"/>
        <shadow val="0"/>
        <u val="none"/>
        <vertAlign val="baseline"/>
        <color auto="1"/>
      </font>
      <numFmt numFmtId="13" formatCode="0%"/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ont>
        <strike val="0"/>
        <outline val="0"/>
        <shadow val="0"/>
        <u val="none"/>
        <vertAlign val="baseline"/>
        <color auto="1"/>
      </font>
      <numFmt numFmtId="19" formatCode="dd/mm/yyyy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color auto="1"/>
      </font>
      <numFmt numFmtId="19" formatCode="dd/mm/yyyy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color auto="1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Narrow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color auto="1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color auto="1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color auto="1"/>
      </font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Narrow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0:I23" totalsRowShown="0" headerRowDxfId="23" dataDxfId="21" headerRowBorderDxfId="22" tableBorderDxfId="20">
  <autoFilter ref="A10:I23"/>
  <sortState ref="A18:M93">
    <sortCondition ref="F17:F93"/>
  </sortState>
  <tableColumns count="9">
    <tableColumn id="1" name="NOM" dataDxfId="19"/>
    <tableColumn id="2" name="Prénom" dataDxfId="18"/>
    <tableColumn id="3" name="Qualification" dataDxfId="17"/>
    <tableColumn id="4" name="Sexe" dataDxfId="16"/>
    <tableColumn id="5" name="NatureducontratCDDouCDI" dataDxfId="15"/>
    <tableColumn id="7" name="Date d'entrée" dataDxfId="13"/>
    <tableColumn id="8" name="Date de sortie" dataDxfId="14"/>
    <tableColumn id="6" name="prorata mois entrée" dataDxfId="5" dataCellStyle="Pourcentage">
      <calculatedColumnFormula>IF(OR(Tableau1[[#This Row],[NatureducontratCDDouCDI]]="CDD",Tableau1[[#This Row],[NatureducontratCDDouCDI]]="INTERIM"),
(Tableau1[[#This Row],[Date d''entrée]]-EOMONTH(Tableau1[[#This Row],[Date d''entrée]],0))/(EOMONTH(Tableau1[[#This Row],[Date d''entrée]],-1)+1-EOMONTH(Tableau1[[#This Row],[Date d''entrée]],0)),
1)</calculatedColumnFormula>
    </tableColumn>
    <tableColumn id="9" name="prorata mois sortie" dataDxfId="4" dataCellStyle="Pourcentage">
      <calculatedColumnFormula>IFERROR(IF(OR(Tableau1[[#This Row],[NatureducontratCDDouCDI]]="CDD",Tableau1[[#This Row],[NatureducontratCDDouCDI]]="INTERIM"),
(EOMONTH(Tableau1[[#This Row],[Date de sortie]],-1)+1-Tableau1[[#This Row],[Date de sortie]])/(EOMONTH(Tableau1[[#This Row],[Date de sortie]],-1)+1-EOMONTH(Tableau1[[#This Row],[Date de sortie]],0)),
1),1)</calculatedColumnFormula>
    </tableColumn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>
      <selection activeCell="D29" sqref="D29"/>
    </sheetView>
  </sheetViews>
  <sheetFormatPr baseColWidth="10" defaultRowHeight="12.5" x14ac:dyDescent="0.25"/>
  <cols>
    <col min="1" max="1" width="13.81640625" bestFit="1" customWidth="1"/>
  </cols>
  <sheetData>
    <row r="1" spans="1:1" x14ac:dyDescent="0.25">
      <c r="A1" t="s">
        <v>62</v>
      </c>
    </row>
    <row r="2" spans="1:1" x14ac:dyDescent="0.25">
      <c r="A2" t="s">
        <v>12</v>
      </c>
    </row>
    <row r="3" spans="1:1" x14ac:dyDescent="0.25">
      <c r="A3" t="s">
        <v>37</v>
      </c>
    </row>
    <row r="4" spans="1:1" x14ac:dyDescent="0.25">
      <c r="A4" t="s">
        <v>23</v>
      </c>
    </row>
    <row r="5" spans="1:1" x14ac:dyDescent="0.25">
      <c r="A5" t="s">
        <v>38</v>
      </c>
    </row>
    <row r="6" spans="1:1" x14ac:dyDescent="0.25">
      <c r="A6" t="s">
        <v>39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3"/>
  <sheetViews>
    <sheetView showGridLines="0" topLeftCell="A10" zoomScaleNormal="100" workbookViewId="0">
      <selection activeCell="G11" sqref="G11"/>
    </sheetView>
  </sheetViews>
  <sheetFormatPr baseColWidth="10" defaultColWidth="11.453125" defaultRowHeight="13" x14ac:dyDescent="0.3"/>
  <cols>
    <col min="1" max="1" width="18" style="1" customWidth="1"/>
    <col min="2" max="2" width="16.1796875" style="1" customWidth="1"/>
    <col min="3" max="3" width="27.54296875" style="1" bestFit="1" customWidth="1"/>
    <col min="4" max="4" width="8.81640625" style="3" customWidth="1"/>
    <col min="5" max="5" width="18.1796875" style="3" customWidth="1"/>
    <col min="6" max="6" width="12.1796875" style="3" customWidth="1"/>
    <col min="7" max="7" width="12.453125" style="3" customWidth="1"/>
    <col min="8" max="16384" width="11.453125" style="1"/>
  </cols>
  <sheetData>
    <row r="1" spans="1:13" ht="15.5" x14ac:dyDescent="0.35">
      <c r="A1" s="13"/>
      <c r="B1" s="15"/>
      <c r="C1" s="36" t="s">
        <v>0</v>
      </c>
      <c r="D1" s="36"/>
      <c r="E1" s="36"/>
      <c r="F1" s="36"/>
      <c r="G1" s="36"/>
      <c r="H1" s="36"/>
      <c r="I1" s="36"/>
      <c r="J1" s="36"/>
      <c r="K1" s="36"/>
      <c r="L1" s="36"/>
    </row>
    <row r="2" spans="1:13" ht="15" customHeight="1" x14ac:dyDescent="0.35">
      <c r="A2" s="13"/>
      <c r="B2" s="15"/>
      <c r="C2" s="18"/>
      <c r="D2" s="18"/>
      <c r="E2" s="18"/>
      <c r="F2" s="18"/>
      <c r="G2" s="18"/>
      <c r="H2" s="18"/>
      <c r="I2" s="18"/>
      <c r="J2" s="18"/>
      <c r="K2" s="18"/>
      <c r="L2" s="18"/>
    </row>
    <row r="3" spans="1:13" s="2" customFormat="1" ht="15" customHeight="1" x14ac:dyDescent="0.35">
      <c r="A3" s="18"/>
      <c r="B3" s="18"/>
      <c r="C3" s="18"/>
      <c r="E3" s="18"/>
      <c r="F3" s="37"/>
      <c r="G3" s="38"/>
      <c r="H3" s="26">
        <v>42522</v>
      </c>
      <c r="I3" s="26">
        <v>42552</v>
      </c>
      <c r="J3" s="26">
        <v>42583</v>
      </c>
      <c r="K3" s="26">
        <v>42614</v>
      </c>
      <c r="L3" s="26">
        <v>42644</v>
      </c>
    </row>
    <row r="4" spans="1:13" ht="15" customHeight="1" x14ac:dyDescent="0.3">
      <c r="A4" s="13"/>
      <c r="B4" s="39"/>
      <c r="C4" s="39"/>
      <c r="D4" s="39"/>
      <c r="E4" s="39"/>
      <c r="F4" s="11" t="s">
        <v>58</v>
      </c>
      <c r="G4" s="11"/>
      <c r="H4" s="11"/>
      <c r="I4" s="6"/>
      <c r="J4" s="12"/>
      <c r="K4" s="12"/>
      <c r="L4" s="12"/>
    </row>
    <row r="5" spans="1:13" ht="15" customHeight="1" x14ac:dyDescent="0.3">
      <c r="A5" s="13"/>
      <c r="B5" s="5" t="s">
        <v>1</v>
      </c>
      <c r="C5" s="16">
        <f ca="1">TODAY()</f>
        <v>43420</v>
      </c>
      <c r="D5" s="16"/>
      <c r="E5" s="16"/>
      <c r="F5" s="34" t="s">
        <v>41</v>
      </c>
      <c r="G5" s="35"/>
      <c r="H5" s="11"/>
      <c r="I5" s="6"/>
      <c r="J5" s="12"/>
      <c r="K5" s="12"/>
      <c r="L5" s="12"/>
    </row>
    <row r="6" spans="1:13" ht="15" customHeight="1" x14ac:dyDescent="0.3">
      <c r="A6" s="13"/>
      <c r="B6" s="5" t="s">
        <v>2</v>
      </c>
      <c r="C6" s="17">
        <v>42370</v>
      </c>
      <c r="D6" s="17">
        <f>EDATE(C6,1)</f>
        <v>42401</v>
      </c>
      <c r="E6" s="17">
        <f>EDATE(D6,1)</f>
        <v>42430</v>
      </c>
      <c r="F6" s="34" t="s">
        <v>42</v>
      </c>
      <c r="G6" s="35"/>
      <c r="H6" s="11"/>
      <c r="I6" s="6"/>
      <c r="J6" s="12"/>
      <c r="K6" s="12"/>
      <c r="L6" s="12"/>
    </row>
    <row r="7" spans="1:13" ht="15" customHeight="1" x14ac:dyDescent="0.3">
      <c r="A7" s="13"/>
      <c r="B7" s="5" t="s">
        <v>3</v>
      </c>
      <c r="C7" s="17">
        <f>EOMONTH(C6,0)</f>
        <v>42400</v>
      </c>
      <c r="D7" s="17">
        <f t="shared" ref="D7:E7" si="0">EOMONTH(D6,0)</f>
        <v>42429</v>
      </c>
      <c r="E7" s="17">
        <f t="shared" si="0"/>
        <v>42460</v>
      </c>
      <c r="F7" s="34" t="s">
        <v>43</v>
      </c>
      <c r="G7" s="35"/>
      <c r="H7" s="25"/>
      <c r="I7" s="6"/>
      <c r="J7" s="12"/>
      <c r="K7" s="12"/>
      <c r="L7" s="12"/>
    </row>
    <row r="8" spans="1:13" ht="15" customHeight="1" x14ac:dyDescent="0.3">
      <c r="A8" s="14"/>
      <c r="B8" s="27"/>
      <c r="C8" s="13"/>
      <c r="D8" s="14"/>
      <c r="E8" s="14"/>
      <c r="F8" s="34" t="s">
        <v>44</v>
      </c>
      <c r="G8" s="35"/>
      <c r="H8" s="25"/>
      <c r="I8" s="6"/>
      <c r="J8" s="12"/>
      <c r="K8" s="12"/>
      <c r="L8" s="12"/>
    </row>
    <row r="9" spans="1:13" ht="15" customHeight="1" x14ac:dyDescent="0.3">
      <c r="A9" s="14"/>
      <c r="B9" s="27"/>
      <c r="C9" s="13" t="s">
        <v>40</v>
      </c>
      <c r="D9" s="14"/>
      <c r="E9" s="14"/>
      <c r="F9" s="34" t="s">
        <v>45</v>
      </c>
      <c r="G9" s="35"/>
      <c r="H9" s="25"/>
      <c r="I9" s="6"/>
      <c r="J9" s="12"/>
      <c r="K9" s="12"/>
      <c r="L9" s="12"/>
    </row>
    <row r="10" spans="1:13" s="7" customFormat="1" ht="26" x14ac:dyDescent="0.25">
      <c r="A10" s="10" t="s">
        <v>4</v>
      </c>
      <c r="B10" s="8" t="s">
        <v>5</v>
      </c>
      <c r="C10" s="8" t="s">
        <v>6</v>
      </c>
      <c r="D10" s="8" t="s">
        <v>7</v>
      </c>
      <c r="E10" s="9" t="s">
        <v>63</v>
      </c>
      <c r="F10" s="9" t="s">
        <v>9</v>
      </c>
      <c r="G10" s="9" t="s">
        <v>10</v>
      </c>
      <c r="H10" s="31" t="s">
        <v>60</v>
      </c>
      <c r="I10" s="31" t="s">
        <v>61</v>
      </c>
      <c r="J10" s="19"/>
      <c r="K10" s="20"/>
      <c r="L10" s="20"/>
      <c r="M10" s="20"/>
    </row>
    <row r="11" spans="1:13" x14ac:dyDescent="0.3">
      <c r="A11" s="21" t="s">
        <v>46</v>
      </c>
      <c r="B11" s="21" t="s">
        <v>18</v>
      </c>
      <c r="C11" s="28" t="s">
        <v>27</v>
      </c>
      <c r="D11" s="21" t="s">
        <v>36</v>
      </c>
      <c r="E11" s="21" t="s">
        <v>62</v>
      </c>
      <c r="F11" s="22">
        <v>27592</v>
      </c>
      <c r="G11" s="22">
        <v>43100</v>
      </c>
      <c r="H11" s="32">
        <f>IF(OR(Tableau1[[#This Row],[NatureducontratCDDouCDI]]="CDD",Tableau1[[#This Row],[NatureducontratCDDouCDI]]="INTERIM"),
(Tableau1[[#This Row],[Date d''entrée]]-EOMONTH(Tableau1[[#This Row],[Date d''entrée]],0))/(EOMONTH(Tableau1[[#This Row],[Date d''entrée]],-1)+1-EOMONTH(Tableau1[[#This Row],[Date d''entrée]],0)),
1)</f>
        <v>0.46666666666666667</v>
      </c>
      <c r="I11" s="32">
        <f>IFERROR(IF(OR(Tableau1[[#This Row],[NatureducontratCDDouCDI]]="CDD",Tableau1[[#This Row],[NatureducontratCDDouCDI]]="INTERIM"),
(EOMONTH(Tableau1[[#This Row],[Date de sortie]],-1)+1-Tableau1[[#This Row],[Date de sortie]])/(EOMONTH(Tableau1[[#This Row],[Date de sortie]],-1)+1-EOMONTH(Tableau1[[#This Row],[Date de sortie]],0)),
1),1)</f>
        <v>1</v>
      </c>
    </row>
    <row r="12" spans="1:13" s="4" customFormat="1" x14ac:dyDescent="0.3">
      <c r="A12" s="21" t="s">
        <v>47</v>
      </c>
      <c r="B12" s="21" t="s">
        <v>24</v>
      </c>
      <c r="C12" s="21" t="s">
        <v>31</v>
      </c>
      <c r="D12" s="21" t="s">
        <v>36</v>
      </c>
      <c r="E12" s="21" t="s">
        <v>12</v>
      </c>
      <c r="F12" s="22">
        <v>27666</v>
      </c>
      <c r="G12" s="22">
        <v>42947</v>
      </c>
      <c r="H12" s="33">
        <f>IF(OR(Tableau1[[#This Row],[NatureducontratCDDouCDI]]="CDD",Tableau1[[#This Row],[NatureducontratCDDouCDI]]="INTERIM"),
(Tableau1[[#This Row],[Date d''entrée]]-EOMONTH(Tableau1[[#This Row],[Date d''entrée]],0))/(EOMONTH(Tableau1[[#This Row],[Date d''entrée]],-1)+1-EOMONTH(Tableau1[[#This Row],[Date d''entrée]],0)),
1)</f>
        <v>1</v>
      </c>
      <c r="I12" s="33">
        <f>IFERROR(IF(OR(Tableau1[[#This Row],[NatureducontratCDDouCDI]]="CDD",Tableau1[[#This Row],[NatureducontratCDDouCDI]]="INTERIM"),
(EOMONTH(Tableau1[[#This Row],[Date de sortie]],-1)+1-Tableau1[[#This Row],[Date de sortie]])/(EOMONTH(Tableau1[[#This Row],[Date de sortie]],-1)+1-EOMONTH(Tableau1[[#This Row],[Date de sortie]],0)),
1),1)</f>
        <v>1</v>
      </c>
      <c r="L12" s="4">
        <v>0</v>
      </c>
    </row>
    <row r="13" spans="1:13" s="4" customFormat="1" x14ac:dyDescent="0.3">
      <c r="A13" s="21" t="s">
        <v>48</v>
      </c>
      <c r="B13" s="21" t="s">
        <v>18</v>
      </c>
      <c r="C13" s="28" t="s">
        <v>27</v>
      </c>
      <c r="D13" s="21" t="s">
        <v>36</v>
      </c>
      <c r="E13" s="21" t="s">
        <v>37</v>
      </c>
      <c r="F13" s="22">
        <v>27688</v>
      </c>
      <c r="G13" s="22">
        <v>43159</v>
      </c>
      <c r="H13" s="33">
        <f>IF(OR(Tableau1[[#This Row],[NatureducontratCDDouCDI]]="CDD",Tableau1[[#This Row],[NatureducontratCDDouCDI]]="INTERIM"),
(Tableau1[[#This Row],[Date d''entrée]]-EOMONTH(Tableau1[[#This Row],[Date d''entrée]],0))/(EOMONTH(Tableau1[[#This Row],[Date d''entrée]],-1)+1-EOMONTH(Tableau1[[#This Row],[Date d''entrée]],0)),
1)</f>
        <v>0.33333333333333331</v>
      </c>
      <c r="I13" s="33">
        <f>IFERROR(IF(OR(Tableau1[[#This Row],[NatureducontratCDDouCDI]]="CDD",Tableau1[[#This Row],[NatureducontratCDDouCDI]]="INTERIM"),
(EOMONTH(Tableau1[[#This Row],[Date de sortie]],-1)+1-Tableau1[[#This Row],[Date de sortie]])/(EOMONTH(Tableau1[[#This Row],[Date de sortie]],-1)+1-EOMONTH(Tableau1[[#This Row],[Date de sortie]],0)),
1),1)</f>
        <v>1</v>
      </c>
    </row>
    <row r="14" spans="1:13" s="4" customFormat="1" x14ac:dyDescent="0.3">
      <c r="A14" s="21" t="s">
        <v>50</v>
      </c>
      <c r="B14" s="21" t="s">
        <v>21</v>
      </c>
      <c r="C14" s="28" t="s">
        <v>34</v>
      </c>
      <c r="D14" s="21" t="s">
        <v>36</v>
      </c>
      <c r="E14" s="21" t="s">
        <v>23</v>
      </c>
      <c r="F14" s="22">
        <v>27723</v>
      </c>
      <c r="G14" s="22">
        <v>43404</v>
      </c>
      <c r="H14" s="33">
        <f>IF(OR(Tableau1[[#This Row],[NatureducontratCDDouCDI]]="CDD",Tableau1[[#This Row],[NatureducontratCDDouCDI]]="INTERIM"),
(Tableau1[[#This Row],[Date d''entrée]]-EOMONTH(Tableau1[[#This Row],[Date d''entrée]],0))/(EOMONTH(Tableau1[[#This Row],[Date d''entrée]],-1)+1-EOMONTH(Tableau1[[#This Row],[Date d''entrée]],0)),
1)</f>
        <v>1</v>
      </c>
      <c r="I14" s="33">
        <f>IFERROR(IF(OR(Tableau1[[#This Row],[NatureducontratCDDouCDI]]="CDD",Tableau1[[#This Row],[NatureducontratCDDouCDI]]="INTERIM"),
(EOMONTH(Tableau1[[#This Row],[Date de sortie]],-1)+1-Tableau1[[#This Row],[Date de sortie]])/(EOMONTH(Tableau1[[#This Row],[Date de sortie]],-1)+1-EOMONTH(Tableau1[[#This Row],[Date de sortie]],0)),
1),1)</f>
        <v>1</v>
      </c>
      <c r="K14" s="23"/>
    </row>
    <row r="15" spans="1:13" s="4" customFormat="1" x14ac:dyDescent="0.3">
      <c r="A15" s="21" t="s">
        <v>49</v>
      </c>
      <c r="B15" s="21" t="s">
        <v>16</v>
      </c>
      <c r="C15" s="28" t="s">
        <v>30</v>
      </c>
      <c r="D15" s="21" t="s">
        <v>11</v>
      </c>
      <c r="E15" s="21" t="s">
        <v>38</v>
      </c>
      <c r="F15" s="22">
        <v>28044</v>
      </c>
      <c r="G15" s="22">
        <v>42825</v>
      </c>
      <c r="H15" s="33">
        <f>IF(OR(Tableau1[[#This Row],[NatureducontratCDDouCDI]]="CDD",Tableau1[[#This Row],[NatureducontratCDDouCDI]]="INTERIM"),
(Tableau1[[#This Row],[Date d''entrée]]-EOMONTH(Tableau1[[#This Row],[Date d''entrée]],0))/(EOMONTH(Tableau1[[#This Row],[Date d''entrée]],-1)+1-EOMONTH(Tableau1[[#This Row],[Date d''entrée]],0)),
1)</f>
        <v>1</v>
      </c>
      <c r="I15" s="33">
        <f>IFERROR(IF(OR(Tableau1[[#This Row],[NatureducontratCDDouCDI]]="CDD",Tableau1[[#This Row],[NatureducontratCDDouCDI]]="INTERIM"),
(EOMONTH(Tableau1[[#This Row],[Date de sortie]],-1)+1-Tableau1[[#This Row],[Date de sortie]])/(EOMONTH(Tableau1[[#This Row],[Date de sortie]],-1)+1-EOMONTH(Tableau1[[#This Row],[Date de sortie]],0)),
1),1)</f>
        <v>1</v>
      </c>
      <c r="K15" s="24"/>
      <c r="M15" s="4">
        <v>0</v>
      </c>
    </row>
    <row r="16" spans="1:13" s="4" customFormat="1" x14ac:dyDescent="0.3">
      <c r="A16" s="21" t="s">
        <v>51</v>
      </c>
      <c r="B16" s="21" t="s">
        <v>25</v>
      </c>
      <c r="C16" s="28" t="s">
        <v>35</v>
      </c>
      <c r="D16" s="21" t="s">
        <v>36</v>
      </c>
      <c r="E16" s="21" t="s">
        <v>39</v>
      </c>
      <c r="F16" s="22">
        <v>28317</v>
      </c>
      <c r="G16" s="30"/>
      <c r="H16" s="33">
        <f>IF(OR(Tableau1[[#This Row],[NatureducontratCDDouCDI]]="CDD",Tableau1[[#This Row],[NatureducontratCDDouCDI]]="INTERIM"),
(Tableau1[[#This Row],[Date d''entrée]]-EOMONTH(Tableau1[[#This Row],[Date d''entrée]],0))/(EOMONTH(Tableau1[[#This Row],[Date d''entrée]],-1)+1-EOMONTH(Tableau1[[#This Row],[Date d''entrée]],0)),
1)</f>
        <v>1</v>
      </c>
      <c r="I16" s="33">
        <f>IFERROR(IF(OR(Tableau1[[#This Row],[NatureducontratCDDouCDI]]="CDD",Tableau1[[#This Row],[NatureducontratCDDouCDI]]="INTERIM"),
(EOMONTH(Tableau1[[#This Row],[Date de sortie]],-1)+1-Tableau1[[#This Row],[Date de sortie]])/(EOMONTH(Tableau1[[#This Row],[Date de sortie]],-1)+1-EOMONTH(Tableau1[[#This Row],[Date de sortie]],0)),
1),1)</f>
        <v>1</v>
      </c>
      <c r="K16" s="24"/>
      <c r="M16" s="4">
        <v>0</v>
      </c>
    </row>
    <row r="17" spans="1:13" x14ac:dyDescent="0.3">
      <c r="A17" s="21" t="s">
        <v>52</v>
      </c>
      <c r="B17" s="21" t="s">
        <v>19</v>
      </c>
      <c r="C17" s="28" t="s">
        <v>26</v>
      </c>
      <c r="D17" s="21" t="s">
        <v>11</v>
      </c>
      <c r="E17" s="21" t="s">
        <v>12</v>
      </c>
      <c r="F17" s="22">
        <v>28373</v>
      </c>
      <c r="G17" s="22">
        <v>43277</v>
      </c>
      <c r="H17" s="32">
        <f>IF(OR(Tableau1[[#This Row],[NatureducontratCDDouCDI]]="CDD",Tableau1[[#This Row],[NatureducontratCDDouCDI]]="INTERIM"),
(Tableau1[[#This Row],[Date d''entrée]]-EOMONTH(Tableau1[[#This Row],[Date d''entrée]],0))/(EOMONTH(Tableau1[[#This Row],[Date d''entrée]],-1)+1-EOMONTH(Tableau1[[#This Row],[Date d''entrée]],0)),
1)</f>
        <v>1</v>
      </c>
      <c r="I17" s="32">
        <f>IFERROR(IF(OR(Tableau1[[#This Row],[NatureducontratCDDouCDI]]="CDD",Tableau1[[#This Row],[NatureducontratCDDouCDI]]="INTERIM"),
(EOMONTH(Tableau1[[#This Row],[Date de sortie]],-1)+1-Tableau1[[#This Row],[Date de sortie]])/(EOMONTH(Tableau1[[#This Row],[Date de sortie]],-1)+1-EOMONTH(Tableau1[[#This Row],[Date de sortie]],0)),
1),1)</f>
        <v>1</v>
      </c>
      <c r="K17" s="24"/>
      <c r="M17" s="1">
        <v>0</v>
      </c>
    </row>
    <row r="18" spans="1:13" x14ac:dyDescent="0.3">
      <c r="A18" s="21" t="s">
        <v>53</v>
      </c>
      <c r="B18" s="21" t="s">
        <v>20</v>
      </c>
      <c r="C18" s="21" t="s">
        <v>32</v>
      </c>
      <c r="D18" s="21" t="s">
        <v>36</v>
      </c>
      <c r="E18" s="21" t="s">
        <v>12</v>
      </c>
      <c r="F18" s="22">
        <v>28431</v>
      </c>
      <c r="G18" s="22">
        <v>43281</v>
      </c>
      <c r="H18" s="32">
        <f>IF(OR(Tableau1[[#This Row],[NatureducontratCDDouCDI]]="CDD",Tableau1[[#This Row],[NatureducontratCDDouCDI]]="INTERIM"),
(Tableau1[[#This Row],[Date d''entrée]]-EOMONTH(Tableau1[[#This Row],[Date d''entrée]],0))/(EOMONTH(Tableau1[[#This Row],[Date d''entrée]],-1)+1-EOMONTH(Tableau1[[#This Row],[Date d''entrée]],0)),
1)</f>
        <v>1</v>
      </c>
      <c r="I18" s="32">
        <f>IFERROR(IF(OR(Tableau1[[#This Row],[NatureducontratCDDouCDI]]="CDD",Tableau1[[#This Row],[NatureducontratCDDouCDI]]="INTERIM"),
(EOMONTH(Tableau1[[#This Row],[Date de sortie]],-1)+1-Tableau1[[#This Row],[Date de sortie]])/(EOMONTH(Tableau1[[#This Row],[Date de sortie]],-1)+1-EOMONTH(Tableau1[[#This Row],[Date de sortie]],0)),
1),1)</f>
        <v>1</v>
      </c>
    </row>
    <row r="19" spans="1:13" x14ac:dyDescent="0.3">
      <c r="A19" s="21" t="s">
        <v>54</v>
      </c>
      <c r="B19" s="21" t="s">
        <v>15</v>
      </c>
      <c r="C19" s="21" t="s">
        <v>26</v>
      </c>
      <c r="D19" s="21" t="s">
        <v>36</v>
      </c>
      <c r="E19" s="21" t="s">
        <v>12</v>
      </c>
      <c r="F19" s="22">
        <v>28431</v>
      </c>
      <c r="G19" s="22">
        <v>43131</v>
      </c>
      <c r="H19" s="32">
        <f>IF(OR(Tableau1[[#This Row],[NatureducontratCDDouCDI]]="CDD",Tableau1[[#This Row],[NatureducontratCDDouCDI]]="INTERIM"),
(Tableau1[[#This Row],[Date d''entrée]]-EOMONTH(Tableau1[[#This Row],[Date d''entrée]],0))/(EOMONTH(Tableau1[[#This Row],[Date d''entrée]],-1)+1-EOMONTH(Tableau1[[#This Row],[Date d''entrée]],0)),
1)</f>
        <v>1</v>
      </c>
      <c r="I19" s="32">
        <f>IFERROR(IF(OR(Tableau1[[#This Row],[NatureducontratCDDouCDI]]="CDD",Tableau1[[#This Row],[NatureducontratCDDouCDI]]="INTERIM"),
(EOMONTH(Tableau1[[#This Row],[Date de sortie]],-1)+1-Tableau1[[#This Row],[Date de sortie]])/(EOMONTH(Tableau1[[#This Row],[Date de sortie]],-1)+1-EOMONTH(Tableau1[[#This Row],[Date de sortie]],0)),
1),1)</f>
        <v>1</v>
      </c>
    </row>
    <row r="20" spans="1:13" x14ac:dyDescent="0.3">
      <c r="A20" s="21" t="s">
        <v>55</v>
      </c>
      <c r="B20" s="21" t="s">
        <v>17</v>
      </c>
      <c r="C20" s="28" t="s">
        <v>28</v>
      </c>
      <c r="D20" s="21" t="s">
        <v>11</v>
      </c>
      <c r="E20" s="21" t="s">
        <v>12</v>
      </c>
      <c r="F20" s="22">
        <v>28550</v>
      </c>
      <c r="G20" s="22">
        <v>42825</v>
      </c>
      <c r="H20" s="32">
        <f>IF(OR(Tableau1[[#This Row],[NatureducontratCDDouCDI]]="CDD",Tableau1[[#This Row],[NatureducontratCDDouCDI]]="INTERIM"),
(Tableau1[[#This Row],[Date d''entrée]]-EOMONTH(Tableau1[[#This Row],[Date d''entrée]],0))/(EOMONTH(Tableau1[[#This Row],[Date d''entrée]],-1)+1-EOMONTH(Tableau1[[#This Row],[Date d''entrée]],0)),
1)</f>
        <v>1</v>
      </c>
      <c r="I20" s="32">
        <f>IFERROR(IF(OR(Tableau1[[#This Row],[NatureducontratCDDouCDI]]="CDD",Tableau1[[#This Row],[NatureducontratCDDouCDI]]="INTERIM"),
(EOMONTH(Tableau1[[#This Row],[Date de sortie]],-1)+1-Tableau1[[#This Row],[Date de sortie]])/(EOMONTH(Tableau1[[#This Row],[Date de sortie]],-1)+1-EOMONTH(Tableau1[[#This Row],[Date de sortie]],0)),
1),1)</f>
        <v>1</v>
      </c>
    </row>
    <row r="21" spans="1:13" x14ac:dyDescent="0.3">
      <c r="A21" s="21" t="s">
        <v>56</v>
      </c>
      <c r="B21" s="21" t="s">
        <v>13</v>
      </c>
      <c r="C21" s="28" t="s">
        <v>31</v>
      </c>
      <c r="D21" s="21" t="s">
        <v>36</v>
      </c>
      <c r="E21" s="21" t="s">
        <v>62</v>
      </c>
      <c r="F21" s="22">
        <v>28744</v>
      </c>
      <c r="G21" s="22">
        <v>42525</v>
      </c>
      <c r="H21" s="32">
        <f>IF(OR(Tableau1[[#This Row],[NatureducontratCDDouCDI]]="CDD",Tableau1[[#This Row],[NatureducontratCDDouCDI]]="INTERIM"),
(Tableau1[[#This Row],[Date d''entrée]]-EOMONTH(Tableau1[[#This Row],[Date d''entrée]],0))/(EOMONTH(Tableau1[[#This Row],[Date d''entrée]],-1)+1-EOMONTH(Tableau1[[#This Row],[Date d''entrée]],0)),
1)</f>
        <v>0.65517241379310343</v>
      </c>
      <c r="I21" s="32">
        <f>IFERROR(IF(OR(Tableau1[[#This Row],[NatureducontratCDDouCDI]]="CDD",Tableau1[[#This Row],[NatureducontratCDDouCDI]]="INTERIM"),
(EOMONTH(Tableau1[[#This Row],[Date de sortie]],-1)+1-Tableau1[[#This Row],[Date de sortie]])/(EOMONTH(Tableau1[[#This Row],[Date de sortie]],-1)+1-EOMONTH(Tableau1[[#This Row],[Date de sortie]],0)),
1),1)</f>
        <v>0.10344827586206896</v>
      </c>
    </row>
    <row r="22" spans="1:13" x14ac:dyDescent="0.3">
      <c r="A22" s="21" t="s">
        <v>57</v>
      </c>
      <c r="B22" s="21" t="s">
        <v>14</v>
      </c>
      <c r="C22" s="28" t="s">
        <v>29</v>
      </c>
      <c r="D22" s="21" t="s">
        <v>11</v>
      </c>
      <c r="E22" s="21" t="s">
        <v>62</v>
      </c>
      <c r="F22" s="22">
        <v>28891</v>
      </c>
      <c r="G22" s="22">
        <v>42735</v>
      </c>
      <c r="H22" s="32">
        <f>IF(OR(Tableau1[[#This Row],[NatureducontratCDDouCDI]]="CDD",Tableau1[[#This Row],[NatureducontratCDDouCDI]]="INTERIM"),
(Tableau1[[#This Row],[Date d''entrée]]-EOMONTH(Tableau1[[#This Row],[Date d''entrée]],0))/(EOMONTH(Tableau1[[#This Row],[Date d''entrée]],-1)+1-EOMONTH(Tableau1[[#This Row],[Date d''entrée]],0)),
1)</f>
        <v>0.85185185185185186</v>
      </c>
      <c r="I22" s="32">
        <f>IFERROR(IF(OR(Tableau1[[#This Row],[NatureducontratCDDouCDI]]="CDD",Tableau1[[#This Row],[NatureducontratCDDouCDI]]="INTERIM"),
(EOMONTH(Tableau1[[#This Row],[Date de sortie]],-1)+1-Tableau1[[#This Row],[Date de sortie]])/(EOMONTH(Tableau1[[#This Row],[Date de sortie]],-1)+1-EOMONTH(Tableau1[[#This Row],[Date de sortie]],0)),
1),1)</f>
        <v>1</v>
      </c>
      <c r="J22" s="4"/>
    </row>
    <row r="23" spans="1:13" x14ac:dyDescent="0.3">
      <c r="A23" s="21" t="s">
        <v>59</v>
      </c>
      <c r="B23" s="21" t="s">
        <v>22</v>
      </c>
      <c r="C23" s="28" t="s">
        <v>33</v>
      </c>
      <c r="D23" s="21" t="s">
        <v>11</v>
      </c>
      <c r="E23" s="21" t="s">
        <v>12</v>
      </c>
      <c r="F23" s="22">
        <v>43080</v>
      </c>
      <c r="G23" s="30"/>
      <c r="H23" s="32">
        <f>IF(OR(Tableau1[[#This Row],[NatureducontratCDDouCDI]]="CDD",Tableau1[[#This Row],[NatureducontratCDDouCDI]]="INTERIM"),
(Tableau1[[#This Row],[Date d''entrée]]-EOMONTH(Tableau1[[#This Row],[Date d''entrée]],0))/(EOMONTH(Tableau1[[#This Row],[Date d''entrée]],-1)+1-EOMONTH(Tableau1[[#This Row],[Date d''entrée]],0)),
1)</f>
        <v>1</v>
      </c>
      <c r="I23" s="32">
        <f>IFERROR(IF(OR(Tableau1[[#This Row],[NatureducontratCDDouCDI]]="CDD",Tableau1[[#This Row],[NatureducontratCDDouCDI]]="INTERIM"),
(EOMONTH(Tableau1[[#This Row],[Date de sortie]],-1)+1-Tableau1[[#This Row],[Date de sortie]])/(EOMONTH(Tableau1[[#This Row],[Date de sortie]],-1)+1-EOMONTH(Tableau1[[#This Row],[Date de sortie]],0)),
1),1)</f>
        <v>1</v>
      </c>
    </row>
  </sheetData>
  <mergeCells count="8">
    <mergeCell ref="F8:G8"/>
    <mergeCell ref="F9:G9"/>
    <mergeCell ref="C1:L1"/>
    <mergeCell ref="F3:G3"/>
    <mergeCell ref="F5:G5"/>
    <mergeCell ref="F6:G6"/>
    <mergeCell ref="F7:G7"/>
    <mergeCell ref="B4:E4"/>
  </mergeCells>
  <dataValidations count="1">
    <dataValidation type="list" allowBlank="1" showInputMessage="1" showErrorMessage="1" sqref="E11:E23">
      <formula1>contrats</formula1>
    </dataValidation>
  </dataValidations>
  <printOptions horizontalCentered="1" verticalCentered="1"/>
  <pageMargins left="0.43307086614173229" right="0.19685039370078741" top="0.59" bottom="0.43307086614173229" header="0.25" footer="0.51181102362204722"/>
  <pageSetup paperSize="9" scale="68" orientation="portrait" horizontalDpi="4294967294" r:id="rId1"/>
  <headerFooter alignWithMargins="0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S16"/>
  <sheetViews>
    <sheetView tabSelected="1" workbookViewId="0">
      <selection activeCell="F7" sqref="F7"/>
    </sheetView>
  </sheetViews>
  <sheetFormatPr baseColWidth="10" defaultRowHeight="12.5" x14ac:dyDescent="0.25"/>
  <cols>
    <col min="1" max="1" width="4.81640625" bestFit="1" customWidth="1"/>
    <col min="2" max="2" width="25.26953125" bestFit="1" customWidth="1"/>
  </cols>
  <sheetData>
    <row r="3" spans="1:19" ht="13" x14ac:dyDescent="0.3">
      <c r="A3" s="26" t="s">
        <v>7</v>
      </c>
      <c r="B3" s="26" t="s">
        <v>8</v>
      </c>
      <c r="C3" s="26">
        <v>27546</v>
      </c>
      <c r="D3" s="26">
        <v>27576</v>
      </c>
      <c r="E3" s="26">
        <v>27607</v>
      </c>
      <c r="F3" s="26">
        <v>27638</v>
      </c>
      <c r="G3" s="26">
        <v>27668</v>
      </c>
      <c r="H3" s="26">
        <v>27699</v>
      </c>
      <c r="J3" s="26">
        <v>28703</v>
      </c>
      <c r="K3" s="26">
        <v>28734</v>
      </c>
      <c r="M3" s="26">
        <v>28856</v>
      </c>
      <c r="N3" s="26">
        <v>28887</v>
      </c>
      <c r="O3" s="26">
        <v>28915</v>
      </c>
      <c r="Q3" s="26">
        <v>42491</v>
      </c>
      <c r="R3" s="26">
        <v>42522</v>
      </c>
      <c r="S3" s="26">
        <v>42552</v>
      </c>
    </row>
    <row r="4" spans="1:19" ht="13" x14ac:dyDescent="0.3">
      <c r="A4" s="29" t="s">
        <v>11</v>
      </c>
      <c r="B4" t="s">
        <v>38</v>
      </c>
      <c r="C4" s="42">
        <f>SUMPRODUCT((Tableau1[Sexe]=$A4)*(Tableau1[NatureducontratCDDouCDI]=$B4)*(Tableau1[Date d''entrée]&lt;(EOMONTH(C$3,-1)+1)))
+SUMPRODUCT((Tableau1[Sexe]=$A4)*(Tableau1[NatureducontratCDDouCDI]=$B4)*(Tableau1[Date d''entrée]&gt;=(EOMONTH(C$3,-1)+1))*(Tableau1[Date d''entrée]&lt;=(EOMONTH(C$3,0)))*Tableau1[prorata mois entrée])
-SUMPRODUCT((Tableau1[Sexe]=$A4)*(Tableau1[NatureducontratCDDouCDI]=$B4)*(Tableau1[Date de sortie]&lt;=EOMONTH(C$3,0))*(Tableau1[Date de sortie]&lt;&gt;""))
+SUMPRODUCT((Tableau1[Sexe]=$A4)*(Tableau1[NatureducontratCDDouCDI]=$B4)*(Tableau1[Date de sortie]&gt;=C$3)*(Tableau1[Date de sortie]&lt;=(EOMONTH(C$3,0)))*Tableau1[prorata mois sortie])</f>
        <v>0</v>
      </c>
      <c r="D4" s="42">
        <f>SUMPRODUCT((Tableau1[Sexe]=$A4)*(Tableau1[NatureducontratCDDouCDI]=$B4)*(Tableau1[Date d''entrée]&lt;(EOMONTH(D$3,-1)+1)))
+SUMPRODUCT((Tableau1[Sexe]=$A4)*(Tableau1[NatureducontratCDDouCDI]=$B4)*(Tableau1[Date d''entrée]&gt;=(EOMONTH(D$3,-1)+1))*(Tableau1[Date d''entrée]&lt;=(EOMONTH(D$3,0)))*Tableau1[prorata mois entrée])
-SUMPRODUCT((Tableau1[Sexe]=$A4)*(Tableau1[NatureducontratCDDouCDI]=$B4)*(Tableau1[Date de sortie]&lt;=EOMONTH(D$3,0))*(Tableau1[Date de sortie]&lt;&gt;""))
+SUMPRODUCT((Tableau1[Sexe]=$A4)*(Tableau1[NatureducontratCDDouCDI]=$B4)*(Tableau1[Date de sortie]&gt;=D$3)*(Tableau1[Date de sortie]&lt;=(EOMONTH(D$3,0)))*Tableau1[prorata mois sortie])</f>
        <v>0</v>
      </c>
      <c r="E4" s="42">
        <f>SUMPRODUCT((Tableau1[Sexe]=$A4)*(Tableau1[NatureducontratCDDouCDI]=$B4)*(Tableau1[Date d''entrée]&lt;(EOMONTH(E$3,-1)+1)))
+SUMPRODUCT((Tableau1[Sexe]=$A4)*(Tableau1[NatureducontratCDDouCDI]=$B4)*(Tableau1[Date d''entrée]&gt;=(EOMONTH(E$3,-1)+1))*(Tableau1[Date d''entrée]&lt;=(EOMONTH(E$3,0)))*Tableau1[prorata mois entrée])
-SUMPRODUCT((Tableau1[Sexe]=$A4)*(Tableau1[NatureducontratCDDouCDI]=$B4)*(Tableau1[Date de sortie]&lt;=EOMONTH(E$3,0))*(Tableau1[Date de sortie]&lt;&gt;""))
+SUMPRODUCT((Tableau1[Sexe]=$A4)*(Tableau1[NatureducontratCDDouCDI]=$B4)*(Tableau1[Date de sortie]&gt;=E$3)*(Tableau1[Date de sortie]&lt;=(EOMONTH(E$3,0)))*Tableau1[prorata mois sortie])</f>
        <v>0</v>
      </c>
      <c r="F4" s="42">
        <f>SUMPRODUCT((Tableau1[Sexe]=$A4)*(Tableau1[NatureducontratCDDouCDI]=$B4)*(Tableau1[Date d''entrée]&lt;(EOMONTH(F$3,-1)+1)))
+SUMPRODUCT((Tableau1[Sexe]=$A4)*(Tableau1[NatureducontratCDDouCDI]=$B4)*(Tableau1[Date d''entrée]&gt;=(EOMONTH(F$3,-1)+1))*(Tableau1[Date d''entrée]&lt;=(EOMONTH(F$3,0)))*Tableau1[prorata mois entrée])
-SUMPRODUCT((Tableau1[Sexe]=$A4)*(Tableau1[NatureducontratCDDouCDI]=$B4)*(Tableau1[Date de sortie]&lt;=EOMONTH(F$3,0))*(Tableau1[Date de sortie]&lt;&gt;""))
+SUMPRODUCT((Tableau1[Sexe]=$A4)*(Tableau1[NatureducontratCDDouCDI]=$B4)*(Tableau1[Date de sortie]&gt;=F$3)*(Tableau1[Date de sortie]&lt;=(EOMONTH(F$3,0)))*Tableau1[prorata mois sortie])</f>
        <v>0</v>
      </c>
      <c r="G4" s="42">
        <f>SUMPRODUCT((Tableau1[Sexe]=$A4)*(Tableau1[NatureducontratCDDouCDI]=$B4)*(Tableau1[Date d''entrée]&lt;(EOMONTH(G$3,-1)+1)))
+SUMPRODUCT((Tableau1[Sexe]=$A4)*(Tableau1[NatureducontratCDDouCDI]=$B4)*(Tableau1[Date d''entrée]&gt;=(EOMONTH(G$3,-1)+1))*(Tableau1[Date d''entrée]&lt;=(EOMONTH(G$3,0)))*Tableau1[prorata mois entrée])
-SUMPRODUCT((Tableau1[Sexe]=$A4)*(Tableau1[NatureducontratCDDouCDI]=$B4)*(Tableau1[Date de sortie]&lt;=EOMONTH(G$3,0))*(Tableau1[Date de sortie]&lt;&gt;""))
+SUMPRODUCT((Tableau1[Sexe]=$A4)*(Tableau1[NatureducontratCDDouCDI]=$B4)*(Tableau1[Date de sortie]&gt;=G$3)*(Tableau1[Date de sortie]&lt;=(EOMONTH(G$3,0)))*Tableau1[prorata mois sortie])</f>
        <v>0</v>
      </c>
      <c r="H4" s="42">
        <f>SUMPRODUCT((Tableau1[Sexe]=$A4)*(Tableau1[NatureducontratCDDouCDI]=$B4)*(Tableau1[Date d''entrée]&lt;(EOMONTH(H$3,-1)+1)))
+SUMPRODUCT((Tableau1[Sexe]=$A4)*(Tableau1[NatureducontratCDDouCDI]=$B4)*(Tableau1[Date d''entrée]&gt;=(EOMONTH(H$3,-1)+1))*(Tableau1[Date d''entrée]&lt;=(EOMONTH(H$3,0)))*Tableau1[prorata mois entrée])
-SUMPRODUCT((Tableau1[Sexe]=$A4)*(Tableau1[NatureducontratCDDouCDI]=$B4)*(Tableau1[Date de sortie]&lt;=EOMONTH(H$3,0))*(Tableau1[Date de sortie]&lt;&gt;""))
+SUMPRODUCT((Tableau1[Sexe]=$A4)*(Tableau1[NatureducontratCDDouCDI]=$B4)*(Tableau1[Date de sortie]&gt;=H$3)*(Tableau1[Date de sortie]&lt;=(EOMONTH(H$3,0)))*Tableau1[prorata mois sortie])</f>
        <v>0</v>
      </c>
      <c r="J4" s="42">
        <f>SUMPRODUCT((Tableau1[Sexe]=$A4)*(Tableau1[NatureducontratCDDouCDI]=$B4)*(Tableau1[Date d''entrée]&lt;(EOMONTH(J$3,-1)+1)))
+SUMPRODUCT((Tableau1[Sexe]=$A4)*(Tableau1[NatureducontratCDDouCDI]=$B4)*(Tableau1[Date d''entrée]&gt;=(EOMONTH(J$3,-1)+1))*(Tableau1[Date d''entrée]&lt;=(EOMONTH(J$3,0)))*Tableau1[prorata mois entrée])
-SUMPRODUCT((Tableau1[Sexe]=$A4)*(Tableau1[NatureducontratCDDouCDI]=$B4)*(Tableau1[Date de sortie]&lt;=EOMONTH(J$3,0))*(Tableau1[Date de sortie]&lt;&gt;""))
+SUMPRODUCT((Tableau1[Sexe]=$A4)*(Tableau1[NatureducontratCDDouCDI]=$B4)*(Tableau1[Date de sortie]&gt;=J$3)*(Tableau1[Date de sortie]&lt;=(EOMONTH(J$3,0)))*Tableau1[prorata mois sortie])</f>
        <v>1</v>
      </c>
      <c r="K4" s="42">
        <f>SUMPRODUCT((Tableau1[Sexe]=$A4)*(Tableau1[NatureducontratCDDouCDI]=$B4)*(Tableau1[Date d''entrée]&lt;(EOMONTH(K$3,-1)+1)))
+SUMPRODUCT((Tableau1[Sexe]=$A4)*(Tableau1[NatureducontratCDDouCDI]=$B4)*(Tableau1[Date d''entrée]&gt;=(EOMONTH(K$3,-1)+1))*(Tableau1[Date d''entrée]&lt;=(EOMONTH(K$3,0)))*Tableau1[prorata mois entrée])
-SUMPRODUCT((Tableau1[Sexe]=$A4)*(Tableau1[NatureducontratCDDouCDI]=$B4)*(Tableau1[Date de sortie]&lt;=EOMONTH(K$3,0))*(Tableau1[Date de sortie]&lt;&gt;""))
+SUMPRODUCT((Tableau1[Sexe]=$A4)*(Tableau1[NatureducontratCDDouCDI]=$B4)*(Tableau1[Date de sortie]&gt;=K$3)*(Tableau1[Date de sortie]&lt;=(EOMONTH(K$3,0)))*Tableau1[prorata mois sortie])</f>
        <v>1</v>
      </c>
      <c r="M4" s="42">
        <f>SUMPRODUCT((Tableau1[Sexe]=$A4)*(Tableau1[NatureducontratCDDouCDI]=$B4)*(Tableau1[Date d''entrée]&lt;(EOMONTH(M$3,-1)+1)))
+SUMPRODUCT((Tableau1[Sexe]=$A4)*(Tableau1[NatureducontratCDDouCDI]=$B4)*(Tableau1[Date d''entrée]&gt;=(EOMONTH(M$3,-1)+1))*(Tableau1[Date d''entrée]&lt;=(EOMONTH(M$3,0)))*Tableau1[prorata mois entrée])
-SUMPRODUCT((Tableau1[Sexe]=$A4)*(Tableau1[NatureducontratCDDouCDI]=$B4)*(Tableau1[Date de sortie]&lt;=EOMONTH(M$3,0))*(Tableau1[Date de sortie]&lt;&gt;""))
+SUMPRODUCT((Tableau1[Sexe]=$A4)*(Tableau1[NatureducontratCDDouCDI]=$B4)*(Tableau1[Date de sortie]&gt;=M$3)*(Tableau1[Date de sortie]&lt;=(EOMONTH(M$3,0)))*Tableau1[prorata mois sortie])</f>
        <v>1</v>
      </c>
      <c r="N4" s="42">
        <f>SUMPRODUCT((Tableau1[Sexe]=$A4)*(Tableau1[NatureducontratCDDouCDI]=$B4)*(Tableau1[Date d''entrée]&lt;(EOMONTH(N$3,-1)+1)))
+SUMPRODUCT((Tableau1[Sexe]=$A4)*(Tableau1[NatureducontratCDDouCDI]=$B4)*(Tableau1[Date d''entrée]&gt;=(EOMONTH(N$3,-1)+1))*(Tableau1[Date d''entrée]&lt;=(EOMONTH(N$3,0)))*Tableau1[prorata mois entrée])
-SUMPRODUCT((Tableau1[Sexe]=$A4)*(Tableau1[NatureducontratCDDouCDI]=$B4)*(Tableau1[Date de sortie]&lt;=EOMONTH(N$3,0))*(Tableau1[Date de sortie]&lt;&gt;""))
+SUMPRODUCT((Tableau1[Sexe]=$A4)*(Tableau1[NatureducontratCDDouCDI]=$B4)*(Tableau1[Date de sortie]&gt;=N$3)*(Tableau1[Date de sortie]&lt;=(EOMONTH(N$3,0)))*Tableau1[prorata mois sortie])</f>
        <v>1</v>
      </c>
      <c r="O4" s="42">
        <f>SUMPRODUCT((Tableau1[Sexe]=$A4)*(Tableau1[NatureducontratCDDouCDI]=$B4)*(Tableau1[Date d''entrée]&lt;(EOMONTH(O$3,-1)+1)))
+SUMPRODUCT((Tableau1[Sexe]=$A4)*(Tableau1[NatureducontratCDDouCDI]=$B4)*(Tableau1[Date d''entrée]&gt;=(EOMONTH(O$3,-1)+1))*(Tableau1[Date d''entrée]&lt;=(EOMONTH(O$3,0)))*Tableau1[prorata mois entrée])
-SUMPRODUCT((Tableau1[Sexe]=$A4)*(Tableau1[NatureducontratCDDouCDI]=$B4)*(Tableau1[Date de sortie]&lt;=EOMONTH(O$3,0))*(Tableau1[Date de sortie]&lt;&gt;""))
+SUMPRODUCT((Tableau1[Sexe]=$A4)*(Tableau1[NatureducontratCDDouCDI]=$B4)*(Tableau1[Date de sortie]&gt;=O$3)*(Tableau1[Date de sortie]&lt;=(EOMONTH(O$3,0)))*Tableau1[prorata mois sortie])</f>
        <v>1</v>
      </c>
      <c r="Q4" s="42">
        <f>SUMPRODUCT((Tableau1[Sexe]=$A4)*(Tableau1[NatureducontratCDDouCDI]=$B4)*(Tableau1[Date d''entrée]&lt;(EOMONTH(Q$3,-1)+1)))
+SUMPRODUCT((Tableau1[Sexe]=$A4)*(Tableau1[NatureducontratCDDouCDI]=$B4)*(Tableau1[Date d''entrée]&gt;=(EOMONTH(Q$3,-1)+1))*(Tableau1[Date d''entrée]&lt;=(EOMONTH(Q$3,0)))*Tableau1[prorata mois entrée])
-SUMPRODUCT((Tableau1[Sexe]=$A4)*(Tableau1[NatureducontratCDDouCDI]=$B4)*(Tableau1[Date de sortie]&lt;=EOMONTH(Q$3,0))*(Tableau1[Date de sortie]&lt;&gt;""))
+SUMPRODUCT((Tableau1[Sexe]=$A4)*(Tableau1[NatureducontratCDDouCDI]=$B4)*(Tableau1[Date de sortie]&gt;=Q$3)*(Tableau1[Date de sortie]&lt;=(EOMONTH(Q$3,0)))*Tableau1[prorata mois sortie])</f>
        <v>1</v>
      </c>
      <c r="R4" s="42">
        <f>SUMPRODUCT((Tableau1[Sexe]=$A4)*(Tableau1[NatureducontratCDDouCDI]=$B4)*(Tableau1[Date d''entrée]&lt;(EOMONTH(R$3,-1)+1)))
+SUMPRODUCT((Tableau1[Sexe]=$A4)*(Tableau1[NatureducontratCDDouCDI]=$B4)*(Tableau1[Date d''entrée]&gt;=(EOMONTH(R$3,-1)+1))*(Tableau1[Date d''entrée]&lt;=(EOMONTH(R$3,0)))*Tableau1[prorata mois entrée])
-SUMPRODUCT((Tableau1[Sexe]=$A4)*(Tableau1[NatureducontratCDDouCDI]=$B4)*(Tableau1[Date de sortie]&lt;=EOMONTH(R$3,0))*(Tableau1[Date de sortie]&lt;&gt;""))
+SUMPRODUCT((Tableau1[Sexe]=$A4)*(Tableau1[NatureducontratCDDouCDI]=$B4)*(Tableau1[Date de sortie]&gt;=R$3)*(Tableau1[Date de sortie]&lt;=(EOMONTH(R$3,0)))*Tableau1[prorata mois sortie])</f>
        <v>1</v>
      </c>
      <c r="S4" s="42">
        <f>SUMPRODUCT((Tableau1[Sexe]=$A4)*(Tableau1[NatureducontratCDDouCDI]=$B4)*(Tableau1[Date d''entrée]&lt;(EOMONTH(S$3,-1)+1)))
+SUMPRODUCT((Tableau1[Sexe]=$A4)*(Tableau1[NatureducontratCDDouCDI]=$B4)*(Tableau1[Date d''entrée]&gt;=(EOMONTH(S$3,-1)+1))*(Tableau1[Date d''entrée]&lt;=(EOMONTH(S$3,0)))*Tableau1[prorata mois entrée])
-SUMPRODUCT((Tableau1[Sexe]=$A4)*(Tableau1[NatureducontratCDDouCDI]=$B4)*(Tableau1[Date de sortie]&lt;=EOMONTH(S$3,0))*(Tableau1[Date de sortie]&lt;&gt;""))
+SUMPRODUCT((Tableau1[Sexe]=$A4)*(Tableau1[NatureducontratCDDouCDI]=$B4)*(Tableau1[Date de sortie]&gt;=S$3)*(Tableau1[Date de sortie]&lt;=(EOMONTH(S$3,0)))*Tableau1[prorata mois sortie])</f>
        <v>1</v>
      </c>
    </row>
    <row r="5" spans="1:19" ht="13" x14ac:dyDescent="0.3">
      <c r="A5" s="29" t="s">
        <v>11</v>
      </c>
      <c r="B5" t="s">
        <v>62</v>
      </c>
      <c r="C5" s="42">
        <f>SUMPRODUCT((Tableau1[Sexe]=$A5)*(Tableau1[NatureducontratCDDouCDI]=$B5)*(Tableau1[Date d''entrée]&lt;(EOMONTH(C$3,-1)+1)))
+SUMPRODUCT((Tableau1[Sexe]=$A5)*(Tableau1[NatureducontratCDDouCDI]=$B5)*(Tableau1[Date d''entrée]&gt;=(EOMONTH(C$3,-1)+1))*(Tableau1[Date d''entrée]&lt;=(EOMONTH(C$3,0)))*Tableau1[prorata mois entrée])
-SUMPRODUCT((Tableau1[Sexe]=$A5)*(Tableau1[NatureducontratCDDouCDI]=$B5)*(Tableau1[Date de sortie]&lt;=EOMONTH(C$3,0))*(Tableau1[Date de sortie]&lt;&gt;""))
+SUMPRODUCT((Tableau1[Sexe]=$A5)*(Tableau1[NatureducontratCDDouCDI]=$B5)*(Tableau1[Date de sortie]&gt;=C$3)*(Tableau1[Date de sortie]&lt;=(EOMONTH(C$3,0)))*Tableau1[prorata mois sortie])</f>
        <v>0</v>
      </c>
      <c r="D5" s="42">
        <f>SUMPRODUCT((Tableau1[Sexe]=$A5)*(Tableau1[NatureducontratCDDouCDI]=$B5)*(Tableau1[Date d''entrée]&lt;(EOMONTH(D$3,-1)+1)))
+SUMPRODUCT((Tableau1[Sexe]=$A5)*(Tableau1[NatureducontratCDDouCDI]=$B5)*(Tableau1[Date d''entrée]&gt;=(EOMONTH(D$3,-1)+1))*(Tableau1[Date d''entrée]&lt;=(EOMONTH(D$3,0)))*Tableau1[prorata mois entrée])
-SUMPRODUCT((Tableau1[Sexe]=$A5)*(Tableau1[NatureducontratCDDouCDI]=$B5)*(Tableau1[Date de sortie]&lt;=EOMONTH(D$3,0))*(Tableau1[Date de sortie]&lt;&gt;""))
+SUMPRODUCT((Tableau1[Sexe]=$A5)*(Tableau1[NatureducontratCDDouCDI]=$B5)*(Tableau1[Date de sortie]&gt;=D$3)*(Tableau1[Date de sortie]&lt;=(EOMONTH(D$3,0)))*Tableau1[prorata mois sortie])</f>
        <v>0</v>
      </c>
      <c r="E5" s="42">
        <f>SUMPRODUCT((Tableau1[Sexe]=$A5)*(Tableau1[NatureducontratCDDouCDI]=$B5)*(Tableau1[Date d''entrée]&lt;(EOMONTH(E$3,-1)+1)))
+SUMPRODUCT((Tableau1[Sexe]=$A5)*(Tableau1[NatureducontratCDDouCDI]=$B5)*(Tableau1[Date d''entrée]&gt;=(EOMONTH(E$3,-1)+1))*(Tableau1[Date d''entrée]&lt;=(EOMONTH(E$3,0)))*Tableau1[prorata mois entrée])
-SUMPRODUCT((Tableau1[Sexe]=$A5)*(Tableau1[NatureducontratCDDouCDI]=$B5)*(Tableau1[Date de sortie]&lt;=EOMONTH(E$3,0))*(Tableau1[Date de sortie]&lt;&gt;""))
+SUMPRODUCT((Tableau1[Sexe]=$A5)*(Tableau1[NatureducontratCDDouCDI]=$B5)*(Tableau1[Date de sortie]&gt;=E$3)*(Tableau1[Date de sortie]&lt;=(EOMONTH(E$3,0)))*Tableau1[prorata mois sortie])</f>
        <v>0</v>
      </c>
      <c r="F5" s="42">
        <f>SUMPRODUCT((Tableau1[Sexe]=$A5)*(Tableau1[NatureducontratCDDouCDI]=$B5)*(Tableau1[Date d''entrée]&lt;(EOMONTH(F$3,-1)+1)))
+SUMPRODUCT((Tableau1[Sexe]=$A5)*(Tableau1[NatureducontratCDDouCDI]=$B5)*(Tableau1[Date d''entrée]&gt;=(EOMONTH(F$3,-1)+1))*(Tableau1[Date d''entrée]&lt;=(EOMONTH(F$3,0)))*Tableau1[prorata mois entrée])
-SUMPRODUCT((Tableau1[Sexe]=$A5)*(Tableau1[NatureducontratCDDouCDI]=$B5)*(Tableau1[Date de sortie]&lt;=EOMONTH(F$3,0))*(Tableau1[Date de sortie]&lt;&gt;""))
+SUMPRODUCT((Tableau1[Sexe]=$A5)*(Tableau1[NatureducontratCDDouCDI]=$B5)*(Tableau1[Date de sortie]&gt;=F$3)*(Tableau1[Date de sortie]&lt;=(EOMONTH(F$3,0)))*Tableau1[prorata mois sortie])</f>
        <v>0</v>
      </c>
      <c r="G5" s="42">
        <f>SUMPRODUCT((Tableau1[Sexe]=$A5)*(Tableau1[NatureducontratCDDouCDI]=$B5)*(Tableau1[Date d''entrée]&lt;(EOMONTH(G$3,-1)+1)))
+SUMPRODUCT((Tableau1[Sexe]=$A5)*(Tableau1[NatureducontratCDDouCDI]=$B5)*(Tableau1[Date d''entrée]&gt;=(EOMONTH(G$3,-1)+1))*(Tableau1[Date d''entrée]&lt;=(EOMONTH(G$3,0)))*Tableau1[prorata mois entrée])
-SUMPRODUCT((Tableau1[Sexe]=$A5)*(Tableau1[NatureducontratCDDouCDI]=$B5)*(Tableau1[Date de sortie]&lt;=EOMONTH(G$3,0))*(Tableau1[Date de sortie]&lt;&gt;""))
+SUMPRODUCT((Tableau1[Sexe]=$A5)*(Tableau1[NatureducontratCDDouCDI]=$B5)*(Tableau1[Date de sortie]&gt;=G$3)*(Tableau1[Date de sortie]&lt;=(EOMONTH(G$3,0)))*Tableau1[prorata mois sortie])</f>
        <v>0</v>
      </c>
      <c r="H5" s="42">
        <f>SUMPRODUCT((Tableau1[Sexe]=$A5)*(Tableau1[NatureducontratCDDouCDI]=$B5)*(Tableau1[Date d''entrée]&lt;(EOMONTH(H$3,-1)+1)))
+SUMPRODUCT((Tableau1[Sexe]=$A5)*(Tableau1[NatureducontratCDDouCDI]=$B5)*(Tableau1[Date d''entrée]&gt;=(EOMONTH(H$3,-1)+1))*(Tableau1[Date d''entrée]&lt;=(EOMONTH(H$3,0)))*Tableau1[prorata mois entrée])
-SUMPRODUCT((Tableau1[Sexe]=$A5)*(Tableau1[NatureducontratCDDouCDI]=$B5)*(Tableau1[Date de sortie]&lt;=EOMONTH(H$3,0))*(Tableau1[Date de sortie]&lt;&gt;""))
+SUMPRODUCT((Tableau1[Sexe]=$A5)*(Tableau1[NatureducontratCDDouCDI]=$B5)*(Tableau1[Date de sortie]&gt;=H$3)*(Tableau1[Date de sortie]&lt;=(EOMONTH(H$3,0)))*Tableau1[prorata mois sortie])</f>
        <v>0</v>
      </c>
      <c r="J5" s="42">
        <f>SUMPRODUCT((Tableau1[Sexe]=$A5)*(Tableau1[NatureducontratCDDouCDI]=$B5)*(Tableau1[Date d''entrée]&lt;(EOMONTH(J$3,-1)+1)))
+SUMPRODUCT((Tableau1[Sexe]=$A5)*(Tableau1[NatureducontratCDDouCDI]=$B5)*(Tableau1[Date d''entrée]&gt;=(EOMONTH(J$3,-1)+1))*(Tableau1[Date d''entrée]&lt;=(EOMONTH(J$3,0)))*Tableau1[prorata mois entrée])
-SUMPRODUCT((Tableau1[Sexe]=$A5)*(Tableau1[NatureducontratCDDouCDI]=$B5)*(Tableau1[Date de sortie]&lt;=EOMONTH(J$3,0))*(Tableau1[Date de sortie]&lt;&gt;""))
+SUMPRODUCT((Tableau1[Sexe]=$A5)*(Tableau1[NatureducontratCDDouCDI]=$B5)*(Tableau1[Date de sortie]&gt;=J$3)*(Tableau1[Date de sortie]&lt;=(EOMONTH(J$3,0)))*Tableau1[prorata mois sortie])</f>
        <v>0</v>
      </c>
      <c r="K5" s="42">
        <f>SUMPRODUCT((Tableau1[Sexe]=$A5)*(Tableau1[NatureducontratCDDouCDI]=$B5)*(Tableau1[Date d''entrée]&lt;(EOMONTH(K$3,-1)+1)))
+SUMPRODUCT((Tableau1[Sexe]=$A5)*(Tableau1[NatureducontratCDDouCDI]=$B5)*(Tableau1[Date d''entrée]&gt;=(EOMONTH(K$3,-1)+1))*(Tableau1[Date d''entrée]&lt;=(EOMONTH(K$3,0)))*Tableau1[prorata mois entrée])
-SUMPRODUCT((Tableau1[Sexe]=$A5)*(Tableau1[NatureducontratCDDouCDI]=$B5)*(Tableau1[Date de sortie]&lt;=EOMONTH(K$3,0))*(Tableau1[Date de sortie]&lt;&gt;""))
+SUMPRODUCT((Tableau1[Sexe]=$A5)*(Tableau1[NatureducontratCDDouCDI]=$B5)*(Tableau1[Date de sortie]&gt;=K$3)*(Tableau1[Date de sortie]&lt;=(EOMONTH(K$3,0)))*Tableau1[prorata mois sortie])</f>
        <v>0</v>
      </c>
      <c r="M5" s="42">
        <f>SUMPRODUCT((Tableau1[Sexe]=$A5)*(Tableau1[NatureducontratCDDouCDI]=$B5)*(Tableau1[Date d''entrée]&lt;(EOMONTH(M$3,-1)+1)))
+SUMPRODUCT((Tableau1[Sexe]=$A5)*(Tableau1[NatureducontratCDDouCDI]=$B5)*(Tableau1[Date d''entrée]&gt;=(EOMONTH(M$3,-1)+1))*(Tableau1[Date d''entrée]&lt;=(EOMONTH(M$3,0)))*Tableau1[prorata mois entrée])
-SUMPRODUCT((Tableau1[Sexe]=$A5)*(Tableau1[NatureducontratCDDouCDI]=$B5)*(Tableau1[Date de sortie]&lt;=EOMONTH(M$3,0))*(Tableau1[Date de sortie]&lt;&gt;""))
+SUMPRODUCT((Tableau1[Sexe]=$A5)*(Tableau1[NatureducontratCDDouCDI]=$B5)*(Tableau1[Date de sortie]&gt;=M$3)*(Tableau1[Date de sortie]&lt;=(EOMONTH(M$3,0)))*Tableau1[prorata mois sortie])</f>
        <v>0</v>
      </c>
      <c r="N5" s="42">
        <f>SUMPRODUCT((Tableau1[Sexe]=$A5)*(Tableau1[NatureducontratCDDouCDI]=$B5)*(Tableau1[Date d''entrée]&lt;(EOMONTH(N$3,-1)+1)))
+SUMPRODUCT((Tableau1[Sexe]=$A5)*(Tableau1[NatureducontratCDDouCDI]=$B5)*(Tableau1[Date d''entrée]&gt;=(EOMONTH(N$3,-1)+1))*(Tableau1[Date d''entrée]&lt;=(EOMONTH(N$3,0)))*Tableau1[prorata mois entrée])
-SUMPRODUCT((Tableau1[Sexe]=$A5)*(Tableau1[NatureducontratCDDouCDI]=$B5)*(Tableau1[Date de sortie]&lt;=EOMONTH(N$3,0))*(Tableau1[Date de sortie]&lt;&gt;""))
+SUMPRODUCT((Tableau1[Sexe]=$A5)*(Tableau1[NatureducontratCDDouCDI]=$B5)*(Tableau1[Date de sortie]&gt;=N$3)*(Tableau1[Date de sortie]&lt;=(EOMONTH(N$3,0)))*Tableau1[prorata mois sortie])</f>
        <v>0.85185185185185186</v>
      </c>
      <c r="O5" s="42">
        <f>SUMPRODUCT((Tableau1[Sexe]=$A5)*(Tableau1[NatureducontratCDDouCDI]=$B5)*(Tableau1[Date d''entrée]&lt;(EOMONTH(O$3,-1)+1)))
+SUMPRODUCT((Tableau1[Sexe]=$A5)*(Tableau1[NatureducontratCDDouCDI]=$B5)*(Tableau1[Date d''entrée]&gt;=(EOMONTH(O$3,-1)+1))*(Tableau1[Date d''entrée]&lt;=(EOMONTH(O$3,0)))*Tableau1[prorata mois entrée])
-SUMPRODUCT((Tableau1[Sexe]=$A5)*(Tableau1[NatureducontratCDDouCDI]=$B5)*(Tableau1[Date de sortie]&lt;=EOMONTH(O$3,0))*(Tableau1[Date de sortie]&lt;&gt;""))
+SUMPRODUCT((Tableau1[Sexe]=$A5)*(Tableau1[NatureducontratCDDouCDI]=$B5)*(Tableau1[Date de sortie]&gt;=O$3)*(Tableau1[Date de sortie]&lt;=(EOMONTH(O$3,0)))*Tableau1[prorata mois sortie])</f>
        <v>1</v>
      </c>
      <c r="Q5" s="42">
        <f>SUMPRODUCT((Tableau1[Sexe]=$A5)*(Tableau1[NatureducontratCDDouCDI]=$B5)*(Tableau1[Date d''entrée]&lt;(EOMONTH(Q$3,-1)+1)))
+SUMPRODUCT((Tableau1[Sexe]=$A5)*(Tableau1[NatureducontratCDDouCDI]=$B5)*(Tableau1[Date d''entrée]&gt;=(EOMONTH(Q$3,-1)+1))*(Tableau1[Date d''entrée]&lt;=(EOMONTH(Q$3,0)))*Tableau1[prorata mois entrée])
-SUMPRODUCT((Tableau1[Sexe]=$A5)*(Tableau1[NatureducontratCDDouCDI]=$B5)*(Tableau1[Date de sortie]&lt;=EOMONTH(Q$3,0))*(Tableau1[Date de sortie]&lt;&gt;""))
+SUMPRODUCT((Tableau1[Sexe]=$A5)*(Tableau1[NatureducontratCDDouCDI]=$B5)*(Tableau1[Date de sortie]&gt;=Q$3)*(Tableau1[Date de sortie]&lt;=(EOMONTH(Q$3,0)))*Tableau1[prorata mois sortie])</f>
        <v>1</v>
      </c>
      <c r="R5" s="42">
        <f>SUMPRODUCT((Tableau1[Sexe]=$A5)*(Tableau1[NatureducontratCDDouCDI]=$B5)*(Tableau1[Date d''entrée]&lt;(EOMONTH(R$3,-1)+1)))
+SUMPRODUCT((Tableau1[Sexe]=$A5)*(Tableau1[NatureducontratCDDouCDI]=$B5)*(Tableau1[Date d''entrée]&gt;=(EOMONTH(R$3,-1)+1))*(Tableau1[Date d''entrée]&lt;=(EOMONTH(R$3,0)))*Tableau1[prorata mois entrée])
-SUMPRODUCT((Tableau1[Sexe]=$A5)*(Tableau1[NatureducontratCDDouCDI]=$B5)*(Tableau1[Date de sortie]&lt;=EOMONTH(R$3,0))*(Tableau1[Date de sortie]&lt;&gt;""))
+SUMPRODUCT((Tableau1[Sexe]=$A5)*(Tableau1[NatureducontratCDDouCDI]=$B5)*(Tableau1[Date de sortie]&gt;=R$3)*(Tableau1[Date de sortie]&lt;=(EOMONTH(R$3,0)))*Tableau1[prorata mois sortie])</f>
        <v>1</v>
      </c>
      <c r="S5" s="42">
        <f>SUMPRODUCT((Tableau1[Sexe]=$A5)*(Tableau1[NatureducontratCDDouCDI]=$B5)*(Tableau1[Date d''entrée]&lt;(EOMONTH(S$3,-1)+1)))
+SUMPRODUCT((Tableau1[Sexe]=$A5)*(Tableau1[NatureducontratCDDouCDI]=$B5)*(Tableau1[Date d''entrée]&gt;=(EOMONTH(S$3,-1)+1))*(Tableau1[Date d''entrée]&lt;=(EOMONTH(S$3,0)))*Tableau1[prorata mois entrée])
-SUMPRODUCT((Tableau1[Sexe]=$A5)*(Tableau1[NatureducontratCDDouCDI]=$B5)*(Tableau1[Date de sortie]&lt;=EOMONTH(S$3,0))*(Tableau1[Date de sortie]&lt;&gt;""))
+SUMPRODUCT((Tableau1[Sexe]=$A5)*(Tableau1[NatureducontratCDDouCDI]=$B5)*(Tableau1[Date de sortie]&gt;=S$3)*(Tableau1[Date de sortie]&lt;=(EOMONTH(S$3,0)))*Tableau1[prorata mois sortie])</f>
        <v>1</v>
      </c>
    </row>
    <row r="6" spans="1:19" ht="13" x14ac:dyDescent="0.3">
      <c r="A6" s="29" t="s">
        <v>11</v>
      </c>
      <c r="B6" t="s">
        <v>12</v>
      </c>
      <c r="C6" s="42">
        <f>SUMPRODUCT((Tableau1[Sexe]=$A6)*(Tableau1[NatureducontratCDDouCDI]=$B6)*(Tableau1[Date d''entrée]&lt;(EOMONTH(C$3,-1)+1)))
+SUMPRODUCT((Tableau1[Sexe]=$A6)*(Tableau1[NatureducontratCDDouCDI]=$B6)*(Tableau1[Date d''entrée]&gt;=(EOMONTH(C$3,-1)+1))*(Tableau1[Date d''entrée]&lt;=(EOMONTH(C$3,0)))*Tableau1[prorata mois entrée])
-SUMPRODUCT((Tableau1[Sexe]=$A6)*(Tableau1[NatureducontratCDDouCDI]=$B6)*(Tableau1[Date de sortie]&lt;=EOMONTH(C$3,0))*(Tableau1[Date de sortie]&lt;&gt;""))
+SUMPRODUCT((Tableau1[Sexe]=$A6)*(Tableau1[NatureducontratCDDouCDI]=$B6)*(Tableau1[Date de sortie]&gt;=C$3)*(Tableau1[Date de sortie]&lt;=(EOMONTH(C$3,0)))*Tableau1[prorata mois sortie])</f>
        <v>0</v>
      </c>
      <c r="D6" s="42">
        <f>SUMPRODUCT((Tableau1[Sexe]=$A6)*(Tableau1[NatureducontratCDDouCDI]=$B6)*(Tableau1[Date d''entrée]&lt;(EOMONTH(D$3,-1)+1)))
+SUMPRODUCT((Tableau1[Sexe]=$A6)*(Tableau1[NatureducontratCDDouCDI]=$B6)*(Tableau1[Date d''entrée]&gt;=(EOMONTH(D$3,-1)+1))*(Tableau1[Date d''entrée]&lt;=(EOMONTH(D$3,0)))*Tableau1[prorata mois entrée])
-SUMPRODUCT((Tableau1[Sexe]=$A6)*(Tableau1[NatureducontratCDDouCDI]=$B6)*(Tableau1[Date de sortie]&lt;=EOMONTH(D$3,0))*(Tableau1[Date de sortie]&lt;&gt;""))
+SUMPRODUCT((Tableau1[Sexe]=$A6)*(Tableau1[NatureducontratCDDouCDI]=$B6)*(Tableau1[Date de sortie]&gt;=D$3)*(Tableau1[Date de sortie]&lt;=(EOMONTH(D$3,0)))*Tableau1[prorata mois sortie])</f>
        <v>0</v>
      </c>
      <c r="E6" s="42">
        <f>SUMPRODUCT((Tableau1[Sexe]=$A6)*(Tableau1[NatureducontratCDDouCDI]=$B6)*(Tableau1[Date d''entrée]&lt;(EOMONTH(E$3,-1)+1)))
+SUMPRODUCT((Tableau1[Sexe]=$A6)*(Tableau1[NatureducontratCDDouCDI]=$B6)*(Tableau1[Date d''entrée]&gt;=(EOMONTH(E$3,-1)+1))*(Tableau1[Date d''entrée]&lt;=(EOMONTH(E$3,0)))*Tableau1[prorata mois entrée])
-SUMPRODUCT((Tableau1[Sexe]=$A6)*(Tableau1[NatureducontratCDDouCDI]=$B6)*(Tableau1[Date de sortie]&lt;=EOMONTH(E$3,0))*(Tableau1[Date de sortie]&lt;&gt;""))
+SUMPRODUCT((Tableau1[Sexe]=$A6)*(Tableau1[NatureducontratCDDouCDI]=$B6)*(Tableau1[Date de sortie]&gt;=E$3)*(Tableau1[Date de sortie]&lt;=(EOMONTH(E$3,0)))*Tableau1[prorata mois sortie])</f>
        <v>0</v>
      </c>
      <c r="F6" s="42">
        <f>SUMPRODUCT((Tableau1[Sexe]=$A6)*(Tableau1[NatureducontratCDDouCDI]=$B6)*(Tableau1[Date d''entrée]&lt;(EOMONTH(F$3,-1)+1)))
+SUMPRODUCT((Tableau1[Sexe]=$A6)*(Tableau1[NatureducontratCDDouCDI]=$B6)*(Tableau1[Date d''entrée]&gt;=(EOMONTH(F$3,-1)+1))*(Tableau1[Date d''entrée]&lt;=(EOMONTH(F$3,0)))*Tableau1[prorata mois entrée])
-SUMPRODUCT((Tableau1[Sexe]=$A6)*(Tableau1[NatureducontratCDDouCDI]=$B6)*(Tableau1[Date de sortie]&lt;=EOMONTH(F$3,0))*(Tableau1[Date de sortie]&lt;&gt;""))
+SUMPRODUCT((Tableau1[Sexe]=$A6)*(Tableau1[NatureducontratCDDouCDI]=$B6)*(Tableau1[Date de sortie]&gt;=F$3)*(Tableau1[Date de sortie]&lt;=(EOMONTH(F$3,0)))*Tableau1[prorata mois sortie])</f>
        <v>0</v>
      </c>
      <c r="G6" s="42">
        <f>SUMPRODUCT((Tableau1[Sexe]=$A6)*(Tableau1[NatureducontratCDDouCDI]=$B6)*(Tableau1[Date d''entrée]&lt;(EOMONTH(G$3,-1)+1)))
+SUMPRODUCT((Tableau1[Sexe]=$A6)*(Tableau1[NatureducontratCDDouCDI]=$B6)*(Tableau1[Date d''entrée]&gt;=(EOMONTH(G$3,-1)+1))*(Tableau1[Date d''entrée]&lt;=(EOMONTH(G$3,0)))*Tableau1[prorata mois entrée])
-SUMPRODUCT((Tableau1[Sexe]=$A6)*(Tableau1[NatureducontratCDDouCDI]=$B6)*(Tableau1[Date de sortie]&lt;=EOMONTH(G$3,0))*(Tableau1[Date de sortie]&lt;&gt;""))
+SUMPRODUCT((Tableau1[Sexe]=$A6)*(Tableau1[NatureducontratCDDouCDI]=$B6)*(Tableau1[Date de sortie]&gt;=G$3)*(Tableau1[Date de sortie]&lt;=(EOMONTH(G$3,0)))*Tableau1[prorata mois sortie])</f>
        <v>0</v>
      </c>
      <c r="H6" s="42">
        <f>SUMPRODUCT((Tableau1[Sexe]=$A6)*(Tableau1[NatureducontratCDDouCDI]=$B6)*(Tableau1[Date d''entrée]&lt;(EOMONTH(H$3,-1)+1)))
+SUMPRODUCT((Tableau1[Sexe]=$A6)*(Tableau1[NatureducontratCDDouCDI]=$B6)*(Tableau1[Date d''entrée]&gt;=(EOMONTH(H$3,-1)+1))*(Tableau1[Date d''entrée]&lt;=(EOMONTH(H$3,0)))*Tableau1[prorata mois entrée])
-SUMPRODUCT((Tableau1[Sexe]=$A6)*(Tableau1[NatureducontratCDDouCDI]=$B6)*(Tableau1[Date de sortie]&lt;=EOMONTH(H$3,0))*(Tableau1[Date de sortie]&lt;&gt;""))
+SUMPRODUCT((Tableau1[Sexe]=$A6)*(Tableau1[NatureducontratCDDouCDI]=$B6)*(Tableau1[Date de sortie]&gt;=H$3)*(Tableau1[Date de sortie]&lt;=(EOMONTH(H$3,0)))*Tableau1[prorata mois sortie])</f>
        <v>0</v>
      </c>
      <c r="J6" s="42">
        <f>SUMPRODUCT((Tableau1[Sexe]=$A6)*(Tableau1[NatureducontratCDDouCDI]=$B6)*(Tableau1[Date d''entrée]&lt;(EOMONTH(J$3,-1)+1)))
+SUMPRODUCT((Tableau1[Sexe]=$A6)*(Tableau1[NatureducontratCDDouCDI]=$B6)*(Tableau1[Date d''entrée]&gt;=(EOMONTH(J$3,-1)+1))*(Tableau1[Date d''entrée]&lt;=(EOMONTH(J$3,0)))*Tableau1[prorata mois entrée])
-SUMPRODUCT((Tableau1[Sexe]=$A6)*(Tableau1[NatureducontratCDDouCDI]=$B6)*(Tableau1[Date de sortie]&lt;=EOMONTH(J$3,0))*(Tableau1[Date de sortie]&lt;&gt;""))
+SUMPRODUCT((Tableau1[Sexe]=$A6)*(Tableau1[NatureducontratCDDouCDI]=$B6)*(Tableau1[Date de sortie]&gt;=J$3)*(Tableau1[Date de sortie]&lt;=(EOMONTH(J$3,0)))*Tableau1[prorata mois sortie])</f>
        <v>2</v>
      </c>
      <c r="K6" s="42">
        <f>SUMPRODUCT((Tableau1[Sexe]=$A6)*(Tableau1[NatureducontratCDDouCDI]=$B6)*(Tableau1[Date d''entrée]&lt;(EOMONTH(K$3,-1)+1)))
+SUMPRODUCT((Tableau1[Sexe]=$A6)*(Tableau1[NatureducontratCDDouCDI]=$B6)*(Tableau1[Date d''entrée]&gt;=(EOMONTH(K$3,-1)+1))*(Tableau1[Date d''entrée]&lt;=(EOMONTH(K$3,0)))*Tableau1[prorata mois entrée])
-SUMPRODUCT((Tableau1[Sexe]=$A6)*(Tableau1[NatureducontratCDDouCDI]=$B6)*(Tableau1[Date de sortie]&lt;=EOMONTH(K$3,0))*(Tableau1[Date de sortie]&lt;&gt;""))
+SUMPRODUCT((Tableau1[Sexe]=$A6)*(Tableau1[NatureducontratCDDouCDI]=$B6)*(Tableau1[Date de sortie]&gt;=K$3)*(Tableau1[Date de sortie]&lt;=(EOMONTH(K$3,0)))*Tableau1[prorata mois sortie])</f>
        <v>2</v>
      </c>
      <c r="M6" s="42">
        <f>SUMPRODUCT((Tableau1[Sexe]=$A6)*(Tableau1[NatureducontratCDDouCDI]=$B6)*(Tableau1[Date d''entrée]&lt;(EOMONTH(M$3,-1)+1)))
+SUMPRODUCT((Tableau1[Sexe]=$A6)*(Tableau1[NatureducontratCDDouCDI]=$B6)*(Tableau1[Date d''entrée]&gt;=(EOMONTH(M$3,-1)+1))*(Tableau1[Date d''entrée]&lt;=(EOMONTH(M$3,0)))*Tableau1[prorata mois entrée])
-SUMPRODUCT((Tableau1[Sexe]=$A6)*(Tableau1[NatureducontratCDDouCDI]=$B6)*(Tableau1[Date de sortie]&lt;=EOMONTH(M$3,0))*(Tableau1[Date de sortie]&lt;&gt;""))
+SUMPRODUCT((Tableau1[Sexe]=$A6)*(Tableau1[NatureducontratCDDouCDI]=$B6)*(Tableau1[Date de sortie]&gt;=M$3)*(Tableau1[Date de sortie]&lt;=(EOMONTH(M$3,0)))*Tableau1[prorata mois sortie])</f>
        <v>2</v>
      </c>
      <c r="N6" s="42">
        <f>SUMPRODUCT((Tableau1[Sexe]=$A6)*(Tableau1[NatureducontratCDDouCDI]=$B6)*(Tableau1[Date d''entrée]&lt;(EOMONTH(N$3,-1)+1)))
+SUMPRODUCT((Tableau1[Sexe]=$A6)*(Tableau1[NatureducontratCDDouCDI]=$B6)*(Tableau1[Date d''entrée]&gt;=(EOMONTH(N$3,-1)+1))*(Tableau1[Date d''entrée]&lt;=(EOMONTH(N$3,0)))*Tableau1[prorata mois entrée])
-SUMPRODUCT((Tableau1[Sexe]=$A6)*(Tableau1[NatureducontratCDDouCDI]=$B6)*(Tableau1[Date de sortie]&lt;=EOMONTH(N$3,0))*(Tableau1[Date de sortie]&lt;&gt;""))
+SUMPRODUCT((Tableau1[Sexe]=$A6)*(Tableau1[NatureducontratCDDouCDI]=$B6)*(Tableau1[Date de sortie]&gt;=N$3)*(Tableau1[Date de sortie]&lt;=(EOMONTH(N$3,0)))*Tableau1[prorata mois sortie])</f>
        <v>2</v>
      </c>
      <c r="O6" s="42">
        <f>SUMPRODUCT((Tableau1[Sexe]=$A6)*(Tableau1[NatureducontratCDDouCDI]=$B6)*(Tableau1[Date d''entrée]&lt;(EOMONTH(O$3,-1)+1)))
+SUMPRODUCT((Tableau1[Sexe]=$A6)*(Tableau1[NatureducontratCDDouCDI]=$B6)*(Tableau1[Date d''entrée]&gt;=(EOMONTH(O$3,-1)+1))*(Tableau1[Date d''entrée]&lt;=(EOMONTH(O$3,0)))*Tableau1[prorata mois entrée])
-SUMPRODUCT((Tableau1[Sexe]=$A6)*(Tableau1[NatureducontratCDDouCDI]=$B6)*(Tableau1[Date de sortie]&lt;=EOMONTH(O$3,0))*(Tableau1[Date de sortie]&lt;&gt;""))
+SUMPRODUCT((Tableau1[Sexe]=$A6)*(Tableau1[NatureducontratCDDouCDI]=$B6)*(Tableau1[Date de sortie]&gt;=O$3)*(Tableau1[Date de sortie]&lt;=(EOMONTH(O$3,0)))*Tableau1[prorata mois sortie])</f>
        <v>2</v>
      </c>
      <c r="Q6" s="42">
        <f>SUMPRODUCT((Tableau1[Sexe]=$A6)*(Tableau1[NatureducontratCDDouCDI]=$B6)*(Tableau1[Date d''entrée]&lt;(EOMONTH(Q$3,-1)+1)))
+SUMPRODUCT((Tableau1[Sexe]=$A6)*(Tableau1[NatureducontratCDDouCDI]=$B6)*(Tableau1[Date d''entrée]&gt;=(EOMONTH(Q$3,-1)+1))*(Tableau1[Date d''entrée]&lt;=(EOMONTH(Q$3,0)))*Tableau1[prorata mois entrée])
-SUMPRODUCT((Tableau1[Sexe]=$A6)*(Tableau1[NatureducontratCDDouCDI]=$B6)*(Tableau1[Date de sortie]&lt;=EOMONTH(Q$3,0))*(Tableau1[Date de sortie]&lt;&gt;""))
+SUMPRODUCT((Tableau1[Sexe]=$A6)*(Tableau1[NatureducontratCDDouCDI]=$B6)*(Tableau1[Date de sortie]&gt;=Q$3)*(Tableau1[Date de sortie]&lt;=(EOMONTH(Q$3,0)))*Tableau1[prorata mois sortie])</f>
        <v>2</v>
      </c>
      <c r="R6" s="42">
        <f>SUMPRODUCT((Tableau1[Sexe]=$A6)*(Tableau1[NatureducontratCDDouCDI]=$B6)*(Tableau1[Date d''entrée]&lt;(EOMONTH(R$3,-1)+1)))
+SUMPRODUCT((Tableau1[Sexe]=$A6)*(Tableau1[NatureducontratCDDouCDI]=$B6)*(Tableau1[Date d''entrée]&gt;=(EOMONTH(R$3,-1)+1))*(Tableau1[Date d''entrée]&lt;=(EOMONTH(R$3,0)))*Tableau1[prorata mois entrée])
-SUMPRODUCT((Tableau1[Sexe]=$A6)*(Tableau1[NatureducontratCDDouCDI]=$B6)*(Tableau1[Date de sortie]&lt;=EOMONTH(R$3,0))*(Tableau1[Date de sortie]&lt;&gt;""))
+SUMPRODUCT((Tableau1[Sexe]=$A6)*(Tableau1[NatureducontratCDDouCDI]=$B6)*(Tableau1[Date de sortie]&gt;=R$3)*(Tableau1[Date de sortie]&lt;=(EOMONTH(R$3,0)))*Tableau1[prorata mois sortie])</f>
        <v>2</v>
      </c>
      <c r="S6" s="42">
        <f>SUMPRODUCT((Tableau1[Sexe]=$A6)*(Tableau1[NatureducontratCDDouCDI]=$B6)*(Tableau1[Date d''entrée]&lt;(EOMONTH(S$3,-1)+1)))
+SUMPRODUCT((Tableau1[Sexe]=$A6)*(Tableau1[NatureducontratCDDouCDI]=$B6)*(Tableau1[Date d''entrée]&gt;=(EOMONTH(S$3,-1)+1))*(Tableau1[Date d''entrée]&lt;=(EOMONTH(S$3,0)))*Tableau1[prorata mois entrée])
-SUMPRODUCT((Tableau1[Sexe]=$A6)*(Tableau1[NatureducontratCDDouCDI]=$B6)*(Tableau1[Date de sortie]&lt;=EOMONTH(S$3,0))*(Tableau1[Date de sortie]&lt;&gt;""))
+SUMPRODUCT((Tableau1[Sexe]=$A6)*(Tableau1[NatureducontratCDDouCDI]=$B6)*(Tableau1[Date de sortie]&gt;=S$3)*(Tableau1[Date de sortie]&lt;=(EOMONTH(S$3,0)))*Tableau1[prorata mois sortie])</f>
        <v>2</v>
      </c>
    </row>
    <row r="7" spans="1:19" ht="13" x14ac:dyDescent="0.3">
      <c r="A7" s="29" t="s">
        <v>36</v>
      </c>
      <c r="B7" t="s">
        <v>62</v>
      </c>
      <c r="C7" s="42">
        <f>SUMPRODUCT((Tableau1[Sexe]=$A7)*(Tableau1[NatureducontratCDDouCDI]=$B7)*(Tableau1[Date d''entrée]&lt;(EOMONTH(C$3,-1)+1)))
+SUMPRODUCT((Tableau1[Sexe]=$A7)*(Tableau1[NatureducontratCDDouCDI]=$B7)*(Tableau1[Date d''entrée]&gt;=(EOMONTH(C$3,-1)+1))*(Tableau1[Date d''entrée]&lt;=(EOMONTH(C$3,0)))*Tableau1[prorata mois entrée])
-SUMPRODUCT((Tableau1[Sexe]=$A7)*(Tableau1[NatureducontratCDDouCDI]=$B7)*(Tableau1[Date de sortie]&lt;=EOMONTH(C$3,0))*(Tableau1[Date de sortie]&lt;&gt;""))
+SUMPRODUCT((Tableau1[Sexe]=$A7)*(Tableau1[NatureducontratCDDouCDI]=$B7)*(Tableau1[Date de sortie]&gt;=C$3)*(Tableau1[Date de sortie]&lt;=(EOMONTH(C$3,0)))*Tableau1[prorata mois sortie])</f>
        <v>0</v>
      </c>
      <c r="D7" s="42">
        <f>SUMPRODUCT((Tableau1[Sexe]=$A7)*(Tableau1[NatureducontratCDDouCDI]=$B7)*(Tableau1[Date d''entrée]&lt;(EOMONTH(D$3,-1)+1)))
+SUMPRODUCT((Tableau1[Sexe]=$A7)*(Tableau1[NatureducontratCDDouCDI]=$B7)*(Tableau1[Date d''entrée]&gt;=(EOMONTH(D$3,-1)+1))*(Tableau1[Date d''entrée]&lt;=(EOMONTH(D$3,0)))*Tableau1[prorata mois entrée])
-SUMPRODUCT((Tableau1[Sexe]=$A7)*(Tableau1[NatureducontratCDDouCDI]=$B7)*(Tableau1[Date de sortie]&lt;=EOMONTH(D$3,0))*(Tableau1[Date de sortie]&lt;&gt;""))
+SUMPRODUCT((Tableau1[Sexe]=$A7)*(Tableau1[NatureducontratCDDouCDI]=$B7)*(Tableau1[Date de sortie]&gt;=D$3)*(Tableau1[Date de sortie]&lt;=(EOMONTH(D$3,0)))*Tableau1[prorata mois sortie])</f>
        <v>0.46666666666666667</v>
      </c>
      <c r="E7" s="42">
        <f>SUMPRODUCT((Tableau1[Sexe]=$A7)*(Tableau1[NatureducontratCDDouCDI]=$B7)*(Tableau1[Date d''entrée]&lt;(EOMONTH(E$3,-1)+1)))
+SUMPRODUCT((Tableau1[Sexe]=$A7)*(Tableau1[NatureducontratCDDouCDI]=$B7)*(Tableau1[Date d''entrée]&gt;=(EOMONTH(E$3,-1)+1))*(Tableau1[Date d''entrée]&lt;=(EOMONTH(E$3,0)))*Tableau1[prorata mois entrée])
-SUMPRODUCT((Tableau1[Sexe]=$A7)*(Tableau1[NatureducontratCDDouCDI]=$B7)*(Tableau1[Date de sortie]&lt;=EOMONTH(E$3,0))*(Tableau1[Date de sortie]&lt;&gt;""))
+SUMPRODUCT((Tableau1[Sexe]=$A7)*(Tableau1[NatureducontratCDDouCDI]=$B7)*(Tableau1[Date de sortie]&gt;=E$3)*(Tableau1[Date de sortie]&lt;=(EOMONTH(E$3,0)))*Tableau1[prorata mois sortie])</f>
        <v>1</v>
      </c>
      <c r="F7" s="42">
        <f>SUMPRODUCT((Tableau1[Sexe]=$A7)*(Tableau1[NatureducontratCDDouCDI]=$B7)*(Tableau1[Date d''entrée]&lt;(EOMONTH(F$3,-1)+1)))
+SUMPRODUCT((Tableau1[Sexe]=$A7)*(Tableau1[NatureducontratCDDouCDI]=$B7)*(Tableau1[Date d''entrée]&gt;=(EOMONTH(F$3,-1)+1))*(Tableau1[Date d''entrée]&lt;=(EOMONTH(F$3,0)))*Tableau1[prorata mois entrée])
-SUMPRODUCT((Tableau1[Sexe]=$A7)*(Tableau1[NatureducontratCDDouCDI]=$B7)*(Tableau1[Date de sortie]&lt;=EOMONTH(F$3,0))*(Tableau1[Date de sortie]&lt;&gt;""))
+SUMPRODUCT((Tableau1[Sexe]=$A7)*(Tableau1[NatureducontratCDDouCDI]=$B7)*(Tableau1[Date de sortie]&gt;=F$3)*(Tableau1[Date de sortie]&lt;=(EOMONTH(F$3,0)))*Tableau1[prorata mois sortie])</f>
        <v>1</v>
      </c>
      <c r="G7" s="42">
        <f>SUMPRODUCT((Tableau1[Sexe]=$A7)*(Tableau1[NatureducontratCDDouCDI]=$B7)*(Tableau1[Date d''entrée]&lt;(EOMONTH(G$3,-1)+1)))
+SUMPRODUCT((Tableau1[Sexe]=$A7)*(Tableau1[NatureducontratCDDouCDI]=$B7)*(Tableau1[Date d''entrée]&gt;=(EOMONTH(G$3,-1)+1))*(Tableau1[Date d''entrée]&lt;=(EOMONTH(G$3,0)))*Tableau1[prorata mois entrée])
-SUMPRODUCT((Tableau1[Sexe]=$A7)*(Tableau1[NatureducontratCDDouCDI]=$B7)*(Tableau1[Date de sortie]&lt;=EOMONTH(G$3,0))*(Tableau1[Date de sortie]&lt;&gt;""))
+SUMPRODUCT((Tableau1[Sexe]=$A7)*(Tableau1[NatureducontratCDDouCDI]=$B7)*(Tableau1[Date de sortie]&gt;=G$3)*(Tableau1[Date de sortie]&lt;=(EOMONTH(G$3,0)))*Tableau1[prorata mois sortie])</f>
        <v>1</v>
      </c>
      <c r="H7" s="42">
        <f>SUMPRODUCT((Tableau1[Sexe]=$A7)*(Tableau1[NatureducontratCDDouCDI]=$B7)*(Tableau1[Date d''entrée]&lt;(EOMONTH(H$3,-1)+1)))
+SUMPRODUCT((Tableau1[Sexe]=$A7)*(Tableau1[NatureducontratCDDouCDI]=$B7)*(Tableau1[Date d''entrée]&gt;=(EOMONTH(H$3,-1)+1))*(Tableau1[Date d''entrée]&lt;=(EOMONTH(H$3,0)))*Tableau1[prorata mois entrée])
-SUMPRODUCT((Tableau1[Sexe]=$A7)*(Tableau1[NatureducontratCDDouCDI]=$B7)*(Tableau1[Date de sortie]&lt;=EOMONTH(H$3,0))*(Tableau1[Date de sortie]&lt;&gt;""))
+SUMPRODUCT((Tableau1[Sexe]=$A7)*(Tableau1[NatureducontratCDDouCDI]=$B7)*(Tableau1[Date de sortie]&gt;=H$3)*(Tableau1[Date de sortie]&lt;=(EOMONTH(H$3,0)))*Tableau1[prorata mois sortie])</f>
        <v>1</v>
      </c>
      <c r="J7" s="42">
        <f>SUMPRODUCT((Tableau1[Sexe]=$A7)*(Tableau1[NatureducontratCDDouCDI]=$B7)*(Tableau1[Date d''entrée]&lt;(EOMONTH(J$3,-1)+1)))
+SUMPRODUCT((Tableau1[Sexe]=$A7)*(Tableau1[NatureducontratCDDouCDI]=$B7)*(Tableau1[Date d''entrée]&gt;=(EOMONTH(J$3,-1)+1))*(Tableau1[Date d''entrée]&lt;=(EOMONTH(J$3,0)))*Tableau1[prorata mois entrée])
-SUMPRODUCT((Tableau1[Sexe]=$A7)*(Tableau1[NatureducontratCDDouCDI]=$B7)*(Tableau1[Date de sortie]&lt;=EOMONTH(J$3,0))*(Tableau1[Date de sortie]&lt;&gt;""))
+SUMPRODUCT((Tableau1[Sexe]=$A7)*(Tableau1[NatureducontratCDDouCDI]=$B7)*(Tableau1[Date de sortie]&gt;=J$3)*(Tableau1[Date de sortie]&lt;=(EOMONTH(J$3,0)))*Tableau1[prorata mois sortie])</f>
        <v>1</v>
      </c>
      <c r="K7" s="42">
        <f>SUMPRODUCT((Tableau1[Sexe]=$A7)*(Tableau1[NatureducontratCDDouCDI]=$B7)*(Tableau1[Date d''entrée]&lt;(EOMONTH(K$3,-1)+1)))
+SUMPRODUCT((Tableau1[Sexe]=$A7)*(Tableau1[NatureducontratCDDouCDI]=$B7)*(Tableau1[Date d''entrée]&gt;=(EOMONTH(K$3,-1)+1))*(Tableau1[Date d''entrée]&lt;=(EOMONTH(K$3,0)))*Tableau1[prorata mois entrée])
-SUMPRODUCT((Tableau1[Sexe]=$A7)*(Tableau1[NatureducontratCDDouCDI]=$B7)*(Tableau1[Date de sortie]&lt;=EOMONTH(K$3,0))*(Tableau1[Date de sortie]&lt;&gt;""))
+SUMPRODUCT((Tableau1[Sexe]=$A7)*(Tableau1[NatureducontratCDDouCDI]=$B7)*(Tableau1[Date de sortie]&gt;=K$3)*(Tableau1[Date de sortie]&lt;=(EOMONTH(K$3,0)))*Tableau1[prorata mois sortie])</f>
        <v>1.6551724137931034</v>
      </c>
      <c r="M7" s="42">
        <f>SUMPRODUCT((Tableau1[Sexe]=$A7)*(Tableau1[NatureducontratCDDouCDI]=$B7)*(Tableau1[Date d''entrée]&lt;(EOMONTH(M$3,-1)+1)))
+SUMPRODUCT((Tableau1[Sexe]=$A7)*(Tableau1[NatureducontratCDDouCDI]=$B7)*(Tableau1[Date d''entrée]&gt;=(EOMONTH(M$3,-1)+1))*(Tableau1[Date d''entrée]&lt;=(EOMONTH(M$3,0)))*Tableau1[prorata mois entrée])
-SUMPRODUCT((Tableau1[Sexe]=$A7)*(Tableau1[NatureducontratCDDouCDI]=$B7)*(Tableau1[Date de sortie]&lt;=EOMONTH(M$3,0))*(Tableau1[Date de sortie]&lt;&gt;""))
+SUMPRODUCT((Tableau1[Sexe]=$A7)*(Tableau1[NatureducontratCDDouCDI]=$B7)*(Tableau1[Date de sortie]&gt;=M$3)*(Tableau1[Date de sortie]&lt;=(EOMONTH(M$3,0)))*Tableau1[prorata mois sortie])</f>
        <v>2</v>
      </c>
      <c r="N7" s="42">
        <f>SUMPRODUCT((Tableau1[Sexe]=$A7)*(Tableau1[NatureducontratCDDouCDI]=$B7)*(Tableau1[Date d''entrée]&lt;(EOMONTH(N$3,-1)+1)))
+SUMPRODUCT((Tableau1[Sexe]=$A7)*(Tableau1[NatureducontratCDDouCDI]=$B7)*(Tableau1[Date d''entrée]&gt;=(EOMONTH(N$3,-1)+1))*(Tableau1[Date d''entrée]&lt;=(EOMONTH(N$3,0)))*Tableau1[prorata mois entrée])
-SUMPRODUCT((Tableau1[Sexe]=$A7)*(Tableau1[NatureducontratCDDouCDI]=$B7)*(Tableau1[Date de sortie]&lt;=EOMONTH(N$3,0))*(Tableau1[Date de sortie]&lt;&gt;""))
+SUMPRODUCT((Tableau1[Sexe]=$A7)*(Tableau1[NatureducontratCDDouCDI]=$B7)*(Tableau1[Date de sortie]&gt;=N$3)*(Tableau1[Date de sortie]&lt;=(EOMONTH(N$3,0)))*Tableau1[prorata mois sortie])</f>
        <v>2</v>
      </c>
      <c r="O7" s="42">
        <f>SUMPRODUCT((Tableau1[Sexe]=$A7)*(Tableau1[NatureducontratCDDouCDI]=$B7)*(Tableau1[Date d''entrée]&lt;(EOMONTH(O$3,-1)+1)))
+SUMPRODUCT((Tableau1[Sexe]=$A7)*(Tableau1[NatureducontratCDDouCDI]=$B7)*(Tableau1[Date d''entrée]&gt;=(EOMONTH(O$3,-1)+1))*(Tableau1[Date d''entrée]&lt;=(EOMONTH(O$3,0)))*Tableau1[prorata mois entrée])
-SUMPRODUCT((Tableau1[Sexe]=$A7)*(Tableau1[NatureducontratCDDouCDI]=$B7)*(Tableau1[Date de sortie]&lt;=EOMONTH(O$3,0))*(Tableau1[Date de sortie]&lt;&gt;""))
+SUMPRODUCT((Tableau1[Sexe]=$A7)*(Tableau1[NatureducontratCDDouCDI]=$B7)*(Tableau1[Date de sortie]&gt;=O$3)*(Tableau1[Date de sortie]&lt;=(EOMONTH(O$3,0)))*Tableau1[prorata mois sortie])</f>
        <v>2</v>
      </c>
      <c r="Q7" s="42">
        <f>SUMPRODUCT((Tableau1[Sexe]=$A7)*(Tableau1[NatureducontratCDDouCDI]=$B7)*(Tableau1[Date d''entrée]&lt;(EOMONTH(Q$3,-1)+1)))
+SUMPRODUCT((Tableau1[Sexe]=$A7)*(Tableau1[NatureducontratCDDouCDI]=$B7)*(Tableau1[Date d''entrée]&gt;=(EOMONTH(Q$3,-1)+1))*(Tableau1[Date d''entrée]&lt;=(EOMONTH(Q$3,0)))*Tableau1[prorata mois entrée])
-SUMPRODUCT((Tableau1[Sexe]=$A7)*(Tableau1[NatureducontratCDDouCDI]=$B7)*(Tableau1[Date de sortie]&lt;=EOMONTH(Q$3,0))*(Tableau1[Date de sortie]&lt;&gt;""))
+SUMPRODUCT((Tableau1[Sexe]=$A7)*(Tableau1[NatureducontratCDDouCDI]=$B7)*(Tableau1[Date de sortie]&gt;=Q$3)*(Tableau1[Date de sortie]&lt;=(EOMONTH(Q$3,0)))*Tableau1[prorata mois sortie])</f>
        <v>2</v>
      </c>
      <c r="R7" s="42">
        <f>SUMPRODUCT((Tableau1[Sexe]=$A7)*(Tableau1[NatureducontratCDDouCDI]=$B7)*(Tableau1[Date d''entrée]&lt;(EOMONTH(R$3,-1)+1)))
+SUMPRODUCT((Tableau1[Sexe]=$A7)*(Tableau1[NatureducontratCDDouCDI]=$B7)*(Tableau1[Date d''entrée]&gt;=(EOMONTH(R$3,-1)+1))*(Tableau1[Date d''entrée]&lt;=(EOMONTH(R$3,0)))*Tableau1[prorata mois entrée])
-SUMPRODUCT((Tableau1[Sexe]=$A7)*(Tableau1[NatureducontratCDDouCDI]=$B7)*(Tableau1[Date de sortie]&lt;=EOMONTH(R$3,0))*(Tableau1[Date de sortie]&lt;&gt;""))
+SUMPRODUCT((Tableau1[Sexe]=$A7)*(Tableau1[NatureducontratCDDouCDI]=$B7)*(Tableau1[Date de sortie]&gt;=R$3)*(Tableau1[Date de sortie]&lt;=(EOMONTH(R$3,0)))*Tableau1[prorata mois sortie])</f>
        <v>1.103448275862069</v>
      </c>
      <c r="S7" s="42">
        <f>SUMPRODUCT((Tableau1[Sexe]=$A7)*(Tableau1[NatureducontratCDDouCDI]=$B7)*(Tableau1[Date d''entrée]&lt;(EOMONTH(S$3,-1)+1)))
+SUMPRODUCT((Tableau1[Sexe]=$A7)*(Tableau1[NatureducontratCDDouCDI]=$B7)*(Tableau1[Date d''entrée]&gt;=(EOMONTH(S$3,-1)+1))*(Tableau1[Date d''entrée]&lt;=(EOMONTH(S$3,0)))*Tableau1[prorata mois entrée])
-SUMPRODUCT((Tableau1[Sexe]=$A7)*(Tableau1[NatureducontratCDDouCDI]=$B7)*(Tableau1[Date de sortie]&lt;=EOMONTH(S$3,0))*(Tableau1[Date de sortie]&lt;&gt;""))
+SUMPRODUCT((Tableau1[Sexe]=$A7)*(Tableau1[NatureducontratCDDouCDI]=$B7)*(Tableau1[Date de sortie]&gt;=S$3)*(Tableau1[Date de sortie]&lt;=(EOMONTH(S$3,0)))*Tableau1[prorata mois sortie])</f>
        <v>1</v>
      </c>
    </row>
    <row r="8" spans="1:19" ht="13" x14ac:dyDescent="0.3">
      <c r="A8" s="29" t="s">
        <v>36</v>
      </c>
      <c r="B8" t="s">
        <v>12</v>
      </c>
      <c r="C8" s="42">
        <f>SUMPRODUCT((Tableau1[Sexe]=$A8)*(Tableau1[NatureducontratCDDouCDI]=$B8)*(Tableau1[Date d''entrée]&lt;(EOMONTH(C$3,-1)+1)))
+SUMPRODUCT((Tableau1[Sexe]=$A8)*(Tableau1[NatureducontratCDDouCDI]=$B8)*(Tableau1[Date d''entrée]&gt;=(EOMONTH(C$3,-1)+1))*(Tableau1[Date d''entrée]&lt;=(EOMONTH(C$3,0)))*Tableau1[prorata mois entrée])
-SUMPRODUCT((Tableau1[Sexe]=$A8)*(Tableau1[NatureducontratCDDouCDI]=$B8)*(Tableau1[Date de sortie]&lt;=EOMONTH(C$3,0))*(Tableau1[Date de sortie]&lt;&gt;""))
+SUMPRODUCT((Tableau1[Sexe]=$A8)*(Tableau1[NatureducontratCDDouCDI]=$B8)*(Tableau1[Date de sortie]&gt;=C$3)*(Tableau1[Date de sortie]&lt;=(EOMONTH(C$3,0)))*Tableau1[prorata mois sortie])</f>
        <v>0</v>
      </c>
      <c r="D8" s="42">
        <f>SUMPRODUCT((Tableau1[Sexe]=$A8)*(Tableau1[NatureducontratCDDouCDI]=$B8)*(Tableau1[Date d''entrée]&lt;(EOMONTH(D$3,-1)+1)))
+SUMPRODUCT((Tableau1[Sexe]=$A8)*(Tableau1[NatureducontratCDDouCDI]=$B8)*(Tableau1[Date d''entrée]&gt;=(EOMONTH(D$3,-1)+1))*(Tableau1[Date d''entrée]&lt;=(EOMONTH(D$3,0)))*Tableau1[prorata mois entrée])
-SUMPRODUCT((Tableau1[Sexe]=$A8)*(Tableau1[NatureducontratCDDouCDI]=$B8)*(Tableau1[Date de sortie]&lt;=EOMONTH(D$3,0))*(Tableau1[Date de sortie]&lt;&gt;""))
+SUMPRODUCT((Tableau1[Sexe]=$A8)*(Tableau1[NatureducontratCDDouCDI]=$B8)*(Tableau1[Date de sortie]&gt;=D$3)*(Tableau1[Date de sortie]&lt;=(EOMONTH(D$3,0)))*Tableau1[prorata mois sortie])</f>
        <v>0</v>
      </c>
      <c r="E8" s="42">
        <f>SUMPRODUCT((Tableau1[Sexe]=$A8)*(Tableau1[NatureducontratCDDouCDI]=$B8)*(Tableau1[Date d''entrée]&lt;(EOMONTH(E$3,-1)+1)))
+SUMPRODUCT((Tableau1[Sexe]=$A8)*(Tableau1[NatureducontratCDDouCDI]=$B8)*(Tableau1[Date d''entrée]&gt;=(EOMONTH(E$3,-1)+1))*(Tableau1[Date d''entrée]&lt;=(EOMONTH(E$3,0)))*Tableau1[prorata mois entrée])
-SUMPRODUCT((Tableau1[Sexe]=$A8)*(Tableau1[NatureducontratCDDouCDI]=$B8)*(Tableau1[Date de sortie]&lt;=EOMONTH(E$3,0))*(Tableau1[Date de sortie]&lt;&gt;""))
+SUMPRODUCT((Tableau1[Sexe]=$A8)*(Tableau1[NatureducontratCDDouCDI]=$B8)*(Tableau1[Date de sortie]&gt;=E$3)*(Tableau1[Date de sortie]&lt;=(EOMONTH(E$3,0)))*Tableau1[prorata mois sortie])</f>
        <v>0</v>
      </c>
      <c r="F8" s="42">
        <f>SUMPRODUCT((Tableau1[Sexe]=$A8)*(Tableau1[NatureducontratCDDouCDI]=$B8)*(Tableau1[Date d''entrée]&lt;(EOMONTH(F$3,-1)+1)))
+SUMPRODUCT((Tableau1[Sexe]=$A8)*(Tableau1[NatureducontratCDDouCDI]=$B8)*(Tableau1[Date d''entrée]&gt;=(EOMONTH(F$3,-1)+1))*(Tableau1[Date d''entrée]&lt;=(EOMONTH(F$3,0)))*Tableau1[prorata mois entrée])
-SUMPRODUCT((Tableau1[Sexe]=$A8)*(Tableau1[NatureducontratCDDouCDI]=$B8)*(Tableau1[Date de sortie]&lt;=EOMONTH(F$3,0))*(Tableau1[Date de sortie]&lt;&gt;""))
+SUMPRODUCT((Tableau1[Sexe]=$A8)*(Tableau1[NatureducontratCDDouCDI]=$B8)*(Tableau1[Date de sortie]&gt;=F$3)*(Tableau1[Date de sortie]&lt;=(EOMONTH(F$3,0)))*Tableau1[prorata mois sortie])</f>
        <v>1</v>
      </c>
      <c r="G8" s="42">
        <f>SUMPRODUCT((Tableau1[Sexe]=$A8)*(Tableau1[NatureducontratCDDouCDI]=$B8)*(Tableau1[Date d''entrée]&lt;(EOMONTH(G$3,-1)+1)))
+SUMPRODUCT((Tableau1[Sexe]=$A8)*(Tableau1[NatureducontratCDDouCDI]=$B8)*(Tableau1[Date d''entrée]&gt;=(EOMONTH(G$3,-1)+1))*(Tableau1[Date d''entrée]&lt;=(EOMONTH(G$3,0)))*Tableau1[prorata mois entrée])
-SUMPRODUCT((Tableau1[Sexe]=$A8)*(Tableau1[NatureducontratCDDouCDI]=$B8)*(Tableau1[Date de sortie]&lt;=EOMONTH(G$3,0))*(Tableau1[Date de sortie]&lt;&gt;""))
+SUMPRODUCT((Tableau1[Sexe]=$A8)*(Tableau1[NatureducontratCDDouCDI]=$B8)*(Tableau1[Date de sortie]&gt;=G$3)*(Tableau1[Date de sortie]&lt;=(EOMONTH(G$3,0)))*Tableau1[prorata mois sortie])</f>
        <v>1</v>
      </c>
      <c r="H8" s="42">
        <f>SUMPRODUCT((Tableau1[Sexe]=$A8)*(Tableau1[NatureducontratCDDouCDI]=$B8)*(Tableau1[Date d''entrée]&lt;(EOMONTH(H$3,-1)+1)))
+SUMPRODUCT((Tableau1[Sexe]=$A8)*(Tableau1[NatureducontratCDDouCDI]=$B8)*(Tableau1[Date d''entrée]&gt;=(EOMONTH(H$3,-1)+1))*(Tableau1[Date d''entrée]&lt;=(EOMONTH(H$3,0)))*Tableau1[prorata mois entrée])
-SUMPRODUCT((Tableau1[Sexe]=$A8)*(Tableau1[NatureducontratCDDouCDI]=$B8)*(Tableau1[Date de sortie]&lt;=EOMONTH(H$3,0))*(Tableau1[Date de sortie]&lt;&gt;""))
+SUMPRODUCT((Tableau1[Sexe]=$A8)*(Tableau1[NatureducontratCDDouCDI]=$B8)*(Tableau1[Date de sortie]&gt;=H$3)*(Tableau1[Date de sortie]&lt;=(EOMONTH(H$3,0)))*Tableau1[prorata mois sortie])</f>
        <v>1</v>
      </c>
      <c r="J8" s="42">
        <f>SUMPRODUCT((Tableau1[Sexe]=$A8)*(Tableau1[NatureducontratCDDouCDI]=$B8)*(Tableau1[Date d''entrée]&lt;(EOMONTH(J$3,-1)+1)))
+SUMPRODUCT((Tableau1[Sexe]=$A8)*(Tableau1[NatureducontratCDDouCDI]=$B8)*(Tableau1[Date d''entrée]&gt;=(EOMONTH(J$3,-1)+1))*(Tableau1[Date d''entrée]&lt;=(EOMONTH(J$3,0)))*Tableau1[prorata mois entrée])
-SUMPRODUCT((Tableau1[Sexe]=$A8)*(Tableau1[NatureducontratCDDouCDI]=$B8)*(Tableau1[Date de sortie]&lt;=EOMONTH(J$3,0))*(Tableau1[Date de sortie]&lt;&gt;""))
+SUMPRODUCT((Tableau1[Sexe]=$A8)*(Tableau1[NatureducontratCDDouCDI]=$B8)*(Tableau1[Date de sortie]&gt;=J$3)*(Tableau1[Date de sortie]&lt;=(EOMONTH(J$3,0)))*Tableau1[prorata mois sortie])</f>
        <v>3</v>
      </c>
      <c r="K8" s="42">
        <f>SUMPRODUCT((Tableau1[Sexe]=$A8)*(Tableau1[NatureducontratCDDouCDI]=$B8)*(Tableau1[Date d''entrée]&lt;(EOMONTH(K$3,-1)+1)))
+SUMPRODUCT((Tableau1[Sexe]=$A8)*(Tableau1[NatureducontratCDDouCDI]=$B8)*(Tableau1[Date d''entrée]&gt;=(EOMONTH(K$3,-1)+1))*(Tableau1[Date d''entrée]&lt;=(EOMONTH(K$3,0)))*Tableau1[prorata mois entrée])
-SUMPRODUCT((Tableau1[Sexe]=$A8)*(Tableau1[NatureducontratCDDouCDI]=$B8)*(Tableau1[Date de sortie]&lt;=EOMONTH(K$3,0))*(Tableau1[Date de sortie]&lt;&gt;""))
+SUMPRODUCT((Tableau1[Sexe]=$A8)*(Tableau1[NatureducontratCDDouCDI]=$B8)*(Tableau1[Date de sortie]&gt;=K$3)*(Tableau1[Date de sortie]&lt;=(EOMONTH(K$3,0)))*Tableau1[prorata mois sortie])</f>
        <v>3</v>
      </c>
      <c r="M8" s="42">
        <f>SUMPRODUCT((Tableau1[Sexe]=$A8)*(Tableau1[NatureducontratCDDouCDI]=$B8)*(Tableau1[Date d''entrée]&lt;(EOMONTH(M$3,-1)+1)))
+SUMPRODUCT((Tableau1[Sexe]=$A8)*(Tableau1[NatureducontratCDDouCDI]=$B8)*(Tableau1[Date d''entrée]&gt;=(EOMONTH(M$3,-1)+1))*(Tableau1[Date d''entrée]&lt;=(EOMONTH(M$3,0)))*Tableau1[prorata mois entrée])
-SUMPRODUCT((Tableau1[Sexe]=$A8)*(Tableau1[NatureducontratCDDouCDI]=$B8)*(Tableau1[Date de sortie]&lt;=EOMONTH(M$3,0))*(Tableau1[Date de sortie]&lt;&gt;""))
+SUMPRODUCT((Tableau1[Sexe]=$A8)*(Tableau1[NatureducontratCDDouCDI]=$B8)*(Tableau1[Date de sortie]&gt;=M$3)*(Tableau1[Date de sortie]&lt;=(EOMONTH(M$3,0)))*Tableau1[prorata mois sortie])</f>
        <v>3</v>
      </c>
      <c r="N8" s="42">
        <f>SUMPRODUCT((Tableau1[Sexe]=$A8)*(Tableau1[NatureducontratCDDouCDI]=$B8)*(Tableau1[Date d''entrée]&lt;(EOMONTH(N$3,-1)+1)))
+SUMPRODUCT((Tableau1[Sexe]=$A8)*(Tableau1[NatureducontratCDDouCDI]=$B8)*(Tableau1[Date d''entrée]&gt;=(EOMONTH(N$3,-1)+1))*(Tableau1[Date d''entrée]&lt;=(EOMONTH(N$3,0)))*Tableau1[prorata mois entrée])
-SUMPRODUCT((Tableau1[Sexe]=$A8)*(Tableau1[NatureducontratCDDouCDI]=$B8)*(Tableau1[Date de sortie]&lt;=EOMONTH(N$3,0))*(Tableau1[Date de sortie]&lt;&gt;""))
+SUMPRODUCT((Tableau1[Sexe]=$A8)*(Tableau1[NatureducontratCDDouCDI]=$B8)*(Tableau1[Date de sortie]&gt;=N$3)*(Tableau1[Date de sortie]&lt;=(EOMONTH(N$3,0)))*Tableau1[prorata mois sortie])</f>
        <v>3</v>
      </c>
      <c r="O8" s="42">
        <f>SUMPRODUCT((Tableau1[Sexe]=$A8)*(Tableau1[NatureducontratCDDouCDI]=$B8)*(Tableau1[Date d''entrée]&lt;(EOMONTH(O$3,-1)+1)))
+SUMPRODUCT((Tableau1[Sexe]=$A8)*(Tableau1[NatureducontratCDDouCDI]=$B8)*(Tableau1[Date d''entrée]&gt;=(EOMONTH(O$3,-1)+1))*(Tableau1[Date d''entrée]&lt;=(EOMONTH(O$3,0)))*Tableau1[prorata mois entrée])
-SUMPRODUCT((Tableau1[Sexe]=$A8)*(Tableau1[NatureducontratCDDouCDI]=$B8)*(Tableau1[Date de sortie]&lt;=EOMONTH(O$3,0))*(Tableau1[Date de sortie]&lt;&gt;""))
+SUMPRODUCT((Tableau1[Sexe]=$A8)*(Tableau1[NatureducontratCDDouCDI]=$B8)*(Tableau1[Date de sortie]&gt;=O$3)*(Tableau1[Date de sortie]&lt;=(EOMONTH(O$3,0)))*Tableau1[prorata mois sortie])</f>
        <v>3</v>
      </c>
      <c r="Q8" s="42">
        <f>SUMPRODUCT((Tableau1[Sexe]=$A8)*(Tableau1[NatureducontratCDDouCDI]=$B8)*(Tableau1[Date d''entrée]&lt;(EOMONTH(Q$3,-1)+1)))
+SUMPRODUCT((Tableau1[Sexe]=$A8)*(Tableau1[NatureducontratCDDouCDI]=$B8)*(Tableau1[Date d''entrée]&gt;=(EOMONTH(Q$3,-1)+1))*(Tableau1[Date d''entrée]&lt;=(EOMONTH(Q$3,0)))*Tableau1[prorata mois entrée])
-SUMPRODUCT((Tableau1[Sexe]=$A8)*(Tableau1[NatureducontratCDDouCDI]=$B8)*(Tableau1[Date de sortie]&lt;=EOMONTH(Q$3,0))*(Tableau1[Date de sortie]&lt;&gt;""))
+SUMPRODUCT((Tableau1[Sexe]=$A8)*(Tableau1[NatureducontratCDDouCDI]=$B8)*(Tableau1[Date de sortie]&gt;=Q$3)*(Tableau1[Date de sortie]&lt;=(EOMONTH(Q$3,0)))*Tableau1[prorata mois sortie])</f>
        <v>3</v>
      </c>
      <c r="R8" s="42">
        <f>SUMPRODUCT((Tableau1[Sexe]=$A8)*(Tableau1[NatureducontratCDDouCDI]=$B8)*(Tableau1[Date d''entrée]&lt;(EOMONTH(R$3,-1)+1)))
+SUMPRODUCT((Tableau1[Sexe]=$A8)*(Tableau1[NatureducontratCDDouCDI]=$B8)*(Tableau1[Date d''entrée]&gt;=(EOMONTH(R$3,-1)+1))*(Tableau1[Date d''entrée]&lt;=(EOMONTH(R$3,0)))*Tableau1[prorata mois entrée])
-SUMPRODUCT((Tableau1[Sexe]=$A8)*(Tableau1[NatureducontratCDDouCDI]=$B8)*(Tableau1[Date de sortie]&lt;=EOMONTH(R$3,0))*(Tableau1[Date de sortie]&lt;&gt;""))
+SUMPRODUCT((Tableau1[Sexe]=$A8)*(Tableau1[NatureducontratCDDouCDI]=$B8)*(Tableau1[Date de sortie]&gt;=R$3)*(Tableau1[Date de sortie]&lt;=(EOMONTH(R$3,0)))*Tableau1[prorata mois sortie])</f>
        <v>3</v>
      </c>
      <c r="S8" s="42">
        <f>SUMPRODUCT((Tableau1[Sexe]=$A8)*(Tableau1[NatureducontratCDDouCDI]=$B8)*(Tableau1[Date d''entrée]&lt;(EOMONTH(S$3,-1)+1)))
+SUMPRODUCT((Tableau1[Sexe]=$A8)*(Tableau1[NatureducontratCDDouCDI]=$B8)*(Tableau1[Date d''entrée]&gt;=(EOMONTH(S$3,-1)+1))*(Tableau1[Date d''entrée]&lt;=(EOMONTH(S$3,0)))*Tableau1[prorata mois entrée])
-SUMPRODUCT((Tableau1[Sexe]=$A8)*(Tableau1[NatureducontratCDDouCDI]=$B8)*(Tableau1[Date de sortie]&lt;=EOMONTH(S$3,0))*(Tableau1[Date de sortie]&lt;&gt;""))
+SUMPRODUCT((Tableau1[Sexe]=$A8)*(Tableau1[NatureducontratCDDouCDI]=$B8)*(Tableau1[Date de sortie]&gt;=S$3)*(Tableau1[Date de sortie]&lt;=(EOMONTH(S$3,0)))*Tableau1[prorata mois sortie])</f>
        <v>3</v>
      </c>
    </row>
    <row r="9" spans="1:19" ht="13" x14ac:dyDescent="0.3">
      <c r="A9" s="29" t="s">
        <v>36</v>
      </c>
      <c r="B9" t="s">
        <v>39</v>
      </c>
      <c r="C9" s="42">
        <f>SUMPRODUCT((Tableau1[Sexe]=$A9)*(Tableau1[NatureducontratCDDouCDI]=$B9)*(Tableau1[Date d''entrée]&lt;(EOMONTH(C$3,-1)+1)))
+SUMPRODUCT((Tableau1[Sexe]=$A9)*(Tableau1[NatureducontratCDDouCDI]=$B9)*(Tableau1[Date d''entrée]&gt;=(EOMONTH(C$3,-1)+1))*(Tableau1[Date d''entrée]&lt;=(EOMONTH(C$3,0)))*Tableau1[prorata mois entrée])
-SUMPRODUCT((Tableau1[Sexe]=$A9)*(Tableau1[NatureducontratCDDouCDI]=$B9)*(Tableau1[Date de sortie]&lt;=EOMONTH(C$3,0))*(Tableau1[Date de sortie]&lt;&gt;""))
+SUMPRODUCT((Tableau1[Sexe]=$A9)*(Tableau1[NatureducontratCDDouCDI]=$B9)*(Tableau1[Date de sortie]&gt;=C$3)*(Tableau1[Date de sortie]&lt;=(EOMONTH(C$3,0)))*Tableau1[prorata mois sortie])</f>
        <v>0</v>
      </c>
      <c r="D9" s="42">
        <f>SUMPRODUCT((Tableau1[Sexe]=$A9)*(Tableau1[NatureducontratCDDouCDI]=$B9)*(Tableau1[Date d''entrée]&lt;(EOMONTH(D$3,-1)+1)))
+SUMPRODUCT((Tableau1[Sexe]=$A9)*(Tableau1[NatureducontratCDDouCDI]=$B9)*(Tableau1[Date d''entrée]&gt;=(EOMONTH(D$3,-1)+1))*(Tableau1[Date d''entrée]&lt;=(EOMONTH(D$3,0)))*Tableau1[prorata mois entrée])
-SUMPRODUCT((Tableau1[Sexe]=$A9)*(Tableau1[NatureducontratCDDouCDI]=$B9)*(Tableau1[Date de sortie]&lt;=EOMONTH(D$3,0))*(Tableau1[Date de sortie]&lt;&gt;""))
+SUMPRODUCT((Tableau1[Sexe]=$A9)*(Tableau1[NatureducontratCDDouCDI]=$B9)*(Tableau1[Date de sortie]&gt;=D$3)*(Tableau1[Date de sortie]&lt;=(EOMONTH(D$3,0)))*Tableau1[prorata mois sortie])</f>
        <v>0</v>
      </c>
      <c r="E9" s="42">
        <f>SUMPRODUCT((Tableau1[Sexe]=$A9)*(Tableau1[NatureducontratCDDouCDI]=$B9)*(Tableau1[Date d''entrée]&lt;(EOMONTH(E$3,-1)+1)))
+SUMPRODUCT((Tableau1[Sexe]=$A9)*(Tableau1[NatureducontratCDDouCDI]=$B9)*(Tableau1[Date d''entrée]&gt;=(EOMONTH(E$3,-1)+1))*(Tableau1[Date d''entrée]&lt;=(EOMONTH(E$3,0)))*Tableau1[prorata mois entrée])
-SUMPRODUCT((Tableau1[Sexe]=$A9)*(Tableau1[NatureducontratCDDouCDI]=$B9)*(Tableau1[Date de sortie]&lt;=EOMONTH(E$3,0))*(Tableau1[Date de sortie]&lt;&gt;""))
+SUMPRODUCT((Tableau1[Sexe]=$A9)*(Tableau1[NatureducontratCDDouCDI]=$B9)*(Tableau1[Date de sortie]&gt;=E$3)*(Tableau1[Date de sortie]&lt;=(EOMONTH(E$3,0)))*Tableau1[prorata mois sortie])</f>
        <v>0</v>
      </c>
      <c r="F9" s="42">
        <f>SUMPRODUCT((Tableau1[Sexe]=$A9)*(Tableau1[NatureducontratCDDouCDI]=$B9)*(Tableau1[Date d''entrée]&lt;(EOMONTH(F$3,-1)+1)))
+SUMPRODUCT((Tableau1[Sexe]=$A9)*(Tableau1[NatureducontratCDDouCDI]=$B9)*(Tableau1[Date d''entrée]&gt;=(EOMONTH(F$3,-1)+1))*(Tableau1[Date d''entrée]&lt;=(EOMONTH(F$3,0)))*Tableau1[prorata mois entrée])
-SUMPRODUCT((Tableau1[Sexe]=$A9)*(Tableau1[NatureducontratCDDouCDI]=$B9)*(Tableau1[Date de sortie]&lt;=EOMONTH(F$3,0))*(Tableau1[Date de sortie]&lt;&gt;""))
+SUMPRODUCT((Tableau1[Sexe]=$A9)*(Tableau1[NatureducontratCDDouCDI]=$B9)*(Tableau1[Date de sortie]&gt;=F$3)*(Tableau1[Date de sortie]&lt;=(EOMONTH(F$3,0)))*Tableau1[prorata mois sortie])</f>
        <v>0</v>
      </c>
      <c r="G9" s="42">
        <f>SUMPRODUCT((Tableau1[Sexe]=$A9)*(Tableau1[NatureducontratCDDouCDI]=$B9)*(Tableau1[Date d''entrée]&lt;(EOMONTH(G$3,-1)+1)))
+SUMPRODUCT((Tableau1[Sexe]=$A9)*(Tableau1[NatureducontratCDDouCDI]=$B9)*(Tableau1[Date d''entrée]&gt;=(EOMONTH(G$3,-1)+1))*(Tableau1[Date d''entrée]&lt;=(EOMONTH(G$3,0)))*Tableau1[prorata mois entrée])
-SUMPRODUCT((Tableau1[Sexe]=$A9)*(Tableau1[NatureducontratCDDouCDI]=$B9)*(Tableau1[Date de sortie]&lt;=EOMONTH(G$3,0))*(Tableau1[Date de sortie]&lt;&gt;""))
+SUMPRODUCT((Tableau1[Sexe]=$A9)*(Tableau1[NatureducontratCDDouCDI]=$B9)*(Tableau1[Date de sortie]&gt;=G$3)*(Tableau1[Date de sortie]&lt;=(EOMONTH(G$3,0)))*Tableau1[prorata mois sortie])</f>
        <v>0</v>
      </c>
      <c r="H9" s="42">
        <f>SUMPRODUCT((Tableau1[Sexe]=$A9)*(Tableau1[NatureducontratCDDouCDI]=$B9)*(Tableau1[Date d''entrée]&lt;(EOMONTH(H$3,-1)+1)))
+SUMPRODUCT((Tableau1[Sexe]=$A9)*(Tableau1[NatureducontratCDDouCDI]=$B9)*(Tableau1[Date d''entrée]&gt;=(EOMONTH(H$3,-1)+1))*(Tableau1[Date d''entrée]&lt;=(EOMONTH(H$3,0)))*Tableau1[prorata mois entrée])
-SUMPRODUCT((Tableau1[Sexe]=$A9)*(Tableau1[NatureducontratCDDouCDI]=$B9)*(Tableau1[Date de sortie]&lt;=EOMONTH(H$3,0))*(Tableau1[Date de sortie]&lt;&gt;""))
+SUMPRODUCT((Tableau1[Sexe]=$A9)*(Tableau1[NatureducontratCDDouCDI]=$B9)*(Tableau1[Date de sortie]&gt;=H$3)*(Tableau1[Date de sortie]&lt;=(EOMONTH(H$3,0)))*Tableau1[prorata mois sortie])</f>
        <v>0</v>
      </c>
      <c r="J9" s="42">
        <f>SUMPRODUCT((Tableau1[Sexe]=$A9)*(Tableau1[NatureducontratCDDouCDI]=$B9)*(Tableau1[Date d''entrée]&lt;(EOMONTH(J$3,-1)+1)))
+SUMPRODUCT((Tableau1[Sexe]=$A9)*(Tableau1[NatureducontratCDDouCDI]=$B9)*(Tableau1[Date d''entrée]&gt;=(EOMONTH(J$3,-1)+1))*(Tableau1[Date d''entrée]&lt;=(EOMONTH(J$3,0)))*Tableau1[prorata mois entrée])
-SUMPRODUCT((Tableau1[Sexe]=$A9)*(Tableau1[NatureducontratCDDouCDI]=$B9)*(Tableau1[Date de sortie]&lt;=EOMONTH(J$3,0))*(Tableau1[Date de sortie]&lt;&gt;""))
+SUMPRODUCT((Tableau1[Sexe]=$A9)*(Tableau1[NatureducontratCDDouCDI]=$B9)*(Tableau1[Date de sortie]&gt;=J$3)*(Tableau1[Date de sortie]&lt;=(EOMONTH(J$3,0)))*Tableau1[prorata mois sortie])</f>
        <v>1</v>
      </c>
      <c r="K9" s="42">
        <f>SUMPRODUCT((Tableau1[Sexe]=$A9)*(Tableau1[NatureducontratCDDouCDI]=$B9)*(Tableau1[Date d''entrée]&lt;(EOMONTH(K$3,-1)+1)))
+SUMPRODUCT((Tableau1[Sexe]=$A9)*(Tableau1[NatureducontratCDDouCDI]=$B9)*(Tableau1[Date d''entrée]&gt;=(EOMONTH(K$3,-1)+1))*(Tableau1[Date d''entrée]&lt;=(EOMONTH(K$3,0)))*Tableau1[prorata mois entrée])
-SUMPRODUCT((Tableau1[Sexe]=$A9)*(Tableau1[NatureducontratCDDouCDI]=$B9)*(Tableau1[Date de sortie]&lt;=EOMONTH(K$3,0))*(Tableau1[Date de sortie]&lt;&gt;""))
+SUMPRODUCT((Tableau1[Sexe]=$A9)*(Tableau1[NatureducontratCDDouCDI]=$B9)*(Tableau1[Date de sortie]&gt;=K$3)*(Tableau1[Date de sortie]&lt;=(EOMONTH(K$3,0)))*Tableau1[prorata mois sortie])</f>
        <v>1</v>
      </c>
      <c r="M9" s="42">
        <f>SUMPRODUCT((Tableau1[Sexe]=$A9)*(Tableau1[NatureducontratCDDouCDI]=$B9)*(Tableau1[Date d''entrée]&lt;(EOMONTH(M$3,-1)+1)))
+SUMPRODUCT((Tableau1[Sexe]=$A9)*(Tableau1[NatureducontratCDDouCDI]=$B9)*(Tableau1[Date d''entrée]&gt;=(EOMONTH(M$3,-1)+1))*(Tableau1[Date d''entrée]&lt;=(EOMONTH(M$3,0)))*Tableau1[prorata mois entrée])
-SUMPRODUCT((Tableau1[Sexe]=$A9)*(Tableau1[NatureducontratCDDouCDI]=$B9)*(Tableau1[Date de sortie]&lt;=EOMONTH(M$3,0))*(Tableau1[Date de sortie]&lt;&gt;""))
+SUMPRODUCT((Tableau1[Sexe]=$A9)*(Tableau1[NatureducontratCDDouCDI]=$B9)*(Tableau1[Date de sortie]&gt;=M$3)*(Tableau1[Date de sortie]&lt;=(EOMONTH(M$3,0)))*Tableau1[prorata mois sortie])</f>
        <v>1</v>
      </c>
      <c r="N9" s="42">
        <f>SUMPRODUCT((Tableau1[Sexe]=$A9)*(Tableau1[NatureducontratCDDouCDI]=$B9)*(Tableau1[Date d''entrée]&lt;(EOMONTH(N$3,-1)+1)))
+SUMPRODUCT((Tableau1[Sexe]=$A9)*(Tableau1[NatureducontratCDDouCDI]=$B9)*(Tableau1[Date d''entrée]&gt;=(EOMONTH(N$3,-1)+1))*(Tableau1[Date d''entrée]&lt;=(EOMONTH(N$3,0)))*Tableau1[prorata mois entrée])
-SUMPRODUCT((Tableau1[Sexe]=$A9)*(Tableau1[NatureducontratCDDouCDI]=$B9)*(Tableau1[Date de sortie]&lt;=EOMONTH(N$3,0))*(Tableau1[Date de sortie]&lt;&gt;""))
+SUMPRODUCT((Tableau1[Sexe]=$A9)*(Tableau1[NatureducontratCDDouCDI]=$B9)*(Tableau1[Date de sortie]&gt;=N$3)*(Tableau1[Date de sortie]&lt;=(EOMONTH(N$3,0)))*Tableau1[prorata mois sortie])</f>
        <v>1</v>
      </c>
      <c r="O9" s="42">
        <f>SUMPRODUCT((Tableau1[Sexe]=$A9)*(Tableau1[NatureducontratCDDouCDI]=$B9)*(Tableau1[Date d''entrée]&lt;(EOMONTH(O$3,-1)+1)))
+SUMPRODUCT((Tableau1[Sexe]=$A9)*(Tableau1[NatureducontratCDDouCDI]=$B9)*(Tableau1[Date d''entrée]&gt;=(EOMONTH(O$3,-1)+1))*(Tableau1[Date d''entrée]&lt;=(EOMONTH(O$3,0)))*Tableau1[prorata mois entrée])
-SUMPRODUCT((Tableau1[Sexe]=$A9)*(Tableau1[NatureducontratCDDouCDI]=$B9)*(Tableau1[Date de sortie]&lt;=EOMONTH(O$3,0))*(Tableau1[Date de sortie]&lt;&gt;""))
+SUMPRODUCT((Tableau1[Sexe]=$A9)*(Tableau1[NatureducontratCDDouCDI]=$B9)*(Tableau1[Date de sortie]&gt;=O$3)*(Tableau1[Date de sortie]&lt;=(EOMONTH(O$3,0)))*Tableau1[prorata mois sortie])</f>
        <v>1</v>
      </c>
      <c r="Q9" s="42">
        <f>SUMPRODUCT((Tableau1[Sexe]=$A9)*(Tableau1[NatureducontratCDDouCDI]=$B9)*(Tableau1[Date d''entrée]&lt;(EOMONTH(Q$3,-1)+1)))
+SUMPRODUCT((Tableau1[Sexe]=$A9)*(Tableau1[NatureducontratCDDouCDI]=$B9)*(Tableau1[Date d''entrée]&gt;=(EOMONTH(Q$3,-1)+1))*(Tableau1[Date d''entrée]&lt;=(EOMONTH(Q$3,0)))*Tableau1[prorata mois entrée])
-SUMPRODUCT((Tableau1[Sexe]=$A9)*(Tableau1[NatureducontratCDDouCDI]=$B9)*(Tableau1[Date de sortie]&lt;=EOMONTH(Q$3,0))*(Tableau1[Date de sortie]&lt;&gt;""))
+SUMPRODUCT((Tableau1[Sexe]=$A9)*(Tableau1[NatureducontratCDDouCDI]=$B9)*(Tableau1[Date de sortie]&gt;=Q$3)*(Tableau1[Date de sortie]&lt;=(EOMONTH(Q$3,0)))*Tableau1[prorata mois sortie])</f>
        <v>1</v>
      </c>
      <c r="R9" s="42">
        <f>SUMPRODUCT((Tableau1[Sexe]=$A9)*(Tableau1[NatureducontratCDDouCDI]=$B9)*(Tableau1[Date d''entrée]&lt;(EOMONTH(R$3,-1)+1)))
+SUMPRODUCT((Tableau1[Sexe]=$A9)*(Tableau1[NatureducontratCDDouCDI]=$B9)*(Tableau1[Date d''entrée]&gt;=(EOMONTH(R$3,-1)+1))*(Tableau1[Date d''entrée]&lt;=(EOMONTH(R$3,0)))*Tableau1[prorata mois entrée])
-SUMPRODUCT((Tableau1[Sexe]=$A9)*(Tableau1[NatureducontratCDDouCDI]=$B9)*(Tableau1[Date de sortie]&lt;=EOMONTH(R$3,0))*(Tableau1[Date de sortie]&lt;&gt;""))
+SUMPRODUCT((Tableau1[Sexe]=$A9)*(Tableau1[NatureducontratCDDouCDI]=$B9)*(Tableau1[Date de sortie]&gt;=R$3)*(Tableau1[Date de sortie]&lt;=(EOMONTH(R$3,0)))*Tableau1[prorata mois sortie])</f>
        <v>1</v>
      </c>
      <c r="S9" s="42">
        <f>SUMPRODUCT((Tableau1[Sexe]=$A9)*(Tableau1[NatureducontratCDDouCDI]=$B9)*(Tableau1[Date d''entrée]&lt;(EOMONTH(S$3,-1)+1)))
+SUMPRODUCT((Tableau1[Sexe]=$A9)*(Tableau1[NatureducontratCDDouCDI]=$B9)*(Tableau1[Date d''entrée]&gt;=(EOMONTH(S$3,-1)+1))*(Tableau1[Date d''entrée]&lt;=(EOMONTH(S$3,0)))*Tableau1[prorata mois entrée])
-SUMPRODUCT((Tableau1[Sexe]=$A9)*(Tableau1[NatureducontratCDDouCDI]=$B9)*(Tableau1[Date de sortie]&lt;=EOMONTH(S$3,0))*(Tableau1[Date de sortie]&lt;&gt;""))
+SUMPRODUCT((Tableau1[Sexe]=$A9)*(Tableau1[NatureducontratCDDouCDI]=$B9)*(Tableau1[Date de sortie]&gt;=S$3)*(Tableau1[Date de sortie]&lt;=(EOMONTH(S$3,0)))*Tableau1[prorata mois sortie])</f>
        <v>1</v>
      </c>
    </row>
    <row r="10" spans="1:19" ht="13" x14ac:dyDescent="0.3">
      <c r="A10" s="29" t="s">
        <v>36</v>
      </c>
      <c r="B10" t="s">
        <v>37</v>
      </c>
      <c r="C10" s="42">
        <f>SUMPRODUCT((Tableau1[Sexe]=$A10)*(Tableau1[NatureducontratCDDouCDI]=$B10)*(Tableau1[Date d''entrée]&lt;(EOMONTH(C$3,-1)+1)))
+SUMPRODUCT((Tableau1[Sexe]=$A10)*(Tableau1[NatureducontratCDDouCDI]=$B10)*(Tableau1[Date d''entrée]&gt;=(EOMONTH(C$3,-1)+1))*(Tableau1[Date d''entrée]&lt;=(EOMONTH(C$3,0)))*Tableau1[prorata mois entrée])
-SUMPRODUCT((Tableau1[Sexe]=$A10)*(Tableau1[NatureducontratCDDouCDI]=$B10)*(Tableau1[Date de sortie]&lt;=EOMONTH(C$3,0))*(Tableau1[Date de sortie]&lt;&gt;""))
+SUMPRODUCT((Tableau1[Sexe]=$A10)*(Tableau1[NatureducontratCDDouCDI]=$B10)*(Tableau1[Date de sortie]&gt;=C$3)*(Tableau1[Date de sortie]&lt;=(EOMONTH(C$3,0)))*Tableau1[prorata mois sortie])</f>
        <v>0</v>
      </c>
      <c r="D10" s="42">
        <f>SUMPRODUCT((Tableau1[Sexe]=$A10)*(Tableau1[NatureducontratCDDouCDI]=$B10)*(Tableau1[Date d''entrée]&lt;(EOMONTH(D$3,-1)+1)))
+SUMPRODUCT((Tableau1[Sexe]=$A10)*(Tableau1[NatureducontratCDDouCDI]=$B10)*(Tableau1[Date d''entrée]&gt;=(EOMONTH(D$3,-1)+1))*(Tableau1[Date d''entrée]&lt;=(EOMONTH(D$3,0)))*Tableau1[prorata mois entrée])
-SUMPRODUCT((Tableau1[Sexe]=$A10)*(Tableau1[NatureducontratCDDouCDI]=$B10)*(Tableau1[Date de sortie]&lt;=EOMONTH(D$3,0))*(Tableau1[Date de sortie]&lt;&gt;""))
+SUMPRODUCT((Tableau1[Sexe]=$A10)*(Tableau1[NatureducontratCDDouCDI]=$B10)*(Tableau1[Date de sortie]&gt;=D$3)*(Tableau1[Date de sortie]&lt;=(EOMONTH(D$3,0)))*Tableau1[prorata mois sortie])</f>
        <v>0</v>
      </c>
      <c r="E10" s="42">
        <f>SUMPRODUCT((Tableau1[Sexe]=$A10)*(Tableau1[NatureducontratCDDouCDI]=$B10)*(Tableau1[Date d''entrée]&lt;(EOMONTH(E$3,-1)+1)))
+SUMPRODUCT((Tableau1[Sexe]=$A10)*(Tableau1[NatureducontratCDDouCDI]=$B10)*(Tableau1[Date d''entrée]&gt;=(EOMONTH(E$3,-1)+1))*(Tableau1[Date d''entrée]&lt;=(EOMONTH(E$3,0)))*Tableau1[prorata mois entrée])
-SUMPRODUCT((Tableau1[Sexe]=$A10)*(Tableau1[NatureducontratCDDouCDI]=$B10)*(Tableau1[Date de sortie]&lt;=EOMONTH(E$3,0))*(Tableau1[Date de sortie]&lt;&gt;""))
+SUMPRODUCT((Tableau1[Sexe]=$A10)*(Tableau1[NatureducontratCDDouCDI]=$B10)*(Tableau1[Date de sortie]&gt;=E$3)*(Tableau1[Date de sortie]&lt;=(EOMONTH(E$3,0)))*Tableau1[prorata mois sortie])</f>
        <v>0</v>
      </c>
      <c r="F10" s="42">
        <f>SUMPRODUCT((Tableau1[Sexe]=$A10)*(Tableau1[NatureducontratCDDouCDI]=$B10)*(Tableau1[Date d''entrée]&lt;(EOMONTH(F$3,-1)+1)))
+SUMPRODUCT((Tableau1[Sexe]=$A10)*(Tableau1[NatureducontratCDDouCDI]=$B10)*(Tableau1[Date d''entrée]&gt;=(EOMONTH(F$3,-1)+1))*(Tableau1[Date d''entrée]&lt;=(EOMONTH(F$3,0)))*Tableau1[prorata mois entrée])
-SUMPRODUCT((Tableau1[Sexe]=$A10)*(Tableau1[NatureducontratCDDouCDI]=$B10)*(Tableau1[Date de sortie]&lt;=EOMONTH(F$3,0))*(Tableau1[Date de sortie]&lt;&gt;""))
+SUMPRODUCT((Tableau1[Sexe]=$A10)*(Tableau1[NatureducontratCDDouCDI]=$B10)*(Tableau1[Date de sortie]&gt;=F$3)*(Tableau1[Date de sortie]&lt;=(EOMONTH(F$3,0)))*Tableau1[prorata mois sortie])</f>
        <v>0</v>
      </c>
      <c r="G10" s="42">
        <f>SUMPRODUCT((Tableau1[Sexe]=$A10)*(Tableau1[NatureducontratCDDouCDI]=$B10)*(Tableau1[Date d''entrée]&lt;(EOMONTH(G$3,-1)+1)))
+SUMPRODUCT((Tableau1[Sexe]=$A10)*(Tableau1[NatureducontratCDDouCDI]=$B10)*(Tableau1[Date d''entrée]&gt;=(EOMONTH(G$3,-1)+1))*(Tableau1[Date d''entrée]&lt;=(EOMONTH(G$3,0)))*Tableau1[prorata mois entrée])
-SUMPRODUCT((Tableau1[Sexe]=$A10)*(Tableau1[NatureducontratCDDouCDI]=$B10)*(Tableau1[Date de sortie]&lt;=EOMONTH(G$3,0))*(Tableau1[Date de sortie]&lt;&gt;""))
+SUMPRODUCT((Tableau1[Sexe]=$A10)*(Tableau1[NatureducontratCDDouCDI]=$B10)*(Tableau1[Date de sortie]&gt;=G$3)*(Tableau1[Date de sortie]&lt;=(EOMONTH(G$3,0)))*Tableau1[prorata mois sortie])</f>
        <v>0.33333333333333331</v>
      </c>
      <c r="H10" s="42">
        <f>SUMPRODUCT((Tableau1[Sexe]=$A10)*(Tableau1[NatureducontratCDDouCDI]=$B10)*(Tableau1[Date d''entrée]&lt;(EOMONTH(H$3,-1)+1)))
+SUMPRODUCT((Tableau1[Sexe]=$A10)*(Tableau1[NatureducontratCDDouCDI]=$B10)*(Tableau1[Date d''entrée]&gt;=(EOMONTH(H$3,-1)+1))*(Tableau1[Date d''entrée]&lt;=(EOMONTH(H$3,0)))*Tableau1[prorata mois entrée])
-SUMPRODUCT((Tableau1[Sexe]=$A10)*(Tableau1[NatureducontratCDDouCDI]=$B10)*(Tableau1[Date de sortie]&lt;=EOMONTH(H$3,0))*(Tableau1[Date de sortie]&lt;&gt;""))
+SUMPRODUCT((Tableau1[Sexe]=$A10)*(Tableau1[NatureducontratCDDouCDI]=$B10)*(Tableau1[Date de sortie]&gt;=H$3)*(Tableau1[Date de sortie]&lt;=(EOMONTH(H$3,0)))*Tableau1[prorata mois sortie])</f>
        <v>1</v>
      </c>
      <c r="J10" s="42">
        <f>SUMPRODUCT((Tableau1[Sexe]=$A10)*(Tableau1[NatureducontratCDDouCDI]=$B10)*(Tableau1[Date d''entrée]&lt;(EOMONTH(J$3,-1)+1)))
+SUMPRODUCT((Tableau1[Sexe]=$A10)*(Tableau1[NatureducontratCDDouCDI]=$B10)*(Tableau1[Date d''entrée]&gt;=(EOMONTH(J$3,-1)+1))*(Tableau1[Date d''entrée]&lt;=(EOMONTH(J$3,0)))*Tableau1[prorata mois entrée])
-SUMPRODUCT((Tableau1[Sexe]=$A10)*(Tableau1[NatureducontratCDDouCDI]=$B10)*(Tableau1[Date de sortie]&lt;=EOMONTH(J$3,0))*(Tableau1[Date de sortie]&lt;&gt;""))
+SUMPRODUCT((Tableau1[Sexe]=$A10)*(Tableau1[NatureducontratCDDouCDI]=$B10)*(Tableau1[Date de sortie]&gt;=J$3)*(Tableau1[Date de sortie]&lt;=(EOMONTH(J$3,0)))*Tableau1[prorata mois sortie])</f>
        <v>1</v>
      </c>
      <c r="K10" s="42">
        <f>SUMPRODUCT((Tableau1[Sexe]=$A10)*(Tableau1[NatureducontratCDDouCDI]=$B10)*(Tableau1[Date d''entrée]&lt;(EOMONTH(K$3,-1)+1)))
+SUMPRODUCT((Tableau1[Sexe]=$A10)*(Tableau1[NatureducontratCDDouCDI]=$B10)*(Tableau1[Date d''entrée]&gt;=(EOMONTH(K$3,-1)+1))*(Tableau1[Date d''entrée]&lt;=(EOMONTH(K$3,0)))*Tableau1[prorata mois entrée])
-SUMPRODUCT((Tableau1[Sexe]=$A10)*(Tableau1[NatureducontratCDDouCDI]=$B10)*(Tableau1[Date de sortie]&lt;=EOMONTH(K$3,0))*(Tableau1[Date de sortie]&lt;&gt;""))
+SUMPRODUCT((Tableau1[Sexe]=$A10)*(Tableau1[NatureducontratCDDouCDI]=$B10)*(Tableau1[Date de sortie]&gt;=K$3)*(Tableau1[Date de sortie]&lt;=(EOMONTH(K$3,0)))*Tableau1[prorata mois sortie])</f>
        <v>1</v>
      </c>
      <c r="M10" s="42">
        <f>SUMPRODUCT((Tableau1[Sexe]=$A10)*(Tableau1[NatureducontratCDDouCDI]=$B10)*(Tableau1[Date d''entrée]&lt;(EOMONTH(M$3,-1)+1)))
+SUMPRODUCT((Tableau1[Sexe]=$A10)*(Tableau1[NatureducontratCDDouCDI]=$B10)*(Tableau1[Date d''entrée]&gt;=(EOMONTH(M$3,-1)+1))*(Tableau1[Date d''entrée]&lt;=(EOMONTH(M$3,0)))*Tableau1[prorata mois entrée])
-SUMPRODUCT((Tableau1[Sexe]=$A10)*(Tableau1[NatureducontratCDDouCDI]=$B10)*(Tableau1[Date de sortie]&lt;=EOMONTH(M$3,0))*(Tableau1[Date de sortie]&lt;&gt;""))
+SUMPRODUCT((Tableau1[Sexe]=$A10)*(Tableau1[NatureducontratCDDouCDI]=$B10)*(Tableau1[Date de sortie]&gt;=M$3)*(Tableau1[Date de sortie]&lt;=(EOMONTH(M$3,0)))*Tableau1[prorata mois sortie])</f>
        <v>1</v>
      </c>
      <c r="N10" s="42">
        <f>SUMPRODUCT((Tableau1[Sexe]=$A10)*(Tableau1[NatureducontratCDDouCDI]=$B10)*(Tableau1[Date d''entrée]&lt;(EOMONTH(N$3,-1)+1)))
+SUMPRODUCT((Tableau1[Sexe]=$A10)*(Tableau1[NatureducontratCDDouCDI]=$B10)*(Tableau1[Date d''entrée]&gt;=(EOMONTH(N$3,-1)+1))*(Tableau1[Date d''entrée]&lt;=(EOMONTH(N$3,0)))*Tableau1[prorata mois entrée])
-SUMPRODUCT((Tableau1[Sexe]=$A10)*(Tableau1[NatureducontratCDDouCDI]=$B10)*(Tableau1[Date de sortie]&lt;=EOMONTH(N$3,0))*(Tableau1[Date de sortie]&lt;&gt;""))
+SUMPRODUCT((Tableau1[Sexe]=$A10)*(Tableau1[NatureducontratCDDouCDI]=$B10)*(Tableau1[Date de sortie]&gt;=N$3)*(Tableau1[Date de sortie]&lt;=(EOMONTH(N$3,0)))*Tableau1[prorata mois sortie])</f>
        <v>1</v>
      </c>
      <c r="O10" s="42">
        <f>SUMPRODUCT((Tableau1[Sexe]=$A10)*(Tableau1[NatureducontratCDDouCDI]=$B10)*(Tableau1[Date d''entrée]&lt;(EOMONTH(O$3,-1)+1)))
+SUMPRODUCT((Tableau1[Sexe]=$A10)*(Tableau1[NatureducontratCDDouCDI]=$B10)*(Tableau1[Date d''entrée]&gt;=(EOMONTH(O$3,-1)+1))*(Tableau1[Date d''entrée]&lt;=(EOMONTH(O$3,0)))*Tableau1[prorata mois entrée])
-SUMPRODUCT((Tableau1[Sexe]=$A10)*(Tableau1[NatureducontratCDDouCDI]=$B10)*(Tableau1[Date de sortie]&lt;=EOMONTH(O$3,0))*(Tableau1[Date de sortie]&lt;&gt;""))
+SUMPRODUCT((Tableau1[Sexe]=$A10)*(Tableau1[NatureducontratCDDouCDI]=$B10)*(Tableau1[Date de sortie]&gt;=O$3)*(Tableau1[Date de sortie]&lt;=(EOMONTH(O$3,0)))*Tableau1[prorata mois sortie])</f>
        <v>1</v>
      </c>
      <c r="Q10" s="42">
        <f>SUMPRODUCT((Tableau1[Sexe]=$A10)*(Tableau1[NatureducontratCDDouCDI]=$B10)*(Tableau1[Date d''entrée]&lt;(EOMONTH(Q$3,-1)+1)))
+SUMPRODUCT((Tableau1[Sexe]=$A10)*(Tableau1[NatureducontratCDDouCDI]=$B10)*(Tableau1[Date d''entrée]&gt;=(EOMONTH(Q$3,-1)+1))*(Tableau1[Date d''entrée]&lt;=(EOMONTH(Q$3,0)))*Tableau1[prorata mois entrée])
-SUMPRODUCT((Tableau1[Sexe]=$A10)*(Tableau1[NatureducontratCDDouCDI]=$B10)*(Tableau1[Date de sortie]&lt;=EOMONTH(Q$3,0))*(Tableau1[Date de sortie]&lt;&gt;""))
+SUMPRODUCT((Tableau1[Sexe]=$A10)*(Tableau1[NatureducontratCDDouCDI]=$B10)*(Tableau1[Date de sortie]&gt;=Q$3)*(Tableau1[Date de sortie]&lt;=(EOMONTH(Q$3,0)))*Tableau1[prorata mois sortie])</f>
        <v>1</v>
      </c>
      <c r="R10" s="42">
        <f>SUMPRODUCT((Tableau1[Sexe]=$A10)*(Tableau1[NatureducontratCDDouCDI]=$B10)*(Tableau1[Date d''entrée]&lt;(EOMONTH(R$3,-1)+1)))
+SUMPRODUCT((Tableau1[Sexe]=$A10)*(Tableau1[NatureducontratCDDouCDI]=$B10)*(Tableau1[Date d''entrée]&gt;=(EOMONTH(R$3,-1)+1))*(Tableau1[Date d''entrée]&lt;=(EOMONTH(R$3,0)))*Tableau1[prorata mois entrée])
-SUMPRODUCT((Tableau1[Sexe]=$A10)*(Tableau1[NatureducontratCDDouCDI]=$B10)*(Tableau1[Date de sortie]&lt;=EOMONTH(R$3,0))*(Tableau1[Date de sortie]&lt;&gt;""))
+SUMPRODUCT((Tableau1[Sexe]=$A10)*(Tableau1[NatureducontratCDDouCDI]=$B10)*(Tableau1[Date de sortie]&gt;=R$3)*(Tableau1[Date de sortie]&lt;=(EOMONTH(R$3,0)))*Tableau1[prorata mois sortie])</f>
        <v>1</v>
      </c>
      <c r="S10" s="42">
        <f>SUMPRODUCT((Tableau1[Sexe]=$A10)*(Tableau1[NatureducontratCDDouCDI]=$B10)*(Tableau1[Date d''entrée]&lt;(EOMONTH(S$3,-1)+1)))
+SUMPRODUCT((Tableau1[Sexe]=$A10)*(Tableau1[NatureducontratCDDouCDI]=$B10)*(Tableau1[Date d''entrée]&gt;=(EOMONTH(S$3,-1)+1))*(Tableau1[Date d''entrée]&lt;=(EOMONTH(S$3,0)))*Tableau1[prorata mois entrée])
-SUMPRODUCT((Tableau1[Sexe]=$A10)*(Tableau1[NatureducontratCDDouCDI]=$B10)*(Tableau1[Date de sortie]&lt;=EOMONTH(S$3,0))*(Tableau1[Date de sortie]&lt;&gt;""))
+SUMPRODUCT((Tableau1[Sexe]=$A10)*(Tableau1[NatureducontratCDDouCDI]=$B10)*(Tableau1[Date de sortie]&gt;=S$3)*(Tableau1[Date de sortie]&lt;=(EOMONTH(S$3,0)))*Tableau1[prorata mois sortie])</f>
        <v>1</v>
      </c>
    </row>
    <row r="11" spans="1:19" ht="13" x14ac:dyDescent="0.3">
      <c r="A11" s="29" t="s">
        <v>36</v>
      </c>
      <c r="B11" t="s">
        <v>23</v>
      </c>
      <c r="C11" s="42">
        <f>SUMPRODUCT((Tableau1[Sexe]=$A11)*(Tableau1[NatureducontratCDDouCDI]=$B11)*(Tableau1[Date d''entrée]&lt;(EOMONTH(C$3,-1)+1)))
+SUMPRODUCT((Tableau1[Sexe]=$A11)*(Tableau1[NatureducontratCDDouCDI]=$B11)*(Tableau1[Date d''entrée]&gt;=(EOMONTH(C$3,-1)+1))*(Tableau1[Date d''entrée]&lt;=(EOMONTH(C$3,0)))*Tableau1[prorata mois entrée])
-SUMPRODUCT((Tableau1[Sexe]=$A11)*(Tableau1[NatureducontratCDDouCDI]=$B11)*(Tableau1[Date de sortie]&lt;=EOMONTH(C$3,0))*(Tableau1[Date de sortie]&lt;&gt;""))
+SUMPRODUCT((Tableau1[Sexe]=$A11)*(Tableau1[NatureducontratCDDouCDI]=$B11)*(Tableau1[Date de sortie]&gt;=C$3)*(Tableau1[Date de sortie]&lt;=(EOMONTH(C$3,0)))*Tableau1[prorata mois sortie])</f>
        <v>0</v>
      </c>
      <c r="D11" s="42">
        <f>SUMPRODUCT((Tableau1[Sexe]=$A11)*(Tableau1[NatureducontratCDDouCDI]=$B11)*(Tableau1[Date d''entrée]&lt;(EOMONTH(D$3,-1)+1)))
+SUMPRODUCT((Tableau1[Sexe]=$A11)*(Tableau1[NatureducontratCDDouCDI]=$B11)*(Tableau1[Date d''entrée]&gt;=(EOMONTH(D$3,-1)+1))*(Tableau1[Date d''entrée]&lt;=(EOMONTH(D$3,0)))*Tableau1[prorata mois entrée])
-SUMPRODUCT((Tableau1[Sexe]=$A11)*(Tableau1[NatureducontratCDDouCDI]=$B11)*(Tableau1[Date de sortie]&lt;=EOMONTH(D$3,0))*(Tableau1[Date de sortie]&lt;&gt;""))
+SUMPRODUCT((Tableau1[Sexe]=$A11)*(Tableau1[NatureducontratCDDouCDI]=$B11)*(Tableau1[Date de sortie]&gt;=D$3)*(Tableau1[Date de sortie]&lt;=(EOMONTH(D$3,0)))*Tableau1[prorata mois sortie])</f>
        <v>0</v>
      </c>
      <c r="E11" s="42">
        <f>SUMPRODUCT((Tableau1[Sexe]=$A11)*(Tableau1[NatureducontratCDDouCDI]=$B11)*(Tableau1[Date d''entrée]&lt;(EOMONTH(E$3,-1)+1)))
+SUMPRODUCT((Tableau1[Sexe]=$A11)*(Tableau1[NatureducontratCDDouCDI]=$B11)*(Tableau1[Date d''entrée]&gt;=(EOMONTH(E$3,-1)+1))*(Tableau1[Date d''entrée]&lt;=(EOMONTH(E$3,0)))*Tableau1[prorata mois entrée])
-SUMPRODUCT((Tableau1[Sexe]=$A11)*(Tableau1[NatureducontratCDDouCDI]=$B11)*(Tableau1[Date de sortie]&lt;=EOMONTH(E$3,0))*(Tableau1[Date de sortie]&lt;&gt;""))
+SUMPRODUCT((Tableau1[Sexe]=$A11)*(Tableau1[NatureducontratCDDouCDI]=$B11)*(Tableau1[Date de sortie]&gt;=E$3)*(Tableau1[Date de sortie]&lt;=(EOMONTH(E$3,0)))*Tableau1[prorata mois sortie])</f>
        <v>0</v>
      </c>
      <c r="F11" s="42">
        <f>SUMPRODUCT((Tableau1[Sexe]=$A11)*(Tableau1[NatureducontratCDDouCDI]=$B11)*(Tableau1[Date d''entrée]&lt;(EOMONTH(F$3,-1)+1)))
+SUMPRODUCT((Tableau1[Sexe]=$A11)*(Tableau1[NatureducontratCDDouCDI]=$B11)*(Tableau1[Date d''entrée]&gt;=(EOMONTH(F$3,-1)+1))*(Tableau1[Date d''entrée]&lt;=(EOMONTH(F$3,0)))*Tableau1[prorata mois entrée])
-SUMPRODUCT((Tableau1[Sexe]=$A11)*(Tableau1[NatureducontratCDDouCDI]=$B11)*(Tableau1[Date de sortie]&lt;=EOMONTH(F$3,0))*(Tableau1[Date de sortie]&lt;&gt;""))
+SUMPRODUCT((Tableau1[Sexe]=$A11)*(Tableau1[NatureducontratCDDouCDI]=$B11)*(Tableau1[Date de sortie]&gt;=F$3)*(Tableau1[Date de sortie]&lt;=(EOMONTH(F$3,0)))*Tableau1[prorata mois sortie])</f>
        <v>0</v>
      </c>
      <c r="G11" s="42">
        <f>SUMPRODUCT((Tableau1[Sexe]=$A11)*(Tableau1[NatureducontratCDDouCDI]=$B11)*(Tableau1[Date d''entrée]&lt;(EOMONTH(G$3,-1)+1)))
+SUMPRODUCT((Tableau1[Sexe]=$A11)*(Tableau1[NatureducontratCDDouCDI]=$B11)*(Tableau1[Date d''entrée]&gt;=(EOMONTH(G$3,-1)+1))*(Tableau1[Date d''entrée]&lt;=(EOMONTH(G$3,0)))*Tableau1[prorata mois entrée])
-SUMPRODUCT((Tableau1[Sexe]=$A11)*(Tableau1[NatureducontratCDDouCDI]=$B11)*(Tableau1[Date de sortie]&lt;=EOMONTH(G$3,0))*(Tableau1[Date de sortie]&lt;&gt;""))
+SUMPRODUCT((Tableau1[Sexe]=$A11)*(Tableau1[NatureducontratCDDouCDI]=$B11)*(Tableau1[Date de sortie]&gt;=G$3)*(Tableau1[Date de sortie]&lt;=(EOMONTH(G$3,0)))*Tableau1[prorata mois sortie])</f>
        <v>0</v>
      </c>
      <c r="H11" s="42">
        <f>SUMPRODUCT((Tableau1[Sexe]=$A11)*(Tableau1[NatureducontratCDDouCDI]=$B11)*(Tableau1[Date d''entrée]&lt;(EOMONTH(H$3,-1)+1)))
+SUMPRODUCT((Tableau1[Sexe]=$A11)*(Tableau1[NatureducontratCDDouCDI]=$B11)*(Tableau1[Date d''entrée]&gt;=(EOMONTH(H$3,-1)+1))*(Tableau1[Date d''entrée]&lt;=(EOMONTH(H$3,0)))*Tableau1[prorata mois entrée])
-SUMPRODUCT((Tableau1[Sexe]=$A11)*(Tableau1[NatureducontratCDDouCDI]=$B11)*(Tableau1[Date de sortie]&lt;=EOMONTH(H$3,0))*(Tableau1[Date de sortie]&lt;&gt;""))
+SUMPRODUCT((Tableau1[Sexe]=$A11)*(Tableau1[NatureducontratCDDouCDI]=$B11)*(Tableau1[Date de sortie]&gt;=H$3)*(Tableau1[Date de sortie]&lt;=(EOMONTH(H$3,0)))*Tableau1[prorata mois sortie])</f>
        <v>1</v>
      </c>
      <c r="J11" s="42">
        <f>SUMPRODUCT((Tableau1[Sexe]=$A11)*(Tableau1[NatureducontratCDDouCDI]=$B11)*(Tableau1[Date d''entrée]&lt;(EOMONTH(J$3,-1)+1)))
+SUMPRODUCT((Tableau1[Sexe]=$A11)*(Tableau1[NatureducontratCDDouCDI]=$B11)*(Tableau1[Date d''entrée]&gt;=(EOMONTH(J$3,-1)+1))*(Tableau1[Date d''entrée]&lt;=(EOMONTH(J$3,0)))*Tableau1[prorata mois entrée])
-SUMPRODUCT((Tableau1[Sexe]=$A11)*(Tableau1[NatureducontratCDDouCDI]=$B11)*(Tableau1[Date de sortie]&lt;=EOMONTH(J$3,0))*(Tableau1[Date de sortie]&lt;&gt;""))
+SUMPRODUCT((Tableau1[Sexe]=$A11)*(Tableau1[NatureducontratCDDouCDI]=$B11)*(Tableau1[Date de sortie]&gt;=J$3)*(Tableau1[Date de sortie]&lt;=(EOMONTH(J$3,0)))*Tableau1[prorata mois sortie])</f>
        <v>1</v>
      </c>
      <c r="K11" s="42">
        <f>SUMPRODUCT((Tableau1[Sexe]=$A11)*(Tableau1[NatureducontratCDDouCDI]=$B11)*(Tableau1[Date d''entrée]&lt;(EOMONTH(K$3,-1)+1)))
+SUMPRODUCT((Tableau1[Sexe]=$A11)*(Tableau1[NatureducontratCDDouCDI]=$B11)*(Tableau1[Date d''entrée]&gt;=(EOMONTH(K$3,-1)+1))*(Tableau1[Date d''entrée]&lt;=(EOMONTH(K$3,0)))*Tableau1[prorata mois entrée])
-SUMPRODUCT((Tableau1[Sexe]=$A11)*(Tableau1[NatureducontratCDDouCDI]=$B11)*(Tableau1[Date de sortie]&lt;=EOMONTH(K$3,0))*(Tableau1[Date de sortie]&lt;&gt;""))
+SUMPRODUCT((Tableau1[Sexe]=$A11)*(Tableau1[NatureducontratCDDouCDI]=$B11)*(Tableau1[Date de sortie]&gt;=K$3)*(Tableau1[Date de sortie]&lt;=(EOMONTH(K$3,0)))*Tableau1[prorata mois sortie])</f>
        <v>1</v>
      </c>
      <c r="M11" s="42">
        <f>SUMPRODUCT((Tableau1[Sexe]=$A11)*(Tableau1[NatureducontratCDDouCDI]=$B11)*(Tableau1[Date d''entrée]&lt;(EOMONTH(M$3,-1)+1)))
+SUMPRODUCT((Tableau1[Sexe]=$A11)*(Tableau1[NatureducontratCDDouCDI]=$B11)*(Tableau1[Date d''entrée]&gt;=(EOMONTH(M$3,-1)+1))*(Tableau1[Date d''entrée]&lt;=(EOMONTH(M$3,0)))*Tableau1[prorata mois entrée])
-SUMPRODUCT((Tableau1[Sexe]=$A11)*(Tableau1[NatureducontratCDDouCDI]=$B11)*(Tableau1[Date de sortie]&lt;=EOMONTH(M$3,0))*(Tableau1[Date de sortie]&lt;&gt;""))
+SUMPRODUCT((Tableau1[Sexe]=$A11)*(Tableau1[NatureducontratCDDouCDI]=$B11)*(Tableau1[Date de sortie]&gt;=M$3)*(Tableau1[Date de sortie]&lt;=(EOMONTH(M$3,0)))*Tableau1[prorata mois sortie])</f>
        <v>1</v>
      </c>
      <c r="N11" s="42">
        <f>SUMPRODUCT((Tableau1[Sexe]=$A11)*(Tableau1[NatureducontratCDDouCDI]=$B11)*(Tableau1[Date d''entrée]&lt;(EOMONTH(N$3,-1)+1)))
+SUMPRODUCT((Tableau1[Sexe]=$A11)*(Tableau1[NatureducontratCDDouCDI]=$B11)*(Tableau1[Date d''entrée]&gt;=(EOMONTH(N$3,-1)+1))*(Tableau1[Date d''entrée]&lt;=(EOMONTH(N$3,0)))*Tableau1[prorata mois entrée])
-SUMPRODUCT((Tableau1[Sexe]=$A11)*(Tableau1[NatureducontratCDDouCDI]=$B11)*(Tableau1[Date de sortie]&lt;=EOMONTH(N$3,0))*(Tableau1[Date de sortie]&lt;&gt;""))
+SUMPRODUCT((Tableau1[Sexe]=$A11)*(Tableau1[NatureducontratCDDouCDI]=$B11)*(Tableau1[Date de sortie]&gt;=N$3)*(Tableau1[Date de sortie]&lt;=(EOMONTH(N$3,0)))*Tableau1[prorata mois sortie])</f>
        <v>1</v>
      </c>
      <c r="O11" s="42">
        <f>SUMPRODUCT((Tableau1[Sexe]=$A11)*(Tableau1[NatureducontratCDDouCDI]=$B11)*(Tableau1[Date d''entrée]&lt;(EOMONTH(O$3,-1)+1)))
+SUMPRODUCT((Tableau1[Sexe]=$A11)*(Tableau1[NatureducontratCDDouCDI]=$B11)*(Tableau1[Date d''entrée]&gt;=(EOMONTH(O$3,-1)+1))*(Tableau1[Date d''entrée]&lt;=(EOMONTH(O$3,0)))*Tableau1[prorata mois entrée])
-SUMPRODUCT((Tableau1[Sexe]=$A11)*(Tableau1[NatureducontratCDDouCDI]=$B11)*(Tableau1[Date de sortie]&lt;=EOMONTH(O$3,0))*(Tableau1[Date de sortie]&lt;&gt;""))
+SUMPRODUCT((Tableau1[Sexe]=$A11)*(Tableau1[NatureducontratCDDouCDI]=$B11)*(Tableau1[Date de sortie]&gt;=O$3)*(Tableau1[Date de sortie]&lt;=(EOMONTH(O$3,0)))*Tableau1[prorata mois sortie])</f>
        <v>1</v>
      </c>
      <c r="Q11" s="42">
        <f>SUMPRODUCT((Tableau1[Sexe]=$A11)*(Tableau1[NatureducontratCDDouCDI]=$B11)*(Tableau1[Date d''entrée]&lt;(EOMONTH(Q$3,-1)+1)))
+SUMPRODUCT((Tableau1[Sexe]=$A11)*(Tableau1[NatureducontratCDDouCDI]=$B11)*(Tableau1[Date d''entrée]&gt;=(EOMONTH(Q$3,-1)+1))*(Tableau1[Date d''entrée]&lt;=(EOMONTH(Q$3,0)))*Tableau1[prorata mois entrée])
-SUMPRODUCT((Tableau1[Sexe]=$A11)*(Tableau1[NatureducontratCDDouCDI]=$B11)*(Tableau1[Date de sortie]&lt;=EOMONTH(Q$3,0))*(Tableau1[Date de sortie]&lt;&gt;""))
+SUMPRODUCT((Tableau1[Sexe]=$A11)*(Tableau1[NatureducontratCDDouCDI]=$B11)*(Tableau1[Date de sortie]&gt;=Q$3)*(Tableau1[Date de sortie]&lt;=(EOMONTH(Q$3,0)))*Tableau1[prorata mois sortie])</f>
        <v>1</v>
      </c>
      <c r="R11" s="42">
        <f>SUMPRODUCT((Tableau1[Sexe]=$A11)*(Tableau1[NatureducontratCDDouCDI]=$B11)*(Tableau1[Date d''entrée]&lt;(EOMONTH(R$3,-1)+1)))
+SUMPRODUCT((Tableau1[Sexe]=$A11)*(Tableau1[NatureducontratCDDouCDI]=$B11)*(Tableau1[Date d''entrée]&gt;=(EOMONTH(R$3,-1)+1))*(Tableau1[Date d''entrée]&lt;=(EOMONTH(R$3,0)))*Tableau1[prorata mois entrée])
-SUMPRODUCT((Tableau1[Sexe]=$A11)*(Tableau1[NatureducontratCDDouCDI]=$B11)*(Tableau1[Date de sortie]&lt;=EOMONTH(R$3,0))*(Tableau1[Date de sortie]&lt;&gt;""))
+SUMPRODUCT((Tableau1[Sexe]=$A11)*(Tableau1[NatureducontratCDDouCDI]=$B11)*(Tableau1[Date de sortie]&gt;=R$3)*(Tableau1[Date de sortie]&lt;=(EOMONTH(R$3,0)))*Tableau1[prorata mois sortie])</f>
        <v>1</v>
      </c>
      <c r="S11" s="42">
        <f>SUMPRODUCT((Tableau1[Sexe]=$A11)*(Tableau1[NatureducontratCDDouCDI]=$B11)*(Tableau1[Date d''entrée]&lt;(EOMONTH(S$3,-1)+1)))
+SUMPRODUCT((Tableau1[Sexe]=$A11)*(Tableau1[NatureducontratCDDouCDI]=$B11)*(Tableau1[Date d''entrée]&gt;=(EOMONTH(S$3,-1)+1))*(Tableau1[Date d''entrée]&lt;=(EOMONTH(S$3,0)))*Tableau1[prorata mois entrée])
-SUMPRODUCT((Tableau1[Sexe]=$A11)*(Tableau1[NatureducontratCDDouCDI]=$B11)*(Tableau1[Date de sortie]&lt;=EOMONTH(S$3,0))*(Tableau1[Date de sortie]&lt;&gt;""))
+SUMPRODUCT((Tableau1[Sexe]=$A11)*(Tableau1[NatureducontratCDDouCDI]=$B11)*(Tableau1[Date de sortie]&gt;=S$3)*(Tableau1[Date de sortie]&lt;=(EOMONTH(S$3,0)))*Tableau1[prorata mois sortie])</f>
        <v>1</v>
      </c>
    </row>
    <row r="12" spans="1:19" x14ac:dyDescent="0.25">
      <c r="C12" s="41">
        <f>SUM(C4:C11)</f>
        <v>0</v>
      </c>
      <c r="D12" s="41">
        <f t="shared" ref="D12:K12" si="0">SUM(D4:D11)</f>
        <v>0.46666666666666667</v>
      </c>
      <c r="E12" s="41">
        <f t="shared" si="0"/>
        <v>1</v>
      </c>
      <c r="F12" s="41">
        <f t="shared" si="0"/>
        <v>2</v>
      </c>
      <c r="G12" s="41">
        <f t="shared" si="0"/>
        <v>2.3333333333333335</v>
      </c>
      <c r="H12" s="41">
        <f t="shared" si="0"/>
        <v>4</v>
      </c>
      <c r="J12" s="41">
        <f t="shared" si="0"/>
        <v>10</v>
      </c>
      <c r="K12" s="41">
        <f t="shared" si="0"/>
        <v>10.655172413793103</v>
      </c>
      <c r="M12" s="41">
        <f t="shared" ref="M12:O12" si="1">SUM(M4:M11)</f>
        <v>11</v>
      </c>
      <c r="N12" s="41">
        <f t="shared" si="1"/>
        <v>11.851851851851851</v>
      </c>
      <c r="O12" s="41">
        <f t="shared" si="1"/>
        <v>12</v>
      </c>
      <c r="Q12" s="41">
        <f t="shared" ref="Q12:R12" si="2">SUM(Q4:Q11)</f>
        <v>12</v>
      </c>
      <c r="R12" s="41">
        <f t="shared" si="2"/>
        <v>11.103448275862069</v>
      </c>
      <c r="S12" s="41">
        <f t="shared" ref="S12" si="3">SUM(S4:S11)</f>
        <v>11</v>
      </c>
    </row>
    <row r="16" spans="1:19" x14ac:dyDescent="0.25">
      <c r="C16" s="40">
        <f>(EOMONTH(C$3,-1)+1)</f>
        <v>27546</v>
      </c>
      <c r="D16" s="40">
        <f>(EOMONTH(D$3,-1)+1)</f>
        <v>27576</v>
      </c>
      <c r="E16" s="40">
        <f t="shared" ref="E16:G16" si="4">(EOMONTH(E$3,-1)+1)</f>
        <v>27607</v>
      </c>
      <c r="F16" s="40">
        <f t="shared" si="4"/>
        <v>27638</v>
      </c>
      <c r="G16" s="40">
        <f t="shared" si="4"/>
        <v>27668</v>
      </c>
    </row>
  </sheetData>
  <conditionalFormatting sqref="A1:XFD1048576">
    <cfRule type="expression" dxfId="10" priority="1">
      <formula>MOD(A1,1)&lt;&gt;0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Types_Contrats</vt:lpstr>
      <vt:lpstr>xxxx</vt:lpstr>
      <vt:lpstr>Effectif</vt:lpstr>
      <vt:lpstr>xxxx!CDD</vt:lpstr>
      <vt:lpstr>contrats</vt:lpstr>
      <vt:lpstr>xxxx!Zone_d_impression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overpast</dc:creator>
  <cp:lastModifiedBy>Michel</cp:lastModifiedBy>
  <dcterms:created xsi:type="dcterms:W3CDTF">2013-03-03T20:15:49Z</dcterms:created>
  <dcterms:modified xsi:type="dcterms:W3CDTF">2018-11-16T00:50:24Z</dcterms:modified>
</cp:coreProperties>
</file>