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 activeTab="1"/>
  </bookViews>
  <sheets>
    <sheet name="Cours" sheetId="6" r:id="rId1"/>
    <sheet name="Hebdomadaire" sheetId="7" r:id="rId2"/>
  </sheets>
  <calcPr calcId="152511"/>
</workbook>
</file>

<file path=xl/calcChain.xml><?xml version="1.0" encoding="utf-8"?>
<calcChain xmlns="http://schemas.openxmlformats.org/spreadsheetml/2006/main">
  <c r="I9" i="7" l="1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C3" i="6" l="1"/>
  <c r="D3" i="6"/>
  <c r="E3" i="6"/>
  <c r="F3" i="6"/>
  <c r="G3" i="6"/>
  <c r="C4" i="6"/>
  <c r="D4" i="6"/>
  <c r="E4" i="6"/>
  <c r="F4" i="6"/>
  <c r="G4" i="6"/>
  <c r="C5" i="6"/>
  <c r="D5" i="6"/>
  <c r="E5" i="6"/>
  <c r="F5" i="6"/>
  <c r="G5" i="6"/>
  <c r="C6" i="6"/>
  <c r="D6" i="6"/>
  <c r="E6" i="6"/>
  <c r="F6" i="6"/>
  <c r="G6" i="6"/>
  <c r="C7" i="6"/>
  <c r="D7" i="6"/>
  <c r="E7" i="6"/>
  <c r="F7" i="6"/>
  <c r="G7" i="6"/>
  <c r="C8" i="6"/>
  <c r="D8" i="6"/>
  <c r="E8" i="6"/>
  <c r="F8" i="6"/>
  <c r="G8" i="6"/>
  <c r="C10" i="6"/>
  <c r="D10" i="6"/>
  <c r="E10" i="6"/>
  <c r="F10" i="6"/>
  <c r="G10" i="6"/>
  <c r="C11" i="6"/>
  <c r="D11" i="6"/>
  <c r="E11" i="6"/>
  <c r="F11" i="6"/>
  <c r="G11" i="6"/>
  <c r="C12" i="6"/>
  <c r="D12" i="6"/>
  <c r="E12" i="6"/>
  <c r="F12" i="6"/>
  <c r="G12" i="6"/>
  <c r="C13" i="6"/>
  <c r="D13" i="6"/>
  <c r="E13" i="6"/>
  <c r="F13" i="6"/>
  <c r="G13" i="6"/>
  <c r="C14" i="6"/>
  <c r="D14" i="6"/>
  <c r="E14" i="6"/>
  <c r="F14" i="6"/>
  <c r="G14" i="6"/>
  <c r="C15" i="6"/>
  <c r="D15" i="6"/>
  <c r="E15" i="6"/>
  <c r="F15" i="6"/>
  <c r="G15" i="6"/>
  <c r="C16" i="6"/>
  <c r="D16" i="6"/>
  <c r="E16" i="6"/>
  <c r="F16" i="6"/>
  <c r="G16" i="6"/>
  <c r="C17" i="6"/>
  <c r="D17" i="6"/>
  <c r="E17" i="6"/>
  <c r="F17" i="6"/>
  <c r="G17" i="6"/>
  <c r="C18" i="6"/>
  <c r="D18" i="6"/>
  <c r="E18" i="6"/>
  <c r="F18" i="6"/>
  <c r="G18" i="6"/>
  <c r="C19" i="6"/>
  <c r="D19" i="6"/>
  <c r="E19" i="6"/>
  <c r="F19" i="6"/>
  <c r="G19" i="6"/>
  <c r="C20" i="6"/>
  <c r="D20" i="6"/>
  <c r="E20" i="6"/>
  <c r="F20" i="6"/>
  <c r="G20" i="6"/>
  <c r="C21" i="6"/>
  <c r="D21" i="6"/>
  <c r="E21" i="6"/>
  <c r="F21" i="6"/>
  <c r="G21" i="6"/>
  <c r="C22" i="6"/>
  <c r="D22" i="6"/>
  <c r="E22" i="6"/>
  <c r="F22" i="6"/>
  <c r="G22" i="6"/>
  <c r="C23" i="6"/>
  <c r="D23" i="6"/>
  <c r="E23" i="6"/>
  <c r="F23" i="6"/>
  <c r="G23" i="6"/>
  <c r="B7" i="7" l="1"/>
  <c r="B23" i="7" s="1"/>
  <c r="B17" i="7" l="1"/>
  <c r="B12" i="7"/>
  <c r="B40" i="7"/>
  <c r="B32" i="7"/>
  <c r="B28" i="7"/>
  <c r="B22" i="7"/>
  <c r="B18" i="7"/>
  <c r="B13" i="7"/>
  <c r="B41" i="7"/>
  <c r="B37" i="7"/>
  <c r="B33" i="7"/>
  <c r="B29" i="7"/>
  <c r="B25" i="7"/>
  <c r="B21" i="7"/>
  <c r="B36" i="7"/>
  <c r="B24" i="7"/>
  <c r="B19" i="7"/>
  <c r="B14" i="7"/>
  <c r="B10" i="7"/>
  <c r="B38" i="7"/>
  <c r="B34" i="7"/>
  <c r="B30" i="7"/>
  <c r="B26" i="7"/>
  <c r="B20" i="7"/>
  <c r="B15" i="7"/>
  <c r="B11" i="7"/>
  <c r="B39" i="7"/>
  <c r="B35" i="7"/>
  <c r="B31" i="7"/>
  <c r="B27" i="7"/>
  <c r="C7" i="7"/>
  <c r="B6" i="7"/>
  <c r="C24" i="7" l="1"/>
  <c r="C28" i="7"/>
  <c r="C32" i="7"/>
  <c r="C36" i="7"/>
  <c r="C40" i="7"/>
  <c r="C12" i="7"/>
  <c r="C17" i="7"/>
  <c r="C21" i="7"/>
  <c r="C23" i="7"/>
  <c r="C27" i="7"/>
  <c r="C31" i="7"/>
  <c r="C35" i="7"/>
  <c r="C39" i="7"/>
  <c r="C11" i="7"/>
  <c r="C15" i="7"/>
  <c r="C20" i="7"/>
  <c r="C25" i="7"/>
  <c r="C29" i="7"/>
  <c r="C37" i="7"/>
  <c r="C41" i="7"/>
  <c r="C26" i="7"/>
  <c r="C30" i="7"/>
  <c r="C34" i="7"/>
  <c r="C38" i="7"/>
  <c r="C10" i="7"/>
  <c r="C14" i="7"/>
  <c r="C19" i="7"/>
  <c r="C33" i="7"/>
  <c r="C13" i="7"/>
  <c r="C18" i="7"/>
  <c r="C22" i="7"/>
  <c r="D7" i="7"/>
  <c r="D25" i="7" l="1"/>
  <c r="D29" i="7"/>
  <c r="D33" i="7"/>
  <c r="D37" i="7"/>
  <c r="D41" i="7"/>
  <c r="D13" i="7"/>
  <c r="D18" i="7"/>
  <c r="D22" i="7"/>
  <c r="D24" i="7"/>
  <c r="D28" i="7"/>
  <c r="D32" i="7"/>
  <c r="D36" i="7"/>
  <c r="D40" i="7"/>
  <c r="D12" i="7"/>
  <c r="D17" i="7"/>
  <c r="D21" i="7"/>
  <c r="D26" i="7"/>
  <c r="D30" i="7"/>
  <c r="D38" i="7"/>
  <c r="D10" i="7"/>
  <c r="D14" i="7"/>
  <c r="D23" i="7"/>
  <c r="D27" i="7"/>
  <c r="D31" i="7"/>
  <c r="D35" i="7"/>
  <c r="D39" i="7"/>
  <c r="D11" i="7"/>
  <c r="D15" i="7"/>
  <c r="D20" i="7"/>
  <c r="D34" i="7"/>
  <c r="D19" i="7"/>
  <c r="E7" i="7"/>
  <c r="E26" i="7" l="1"/>
  <c r="E30" i="7"/>
  <c r="E34" i="7"/>
  <c r="E38" i="7"/>
  <c r="E10" i="7"/>
  <c r="E14" i="7"/>
  <c r="E19" i="7"/>
  <c r="E25" i="7"/>
  <c r="E29" i="7"/>
  <c r="E33" i="7"/>
  <c r="E37" i="7"/>
  <c r="E41" i="7"/>
  <c r="E13" i="7"/>
  <c r="E18" i="7"/>
  <c r="E22" i="7"/>
  <c r="E27" i="7"/>
  <c r="E31" i="7"/>
  <c r="E39" i="7"/>
  <c r="E11" i="7"/>
  <c r="E15" i="7"/>
  <c r="E24" i="7"/>
  <c r="E28" i="7"/>
  <c r="E32" i="7"/>
  <c r="E36" i="7"/>
  <c r="E40" i="7"/>
  <c r="E12" i="7"/>
  <c r="E17" i="7"/>
  <c r="E21" i="7"/>
  <c r="E23" i="7"/>
  <c r="E35" i="7"/>
  <c r="E20" i="7"/>
  <c r="F7" i="7"/>
  <c r="F23" i="7" l="1"/>
  <c r="F27" i="7"/>
  <c r="F31" i="7"/>
  <c r="F35" i="7"/>
  <c r="F39" i="7"/>
  <c r="F11" i="7"/>
  <c r="F15" i="7"/>
  <c r="F20" i="7"/>
  <c r="F26" i="7"/>
  <c r="F30" i="7"/>
  <c r="F34" i="7"/>
  <c r="F38" i="7"/>
  <c r="F10" i="7"/>
  <c r="F14" i="7"/>
  <c r="F19" i="7"/>
  <c r="F28" i="7"/>
  <c r="F32" i="7"/>
  <c r="F12" i="7"/>
  <c r="F17" i="7"/>
  <c r="F21" i="7"/>
  <c r="F25" i="7"/>
  <c r="F29" i="7"/>
  <c r="F33" i="7"/>
  <c r="F37" i="7"/>
  <c r="F41" i="7"/>
  <c r="F13" i="7"/>
  <c r="F18" i="7"/>
  <c r="F22" i="7"/>
  <c r="F24" i="7"/>
  <c r="F36" i="7"/>
  <c r="F40" i="7"/>
  <c r="G7" i="7"/>
  <c r="G24" i="7" l="1"/>
  <c r="G28" i="7"/>
  <c r="G32" i="7"/>
  <c r="G36" i="7"/>
  <c r="G40" i="7"/>
  <c r="G12" i="7"/>
  <c r="G17" i="7"/>
  <c r="G21" i="7"/>
  <c r="G23" i="7"/>
  <c r="G27" i="7"/>
  <c r="G31" i="7"/>
  <c r="G35" i="7"/>
  <c r="G39" i="7"/>
  <c r="G11" i="7"/>
  <c r="G15" i="7"/>
  <c r="G20" i="7"/>
  <c r="G33" i="7"/>
  <c r="G13" i="7"/>
  <c r="G18" i="7"/>
  <c r="G22" i="7"/>
  <c r="G26" i="7"/>
  <c r="G30" i="7"/>
  <c r="G34" i="7"/>
  <c r="G38" i="7"/>
  <c r="G10" i="7"/>
  <c r="G14" i="7"/>
  <c r="G19" i="7"/>
  <c r="G25" i="7"/>
  <c r="G29" i="7"/>
  <c r="G37" i="7"/>
  <c r="G41" i="7"/>
  <c r="H7" i="7"/>
  <c r="H25" i="7" l="1"/>
  <c r="H29" i="7"/>
  <c r="H33" i="7"/>
  <c r="H37" i="7"/>
  <c r="H41" i="7"/>
  <c r="H13" i="7"/>
  <c r="H18" i="7"/>
  <c r="H22" i="7"/>
  <c r="H24" i="7"/>
  <c r="H28" i="7"/>
  <c r="H32" i="7"/>
  <c r="H36" i="7"/>
  <c r="H40" i="7"/>
  <c r="H12" i="7"/>
  <c r="H17" i="7"/>
  <c r="H21" i="7"/>
  <c r="H34" i="7"/>
  <c r="H19" i="7"/>
  <c r="H23" i="7"/>
  <c r="H27" i="7"/>
  <c r="H31" i="7"/>
  <c r="H35" i="7"/>
  <c r="H39" i="7"/>
  <c r="H11" i="7"/>
  <c r="H15" i="7"/>
  <c r="H20" i="7"/>
  <c r="H26" i="7"/>
  <c r="H30" i="7"/>
  <c r="H38" i="7"/>
  <c r="H10" i="7"/>
  <c r="H14" i="7"/>
  <c r="H6" i="7"/>
  <c r="G2" i="6" l="1"/>
  <c r="F2" i="6"/>
  <c r="C2" i="6"/>
  <c r="G9" i="7" l="1"/>
  <c r="E2" i="6"/>
  <c r="E9" i="7" s="1"/>
  <c r="D2" i="6"/>
  <c r="B9" i="7" s="1"/>
  <c r="H9" i="7" l="1"/>
  <c r="D9" i="7"/>
  <c r="C9" i="7"/>
  <c r="F9" i="7"/>
  <c r="F16" i="7"/>
  <c r="F9" i="6"/>
  <c r="G9" i="6"/>
  <c r="C9" i="6"/>
  <c r="C16" i="7" s="1"/>
  <c r="D9" i="6"/>
  <c r="B16" i="7" s="1"/>
  <c r="E9" i="6"/>
  <c r="G16" i="7" l="1"/>
  <c r="E16" i="7"/>
  <c r="H16" i="7"/>
  <c r="D16" i="7"/>
</calcChain>
</file>

<file path=xl/sharedStrings.xml><?xml version="1.0" encoding="utf-8"?>
<sst xmlns="http://schemas.openxmlformats.org/spreadsheetml/2006/main" count="45" uniqueCount="38">
  <si>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</si>
  <si>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</si>
  <si>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</si>
  <si>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</si>
  <si>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</si>
  <si>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</si>
  <si>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</si>
  <si>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</si>
  <si>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</si>
  <si>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</si>
  <si>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1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</si>
  <si>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</si>
  <si>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</si>
  <si>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</si>
  <si>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</si>
  <si>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</si>
  <si>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</si>
  <si>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</si>
  <si>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</si>
  <si>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</si>
  <si>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</si>
  <si>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</si>
  <si>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</si>
  <si>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</si>
  <si>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</si>
  <si>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</si>
  <si>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</si>
  <si>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</si>
  <si>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</si>
  <si>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</si>
  <si>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</si>
  <si>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</si>
  <si>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</si>
  <si>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</si>
  <si>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</si>
  <si>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</si>
  <si>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</si>
  <si>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ACTIVITE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</si>
</sst>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5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1"/>
      <color theme="1" tint="0.14999847407452621"/>
      <name val="Tahoma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4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4" fillId="4" borderId="10" xfId="1" applyFont="1" applyFill="1" applyBorder="1" applyAlignment="1">
      <alignment horizontal="left" vertical="center" indent="1"/>
    </xf>
    <xf numFmtId="0" fontId="4" fillId="4" borderId="11" xfId="1" applyFont="1" applyFill="1" applyBorder="1" applyAlignment="1">
      <alignment horizontal="left" vertical="center" indent="1"/>
    </xf>
    <xf numFmtId="0" fontId="4" fillId="4" borderId="12" xfId="1" applyFont="1" applyFill="1" applyBorder="1" applyAlignment="1">
      <alignment horizontal="left" vertical="center" indent="1"/>
    </xf>
    <xf numFmtId="0" fontId="3" fillId="4" borderId="8" xfId="0" applyFont="1" applyFill="1" applyBorder="1" applyAlignment="1">
      <alignment horizontal="left" vertical="center" indent="6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4" borderId="0" xfId="1" applyFont="1" applyFill="1" applyAlignment="1">
      <alignment horizontal="center"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5"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Tahoma"/>
        <scheme val="major"/>
      </font>
      <fill>
        <patternFill patternType="solid">
          <fgColor indexed="64"/>
          <bgColor theme="8"/>
        </patternFill>
      </fill>
      <alignment horizontal="left" vertical="center" textRotation="0" wrapText="0" indent="1" justifyLastLine="0" shrinkToFit="0" readingOrder="0"/>
    </dxf>
    <dxf>
      <font>
        <b val="0"/>
        <i/>
        <color theme="0" tint="-0.24994659260841701"/>
      </font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1409700</xdr:colOff>
      <xdr:row>3</xdr:row>
      <xdr:rowOff>203200</xdr:rowOff>
    </xdr:from>
    <xdr:to>
      <xdr:col>9</xdr:col>
      <xdr:colOff>203200</xdr:colOff>
      <xdr:row>6</xdr:row>
      <xdr:rowOff>25400</xdr:rowOff>
    </xdr:to>
    <xdr:sp macro="" textlink="">
      <xdr:nvSpPr>
        <xdr:cNvPr id="9" name="Bulle ronde 8"/>
        <xdr:cNvSpPr/>
      </xdr:nvSpPr>
      <xdr:spPr>
        <a:xfrm>
          <a:off x="10179050" y="831850"/>
          <a:ext cx="1504950" cy="641350"/>
        </a:xfrm>
        <a:prstGeom prst="wedgeEllipseCallout">
          <a:avLst>
            <a:gd name="adj1" fmla="val 30070"/>
            <a:gd name="adj2" fmla="val 952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de-sélectionner 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Devoirs" displayName="Devoirs" ref="A1:G23" totalsRowShown="0" headerRowDxfId="11">
  <autoFilter ref="A1:G23"/>
  <tableColumns count="7">
    <tableColumn id="1" name="Nom du cours" dataDxfId="10"/>
    <tableColumn id="2" name="J0" dataDxfId="9"/>
    <tableColumn id="3" name="J0+2" dataDxfId="8">
      <calculatedColumnFormula>B2+2</calculatedColumnFormula>
    </tableColumn>
    <tableColumn id="4" name="J0+6" dataDxfId="7">
      <calculatedColumnFormula>B2+6</calculatedColumnFormula>
    </tableColumn>
    <tableColumn id="5" name="J0+10" dataDxfId="6">
      <calculatedColumnFormula>B2+10</calculatedColumnFormula>
    </tableColumn>
    <tableColumn id="6" name="J0+15" dataDxfId="5">
      <calculatedColumnFormula>B2+15</calculatedColumnFormula>
    </tableColumn>
    <tableColumn id="7" name="J0+30" dataDxfId="4">
      <calculatedColumnFormula>B2+30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Tableau2" displayName="Tableau2" ref="B8:I41" totalsRowShown="0" headerRowDxfId="2" tableBorderDxfId="1" headerRowCellStyle="Titre 4">
  <autoFilter ref="B8:I41">
    <filterColumn colId="7">
      <filters>
        <filter val="1"/>
        <filter val="2"/>
      </filters>
    </filterColumn>
  </autoFilter>
  <tableColumns count="8">
    <tableColumn id="1" name="LUNDI">
      <calculatedColumnFormula>IF(COUNTIF(Cours!$B2:$G2,B$7),Cours!$A2,"")</calculatedColumnFormula>
    </tableColumn>
    <tableColumn id="2" name="MARDI">
      <calculatedColumnFormula>IF(COUNTIF(Cours!$B2:$G2,C$7),Cours!$A2,"")</calculatedColumnFormula>
    </tableColumn>
    <tableColumn id="3" name="MERCREDI">
      <calculatedColumnFormula>IF(COUNTIF(Cours!$B2:$G2,D$7),Cours!$A2,"")</calculatedColumnFormula>
    </tableColumn>
    <tableColumn id="4" name="JEUDI">
      <calculatedColumnFormula>IF(COUNTIF(Cours!$B2:$G2,E$7),Cours!$A2,"")</calculatedColumnFormula>
    </tableColumn>
    <tableColumn id="5" name="VENDREDI">
      <calculatedColumnFormula>IF(COUNTIF(Cours!$B2:$G2,F$7),Cours!$A2,"")</calculatedColumnFormula>
    </tableColumn>
    <tableColumn id="6" name="SAMEDI">
      <calculatedColumnFormula>IF(COUNTIF(Cours!$B2:$G2,G$7),Cours!$A2,"")</calculatedColumnFormula>
    </tableColumn>
    <tableColumn id="7" name="DIMANCHE">
      <calculatedColumnFormula>IF(COUNTIF(Cours!$B2:$G2,H$7),Cours!$A2,"")</calculatedColumnFormula>
    </tableColumn>
    <tableColumn id="8" name="ACTIVITE ?" dataDxfId="0">
      <calculatedColumnFormula>7-COUNTIF(Tableau2[[#This Row],[LUNDI]:[DIMANCHE]],"")</calculatedColumnFormula>
    </tableColumn>
  </tableColumns>
  <tableStyleInfo name="TableStyleLight1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G23"/>
  <sheetViews>
    <sheetView showGridLines="0" zoomScaleNormal="100" workbookViewId="0">
      <selection activeCell="B2" sqref="B2"/>
    </sheetView>
  </sheetViews>
  <sheetFormatPr baseColWidth="10" defaultColWidth="9.1796875" defaultRowHeight="18" customHeight="1" x14ac:dyDescent="0.25"/>
  <cols>
    <col min="1" max="1" width="54.7265625" customWidth="1"/>
    <col min="2" max="7" width="12.54296875" customWidth="1"/>
  </cols>
  <sheetData>
    <row r="1" spans="1:7" ht="35.25" customHeight="1" x14ac:dyDescent="0.25">
      <c r="A1" s="5" t="s">
        <v>0</v>
      </c>
      <c r="B1" s="6" t="s">
        <v>1</v>
      </c>
      <c r="C1" s="6" t="s">
        <v>32</v>
      </c>
      <c r="D1" s="6" t="s">
        <v>33</v>
      </c>
      <c r="E1" s="6" t="s">
        <v>34</v>
      </c>
      <c r="F1" s="6" t="s">
        <v>35</v>
      </c>
      <c r="G1" s="6" t="s">
        <v>36</v>
      </c>
    </row>
    <row r="2" spans="1:7" ht="18" customHeight="1" x14ac:dyDescent="0.25">
      <c r="A2" s="7" t="s">
        <v>10</v>
      </c>
      <c r="B2" s="8">
        <v>42009</v>
      </c>
      <c r="C2" s="8">
        <f t="shared" ref="C2" si="0">B2+2</f>
        <v>42011</v>
      </c>
      <c r="D2" s="8">
        <f>B2+6</f>
        <v>42015</v>
      </c>
      <c r="E2" s="8">
        <f t="shared" ref="E2" si="1">B2+10</f>
        <v>42019</v>
      </c>
      <c r="F2" s="8">
        <f t="shared" ref="F2" si="2">B2+15</f>
        <v>42024</v>
      </c>
      <c r="G2" s="8">
        <f t="shared" ref="G2" si="3">B2+30</f>
        <v>42039</v>
      </c>
    </row>
    <row r="3" spans="1:7" ht="18" customHeight="1" x14ac:dyDescent="0.25">
      <c r="A3" s="7" t="s">
        <v>11</v>
      </c>
      <c r="B3" s="8">
        <v>42012</v>
      </c>
      <c r="C3" s="8">
        <f t="shared" ref="C3:C23" si="4">B3+2</f>
        <v>42014</v>
      </c>
      <c r="D3" s="8">
        <f t="shared" ref="D3:D23" si="5">B3+6</f>
        <v>42018</v>
      </c>
      <c r="E3" s="8">
        <f t="shared" ref="E3:E23" si="6">B3+10</f>
        <v>42022</v>
      </c>
      <c r="F3" s="8">
        <f t="shared" ref="F3:F23" si="7">B3+15</f>
        <v>42027</v>
      </c>
      <c r="G3" s="8">
        <f t="shared" ref="G3:G23" si="8">B3+30</f>
        <v>42042</v>
      </c>
    </row>
    <row r="4" spans="1:7" ht="18" customHeight="1" x14ac:dyDescent="0.25">
      <c r="A4" s="7" t="s">
        <v>12</v>
      </c>
      <c r="B4" s="8">
        <v>42013</v>
      </c>
      <c r="C4" s="8">
        <f t="shared" si="4"/>
        <v>42015</v>
      </c>
      <c r="D4" s="8">
        <f t="shared" si="5"/>
        <v>42019</v>
      </c>
      <c r="E4" s="8">
        <f t="shared" si="6"/>
        <v>42023</v>
      </c>
      <c r="F4" s="8">
        <f t="shared" si="7"/>
        <v>42028</v>
      </c>
      <c r="G4" s="8">
        <f t="shared" si="8"/>
        <v>42043</v>
      </c>
    </row>
    <row r="5" spans="1:7" ht="18" customHeight="1" x14ac:dyDescent="0.25">
      <c r="A5" s="7" t="s">
        <v>13</v>
      </c>
      <c r="B5" s="8">
        <v>42015</v>
      </c>
      <c r="C5" s="8">
        <f t="shared" si="4"/>
        <v>42017</v>
      </c>
      <c r="D5" s="8">
        <f t="shared" si="5"/>
        <v>42021</v>
      </c>
      <c r="E5" s="8">
        <f t="shared" si="6"/>
        <v>42025</v>
      </c>
      <c r="F5" s="8">
        <f t="shared" si="7"/>
        <v>42030</v>
      </c>
      <c r="G5" s="8">
        <f t="shared" si="8"/>
        <v>42045</v>
      </c>
    </row>
    <row r="6" spans="1:7" ht="18" customHeight="1" x14ac:dyDescent="0.25">
      <c r="A6" s="7" t="s">
        <v>14</v>
      </c>
      <c r="B6" s="8">
        <v>41376</v>
      </c>
      <c r="C6" s="8">
        <f t="shared" si="4"/>
        <v>41378</v>
      </c>
      <c r="D6" s="8">
        <f t="shared" si="5"/>
        <v>41382</v>
      </c>
      <c r="E6" s="8">
        <f t="shared" si="6"/>
        <v>41386</v>
      </c>
      <c r="F6" s="8">
        <f t="shared" si="7"/>
        <v>41391</v>
      </c>
      <c r="G6" s="8">
        <f t="shared" si="8"/>
        <v>41406</v>
      </c>
    </row>
    <row r="7" spans="1:7" ht="18" customHeight="1" x14ac:dyDescent="0.25">
      <c r="A7" s="7" t="s">
        <v>15</v>
      </c>
      <c r="B7" s="8">
        <v>41379</v>
      </c>
      <c r="C7" s="8">
        <f t="shared" si="4"/>
        <v>41381</v>
      </c>
      <c r="D7" s="8">
        <f t="shared" si="5"/>
        <v>41385</v>
      </c>
      <c r="E7" s="8">
        <f t="shared" si="6"/>
        <v>41389</v>
      </c>
      <c r="F7" s="8">
        <f t="shared" si="7"/>
        <v>41394</v>
      </c>
      <c r="G7" s="8">
        <f t="shared" si="8"/>
        <v>41409</v>
      </c>
    </row>
    <row r="8" spans="1:7" ht="18" customHeight="1" x14ac:dyDescent="0.25">
      <c r="A8" s="7" t="s">
        <v>16</v>
      </c>
      <c r="B8" s="8">
        <v>41381</v>
      </c>
      <c r="C8" s="8">
        <f t="shared" si="4"/>
        <v>41383</v>
      </c>
      <c r="D8" s="8">
        <f t="shared" si="5"/>
        <v>41387</v>
      </c>
      <c r="E8" s="8">
        <f t="shared" si="6"/>
        <v>41391</v>
      </c>
      <c r="F8" s="8">
        <f t="shared" si="7"/>
        <v>41396</v>
      </c>
      <c r="G8" s="8">
        <f t="shared" si="8"/>
        <v>41411</v>
      </c>
    </row>
    <row r="9" spans="1:7" ht="18" customHeight="1" x14ac:dyDescent="0.25">
      <c r="A9" s="7" t="s">
        <v>17</v>
      </c>
      <c r="B9" s="8">
        <v>0</v>
      </c>
      <c r="C9" s="8">
        <f t="shared" si="4"/>
        <v>2</v>
      </c>
      <c r="D9" s="8">
        <f t="shared" si="5"/>
        <v>6</v>
      </c>
      <c r="E9" s="8">
        <f t="shared" si="6"/>
        <v>10</v>
      </c>
      <c r="F9" s="8">
        <f t="shared" si="7"/>
        <v>15</v>
      </c>
      <c r="G9" s="8">
        <f t="shared" si="8"/>
        <v>30</v>
      </c>
    </row>
    <row r="10" spans="1:7" ht="18" customHeight="1" x14ac:dyDescent="0.25">
      <c r="A10" s="7" t="s">
        <v>18</v>
      </c>
      <c r="B10" s="8">
        <v>41388</v>
      </c>
      <c r="C10" s="8">
        <f t="shared" si="4"/>
        <v>41390</v>
      </c>
      <c r="D10" s="8">
        <f t="shared" si="5"/>
        <v>41394</v>
      </c>
      <c r="E10" s="8">
        <f t="shared" si="6"/>
        <v>41398</v>
      </c>
      <c r="F10" s="8">
        <f t="shared" si="7"/>
        <v>41403</v>
      </c>
      <c r="G10" s="8">
        <f t="shared" si="8"/>
        <v>41418</v>
      </c>
    </row>
    <row r="11" spans="1:7" ht="18" customHeight="1" x14ac:dyDescent="0.25">
      <c r="A11" s="7" t="s">
        <v>19</v>
      </c>
      <c r="B11" s="8">
        <v>41389</v>
      </c>
      <c r="C11" s="8">
        <f t="shared" si="4"/>
        <v>41391</v>
      </c>
      <c r="D11" s="8">
        <f t="shared" si="5"/>
        <v>41395</v>
      </c>
      <c r="E11" s="8">
        <f t="shared" si="6"/>
        <v>41399</v>
      </c>
      <c r="F11" s="8">
        <f t="shared" si="7"/>
        <v>41404</v>
      </c>
      <c r="G11" s="8">
        <f t="shared" si="8"/>
        <v>41419</v>
      </c>
    </row>
    <row r="12" spans="1:7" ht="18" customHeight="1" x14ac:dyDescent="0.25">
      <c r="A12" s="7" t="s">
        <v>20</v>
      </c>
      <c r="B12" s="8">
        <v>41393</v>
      </c>
      <c r="C12" s="8">
        <f t="shared" si="4"/>
        <v>41395</v>
      </c>
      <c r="D12" s="8">
        <f t="shared" si="5"/>
        <v>41399</v>
      </c>
      <c r="E12" s="8">
        <f t="shared" si="6"/>
        <v>41403</v>
      </c>
      <c r="F12" s="8">
        <f t="shared" si="7"/>
        <v>41408</v>
      </c>
      <c r="G12" s="8">
        <f t="shared" si="8"/>
        <v>41423</v>
      </c>
    </row>
    <row r="13" spans="1:7" ht="18" customHeight="1" x14ac:dyDescent="0.25">
      <c r="A13" s="7" t="s">
        <v>21</v>
      </c>
      <c r="B13" s="8">
        <v>41394</v>
      </c>
      <c r="C13" s="8">
        <f t="shared" si="4"/>
        <v>41396</v>
      </c>
      <c r="D13" s="8">
        <f t="shared" si="5"/>
        <v>41400</v>
      </c>
      <c r="E13" s="8">
        <f t="shared" si="6"/>
        <v>41404</v>
      </c>
      <c r="F13" s="8">
        <f t="shared" si="7"/>
        <v>41409</v>
      </c>
      <c r="G13" s="8">
        <f t="shared" si="8"/>
        <v>41424</v>
      </c>
    </row>
    <row r="14" spans="1:7" ht="18" customHeight="1" x14ac:dyDescent="0.25">
      <c r="A14" s="7" t="s">
        <v>22</v>
      </c>
      <c r="B14" s="8">
        <v>41396</v>
      </c>
      <c r="C14" s="8">
        <f t="shared" si="4"/>
        <v>41398</v>
      </c>
      <c r="D14" s="8">
        <f t="shared" si="5"/>
        <v>41402</v>
      </c>
      <c r="E14" s="8">
        <f t="shared" si="6"/>
        <v>41406</v>
      </c>
      <c r="F14" s="8">
        <f t="shared" si="7"/>
        <v>41411</v>
      </c>
      <c r="G14" s="8">
        <f t="shared" si="8"/>
        <v>41426</v>
      </c>
    </row>
    <row r="15" spans="1:7" ht="18" customHeight="1" x14ac:dyDescent="0.25">
      <c r="A15" s="7" t="s">
        <v>23</v>
      </c>
      <c r="B15" s="8">
        <v>41400</v>
      </c>
      <c r="C15" s="8">
        <f t="shared" si="4"/>
        <v>41402</v>
      </c>
      <c r="D15" s="8">
        <f t="shared" si="5"/>
        <v>41406</v>
      </c>
      <c r="E15" s="8">
        <f t="shared" si="6"/>
        <v>41410</v>
      </c>
      <c r="F15" s="8">
        <f t="shared" si="7"/>
        <v>41415</v>
      </c>
      <c r="G15" s="8">
        <f t="shared" si="8"/>
        <v>41430</v>
      </c>
    </row>
    <row r="16" spans="1:7" ht="18" customHeight="1" x14ac:dyDescent="0.25">
      <c r="A16" s="7" t="s">
        <v>24</v>
      </c>
      <c r="B16" s="8">
        <v>41402</v>
      </c>
      <c r="C16" s="8">
        <f t="shared" si="4"/>
        <v>41404</v>
      </c>
      <c r="D16" s="8">
        <f t="shared" si="5"/>
        <v>41408</v>
      </c>
      <c r="E16" s="8">
        <f t="shared" si="6"/>
        <v>41412</v>
      </c>
      <c r="F16" s="8">
        <f t="shared" si="7"/>
        <v>41417</v>
      </c>
      <c r="G16" s="8">
        <f t="shared" si="8"/>
        <v>41432</v>
      </c>
    </row>
    <row r="17" spans="1:7" ht="18" customHeight="1" x14ac:dyDescent="0.25">
      <c r="A17" s="7" t="s">
        <v>25</v>
      </c>
      <c r="B17" s="8">
        <v>41404</v>
      </c>
      <c r="C17" s="8">
        <f t="shared" si="4"/>
        <v>41406</v>
      </c>
      <c r="D17" s="8">
        <f t="shared" si="5"/>
        <v>41410</v>
      </c>
      <c r="E17" s="8">
        <f t="shared" si="6"/>
        <v>41414</v>
      </c>
      <c r="F17" s="8">
        <f t="shared" si="7"/>
        <v>41419</v>
      </c>
      <c r="G17" s="8">
        <f t="shared" si="8"/>
        <v>41434</v>
      </c>
    </row>
    <row r="18" spans="1:7" ht="18" customHeight="1" x14ac:dyDescent="0.25">
      <c r="A18" s="7" t="s">
        <v>26</v>
      </c>
      <c r="B18" s="8">
        <v>41408</v>
      </c>
      <c r="C18" s="8">
        <f t="shared" si="4"/>
        <v>41410</v>
      </c>
      <c r="D18" s="8">
        <f t="shared" si="5"/>
        <v>41414</v>
      </c>
      <c r="E18" s="8">
        <f t="shared" si="6"/>
        <v>41418</v>
      </c>
      <c r="F18" s="8">
        <f t="shared" si="7"/>
        <v>41423</v>
      </c>
      <c r="G18" s="8">
        <f t="shared" si="8"/>
        <v>41438</v>
      </c>
    </row>
    <row r="19" spans="1:7" ht="18" customHeight="1" x14ac:dyDescent="0.25">
      <c r="A19" s="7" t="s">
        <v>27</v>
      </c>
      <c r="B19" s="8">
        <v>41411</v>
      </c>
      <c r="C19" s="8">
        <f t="shared" si="4"/>
        <v>41413</v>
      </c>
      <c r="D19" s="8">
        <f t="shared" si="5"/>
        <v>41417</v>
      </c>
      <c r="E19" s="8">
        <f t="shared" si="6"/>
        <v>41421</v>
      </c>
      <c r="F19" s="8">
        <f t="shared" si="7"/>
        <v>41426</v>
      </c>
      <c r="G19" s="8">
        <f t="shared" si="8"/>
        <v>41441</v>
      </c>
    </row>
    <row r="20" spans="1:7" ht="18" customHeight="1" x14ac:dyDescent="0.25">
      <c r="A20" s="7" t="s">
        <v>28</v>
      </c>
      <c r="B20" s="8">
        <v>41416</v>
      </c>
      <c r="C20" s="8">
        <f t="shared" si="4"/>
        <v>41418</v>
      </c>
      <c r="D20" s="8">
        <f t="shared" si="5"/>
        <v>41422</v>
      </c>
      <c r="E20" s="8">
        <f t="shared" si="6"/>
        <v>41426</v>
      </c>
      <c r="F20" s="8">
        <f t="shared" si="7"/>
        <v>41431</v>
      </c>
      <c r="G20" s="8">
        <f t="shared" si="8"/>
        <v>41446</v>
      </c>
    </row>
    <row r="21" spans="1:7" ht="18" customHeight="1" x14ac:dyDescent="0.25">
      <c r="A21" s="7" t="s">
        <v>29</v>
      </c>
      <c r="B21" s="8">
        <v>41428</v>
      </c>
      <c r="C21" s="8">
        <f t="shared" si="4"/>
        <v>41430</v>
      </c>
      <c r="D21" s="8">
        <f t="shared" si="5"/>
        <v>41434</v>
      </c>
      <c r="E21" s="8">
        <f t="shared" si="6"/>
        <v>41438</v>
      </c>
      <c r="F21" s="8">
        <f t="shared" si="7"/>
        <v>41443</v>
      </c>
      <c r="G21" s="8">
        <f t="shared" si="8"/>
        <v>41458</v>
      </c>
    </row>
    <row r="22" spans="1:7" ht="18" customHeight="1" x14ac:dyDescent="0.25">
      <c r="A22" s="7" t="s">
        <v>30</v>
      </c>
      <c r="B22" s="8">
        <v>2</v>
      </c>
      <c r="C22" s="8">
        <f t="shared" si="4"/>
        <v>4</v>
      </c>
      <c r="D22" s="8">
        <f t="shared" si="5"/>
        <v>8</v>
      </c>
      <c r="E22" s="8">
        <f t="shared" si="6"/>
        <v>12</v>
      </c>
      <c r="F22" s="8">
        <f t="shared" si="7"/>
        <v>17</v>
      </c>
      <c r="G22" s="8">
        <f t="shared" si="8"/>
        <v>32</v>
      </c>
    </row>
    <row r="23" spans="1:7" ht="18" customHeight="1" x14ac:dyDescent="0.25">
      <c r="A23" s="7" t="s">
        <v>31</v>
      </c>
      <c r="B23" s="8">
        <v>42024</v>
      </c>
      <c r="C23" s="8">
        <f t="shared" si="4"/>
        <v>42026</v>
      </c>
      <c r="D23" s="8">
        <f t="shared" si="5"/>
        <v>42030</v>
      </c>
      <c r="E23" s="8">
        <f t="shared" si="6"/>
        <v>42034</v>
      </c>
      <c r="F23" s="8">
        <f t="shared" si="7"/>
        <v>42039</v>
      </c>
      <c r="G23" s="8">
        <f t="shared" si="8"/>
        <v>42054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I41"/>
  <sheetViews>
    <sheetView tabSelected="1" workbookViewId="0"/>
  </sheetViews>
  <sheetFormatPr baseColWidth="10" defaultColWidth="9.1796875" defaultRowHeight="12.5" x14ac:dyDescent="0.25"/>
  <cols>
    <col min="1" max="1" width="2.26953125" customWidth="1"/>
    <col min="2" max="8" width="20.54296875" customWidth="1"/>
    <col min="9" max="9" width="18.26953125" style="18" customWidth="1"/>
    <col min="10" max="10" width="11.453125" customWidth="1"/>
  </cols>
  <sheetData>
    <row r="1" spans="2:9" ht="13" thickBot="1" x14ac:dyDescent="0.3"/>
    <row r="2" spans="2:9" s="11" customFormat="1" ht="23.5" thickTop="1" thickBot="1" x14ac:dyDescent="0.3">
      <c r="B2" s="9">
        <v>2013</v>
      </c>
      <c r="C2" s="10">
        <v>20</v>
      </c>
      <c r="D2"/>
      <c r="I2" s="19"/>
    </row>
    <row r="3" spans="2:9" ht="13" thickTop="1" x14ac:dyDescent="0.25"/>
    <row r="4" spans="2:9" ht="37.5" thickBot="1" x14ac:dyDescent="0.3">
      <c r="B4" s="17" t="s">
        <v>9</v>
      </c>
      <c r="C4" s="17"/>
      <c r="D4" s="17"/>
      <c r="E4" s="17"/>
      <c r="F4" s="17"/>
      <c r="G4" s="17"/>
      <c r="H4" s="17"/>
    </row>
    <row r="5" spans="2:9" ht="14.5" thickTop="1" x14ac:dyDescent="0.25"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2:9" x14ac:dyDescent="0.25">
      <c r="B6" s="13">
        <f>B7</f>
        <v>41407</v>
      </c>
      <c r="C6" s="1"/>
      <c r="D6" s="1"/>
      <c r="E6" s="1"/>
      <c r="F6" s="1"/>
      <c r="G6" s="1"/>
      <c r="H6" s="13">
        <f>H7</f>
        <v>41413</v>
      </c>
    </row>
    <row r="7" spans="2:9" ht="27" x14ac:dyDescent="0.25">
      <c r="B7" s="12">
        <f>(C2-1)*7+IF(WEEKDAY(DATE(B2,1,1),2)&gt;4,7,0)+DATE(B2,1,1)-WEEKDAY(DATE(B2,1,1),2)+1</f>
        <v>41407</v>
      </c>
      <c r="C7" s="12">
        <f>B7+1</f>
        <v>41408</v>
      </c>
      <c r="D7" s="12">
        <f t="shared" ref="D7:H7" si="0">C7+1</f>
        <v>41409</v>
      </c>
      <c r="E7" s="12">
        <f t="shared" si="0"/>
        <v>41410</v>
      </c>
      <c r="F7" s="12">
        <f t="shared" si="0"/>
        <v>41411</v>
      </c>
      <c r="G7" s="12">
        <f t="shared" si="0"/>
        <v>41412</v>
      </c>
      <c r="H7" s="12">
        <f t="shared" si="0"/>
        <v>41413</v>
      </c>
    </row>
    <row r="8" spans="2:9" ht="14" x14ac:dyDescent="0.25">
      <c r="B8" s="14" t="s">
        <v>3</v>
      </c>
      <c r="C8" s="14" t="s">
        <v>4</v>
      </c>
      <c r="D8" s="14" t="s">
        <v>5</v>
      </c>
      <c r="E8" s="14" t="s">
        <v>6</v>
      </c>
      <c r="F8" s="14" t="s">
        <v>7</v>
      </c>
      <c r="G8" s="15" t="s">
        <v>8</v>
      </c>
      <c r="H8" s="16" t="s">
        <v>2</v>
      </c>
      <c r="I8" s="20" t="s">
        <v>37</v>
      </c>
    </row>
    <row r="9" spans="2:9" hidden="1" x14ac:dyDescent="0.25">
      <c r="B9" t="str">
        <f>IF(COUNTIF(Cours!$B2:$G2,B$7),Cours!$A2,"")</f>
        <v/>
      </c>
      <c r="C9" t="str">
        <f>IF(COUNTIF(Cours!$B2:$G2,C$7),Cours!$A2,"")</f>
        <v/>
      </c>
      <c r="D9" t="str">
        <f>IF(COUNTIF(Cours!$B2:$G2,D$7),Cours!$A2,"")</f>
        <v/>
      </c>
      <c r="E9" t="str">
        <f>IF(COUNTIF(Cours!$B2:$G2,E$7),Cours!$A2,"")</f>
        <v/>
      </c>
      <c r="F9" t="str">
        <f>IF(COUNTIF(Cours!$B2:$G2,F$7),Cours!$A2,"")</f>
        <v/>
      </c>
      <c r="G9" t="str">
        <f>IF(COUNTIF(Cours!$B2:$G2,G$7),Cours!$A2,"")</f>
        <v/>
      </c>
      <c r="H9" t="str">
        <f>IF(COUNTIF(Cours!$B2:$G2,H$7),Cours!$A2,"")</f>
        <v/>
      </c>
      <c r="I9" s="18">
        <f>7-COUNTIF(Tableau2[[#This Row],[LUNDI]:[DIMANCHE]],"")</f>
        <v>0</v>
      </c>
    </row>
    <row r="10" spans="2:9" hidden="1" x14ac:dyDescent="0.25">
      <c r="B10" t="str">
        <f>IF(COUNTIF(Cours!$B3:$G3,B$7),Cours!$A3,"")</f>
        <v/>
      </c>
      <c r="C10" t="str">
        <f>IF(COUNTIF(Cours!$B3:$G3,C$7),Cours!$A3,"")</f>
        <v/>
      </c>
      <c r="D10" t="str">
        <f>IF(COUNTIF(Cours!$B3:$G3,D$7),Cours!$A3,"")</f>
        <v/>
      </c>
      <c r="E10" t="str">
        <f>IF(COUNTIF(Cours!$B3:$G3,E$7),Cours!$A3,"")</f>
        <v/>
      </c>
      <c r="F10" t="str">
        <f>IF(COUNTIF(Cours!$B3:$G3,F$7),Cours!$A3,"")</f>
        <v/>
      </c>
      <c r="G10" t="str">
        <f>IF(COUNTIF(Cours!$B3:$G3,G$7),Cours!$A3,"")</f>
        <v/>
      </c>
      <c r="H10" t="str">
        <f>IF(COUNTIF(Cours!$B3:$G3,H$7),Cours!$A3,"")</f>
        <v/>
      </c>
      <c r="I10" s="18">
        <f>7-COUNTIF(Tableau2[[#This Row],[LUNDI]:[DIMANCHE]],"")</f>
        <v>0</v>
      </c>
    </row>
    <row r="11" spans="2:9" hidden="1" x14ac:dyDescent="0.25">
      <c r="B11" t="str">
        <f>IF(COUNTIF(Cours!$B4:$G4,B$7),Cours!$A4,"")</f>
        <v/>
      </c>
      <c r="C11" t="str">
        <f>IF(COUNTIF(Cours!$B4:$G4,C$7),Cours!$A4,"")</f>
        <v/>
      </c>
      <c r="D11" t="str">
        <f>IF(COUNTIF(Cours!$B4:$G4,D$7),Cours!$A4,"")</f>
        <v/>
      </c>
      <c r="E11" t="str">
        <f>IF(COUNTIF(Cours!$B4:$G4,E$7),Cours!$A4,"")</f>
        <v/>
      </c>
      <c r="F11" t="str">
        <f>IF(COUNTIF(Cours!$B4:$G4,F$7),Cours!$A4,"")</f>
        <v/>
      </c>
      <c r="G11" t="str">
        <f>IF(COUNTIF(Cours!$B4:$G4,G$7),Cours!$A4,"")</f>
        <v/>
      </c>
      <c r="H11" t="str">
        <f>IF(COUNTIF(Cours!$B4:$G4,H$7),Cours!$A4,"")</f>
        <v/>
      </c>
      <c r="I11" s="18">
        <f>7-COUNTIF(Tableau2[[#This Row],[LUNDI]:[DIMANCHE]],"")</f>
        <v>0</v>
      </c>
    </row>
    <row r="12" spans="2:9" hidden="1" x14ac:dyDescent="0.25">
      <c r="B12" t="str">
        <f>IF(COUNTIF(Cours!$B5:$G5,B$7),Cours!$A5,"")</f>
        <v/>
      </c>
      <c r="C12" t="str">
        <f>IF(COUNTIF(Cours!$B5:$G5,C$7),Cours!$A5,"")</f>
        <v/>
      </c>
      <c r="D12" t="str">
        <f>IF(COUNTIF(Cours!$B5:$G5,D$7),Cours!$A5,"")</f>
        <v/>
      </c>
      <c r="E12" t="str">
        <f>IF(COUNTIF(Cours!$B5:$G5,E$7),Cours!$A5,"")</f>
        <v/>
      </c>
      <c r="F12" t="str">
        <f>IF(COUNTIF(Cours!$B5:$G5,F$7),Cours!$A5,"")</f>
        <v/>
      </c>
      <c r="G12" t="str">
        <f>IF(COUNTIF(Cours!$B5:$G5,G$7),Cours!$A5,"")</f>
        <v/>
      </c>
      <c r="H12" t="str">
        <f>IF(COUNTIF(Cours!$B5:$G5,H$7),Cours!$A5,"")</f>
        <v/>
      </c>
      <c r="I12" s="18">
        <f>7-COUNTIF(Tableau2[[#This Row],[LUNDI]:[DIMANCHE]],"")</f>
        <v>0</v>
      </c>
    </row>
    <row r="13" spans="2:9" hidden="1" x14ac:dyDescent="0.25">
      <c r="B13" t="str">
        <f>IF(COUNTIF(Cours!$B6:$G6,B$7),Cours!$A6,"")</f>
        <v/>
      </c>
      <c r="C13" t="str">
        <f>IF(COUNTIF(Cours!$B6:$G6,C$7),Cours!$A6,"")</f>
        <v/>
      </c>
      <c r="D13" t="str">
        <f>IF(COUNTIF(Cours!$B6:$G6,D$7),Cours!$A6,"")</f>
        <v/>
      </c>
      <c r="E13" t="str">
        <f>IF(COUNTIF(Cours!$B6:$G6,E$7),Cours!$A6,"")</f>
        <v/>
      </c>
      <c r="F13" t="str">
        <f>IF(COUNTIF(Cours!$B6:$G6,F$7),Cours!$A6,"")</f>
        <v/>
      </c>
      <c r="G13" t="str">
        <f>IF(COUNTIF(Cours!$B6:$G6,G$7),Cours!$A6,"")</f>
        <v/>
      </c>
      <c r="H13" t="str">
        <f>IF(COUNTIF(Cours!$B6:$G6,H$7),Cours!$A6,"")</f>
        <v/>
      </c>
      <c r="I13" s="18">
        <f>7-COUNTIF(Tableau2[[#This Row],[LUNDI]:[DIMANCHE]],"")</f>
        <v>0</v>
      </c>
    </row>
    <row r="14" spans="2:9" x14ac:dyDescent="0.25">
      <c r="B14" t="str">
        <f>IF(COUNTIF(Cours!$B7:$G7,B$7),Cours!$A7,"")</f>
        <v/>
      </c>
      <c r="C14" t="str">
        <f>IF(COUNTIF(Cours!$B7:$G7,C$7),Cours!$A7,"")</f>
        <v/>
      </c>
      <c r="D14" t="str">
        <f>IF(COUNTIF(Cours!$B7:$G7,D$7),Cours!$A7,"")</f>
        <v>Cours 6</v>
      </c>
      <c r="E14" t="str">
        <f>IF(COUNTIF(Cours!$B7:$G7,E$7),Cours!$A7,"")</f>
        <v/>
      </c>
      <c r="F14" t="str">
        <f>IF(COUNTIF(Cours!$B7:$G7,F$7),Cours!$A7,"")</f>
        <v/>
      </c>
      <c r="G14" t="str">
        <f>IF(COUNTIF(Cours!$B7:$G7,G$7),Cours!$A7,"")</f>
        <v/>
      </c>
      <c r="H14" t="str">
        <f>IF(COUNTIF(Cours!$B7:$G7,H$7),Cours!$A7,"")</f>
        <v/>
      </c>
      <c r="I14" s="18">
        <f>7-COUNTIF(Tableau2[[#This Row],[LUNDI]:[DIMANCHE]],"")</f>
        <v>1</v>
      </c>
    </row>
    <row r="15" spans="2:9" x14ac:dyDescent="0.25">
      <c r="B15" t="str">
        <f>IF(COUNTIF(Cours!$B8:$G8,B$7),Cours!$A8,"")</f>
        <v/>
      </c>
      <c r="C15" t="str">
        <f>IF(COUNTIF(Cours!$B8:$G8,C$7),Cours!$A8,"")</f>
        <v/>
      </c>
      <c r="D15" t="str">
        <f>IF(COUNTIF(Cours!$B8:$G8,D$7),Cours!$A8,"")</f>
        <v/>
      </c>
      <c r="E15" t="str">
        <f>IF(COUNTIF(Cours!$B8:$G8,E$7),Cours!$A8,"")</f>
        <v/>
      </c>
      <c r="F15" t="str">
        <f>IF(COUNTIF(Cours!$B8:$G8,F$7),Cours!$A8,"")</f>
        <v>Cours 7</v>
      </c>
      <c r="G15" t="str">
        <f>IF(COUNTIF(Cours!$B8:$G8,G$7),Cours!$A8,"")</f>
        <v/>
      </c>
      <c r="H15" t="str">
        <f>IF(COUNTIF(Cours!$B8:$G8,H$7),Cours!$A8,"")</f>
        <v/>
      </c>
      <c r="I15" s="18">
        <f>7-COUNTIF(Tableau2[[#This Row],[LUNDI]:[DIMANCHE]],"")</f>
        <v>1</v>
      </c>
    </row>
    <row r="16" spans="2:9" hidden="1" x14ac:dyDescent="0.25">
      <c r="B16" t="str">
        <f>IF(COUNTIF(Cours!$B9:$G9,B$7),Cours!$A9,"")</f>
        <v/>
      </c>
      <c r="C16" t="str">
        <f>IF(COUNTIF(Cours!$B9:$G9,C$7),Cours!$A9,"")</f>
        <v/>
      </c>
      <c r="D16" t="str">
        <f>IF(COUNTIF(Cours!$B9:$G9,D$7),Cours!$A9,"")</f>
        <v/>
      </c>
      <c r="E16" t="str">
        <f>IF(COUNTIF(Cours!$B9:$G9,E$7),Cours!$A9,"")</f>
        <v/>
      </c>
      <c r="F16" t="str">
        <f>IF(COUNTIF(Cours!$B9:$G9,F$7),Cours!$A9,"")</f>
        <v/>
      </c>
      <c r="G16" t="str">
        <f>IF(COUNTIF(Cours!$B9:$G9,G$7),Cours!$A9,"")</f>
        <v/>
      </c>
      <c r="H16" t="str">
        <f>IF(COUNTIF(Cours!$B9:$G9,H$7),Cours!$A9,"")</f>
        <v/>
      </c>
      <c r="I16" s="18">
        <f>7-COUNTIF(Tableau2[[#This Row],[LUNDI]:[DIMANCHE]],"")</f>
        <v>0</v>
      </c>
    </row>
    <row r="17" spans="2:9" hidden="1" x14ac:dyDescent="0.25">
      <c r="B17" t="str">
        <f>IF(COUNTIF(Cours!$B10:$G10,B$7),Cours!$A10,"")</f>
        <v/>
      </c>
      <c r="C17" t="str">
        <f>IF(COUNTIF(Cours!$B10:$G10,C$7),Cours!$A10,"")</f>
        <v/>
      </c>
      <c r="D17" t="str">
        <f>IF(COUNTIF(Cours!$B10:$G10,D$7),Cours!$A10,"")</f>
        <v/>
      </c>
      <c r="E17" t="str">
        <f>IF(COUNTIF(Cours!$B10:$G10,E$7),Cours!$A10,"")</f>
        <v/>
      </c>
      <c r="F17" t="str">
        <f>IF(COUNTIF(Cours!$B10:$G10,F$7),Cours!$A10,"")</f>
        <v/>
      </c>
      <c r="G17" t="str">
        <f>IF(COUNTIF(Cours!$B10:$G10,G$7),Cours!$A10,"")</f>
        <v/>
      </c>
      <c r="H17" t="str">
        <f>IF(COUNTIF(Cours!$B10:$G10,H$7),Cours!$A10,"")</f>
        <v/>
      </c>
      <c r="I17" s="18">
        <f>7-COUNTIF(Tableau2[[#This Row],[LUNDI]:[DIMANCHE]],"")</f>
        <v>0</v>
      </c>
    </row>
    <row r="18" spans="2:9" hidden="1" x14ac:dyDescent="0.25">
      <c r="B18" t="str">
        <f>IF(COUNTIF(Cours!$B11:$G11,B$7),Cours!$A11,"")</f>
        <v/>
      </c>
      <c r="C18" t="str">
        <f>IF(COUNTIF(Cours!$B11:$G11,C$7),Cours!$A11,"")</f>
        <v/>
      </c>
      <c r="D18" t="str">
        <f>IF(COUNTIF(Cours!$B11:$G11,D$7),Cours!$A11,"")</f>
        <v/>
      </c>
      <c r="E18" t="str">
        <f>IF(COUNTIF(Cours!$B11:$G11,E$7),Cours!$A11,"")</f>
        <v/>
      </c>
      <c r="F18" t="str">
        <f>IF(COUNTIF(Cours!$B11:$G11,F$7),Cours!$A11,"")</f>
        <v/>
      </c>
      <c r="G18" t="str">
        <f>IF(COUNTIF(Cours!$B11:$G11,G$7),Cours!$A11,"")</f>
        <v/>
      </c>
      <c r="H18" t="str">
        <f>IF(COUNTIF(Cours!$B11:$G11,H$7),Cours!$A11,"")</f>
        <v/>
      </c>
      <c r="I18" s="18">
        <f>7-COUNTIF(Tableau2[[#This Row],[LUNDI]:[DIMANCHE]],"")</f>
        <v>0</v>
      </c>
    </row>
    <row r="19" spans="2:9" x14ac:dyDescent="0.25">
      <c r="B19" t="str">
        <f>IF(COUNTIF(Cours!$B12:$G12,B$7),Cours!$A12,"")</f>
        <v/>
      </c>
      <c r="C19" t="str">
        <f>IF(COUNTIF(Cours!$B12:$G12,C$7),Cours!$A12,"")</f>
        <v>Cours 11</v>
      </c>
      <c r="D19" t="str">
        <f>IF(COUNTIF(Cours!$B12:$G12,D$7),Cours!$A12,"")</f>
        <v/>
      </c>
      <c r="E19" t="str">
        <f>IF(COUNTIF(Cours!$B12:$G12,E$7),Cours!$A12,"")</f>
        <v/>
      </c>
      <c r="F19" t="str">
        <f>IF(COUNTIF(Cours!$B12:$G12,F$7),Cours!$A12,"")</f>
        <v/>
      </c>
      <c r="G19" t="str">
        <f>IF(COUNTIF(Cours!$B12:$G12,G$7),Cours!$A12,"")</f>
        <v/>
      </c>
      <c r="H19" t="str">
        <f>IF(COUNTIF(Cours!$B12:$G12,H$7),Cours!$A12,"")</f>
        <v/>
      </c>
      <c r="I19" s="18">
        <f>7-COUNTIF(Tableau2[[#This Row],[LUNDI]:[DIMANCHE]],"")</f>
        <v>1</v>
      </c>
    </row>
    <row r="20" spans="2:9" x14ac:dyDescent="0.25">
      <c r="B20" t="str">
        <f>IF(COUNTIF(Cours!$B13:$G13,B$7),Cours!$A13,"")</f>
        <v/>
      </c>
      <c r="C20" t="str">
        <f>IF(COUNTIF(Cours!$B13:$G13,C$7),Cours!$A13,"")</f>
        <v/>
      </c>
      <c r="D20" t="str">
        <f>IF(COUNTIF(Cours!$B13:$G13,D$7),Cours!$A13,"")</f>
        <v>Cours 12</v>
      </c>
      <c r="E20" t="str">
        <f>IF(COUNTIF(Cours!$B13:$G13,E$7),Cours!$A13,"")</f>
        <v/>
      </c>
      <c r="F20" t="str">
        <f>IF(COUNTIF(Cours!$B13:$G13,F$7),Cours!$A13,"")</f>
        <v/>
      </c>
      <c r="G20" t="str">
        <f>IF(COUNTIF(Cours!$B13:$G13,G$7),Cours!$A13,"")</f>
        <v/>
      </c>
      <c r="H20" t="str">
        <f>IF(COUNTIF(Cours!$B13:$G13,H$7),Cours!$A13,"")</f>
        <v/>
      </c>
      <c r="I20" s="18">
        <f>7-COUNTIF(Tableau2[[#This Row],[LUNDI]:[DIMANCHE]],"")</f>
        <v>1</v>
      </c>
    </row>
    <row r="21" spans="2:9" x14ac:dyDescent="0.25">
      <c r="B21" t="str">
        <f>IF(COUNTIF(Cours!$B14:$G14,B$7),Cours!$A14,"")</f>
        <v/>
      </c>
      <c r="C21" t="str">
        <f>IF(COUNTIF(Cours!$B14:$G14,C$7),Cours!$A14,"")</f>
        <v/>
      </c>
      <c r="D21" t="str">
        <f>IF(COUNTIF(Cours!$B14:$G14,D$7),Cours!$A14,"")</f>
        <v/>
      </c>
      <c r="E21" t="str">
        <f>IF(COUNTIF(Cours!$B14:$G14,E$7),Cours!$A14,"")</f>
        <v/>
      </c>
      <c r="F21" t="str">
        <f>IF(COUNTIF(Cours!$B14:$G14,F$7),Cours!$A14,"")</f>
        <v>Cours 13</v>
      </c>
      <c r="G21" t="str">
        <f>IF(COUNTIF(Cours!$B14:$G14,G$7),Cours!$A14,"")</f>
        <v/>
      </c>
      <c r="H21" t="str">
        <f>IF(COUNTIF(Cours!$B14:$G14,H$7),Cours!$A14,"")</f>
        <v/>
      </c>
      <c r="I21" s="18">
        <f>7-COUNTIF(Tableau2[[#This Row],[LUNDI]:[DIMANCHE]],"")</f>
        <v>1</v>
      </c>
    </row>
    <row r="22" spans="2:9" x14ac:dyDescent="0.25">
      <c r="B22" t="str">
        <f>IF(COUNTIF(Cours!$B15:$G15,B$7),Cours!$A15,"")</f>
        <v/>
      </c>
      <c r="C22" t="str">
        <f>IF(COUNTIF(Cours!$B15:$G15,C$7),Cours!$A15,"")</f>
        <v/>
      </c>
      <c r="D22" t="str">
        <f>IF(COUNTIF(Cours!$B15:$G15,D$7),Cours!$A15,"")</f>
        <v/>
      </c>
      <c r="E22" t="str">
        <f>IF(COUNTIF(Cours!$B15:$G15,E$7),Cours!$A15,"")</f>
        <v>Cours 14</v>
      </c>
      <c r="F22" t="str">
        <f>IF(COUNTIF(Cours!$B15:$G15,F$7),Cours!$A15,"")</f>
        <v/>
      </c>
      <c r="G22" t="str">
        <f>IF(COUNTIF(Cours!$B15:$G15,G$7),Cours!$A15,"")</f>
        <v/>
      </c>
      <c r="H22" t="str">
        <f>IF(COUNTIF(Cours!$B15:$G15,H$7),Cours!$A15,"")</f>
        <v/>
      </c>
      <c r="I22" s="18">
        <f>7-COUNTIF(Tableau2[[#This Row],[LUNDI]:[DIMANCHE]],"")</f>
        <v>1</v>
      </c>
    </row>
    <row r="23" spans="2:9" x14ac:dyDescent="0.25">
      <c r="B23" t="str">
        <f>IF(COUNTIF(Cours!$B16:$G16,B$7),Cours!$A16,"")</f>
        <v/>
      </c>
      <c r="C23" t="str">
        <f>IF(COUNTIF(Cours!$B16:$G16,C$7),Cours!$A16,"")</f>
        <v>Cours 15</v>
      </c>
      <c r="D23" t="str">
        <f>IF(COUNTIF(Cours!$B16:$G16,D$7),Cours!$A16,"")</f>
        <v/>
      </c>
      <c r="E23" t="str">
        <f>IF(COUNTIF(Cours!$B16:$G16,E$7),Cours!$A16,"")</f>
        <v/>
      </c>
      <c r="F23" t="str">
        <f>IF(COUNTIF(Cours!$B16:$G16,F$7),Cours!$A16,"")</f>
        <v/>
      </c>
      <c r="G23" t="str">
        <f>IF(COUNTIF(Cours!$B16:$G16,G$7),Cours!$A16,"")</f>
        <v>Cours 15</v>
      </c>
      <c r="H23" t="str">
        <f>IF(COUNTIF(Cours!$B16:$G16,H$7),Cours!$A16,"")</f>
        <v/>
      </c>
      <c r="I23" s="18">
        <f>7-COUNTIF(Tableau2[[#This Row],[LUNDI]:[DIMANCHE]],"")</f>
        <v>2</v>
      </c>
    </row>
    <row r="24" spans="2:9" x14ac:dyDescent="0.25">
      <c r="B24" t="str">
        <f>IF(COUNTIF(Cours!$B17:$G17,B$7),Cours!$A17,"")</f>
        <v/>
      </c>
      <c r="C24" t="str">
        <f>IF(COUNTIF(Cours!$B17:$G17,C$7),Cours!$A17,"")</f>
        <v/>
      </c>
      <c r="D24" t="str">
        <f>IF(COUNTIF(Cours!$B17:$G17,D$7),Cours!$A17,"")</f>
        <v/>
      </c>
      <c r="E24" t="str">
        <f>IF(COUNTIF(Cours!$B17:$G17,E$7),Cours!$A17,"")</f>
        <v>Cours 16</v>
      </c>
      <c r="F24" t="str">
        <f>IF(COUNTIF(Cours!$B17:$G17,F$7),Cours!$A17,"")</f>
        <v/>
      </c>
      <c r="G24" t="str">
        <f>IF(COUNTIF(Cours!$B17:$G17,G$7),Cours!$A17,"")</f>
        <v/>
      </c>
      <c r="H24" t="str">
        <f>IF(COUNTIF(Cours!$B17:$G17,H$7),Cours!$A17,"")</f>
        <v/>
      </c>
      <c r="I24" s="18">
        <f>7-COUNTIF(Tableau2[[#This Row],[LUNDI]:[DIMANCHE]],"")</f>
        <v>1</v>
      </c>
    </row>
    <row r="25" spans="2:9" x14ac:dyDescent="0.25">
      <c r="B25" t="str">
        <f>IF(COUNTIF(Cours!$B18:$G18,B$7),Cours!$A18,"")</f>
        <v/>
      </c>
      <c r="C25" t="str">
        <f>IF(COUNTIF(Cours!$B18:$G18,C$7),Cours!$A18,"")</f>
        <v>Cours 17</v>
      </c>
      <c r="D25" t="str">
        <f>IF(COUNTIF(Cours!$B18:$G18,D$7),Cours!$A18,"")</f>
        <v/>
      </c>
      <c r="E25" t="str">
        <f>IF(COUNTIF(Cours!$B18:$G18,E$7),Cours!$A18,"")</f>
        <v>Cours 17</v>
      </c>
      <c r="F25" t="str">
        <f>IF(COUNTIF(Cours!$B18:$G18,F$7),Cours!$A18,"")</f>
        <v/>
      </c>
      <c r="G25" t="str">
        <f>IF(COUNTIF(Cours!$B18:$G18,G$7),Cours!$A18,"")</f>
        <v/>
      </c>
      <c r="H25" t="str">
        <f>IF(COUNTIF(Cours!$B18:$G18,H$7),Cours!$A18,"")</f>
        <v/>
      </c>
      <c r="I25" s="18">
        <f>7-COUNTIF(Tableau2[[#This Row],[LUNDI]:[DIMANCHE]],"")</f>
        <v>2</v>
      </c>
    </row>
    <row r="26" spans="2:9" x14ac:dyDescent="0.25">
      <c r="B26" t="str">
        <f>IF(COUNTIF(Cours!$B19:$G19,B$7),Cours!$A19,"")</f>
        <v/>
      </c>
      <c r="C26" t="str">
        <f>IF(COUNTIF(Cours!$B19:$G19,C$7),Cours!$A19,"")</f>
        <v/>
      </c>
      <c r="D26" t="str">
        <f>IF(COUNTIF(Cours!$B19:$G19,D$7),Cours!$A19,"")</f>
        <v/>
      </c>
      <c r="E26" t="str">
        <f>IF(COUNTIF(Cours!$B19:$G19,E$7),Cours!$A19,"")</f>
        <v/>
      </c>
      <c r="F26" t="str">
        <f>IF(COUNTIF(Cours!$B19:$G19,F$7),Cours!$A19,"")</f>
        <v>Cours 18</v>
      </c>
      <c r="G26" t="str">
        <f>IF(COUNTIF(Cours!$B19:$G19,G$7),Cours!$A19,"")</f>
        <v/>
      </c>
      <c r="H26" t="str">
        <f>IF(COUNTIF(Cours!$B19:$G19,H$7),Cours!$A19,"")</f>
        <v>Cours 18</v>
      </c>
      <c r="I26" s="18">
        <f>7-COUNTIF(Tableau2[[#This Row],[LUNDI]:[DIMANCHE]],"")</f>
        <v>2</v>
      </c>
    </row>
    <row r="27" spans="2:9" hidden="1" x14ac:dyDescent="0.25">
      <c r="B27" t="str">
        <f>IF(COUNTIF(Cours!$B20:$G20,B$7),Cours!$A20,"")</f>
        <v/>
      </c>
      <c r="C27" t="str">
        <f>IF(COUNTIF(Cours!$B20:$G20,C$7),Cours!$A20,"")</f>
        <v/>
      </c>
      <c r="D27" t="str">
        <f>IF(COUNTIF(Cours!$B20:$G20,D$7),Cours!$A20,"")</f>
        <v/>
      </c>
      <c r="E27" t="str">
        <f>IF(COUNTIF(Cours!$B20:$G20,E$7),Cours!$A20,"")</f>
        <v/>
      </c>
      <c r="F27" t="str">
        <f>IF(COUNTIF(Cours!$B20:$G20,F$7),Cours!$A20,"")</f>
        <v/>
      </c>
      <c r="G27" t="str">
        <f>IF(COUNTIF(Cours!$B20:$G20,G$7),Cours!$A20,"")</f>
        <v/>
      </c>
      <c r="H27" t="str">
        <f>IF(COUNTIF(Cours!$B20:$G20,H$7),Cours!$A20,"")</f>
        <v/>
      </c>
      <c r="I27" s="18">
        <f>7-COUNTIF(Tableau2[[#This Row],[LUNDI]:[DIMANCHE]],"")</f>
        <v>0</v>
      </c>
    </row>
    <row r="28" spans="2:9" hidden="1" x14ac:dyDescent="0.25">
      <c r="B28" t="str">
        <f>IF(COUNTIF(Cours!$B21:$G21,B$7),Cours!$A21,"")</f>
        <v/>
      </c>
      <c r="C28" t="str">
        <f>IF(COUNTIF(Cours!$B21:$G21,C$7),Cours!$A21,"")</f>
        <v/>
      </c>
      <c r="D28" t="str">
        <f>IF(COUNTIF(Cours!$B21:$G21,D$7),Cours!$A21,"")</f>
        <v/>
      </c>
      <c r="E28" t="str">
        <f>IF(COUNTIF(Cours!$B21:$G21,E$7),Cours!$A21,"")</f>
        <v/>
      </c>
      <c r="F28" t="str">
        <f>IF(COUNTIF(Cours!$B21:$G21,F$7),Cours!$A21,"")</f>
        <v/>
      </c>
      <c r="G28" t="str">
        <f>IF(COUNTIF(Cours!$B21:$G21,G$7),Cours!$A21,"")</f>
        <v/>
      </c>
      <c r="H28" t="str">
        <f>IF(COUNTIF(Cours!$B21:$G21,H$7),Cours!$A21,"")</f>
        <v/>
      </c>
      <c r="I28" s="18">
        <f>7-COUNTIF(Tableau2[[#This Row],[LUNDI]:[DIMANCHE]],"")</f>
        <v>0</v>
      </c>
    </row>
    <row r="29" spans="2:9" hidden="1" x14ac:dyDescent="0.25">
      <c r="B29" t="str">
        <f>IF(COUNTIF(Cours!$B22:$G22,B$7),Cours!$A22,"")</f>
        <v/>
      </c>
      <c r="C29" t="str">
        <f>IF(COUNTIF(Cours!$B22:$G22,C$7),Cours!$A22,"")</f>
        <v/>
      </c>
      <c r="D29" t="str">
        <f>IF(COUNTIF(Cours!$B22:$G22,D$7),Cours!$A22,"")</f>
        <v/>
      </c>
      <c r="E29" t="str">
        <f>IF(COUNTIF(Cours!$B22:$G22,E$7),Cours!$A22,"")</f>
        <v/>
      </c>
      <c r="F29" t="str">
        <f>IF(COUNTIF(Cours!$B22:$G22,F$7),Cours!$A22,"")</f>
        <v/>
      </c>
      <c r="G29" t="str">
        <f>IF(COUNTIF(Cours!$B22:$G22,G$7),Cours!$A22,"")</f>
        <v/>
      </c>
      <c r="H29" t="str">
        <f>IF(COUNTIF(Cours!$B22:$G22,H$7),Cours!$A22,"")</f>
        <v/>
      </c>
      <c r="I29" s="18">
        <f>7-COUNTIF(Tableau2[[#This Row],[LUNDI]:[DIMANCHE]],"")</f>
        <v>0</v>
      </c>
    </row>
    <row r="30" spans="2:9" hidden="1" x14ac:dyDescent="0.25">
      <c r="B30" t="str">
        <f>IF(COUNTIF(Cours!$B23:$G23,B$7),Cours!$A23,"")</f>
        <v/>
      </c>
      <c r="C30" t="str">
        <f>IF(COUNTIF(Cours!$B23:$G23,C$7),Cours!$A23,"")</f>
        <v/>
      </c>
      <c r="D30" t="str">
        <f>IF(COUNTIF(Cours!$B23:$G23,D$7),Cours!$A23,"")</f>
        <v/>
      </c>
      <c r="E30" t="str">
        <f>IF(COUNTIF(Cours!$B23:$G23,E$7),Cours!$A23,"")</f>
        <v/>
      </c>
      <c r="F30" t="str">
        <f>IF(COUNTIF(Cours!$B23:$G23,F$7),Cours!$A23,"")</f>
        <v/>
      </c>
      <c r="G30" t="str">
        <f>IF(COUNTIF(Cours!$B23:$G23,G$7),Cours!$A23,"")</f>
        <v/>
      </c>
      <c r="H30" t="str">
        <f>IF(COUNTIF(Cours!$B23:$G23,H$7),Cours!$A23,"")</f>
        <v/>
      </c>
      <c r="I30" s="18">
        <f>7-COUNTIF(Tableau2[[#This Row],[LUNDI]:[DIMANCHE]],"")</f>
        <v>0</v>
      </c>
    </row>
    <row r="31" spans="2:9" hidden="1" x14ac:dyDescent="0.25">
      <c r="B31" t="str">
        <f>IF(COUNTIF(Cours!$B24:$G24,B$7),Cours!$A24,"")</f>
        <v/>
      </c>
      <c r="C31" t="str">
        <f>IF(COUNTIF(Cours!$B24:$G24,C$7),Cours!$A24,"")</f>
        <v/>
      </c>
      <c r="D31" t="str">
        <f>IF(COUNTIF(Cours!$B24:$G24,D$7),Cours!$A24,"")</f>
        <v/>
      </c>
      <c r="E31" t="str">
        <f>IF(COUNTIF(Cours!$B24:$G24,E$7),Cours!$A24,"")</f>
        <v/>
      </c>
      <c r="F31" t="str">
        <f>IF(COUNTIF(Cours!$B24:$G24,F$7),Cours!$A24,"")</f>
        <v/>
      </c>
      <c r="G31" t="str">
        <f>IF(COUNTIF(Cours!$B24:$G24,G$7),Cours!$A24,"")</f>
        <v/>
      </c>
      <c r="H31" t="str">
        <f>IF(COUNTIF(Cours!$B24:$G24,H$7),Cours!$A24,"")</f>
        <v/>
      </c>
      <c r="I31" s="18">
        <f>7-COUNTIF(Tableau2[[#This Row],[LUNDI]:[DIMANCHE]],"")</f>
        <v>0</v>
      </c>
    </row>
    <row r="32" spans="2:9" hidden="1" x14ac:dyDescent="0.25">
      <c r="B32" t="str">
        <f>IF(COUNTIF(Cours!$B25:$G25,B$7),Cours!$A25,"")</f>
        <v/>
      </c>
      <c r="C32" t="str">
        <f>IF(COUNTIF(Cours!$B25:$G25,C$7),Cours!$A25,"")</f>
        <v/>
      </c>
      <c r="D32" t="str">
        <f>IF(COUNTIF(Cours!$B25:$G25,D$7),Cours!$A25,"")</f>
        <v/>
      </c>
      <c r="E32" t="str">
        <f>IF(COUNTIF(Cours!$B25:$G25,E$7),Cours!$A25,"")</f>
        <v/>
      </c>
      <c r="F32" t="str">
        <f>IF(COUNTIF(Cours!$B25:$G25,F$7),Cours!$A25,"")</f>
        <v/>
      </c>
      <c r="G32" t="str">
        <f>IF(COUNTIF(Cours!$B25:$G25,G$7),Cours!$A25,"")</f>
        <v/>
      </c>
      <c r="H32" t="str">
        <f>IF(COUNTIF(Cours!$B25:$G25,H$7),Cours!$A25,"")</f>
        <v/>
      </c>
      <c r="I32" s="18">
        <f>7-COUNTIF(Tableau2[[#This Row],[LUNDI]:[DIMANCHE]],"")</f>
        <v>0</v>
      </c>
    </row>
    <row r="33" spans="2:9" hidden="1" x14ac:dyDescent="0.25">
      <c r="B33" t="str">
        <f>IF(COUNTIF(Cours!$B26:$G26,B$7),Cours!$A26,"")</f>
        <v/>
      </c>
      <c r="C33" t="str">
        <f>IF(COUNTIF(Cours!$B26:$G26,C$7),Cours!$A26,"")</f>
        <v/>
      </c>
      <c r="D33" t="str">
        <f>IF(COUNTIF(Cours!$B26:$G26,D$7),Cours!$A26,"")</f>
        <v/>
      </c>
      <c r="E33" t="str">
        <f>IF(COUNTIF(Cours!$B26:$G26,E$7),Cours!$A26,"")</f>
        <v/>
      </c>
      <c r="F33" t="str">
        <f>IF(COUNTIF(Cours!$B26:$G26,F$7),Cours!$A26,"")</f>
        <v/>
      </c>
      <c r="G33" t="str">
        <f>IF(COUNTIF(Cours!$B26:$G26,G$7),Cours!$A26,"")</f>
        <v/>
      </c>
      <c r="H33" t="str">
        <f>IF(COUNTIF(Cours!$B26:$G26,H$7),Cours!$A26,"")</f>
        <v/>
      </c>
      <c r="I33" s="18">
        <f>7-COUNTIF(Tableau2[[#This Row],[LUNDI]:[DIMANCHE]],"")</f>
        <v>0</v>
      </c>
    </row>
    <row r="34" spans="2:9" hidden="1" x14ac:dyDescent="0.25">
      <c r="B34" t="str">
        <f>IF(COUNTIF(Cours!$B27:$G27,B$7),Cours!$A27,"")</f>
        <v/>
      </c>
      <c r="C34" t="str">
        <f>IF(COUNTIF(Cours!$B27:$G27,C$7),Cours!$A27,"")</f>
        <v/>
      </c>
      <c r="D34" t="str">
        <f>IF(COUNTIF(Cours!$B27:$G27,D$7),Cours!$A27,"")</f>
        <v/>
      </c>
      <c r="E34" t="str">
        <f>IF(COUNTIF(Cours!$B27:$G27,E$7),Cours!$A27,"")</f>
        <v/>
      </c>
      <c r="F34" t="str">
        <f>IF(COUNTIF(Cours!$B27:$G27,F$7),Cours!$A27,"")</f>
        <v/>
      </c>
      <c r="G34" t="str">
        <f>IF(COUNTIF(Cours!$B27:$G27,G$7),Cours!$A27,"")</f>
        <v/>
      </c>
      <c r="H34" t="str">
        <f>IF(COUNTIF(Cours!$B27:$G27,H$7),Cours!$A27,"")</f>
        <v/>
      </c>
      <c r="I34" s="18">
        <f>7-COUNTIF(Tableau2[[#This Row],[LUNDI]:[DIMANCHE]],"")</f>
        <v>0</v>
      </c>
    </row>
    <row r="35" spans="2:9" hidden="1" x14ac:dyDescent="0.25">
      <c r="B35" t="str">
        <f>IF(COUNTIF(Cours!$B28:$G28,B$7),Cours!$A28,"")</f>
        <v/>
      </c>
      <c r="C35" t="str">
        <f>IF(COUNTIF(Cours!$B28:$G28,C$7),Cours!$A28,"")</f>
        <v/>
      </c>
      <c r="D35" t="str">
        <f>IF(COUNTIF(Cours!$B28:$G28,D$7),Cours!$A28,"")</f>
        <v/>
      </c>
      <c r="E35" t="str">
        <f>IF(COUNTIF(Cours!$B28:$G28,E$7),Cours!$A28,"")</f>
        <v/>
      </c>
      <c r="F35" t="str">
        <f>IF(COUNTIF(Cours!$B28:$G28,F$7),Cours!$A28,"")</f>
        <v/>
      </c>
      <c r="G35" t="str">
        <f>IF(COUNTIF(Cours!$B28:$G28,G$7),Cours!$A28,"")</f>
        <v/>
      </c>
      <c r="H35" t="str">
        <f>IF(COUNTIF(Cours!$B28:$G28,H$7),Cours!$A28,"")</f>
        <v/>
      </c>
      <c r="I35" s="18">
        <f>7-COUNTIF(Tableau2[[#This Row],[LUNDI]:[DIMANCHE]],"")</f>
        <v>0</v>
      </c>
    </row>
    <row r="36" spans="2:9" hidden="1" x14ac:dyDescent="0.25">
      <c r="B36" t="str">
        <f>IF(COUNTIF(Cours!$B29:$G29,B$7),Cours!$A29,"")</f>
        <v/>
      </c>
      <c r="C36" t="str">
        <f>IF(COUNTIF(Cours!$B29:$G29,C$7),Cours!$A29,"")</f>
        <v/>
      </c>
      <c r="D36" t="str">
        <f>IF(COUNTIF(Cours!$B29:$G29,D$7),Cours!$A29,"")</f>
        <v/>
      </c>
      <c r="E36" t="str">
        <f>IF(COUNTIF(Cours!$B29:$G29,E$7),Cours!$A29,"")</f>
        <v/>
      </c>
      <c r="F36" t="str">
        <f>IF(COUNTIF(Cours!$B29:$G29,F$7),Cours!$A29,"")</f>
        <v/>
      </c>
      <c r="G36" t="str">
        <f>IF(COUNTIF(Cours!$B29:$G29,G$7),Cours!$A29,"")</f>
        <v/>
      </c>
      <c r="H36" t="str">
        <f>IF(COUNTIF(Cours!$B29:$G29,H$7),Cours!$A29,"")</f>
        <v/>
      </c>
      <c r="I36" s="18">
        <f>7-COUNTIF(Tableau2[[#This Row],[LUNDI]:[DIMANCHE]],"")</f>
        <v>0</v>
      </c>
    </row>
    <row r="37" spans="2:9" hidden="1" x14ac:dyDescent="0.25">
      <c r="B37" t="str">
        <f>IF(COUNTIF(Cours!$B30:$G30,B$7),Cours!$A30,"")</f>
        <v/>
      </c>
      <c r="C37" t="str">
        <f>IF(COUNTIF(Cours!$B30:$G30,C$7),Cours!$A30,"")</f>
        <v/>
      </c>
      <c r="D37" t="str">
        <f>IF(COUNTIF(Cours!$B30:$G30,D$7),Cours!$A30,"")</f>
        <v/>
      </c>
      <c r="E37" t="str">
        <f>IF(COUNTIF(Cours!$B30:$G30,E$7),Cours!$A30,"")</f>
        <v/>
      </c>
      <c r="F37" t="str">
        <f>IF(COUNTIF(Cours!$B30:$G30,F$7),Cours!$A30,"")</f>
        <v/>
      </c>
      <c r="G37" t="str">
        <f>IF(COUNTIF(Cours!$B30:$G30,G$7),Cours!$A30,"")</f>
        <v/>
      </c>
      <c r="H37" t="str">
        <f>IF(COUNTIF(Cours!$B30:$G30,H$7),Cours!$A30,"")</f>
        <v/>
      </c>
      <c r="I37" s="18">
        <f>7-COUNTIF(Tableau2[[#This Row],[LUNDI]:[DIMANCHE]],"")</f>
        <v>0</v>
      </c>
    </row>
    <row r="38" spans="2:9" hidden="1" x14ac:dyDescent="0.25">
      <c r="B38" t="str">
        <f>IF(COUNTIF(Cours!$B31:$G31,B$7),Cours!$A31,"")</f>
        <v/>
      </c>
      <c r="C38" t="str">
        <f>IF(COUNTIF(Cours!$B31:$G31,C$7),Cours!$A31,"")</f>
        <v/>
      </c>
      <c r="D38" t="str">
        <f>IF(COUNTIF(Cours!$B31:$G31,D$7),Cours!$A31,"")</f>
        <v/>
      </c>
      <c r="E38" t="str">
        <f>IF(COUNTIF(Cours!$B31:$G31,E$7),Cours!$A31,"")</f>
        <v/>
      </c>
      <c r="F38" t="str">
        <f>IF(COUNTIF(Cours!$B31:$G31,F$7),Cours!$A31,"")</f>
        <v/>
      </c>
      <c r="G38" t="str">
        <f>IF(COUNTIF(Cours!$B31:$G31,G$7),Cours!$A31,"")</f>
        <v/>
      </c>
      <c r="H38" t="str">
        <f>IF(COUNTIF(Cours!$B31:$G31,H$7),Cours!$A31,"")</f>
        <v/>
      </c>
      <c r="I38" s="18">
        <f>7-COUNTIF(Tableau2[[#This Row],[LUNDI]:[DIMANCHE]],"")</f>
        <v>0</v>
      </c>
    </row>
    <row r="39" spans="2:9" hidden="1" x14ac:dyDescent="0.25">
      <c r="B39" t="str">
        <f>IF(COUNTIF(Cours!$B32:$G32,B$7),Cours!$A32,"")</f>
        <v/>
      </c>
      <c r="C39" t="str">
        <f>IF(COUNTIF(Cours!$B32:$G32,C$7),Cours!$A32,"")</f>
        <v/>
      </c>
      <c r="D39" t="str">
        <f>IF(COUNTIF(Cours!$B32:$G32,D$7),Cours!$A32,"")</f>
        <v/>
      </c>
      <c r="E39" t="str">
        <f>IF(COUNTIF(Cours!$B32:$G32,E$7),Cours!$A32,"")</f>
        <v/>
      </c>
      <c r="F39" t="str">
        <f>IF(COUNTIF(Cours!$B32:$G32,F$7),Cours!$A32,"")</f>
        <v/>
      </c>
      <c r="G39" t="str">
        <f>IF(COUNTIF(Cours!$B32:$G32,G$7),Cours!$A32,"")</f>
        <v/>
      </c>
      <c r="H39" t="str">
        <f>IF(COUNTIF(Cours!$B32:$G32,H$7),Cours!$A32,"")</f>
        <v/>
      </c>
      <c r="I39" s="18">
        <f>7-COUNTIF(Tableau2[[#This Row],[LUNDI]:[DIMANCHE]],"")</f>
        <v>0</v>
      </c>
    </row>
    <row r="40" spans="2:9" hidden="1" x14ac:dyDescent="0.25">
      <c r="B40" t="str">
        <f>IF(COUNTIF(Cours!$B33:$G33,B$7),Cours!$A33,"")</f>
        <v/>
      </c>
      <c r="C40" t="str">
        <f>IF(COUNTIF(Cours!$B33:$G33,C$7),Cours!$A33,"")</f>
        <v/>
      </c>
      <c r="D40" t="str">
        <f>IF(COUNTIF(Cours!$B33:$G33,D$7),Cours!$A33,"")</f>
        <v/>
      </c>
      <c r="E40" t="str">
        <f>IF(COUNTIF(Cours!$B33:$G33,E$7),Cours!$A33,"")</f>
        <v/>
      </c>
      <c r="F40" t="str">
        <f>IF(COUNTIF(Cours!$B33:$G33,F$7),Cours!$A33,"")</f>
        <v/>
      </c>
      <c r="G40" t="str">
        <f>IF(COUNTIF(Cours!$B33:$G33,G$7),Cours!$A33,"")</f>
        <v/>
      </c>
      <c r="H40" t="str">
        <f>IF(COUNTIF(Cours!$B33:$G33,H$7),Cours!$A33,"")</f>
        <v/>
      </c>
      <c r="I40" s="18">
        <f>7-COUNTIF(Tableau2[[#This Row],[LUNDI]:[DIMANCHE]],"")</f>
        <v>0</v>
      </c>
    </row>
    <row r="41" spans="2:9" hidden="1" x14ac:dyDescent="0.25">
      <c r="B41" t="str">
        <f>IF(COUNTIF(Cours!$B34:$G34,B$7),Cours!$A34,"")</f>
        <v/>
      </c>
      <c r="C41" t="str">
        <f>IF(COUNTIF(Cours!$B34:$G34,C$7),Cours!$A34,"")</f>
        <v/>
      </c>
      <c r="D41" t="str">
        <f>IF(COUNTIF(Cours!$B34:$G34,D$7),Cours!$A34,"")</f>
        <v/>
      </c>
      <c r="E41" t="str">
        <f>IF(COUNTIF(Cours!$B34:$G34,E$7),Cours!$A34,"")</f>
        <v/>
      </c>
      <c r="F41" t="str">
        <f>IF(COUNTIF(Cours!$B34:$G34,F$7),Cours!$A34,"")</f>
        <v/>
      </c>
      <c r="G41" t="str">
        <f>IF(COUNTIF(Cours!$B34:$G34,G$7),Cours!$A34,"")</f>
        <v/>
      </c>
      <c r="H41" t="str">
        <f>IF(COUNTIF(Cours!$B34:$G34,H$7),Cours!$A34,"")</f>
        <v/>
      </c>
      <c r="I41" s="18">
        <f>7-COUNTIF(Tableau2[[#This Row],[LUNDI]:[DIMANCHE]],"")</f>
        <v>0</v>
      </c>
    </row>
  </sheetData>
  <mergeCells count="1">
    <mergeCell ref="B4:H4"/>
  </mergeCells>
  <conditionalFormatting sqref="B6:H7">
    <cfRule type="expression" dxfId="3" priority="1">
      <formula>YEAR(B6)&lt;&gt;$B$2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Hebdomadaire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 Staelens</cp:lastModifiedBy>
  <cp:revision/>
  <dcterms:created xsi:type="dcterms:W3CDTF">2015-02-17T18:38:59Z</dcterms:created>
  <dcterms:modified xsi:type="dcterms:W3CDTF">2015-05-28T03:30:48Z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