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ropbox\excel matriciel\"/>
    </mc:Choice>
  </mc:AlternateContent>
  <bookViews>
    <workbookView xWindow="0" yWindow="0" windowWidth="19200" windowHeight="7770" activeTab="1"/>
  </bookViews>
  <sheets>
    <sheet name="data" sheetId="2" r:id="rId1"/>
    <sheet name="planning" sheetId="1" r:id="rId2"/>
    <sheet name="JF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3" l="1"/>
  <c r="C10" i="3" s="1"/>
  <c r="C14" i="3" l="1"/>
  <c r="C11" i="3"/>
  <c r="C3" i="3"/>
  <c r="C6" i="3"/>
  <c r="C2" i="3"/>
  <c r="C5" i="3"/>
  <c r="C9" i="3"/>
  <c r="C13" i="3"/>
  <c r="C12" i="3"/>
  <c r="C7" i="3" l="1"/>
  <c r="C8" i="3"/>
  <c r="C4" i="3"/>
  <c r="A2" i="1"/>
  <c r="B6" i="1" s="1"/>
  <c r="B8" i="1" l="1" a="1"/>
  <c r="B8" i="1" s="1"/>
  <c r="B9" i="1" a="1"/>
  <c r="B9" i="1" s="1"/>
  <c r="B7" i="1" a="1"/>
  <c r="B7" i="1" s="1"/>
  <c r="B4" i="1"/>
  <c r="C6" i="1"/>
  <c r="C9" i="1" l="1" a="1"/>
  <c r="C9" i="1" s="1"/>
  <c r="C7" i="1" a="1"/>
  <c r="C7" i="1" s="1"/>
  <c r="C8" i="1" a="1"/>
  <c r="C8" i="1" s="1"/>
  <c r="D6" i="1"/>
  <c r="D8" i="1" l="1" a="1"/>
  <c r="D8" i="1" s="1"/>
  <c r="D7" i="1" a="1"/>
  <c r="D7" i="1" s="1"/>
  <c r="D9" i="1" a="1"/>
  <c r="D9" i="1" s="1"/>
  <c r="E6" i="1"/>
  <c r="E9" i="1" l="1" a="1"/>
  <c r="E9" i="1" s="1"/>
  <c r="E7" i="1" a="1"/>
  <c r="E7" i="1" s="1"/>
  <c r="E8" i="1" a="1"/>
  <c r="E8" i="1" s="1"/>
  <c r="F6" i="1"/>
  <c r="F8" i="1" l="1" a="1"/>
  <c r="F8" i="1" s="1"/>
  <c r="F9" i="1" a="1"/>
  <c r="F9" i="1" s="1"/>
  <c r="F7" i="1" a="1"/>
  <c r="F7" i="1" s="1"/>
  <c r="G6" i="1"/>
  <c r="G8" i="1" l="1" a="1"/>
  <c r="G8" i="1" s="1"/>
  <c r="G7" i="1" a="1"/>
  <c r="G7" i="1" s="1"/>
  <c r="G9" i="1" a="1"/>
  <c r="G9" i="1" s="1"/>
  <c r="H6" i="1"/>
  <c r="H9" i="1" l="1" a="1"/>
  <c r="H9" i="1" s="1"/>
  <c r="H7" i="1" a="1"/>
  <c r="H7" i="1" s="1"/>
  <c r="H8" i="1" a="1"/>
  <c r="H8" i="1" s="1"/>
  <c r="I6" i="1"/>
  <c r="I8" i="1" l="1" a="1"/>
  <c r="I8" i="1" s="1"/>
  <c r="I9" i="1" a="1"/>
  <c r="I9" i="1" s="1"/>
  <c r="I7" i="1" a="1"/>
  <c r="I7" i="1" s="1"/>
  <c r="J6" i="1"/>
  <c r="J9" i="1" l="1" a="1"/>
  <c r="J9" i="1" s="1"/>
  <c r="J8" i="1" a="1"/>
  <c r="J8" i="1" s="1"/>
  <c r="J7" i="1" a="1"/>
  <c r="J7" i="1" s="1"/>
  <c r="K6" i="1"/>
  <c r="K9" i="1" l="1" a="1"/>
  <c r="K9" i="1" s="1"/>
  <c r="K7" i="1" a="1"/>
  <c r="K7" i="1" s="1"/>
  <c r="K8" i="1" a="1"/>
  <c r="K8" i="1" s="1"/>
  <c r="L6" i="1"/>
  <c r="L8" i="1" l="1" a="1"/>
  <c r="L8" i="1" s="1"/>
  <c r="L9" i="1" a="1"/>
  <c r="L9" i="1" s="1"/>
  <c r="L7" i="1" a="1"/>
  <c r="L7" i="1" s="1"/>
  <c r="M6" i="1"/>
  <c r="M9" i="1" l="1" a="1"/>
  <c r="M9" i="1" s="1"/>
  <c r="M7" i="1" a="1"/>
  <c r="M7" i="1" s="1"/>
  <c r="M8" i="1" a="1"/>
  <c r="M8" i="1" s="1"/>
  <c r="N6" i="1"/>
  <c r="N9" i="1" l="1" a="1"/>
  <c r="N9" i="1" s="1"/>
  <c r="N7" i="1" a="1"/>
  <c r="N7" i="1" s="1"/>
  <c r="N8" i="1" a="1"/>
  <c r="N8" i="1" s="1"/>
  <c r="O6" i="1"/>
  <c r="O8" i="1" l="1" a="1"/>
  <c r="O8" i="1" s="1"/>
  <c r="O7" i="1" a="1"/>
  <c r="O7" i="1" s="1"/>
  <c r="O9" i="1" a="1"/>
  <c r="O9" i="1" s="1"/>
  <c r="P6" i="1"/>
  <c r="P9" i="1" l="1" a="1"/>
  <c r="P9" i="1" s="1"/>
  <c r="P7" i="1" a="1"/>
  <c r="P7" i="1" s="1"/>
  <c r="P8" i="1" a="1"/>
  <c r="P8" i="1" s="1"/>
  <c r="Q6" i="1"/>
  <c r="Q8" i="1" l="1" a="1"/>
  <c r="Q8" i="1" s="1"/>
  <c r="Q9" i="1" a="1"/>
  <c r="Q9" i="1" s="1"/>
  <c r="Q7" i="1" a="1"/>
  <c r="Q7" i="1" s="1"/>
  <c r="R6" i="1"/>
  <c r="R8" i="1" l="1" a="1"/>
  <c r="R8" i="1" s="1"/>
  <c r="R7" i="1" a="1"/>
  <c r="R7" i="1" s="1"/>
  <c r="R9" i="1" a="1"/>
  <c r="R9" i="1" s="1"/>
  <c r="S6" i="1"/>
  <c r="S9" i="1" l="1" a="1"/>
  <c r="S9" i="1" s="1"/>
  <c r="S7" i="1" a="1"/>
  <c r="S7" i="1" s="1"/>
  <c r="S8" i="1" a="1"/>
  <c r="S8" i="1" s="1"/>
  <c r="T6" i="1"/>
  <c r="T8" i="1" l="1" a="1"/>
  <c r="T8" i="1" s="1"/>
  <c r="T9" i="1" a="1"/>
  <c r="T9" i="1" s="1"/>
  <c r="T7" i="1" a="1"/>
  <c r="T7" i="1" s="1"/>
  <c r="U6" i="1"/>
  <c r="U9" i="1" l="1" a="1"/>
  <c r="U9" i="1" s="1"/>
  <c r="U7" i="1" a="1"/>
  <c r="U7" i="1" s="1"/>
  <c r="U8" i="1" a="1"/>
  <c r="U8" i="1" s="1"/>
  <c r="V6" i="1"/>
  <c r="V9" i="1" l="1" a="1"/>
  <c r="V9" i="1" s="1"/>
  <c r="V7" i="1" a="1"/>
  <c r="V7" i="1" s="1"/>
  <c r="V8" i="1" a="1"/>
  <c r="V8" i="1" s="1"/>
  <c r="W6" i="1"/>
  <c r="W8" i="1" l="1" a="1"/>
  <c r="W8" i="1" s="1"/>
  <c r="W9" i="1" a="1"/>
  <c r="W9" i="1" s="1"/>
  <c r="W7" i="1" a="1"/>
  <c r="W7" i="1" s="1"/>
  <c r="X6" i="1"/>
  <c r="X9" i="1" l="1" a="1"/>
  <c r="X9" i="1" s="1"/>
  <c r="X7" i="1" a="1"/>
  <c r="X7" i="1" s="1"/>
  <c r="X8" i="1" a="1"/>
  <c r="X8" i="1" s="1"/>
  <c r="Y6" i="1"/>
  <c r="Y9" i="1" l="1" a="1"/>
  <c r="Y9" i="1" s="1"/>
  <c r="Y7" i="1" a="1"/>
  <c r="Y7" i="1" s="1"/>
  <c r="Y8" i="1" a="1"/>
  <c r="Y8" i="1" s="1"/>
  <c r="Z6" i="1"/>
  <c r="Z9" i="1" l="1" a="1"/>
  <c r="Z9" i="1" s="1"/>
  <c r="Z7" i="1" a="1"/>
  <c r="Z7" i="1" s="1"/>
  <c r="Z8" i="1" a="1"/>
  <c r="Z8" i="1" s="1"/>
  <c r="AA6" i="1"/>
  <c r="AA9" i="1" l="1" a="1"/>
  <c r="AA9" i="1" s="1"/>
  <c r="AA7" i="1" a="1"/>
  <c r="AA7" i="1" s="1"/>
  <c r="AA8" i="1" a="1"/>
  <c r="AA8" i="1" s="1"/>
  <c r="AB6" i="1"/>
  <c r="AB8" i="1" l="1" a="1"/>
  <c r="AB8" i="1" s="1"/>
  <c r="AB9" i="1" a="1"/>
  <c r="AB9" i="1" s="1"/>
  <c r="AB7" i="1" a="1"/>
  <c r="AB7" i="1" s="1"/>
  <c r="AC6" i="1"/>
  <c r="AC9" i="1" l="1" a="1"/>
  <c r="AC9" i="1" s="1"/>
  <c r="AC7" i="1" a="1"/>
  <c r="AC7" i="1" s="1"/>
  <c r="AC8" i="1" a="1"/>
  <c r="AC8" i="1" s="1"/>
  <c r="AD6" i="1"/>
  <c r="AD8" i="1" l="1" a="1"/>
  <c r="AD8" i="1" s="1"/>
  <c r="AD9" i="1" a="1"/>
  <c r="AD9" i="1" s="1"/>
  <c r="AD7" i="1" a="1"/>
  <c r="AD7" i="1" s="1"/>
  <c r="AE6" i="1"/>
  <c r="AE8" i="1" l="1" a="1"/>
  <c r="AE8" i="1" s="1"/>
  <c r="AE7" i="1" a="1"/>
  <c r="AE7" i="1" s="1"/>
  <c r="AE9" i="1" a="1"/>
  <c r="AE9" i="1" s="1"/>
  <c r="AF6" i="1"/>
  <c r="AF9" i="1" l="1" a="1"/>
  <c r="AF9" i="1" s="1"/>
  <c r="AF7" i="1" a="1"/>
  <c r="AF7" i="1" s="1"/>
  <c r="AF8" i="1" a="1"/>
  <c r="AF8" i="1" s="1"/>
</calcChain>
</file>

<file path=xl/sharedStrings.xml><?xml version="1.0" encoding="utf-8"?>
<sst xmlns="http://schemas.openxmlformats.org/spreadsheetml/2006/main" count="30" uniqueCount="23">
  <si>
    <t>Ta</t>
  </si>
  <si>
    <t>Tu</t>
  </si>
  <si>
    <t>Début</t>
  </si>
  <si>
    <t>Fin</t>
  </si>
  <si>
    <t>M1</t>
  </si>
  <si>
    <t>M2</t>
  </si>
  <si>
    <t>M3</t>
  </si>
  <si>
    <t>Nom</t>
  </si>
  <si>
    <t>Lieu</t>
  </si>
  <si>
    <t>DATE_JF</t>
  </si>
  <si>
    <t>JF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</si>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</sst>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mmmm"/>
    <numFmt numFmtId="167" formatCode="ddd\ dd/mm/yyyy"/>
  </numFmts>
  <fonts count="8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 tint="0.14999847407452621"/>
      <name val="Calibri"/>
      <family val="2"/>
      <scheme val="minor"/>
    </font>
    <font>
      <sz val="18"/>
      <color theme="0" tint="-4.9989318521683403E-2"/>
      <name val="Calibri"/>
      <family val="2"/>
      <scheme val="minor"/>
    </font>
    <font>
      <sz val="18"/>
      <color theme="0" tint="-0.249977111117893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0" borderId="0" xfId="0" applyFill="1" applyBorder="1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 applyAlignment="1">
      <alignment horizontal="center" textRotation="90"/>
    </xf>
    <xf numFmtId="0" fontId="0" fillId="0" borderId="1" xfId="0" applyNumberFormat="1" applyBorder="1" applyAlignment="1">
      <alignment horizontal="center"/>
    </xf>
    <xf numFmtId="0" fontId="3" fillId="0" borderId="0" xfId="0" applyFont="1" applyAlignment="1" applyProtection="1">
      <alignment vertical="center"/>
      <protection locked="0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2" fillId="2" borderId="0" xfId="0" applyFont="1" applyFill="1" applyBorder="1" applyAlignment="1" applyProtection="1">
      <alignment horizontal="left" vertical="center" indent="1"/>
      <protection locked="0"/>
    </xf>
    <xf numFmtId="165" fontId="2" fillId="2" borderId="0" xfId="0" applyNumberFormat="1" applyFont="1" applyFill="1" applyBorder="1" applyAlignment="1" applyProtection="1">
      <alignment horizontal="left" vertical="center" indent="1"/>
      <protection locked="0"/>
    </xf>
    <xf numFmtId="0" fontId="5" fillId="0" borderId="2" xfId="0" quotePrefix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Font="1"/>
    <xf numFmtId="0" fontId="6" fillId="0" borderId="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167" fontId="6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8">
    <dxf>
      <fill>
        <patternFill>
          <bgColor theme="7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dd\ 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4" formatCode="[$-F800]dddd\,\ mmmm\ dd\,\ yyyy"/>
    </dxf>
    <dxf>
      <numFmt numFmtId="164" formatCode="[$-F800]dddd\,\ mmmm\ dd\,\ 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A$1" max="2099" min="2000" page="10" val="2015"/>
</file>

<file path=xl/ctrlProps/ctrlProp2.xml><?xml version="1.0" encoding="utf-8"?>
<formControlPr xmlns="http://schemas.microsoft.com/office/spreadsheetml/2009/9/main" objectType="Spin" dx="16" fmlaLink="$B$2" max="12" min="1" page="10" val="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1295400</xdr:colOff>
          <xdr:row>0</xdr:row>
          <xdr:rowOff>19050</xdr:rowOff>
        </xdr:from>
        <xdr:to>
          <xdr:col>0</xdr:col>
          <xdr:colOff>1568450</xdr:colOff>
          <xdr:row>0</xdr:row>
          <xdr:rowOff>298450</xdr:rowOff>
        </xdr:to>
        <xdr:sp macro="" textlink="">
          <xdr:nvSpPr>
            <xdr:cNvPr id="1031" name="Compteur Année" descr="Bouton Compteur. Modifie l’année civile dans la cellule C2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1301750</xdr:colOff>
          <xdr:row>1</xdr:row>
          <xdr:rowOff>6350</xdr:rowOff>
        </xdr:from>
        <xdr:to>
          <xdr:col>0</xdr:col>
          <xdr:colOff>1574800</xdr:colOff>
          <xdr:row>1</xdr:row>
          <xdr:rowOff>285750</xdr:rowOff>
        </xdr:to>
        <xdr:sp macro="" textlink="">
          <xdr:nvSpPr>
            <xdr:cNvPr id="1032" name="Compteur Mois" descr="Bouton Compteur. Modifie le mois civil dans la cellule E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79374</xdr:colOff>
      <xdr:row>10</xdr:row>
      <xdr:rowOff>150812</xdr:rowOff>
    </xdr:from>
    <xdr:to>
      <xdr:col>19</xdr:col>
      <xdr:colOff>261936</xdr:colOff>
      <xdr:row>14</xdr:row>
      <xdr:rowOff>269875</xdr:rowOff>
    </xdr:to>
    <xdr:sp macro="" textlink="">
      <xdr:nvSpPr>
        <xdr:cNvPr id="2" name="ZoneTexte 1"/>
        <xdr:cNvSpPr txBox="1"/>
      </xdr:nvSpPr>
      <xdr:spPr>
        <a:xfrm>
          <a:off x="3698874" y="4079875"/>
          <a:ext cx="5445125" cy="8493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Intérêt de :</a:t>
          </a:r>
        </a:p>
        <a:p>
          <a:r>
            <a:rPr lang="fr-FR" sz="1200"/>
            <a:t>- la formule matricielle = c'est de pouvoir tirer à droite une formule faisant</a:t>
          </a:r>
          <a:r>
            <a:rPr lang="fr-FR" sz="1200" baseline="0"/>
            <a:t> appel à un tableau en évitant le changement en boucle de la colonne appelée</a:t>
          </a:r>
        </a:p>
        <a:p>
          <a:r>
            <a:rPr lang="fr-FR" sz="1200" baseline="0"/>
            <a:t>- la macro = effacer les dernières colonnes en cas de changement du mois</a:t>
          </a:r>
          <a:endParaRPr lang="fr-FR" sz="1200"/>
        </a:p>
      </xdr:txBody>
    </xdr:sp>
    <xdr:clientData/>
  </xdr:twoCellAnchor>
</xdr:wsDr>
</file>

<file path=xl/tables/table1.xml><?xml version="1.0" encoding="utf-8"?>
<table xmlns="http://schemas.openxmlformats.org/spreadsheetml/2006/main" id="2" name="Données" displayName="Données" ref="A1:D5" totalsRowShown="0">
  <autoFilter ref="A1:D5"/>
  <tableColumns count="4">
    <tableColumn id="1" name="Nom"/>
    <tableColumn id="2" name="Lieu"/>
    <tableColumn id="3" name="Début" dataDxfId="7"/>
    <tableColumn id="4" name="Fin" dataDxfId="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1:C14" totalsRowShown="0" headerRowDxfId="3" dataDxfId="2">
  <autoFilter ref="B1:C14"/>
  <tableColumns count="2">
    <tableColumn id="1" name="JF" dataDxfId="5"/>
    <tableColumn id="2" name="DATE_JF" dataDxfId="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0"/>
  <sheetViews>
    <sheetView workbookViewId="0">
      <selection activeCell="C1" sqref="C1"/>
    </sheetView>
  </sheetViews>
  <sheetFormatPr baseColWidth="10" defaultRowHeight="14.5" x14ac:dyDescent="0.35"/>
  <cols>
    <col min="1" max="1" width="11.453125" customWidth="1"/>
    <col min="3" max="4" width="19.453125" bestFit="1" customWidth="1"/>
  </cols>
  <sheetData>
    <row r="1" spans="1:4" x14ac:dyDescent="0.35">
      <c r="A1" t="s">
        <v>7</v>
      </c>
      <c r="B1" t="s">
        <v>8</v>
      </c>
      <c r="C1" t="s">
        <v>2</v>
      </c>
      <c r="D1" t="s">
        <v>3</v>
      </c>
    </row>
    <row r="2" spans="1:4" x14ac:dyDescent="0.35">
      <c r="A2" t="s">
        <v>4</v>
      </c>
      <c r="B2" t="s">
        <v>0</v>
      </c>
      <c r="C2" s="4">
        <v>42219</v>
      </c>
      <c r="D2" s="4">
        <v>42240</v>
      </c>
    </row>
    <row r="3" spans="1:4" x14ac:dyDescent="0.35">
      <c r="A3" t="s">
        <v>5</v>
      </c>
      <c r="B3" t="s">
        <v>1</v>
      </c>
      <c r="C3" s="4">
        <v>42219</v>
      </c>
      <c r="D3" s="4">
        <v>42223</v>
      </c>
    </row>
    <row r="4" spans="1:4" x14ac:dyDescent="0.35">
      <c r="A4" t="s">
        <v>5</v>
      </c>
      <c r="B4" t="s">
        <v>0</v>
      </c>
      <c r="C4" s="4">
        <v>42220</v>
      </c>
      <c r="D4" s="4">
        <v>42221</v>
      </c>
    </row>
    <row r="5" spans="1:4" x14ac:dyDescent="0.35">
      <c r="A5" t="s">
        <v>6</v>
      </c>
      <c r="B5" t="s">
        <v>1</v>
      </c>
      <c r="C5" s="4">
        <v>42221</v>
      </c>
      <c r="D5" s="4">
        <v>42223</v>
      </c>
    </row>
    <row r="6" spans="1:4" x14ac:dyDescent="0.35">
      <c r="C6" s="4"/>
      <c r="D6" s="4"/>
    </row>
    <row r="7" spans="1:4" x14ac:dyDescent="0.35">
      <c r="C7" s="4"/>
      <c r="D7" s="4"/>
    </row>
    <row r="8" spans="1:4" x14ac:dyDescent="0.35">
      <c r="C8" s="4"/>
      <c r="D8" s="4"/>
    </row>
    <row r="9" spans="1:4" x14ac:dyDescent="0.35">
      <c r="C9" s="4"/>
      <c r="D9" s="4"/>
    </row>
    <row r="10" spans="1:4" x14ac:dyDescent="0.35">
      <c r="C10" s="4"/>
      <c r="D10" s="4"/>
    </row>
    <row r="11" spans="1:4" x14ac:dyDescent="0.35">
      <c r="C11" s="4"/>
      <c r="D11" s="4"/>
    </row>
    <row r="12" spans="1:4" x14ac:dyDescent="0.35">
      <c r="C12" s="4"/>
      <c r="D12" s="4"/>
    </row>
    <row r="13" spans="1:4" x14ac:dyDescent="0.35">
      <c r="C13" s="4"/>
      <c r="D13" s="4"/>
    </row>
    <row r="14" spans="1:4" x14ac:dyDescent="0.35">
      <c r="C14" s="4"/>
      <c r="D14" s="4"/>
    </row>
    <row r="15" spans="1:4" x14ac:dyDescent="0.35">
      <c r="C15" s="4"/>
      <c r="D15" s="4"/>
    </row>
    <row r="16" spans="1:4" x14ac:dyDescent="0.35">
      <c r="C16" s="4"/>
      <c r="D16" s="4"/>
    </row>
    <row r="17" spans="3:4" x14ac:dyDescent="0.35">
      <c r="C17" s="4"/>
      <c r="D17" s="4"/>
    </row>
    <row r="18" spans="3:4" x14ac:dyDescent="0.35">
      <c r="C18" s="4"/>
      <c r="D18" s="4"/>
    </row>
    <row r="19" spans="3:4" x14ac:dyDescent="0.35">
      <c r="C19" s="4"/>
      <c r="D19" s="4"/>
    </row>
    <row r="20" spans="3:4" x14ac:dyDescent="0.35">
      <c r="C20" s="4"/>
      <c r="D20" s="4"/>
    </row>
    <row r="21" spans="3:4" x14ac:dyDescent="0.35">
      <c r="C21" s="4"/>
      <c r="D21" s="4"/>
    </row>
    <row r="22" spans="3:4" x14ac:dyDescent="0.35">
      <c r="C22" s="4"/>
      <c r="D22" s="4"/>
    </row>
    <row r="23" spans="3:4" x14ac:dyDescent="0.35">
      <c r="C23" s="4"/>
      <c r="D23" s="4"/>
    </row>
    <row r="24" spans="3:4" x14ac:dyDescent="0.35">
      <c r="C24" s="4"/>
      <c r="D24" s="4"/>
    </row>
    <row r="25" spans="3:4" x14ac:dyDescent="0.35">
      <c r="C25" s="4"/>
      <c r="D25" s="4"/>
    </row>
    <row r="26" spans="3:4" x14ac:dyDescent="0.35">
      <c r="C26" s="4"/>
      <c r="D26" s="4"/>
    </row>
    <row r="27" spans="3:4" x14ac:dyDescent="0.35">
      <c r="C27" s="4"/>
      <c r="D27" s="4"/>
    </row>
    <row r="28" spans="3:4" x14ac:dyDescent="0.35">
      <c r="C28" s="4"/>
      <c r="D28" s="4"/>
    </row>
    <row r="29" spans="3:4" x14ac:dyDescent="0.35">
      <c r="C29" s="4"/>
      <c r="D29" s="4"/>
    </row>
    <row r="30" spans="3:4" x14ac:dyDescent="0.35">
      <c r="C30" s="4"/>
      <c r="D30" s="4"/>
    </row>
    <row r="31" spans="3:4" x14ac:dyDescent="0.35">
      <c r="C31" s="4"/>
      <c r="D31" s="4"/>
    </row>
    <row r="32" spans="3:4" x14ac:dyDescent="0.35">
      <c r="C32" s="4"/>
      <c r="D32" s="4"/>
    </row>
    <row r="33" spans="3:4" x14ac:dyDescent="0.35">
      <c r="C33" s="4"/>
      <c r="D33" s="4"/>
    </row>
    <row r="34" spans="3:4" x14ac:dyDescent="0.35">
      <c r="C34" s="4"/>
      <c r="D34" s="4"/>
    </row>
    <row r="35" spans="3:4" x14ac:dyDescent="0.35">
      <c r="C35" s="4"/>
      <c r="D35" s="4"/>
    </row>
    <row r="36" spans="3:4" x14ac:dyDescent="0.35">
      <c r="C36" s="4"/>
      <c r="D36" s="4"/>
    </row>
    <row r="37" spans="3:4" x14ac:dyDescent="0.35">
      <c r="C37" s="4"/>
      <c r="D37" s="4"/>
    </row>
    <row r="38" spans="3:4" x14ac:dyDescent="0.35">
      <c r="C38" s="4"/>
      <c r="D38" s="4"/>
    </row>
    <row r="39" spans="3:4" x14ac:dyDescent="0.35">
      <c r="C39" s="4"/>
      <c r="D39" s="4"/>
    </row>
    <row r="40" spans="3:4" x14ac:dyDescent="0.35">
      <c r="C40" s="4"/>
      <c r="D40" s="4"/>
    </row>
    <row r="41" spans="3:4" x14ac:dyDescent="0.35">
      <c r="C41" s="4"/>
      <c r="D41" s="4"/>
    </row>
    <row r="42" spans="3:4" x14ac:dyDescent="0.35">
      <c r="C42" s="4"/>
      <c r="D42" s="4"/>
    </row>
    <row r="43" spans="3:4" x14ac:dyDescent="0.35">
      <c r="C43" s="4"/>
      <c r="D43" s="4"/>
    </row>
    <row r="44" spans="3:4" x14ac:dyDescent="0.35">
      <c r="C44" s="4"/>
      <c r="D44" s="4"/>
    </row>
    <row r="45" spans="3:4" x14ac:dyDescent="0.35">
      <c r="C45" s="4"/>
      <c r="D45" s="4"/>
    </row>
    <row r="46" spans="3:4" x14ac:dyDescent="0.35">
      <c r="C46" s="4"/>
      <c r="D46" s="4"/>
    </row>
    <row r="47" spans="3:4" x14ac:dyDescent="0.35">
      <c r="C47" s="4"/>
      <c r="D47" s="4"/>
    </row>
    <row r="48" spans="3:4" x14ac:dyDescent="0.35">
      <c r="C48" s="4"/>
      <c r="D48" s="4"/>
    </row>
    <row r="49" spans="3:4" x14ac:dyDescent="0.35">
      <c r="C49" s="4"/>
      <c r="D49" s="4"/>
    </row>
    <row r="50" spans="3:4" x14ac:dyDescent="0.35">
      <c r="C50" s="4"/>
      <c r="D50" s="4"/>
    </row>
    <row r="51" spans="3:4" x14ac:dyDescent="0.35">
      <c r="C51" s="4"/>
      <c r="D51" s="4"/>
    </row>
    <row r="52" spans="3:4" x14ac:dyDescent="0.35">
      <c r="C52" s="4"/>
      <c r="D52" s="4"/>
    </row>
    <row r="53" spans="3:4" x14ac:dyDescent="0.35">
      <c r="C53" s="4"/>
      <c r="D53" s="4"/>
    </row>
    <row r="54" spans="3:4" x14ac:dyDescent="0.35">
      <c r="C54" s="4"/>
      <c r="D54" s="4"/>
    </row>
    <row r="55" spans="3:4" x14ac:dyDescent="0.35">
      <c r="C55" s="4"/>
      <c r="D55" s="4"/>
    </row>
    <row r="56" spans="3:4" x14ac:dyDescent="0.35">
      <c r="C56" s="4"/>
      <c r="D56" s="4"/>
    </row>
    <row r="57" spans="3:4" x14ac:dyDescent="0.35">
      <c r="C57" s="4"/>
      <c r="D57" s="4"/>
    </row>
    <row r="58" spans="3:4" x14ac:dyDescent="0.35">
      <c r="C58" s="4"/>
      <c r="D58" s="4"/>
    </row>
    <row r="59" spans="3:4" x14ac:dyDescent="0.35">
      <c r="C59" s="4"/>
      <c r="D59" s="4"/>
    </row>
    <row r="60" spans="3:4" x14ac:dyDescent="0.35">
      <c r="C60" s="4"/>
      <c r="D60" s="4"/>
    </row>
    <row r="61" spans="3:4" x14ac:dyDescent="0.35">
      <c r="C61" s="4"/>
      <c r="D61" s="4"/>
    </row>
    <row r="62" spans="3:4" x14ac:dyDescent="0.35">
      <c r="C62" s="4"/>
      <c r="D62" s="4"/>
    </row>
    <row r="63" spans="3:4" x14ac:dyDescent="0.35">
      <c r="C63" s="4"/>
      <c r="D63" s="4"/>
    </row>
    <row r="64" spans="3:4" x14ac:dyDescent="0.35">
      <c r="C64" s="4"/>
      <c r="D64" s="4"/>
    </row>
    <row r="65" spans="3:4" x14ac:dyDescent="0.35">
      <c r="C65" s="4"/>
      <c r="D65" s="4"/>
    </row>
    <row r="66" spans="3:4" x14ac:dyDescent="0.35">
      <c r="C66" s="4"/>
      <c r="D66" s="4"/>
    </row>
    <row r="67" spans="3:4" x14ac:dyDescent="0.35">
      <c r="C67" s="4"/>
      <c r="D67" s="4"/>
    </row>
    <row r="68" spans="3:4" x14ac:dyDescent="0.35">
      <c r="C68" s="4"/>
      <c r="D68" s="4"/>
    </row>
    <row r="69" spans="3:4" x14ac:dyDescent="0.35">
      <c r="C69" s="4"/>
      <c r="D69" s="4"/>
    </row>
    <row r="70" spans="3:4" x14ac:dyDescent="0.35">
      <c r="C70" s="4"/>
      <c r="D70" s="4"/>
    </row>
    <row r="71" spans="3:4" x14ac:dyDescent="0.35">
      <c r="C71" s="4"/>
      <c r="D71" s="4"/>
    </row>
    <row r="72" spans="3:4" x14ac:dyDescent="0.35">
      <c r="C72" s="4"/>
      <c r="D72" s="4"/>
    </row>
    <row r="73" spans="3:4" x14ac:dyDescent="0.35">
      <c r="C73" s="4"/>
      <c r="D73" s="4"/>
    </row>
    <row r="74" spans="3:4" x14ac:dyDescent="0.35">
      <c r="C74" s="4"/>
      <c r="D74" s="4"/>
    </row>
    <row r="75" spans="3:4" x14ac:dyDescent="0.35">
      <c r="C75" s="4"/>
      <c r="D75" s="4"/>
    </row>
    <row r="76" spans="3:4" x14ac:dyDescent="0.35">
      <c r="C76" s="4"/>
      <c r="D76" s="4"/>
    </row>
    <row r="77" spans="3:4" x14ac:dyDescent="0.35">
      <c r="C77" s="4"/>
      <c r="D77" s="4"/>
    </row>
    <row r="78" spans="3:4" x14ac:dyDescent="0.35">
      <c r="C78" s="4"/>
      <c r="D78" s="4"/>
    </row>
    <row r="79" spans="3:4" x14ac:dyDescent="0.35">
      <c r="C79" s="4"/>
      <c r="D79" s="4"/>
    </row>
    <row r="80" spans="3:4" x14ac:dyDescent="0.35">
      <c r="C80" s="4"/>
      <c r="D80" s="4"/>
    </row>
    <row r="81" spans="3:4" x14ac:dyDescent="0.35">
      <c r="C81" s="4"/>
      <c r="D81" s="4"/>
    </row>
    <row r="82" spans="3:4" x14ac:dyDescent="0.35">
      <c r="C82" s="4"/>
      <c r="D82" s="4"/>
    </row>
    <row r="83" spans="3:4" x14ac:dyDescent="0.35">
      <c r="C83" s="4"/>
      <c r="D83" s="4"/>
    </row>
    <row r="84" spans="3:4" x14ac:dyDescent="0.35">
      <c r="C84" s="4"/>
      <c r="D84" s="4"/>
    </row>
    <row r="85" spans="3:4" x14ac:dyDescent="0.35">
      <c r="C85" s="4"/>
      <c r="D85" s="4"/>
    </row>
    <row r="86" spans="3:4" x14ac:dyDescent="0.35">
      <c r="C86" s="4"/>
      <c r="D86" s="4"/>
    </row>
    <row r="87" spans="3:4" x14ac:dyDescent="0.35">
      <c r="C87" s="4"/>
      <c r="D87" s="4"/>
    </row>
    <row r="88" spans="3:4" x14ac:dyDescent="0.35">
      <c r="C88" s="4"/>
      <c r="D88" s="4"/>
    </row>
    <row r="89" spans="3:4" x14ac:dyDescent="0.35">
      <c r="C89" s="4"/>
      <c r="D89" s="4"/>
    </row>
    <row r="90" spans="3:4" x14ac:dyDescent="0.35">
      <c r="C90" s="4"/>
      <c r="D90" s="4"/>
    </row>
    <row r="91" spans="3:4" x14ac:dyDescent="0.35">
      <c r="C91" s="4"/>
      <c r="D91" s="4"/>
    </row>
    <row r="92" spans="3:4" x14ac:dyDescent="0.35">
      <c r="C92" s="4"/>
      <c r="D92" s="4"/>
    </row>
    <row r="93" spans="3:4" x14ac:dyDescent="0.35">
      <c r="C93" s="4"/>
      <c r="D93" s="4"/>
    </row>
    <row r="94" spans="3:4" x14ac:dyDescent="0.35">
      <c r="C94" s="4"/>
      <c r="D94" s="4"/>
    </row>
    <row r="95" spans="3:4" x14ac:dyDescent="0.35">
      <c r="C95" s="4"/>
      <c r="D95" s="4"/>
    </row>
    <row r="96" spans="3:4" x14ac:dyDescent="0.35">
      <c r="C96" s="4"/>
      <c r="D96" s="4"/>
    </row>
    <row r="97" spans="3:4" x14ac:dyDescent="0.35">
      <c r="C97" s="4"/>
      <c r="D97" s="4"/>
    </row>
    <row r="98" spans="3:4" x14ac:dyDescent="0.35">
      <c r="C98" s="4"/>
      <c r="D98" s="4"/>
    </row>
    <row r="99" spans="3:4" x14ac:dyDescent="0.35">
      <c r="C99" s="4"/>
      <c r="D99" s="4"/>
    </row>
    <row r="100" spans="3:4" x14ac:dyDescent="0.35">
      <c r="C100" s="4"/>
      <c r="D100" s="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N15"/>
  <sheetViews>
    <sheetView tabSelected="1" zoomScale="80" zoomScaleNormal="80" workbookViewId="0">
      <selection activeCell="A3" sqref="A3"/>
    </sheetView>
  </sheetViews>
  <sheetFormatPr baseColWidth="10" defaultRowHeight="14.5" x14ac:dyDescent="0.35"/>
  <cols>
    <col min="1" max="1" width="22.81640625" customWidth="1"/>
    <col min="2" max="32" width="5.81640625" customWidth="1"/>
    <col min="34" max="34" width="10.453125" customWidth="1"/>
  </cols>
  <sheetData>
    <row r="1" spans="1:40" s="9" customFormat="1" ht="23.5" x14ac:dyDescent="0.55000000000000004">
      <c r="A1" s="11">
        <v>2015</v>
      </c>
    </row>
    <row r="2" spans="1:40" s="9" customFormat="1" ht="23.5" x14ac:dyDescent="0.55000000000000004">
      <c r="A2" s="12">
        <f>DATE(A1,B2,1)</f>
        <v>42217</v>
      </c>
      <c r="B2" s="10">
        <v>8</v>
      </c>
    </row>
    <row r="3" spans="1:40" ht="15" thickBot="1" x14ac:dyDescent="0.4"/>
    <row r="4" spans="1:40" ht="26.5" thickBot="1" x14ac:dyDescent="0.65">
      <c r="B4" s="13" t="str">
        <f>"Période du "&amp;TEXT(A2,"jj mmmm aaaa") &amp;" au "&amp;TEXT(DATE(A1,B2+1,0),"jj mmmm aaaa")</f>
        <v>Période du 01 août 2015 au 31 août 2015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5"/>
      <c r="AH4" s="2"/>
    </row>
    <row r="5" spans="1:40" x14ac:dyDescent="0.35">
      <c r="AH5" s="2"/>
    </row>
    <row r="6" spans="1:40" ht="149.25" customHeight="1" x14ac:dyDescent="0.35">
      <c r="A6" s="5"/>
      <c r="B6" s="6">
        <f>A2</f>
        <v>42217</v>
      </c>
      <c r="C6" s="6">
        <f t="shared" ref="C6:AF6" si="0">B6+1</f>
        <v>42218</v>
      </c>
      <c r="D6" s="6">
        <f t="shared" si="0"/>
        <v>42219</v>
      </c>
      <c r="E6" s="6">
        <f t="shared" si="0"/>
        <v>42220</v>
      </c>
      <c r="F6" s="6">
        <f t="shared" si="0"/>
        <v>42221</v>
      </c>
      <c r="G6" s="6">
        <f t="shared" si="0"/>
        <v>42222</v>
      </c>
      <c r="H6" s="6">
        <f t="shared" si="0"/>
        <v>42223</v>
      </c>
      <c r="I6" s="6">
        <f t="shared" si="0"/>
        <v>42224</v>
      </c>
      <c r="J6" s="6">
        <f t="shared" si="0"/>
        <v>42225</v>
      </c>
      <c r="K6" s="6">
        <f t="shared" si="0"/>
        <v>42226</v>
      </c>
      <c r="L6" s="6">
        <f t="shared" si="0"/>
        <v>42227</v>
      </c>
      <c r="M6" s="6">
        <f t="shared" si="0"/>
        <v>42228</v>
      </c>
      <c r="N6" s="6">
        <f t="shared" si="0"/>
        <v>42229</v>
      </c>
      <c r="O6" s="6">
        <f t="shared" si="0"/>
        <v>42230</v>
      </c>
      <c r="P6" s="6">
        <f t="shared" si="0"/>
        <v>42231</v>
      </c>
      <c r="Q6" s="6">
        <f t="shared" si="0"/>
        <v>42232</v>
      </c>
      <c r="R6" s="6">
        <f t="shared" si="0"/>
        <v>42233</v>
      </c>
      <c r="S6" s="6">
        <f t="shared" si="0"/>
        <v>42234</v>
      </c>
      <c r="T6" s="6">
        <f t="shared" si="0"/>
        <v>42235</v>
      </c>
      <c r="U6" s="6">
        <f t="shared" si="0"/>
        <v>42236</v>
      </c>
      <c r="V6" s="6">
        <f t="shared" si="0"/>
        <v>42237</v>
      </c>
      <c r="W6" s="6">
        <f t="shared" si="0"/>
        <v>42238</v>
      </c>
      <c r="X6" s="6">
        <f t="shared" si="0"/>
        <v>42239</v>
      </c>
      <c r="Y6" s="6">
        <f t="shared" si="0"/>
        <v>42240</v>
      </c>
      <c r="Z6" s="6">
        <f t="shared" si="0"/>
        <v>42241</v>
      </c>
      <c r="AA6" s="6">
        <f t="shared" si="0"/>
        <v>42242</v>
      </c>
      <c r="AB6" s="6">
        <f t="shared" si="0"/>
        <v>42243</v>
      </c>
      <c r="AC6" s="6">
        <f t="shared" si="0"/>
        <v>42244</v>
      </c>
      <c r="AD6" s="6">
        <f t="shared" si="0"/>
        <v>42245</v>
      </c>
      <c r="AE6" s="6">
        <f t="shared" si="0"/>
        <v>42246</v>
      </c>
      <c r="AF6" s="6">
        <f t="shared" si="0"/>
        <v>42247</v>
      </c>
      <c r="AG6" s="1"/>
      <c r="AH6" s="1"/>
      <c r="AI6" s="1"/>
      <c r="AJ6" s="1"/>
      <c r="AK6" s="1"/>
      <c r="AL6" s="1"/>
      <c r="AM6" s="1"/>
      <c r="AN6" s="1"/>
    </row>
    <row r="7" spans="1:40" x14ac:dyDescent="0.35">
      <c r="A7" s="5" t="s">
        <v>4</v>
      </c>
      <c r="B7" s="7" t="str">
        <f t="array" ref="B7">CHOOSE(SUMPRODUCT((Données[Nom]=$A7)*(B$6&gt;=Données[Début])*(B$6&lt;=Données[Fin]))+1,"",INDEX(Données[Lieu],SUMPRODUCT((Données[Nom]=$A7)*(B$6&gt;=Données[Début])*(B$6&lt;=Données[Fin])*ROW(Données[Nom]))-1),"+++")</f>
        <v/>
      </c>
      <c r="C7" s="7" t="str">
        <f t="array" ref="C7">CHOOSE(SUMPRODUCT((Données[Nom]=$A7)*(C$6&gt;=Données[Début])*(C$6&lt;=Données[Fin]))+1,"",INDEX(Données[Lieu],SUMPRODUCT((Données[Nom]=$A7)*(C$6&gt;=Données[Début])*(C$6&lt;=Données[Fin])*ROW(Données[Nom]))-1),"+++")</f>
        <v/>
      </c>
      <c r="D7" s="7" t="str">
        <f t="array" ref="D7">CHOOSE(SUMPRODUCT((Données[Nom]=$A7)*(D$6&gt;=Données[Début])*(D$6&lt;=Données[Fin]))+1,"",INDEX(Données[Lieu],SUMPRODUCT((Données[Nom]=$A7)*(D$6&gt;=Données[Début])*(D$6&lt;=Données[Fin])*ROW(Données[Nom]))-1),"+++")</f>
        <v>Ta</v>
      </c>
      <c r="E7" s="7" t="str">
        <f t="array" ref="E7">CHOOSE(SUMPRODUCT((Données[Nom]=$A7)*(E$6&gt;=Données[Début])*(E$6&lt;=Données[Fin]))+1,"",INDEX(Données[Lieu],SUMPRODUCT((Données[Nom]=$A7)*(E$6&gt;=Données[Début])*(E$6&lt;=Données[Fin])*ROW(Données[Nom]))-1),"+++")</f>
        <v>Ta</v>
      </c>
      <c r="F7" s="7" t="str">
        <f t="array" ref="F7">CHOOSE(SUMPRODUCT((Données[Nom]=$A7)*(F$6&gt;=Données[Début])*(F$6&lt;=Données[Fin]))+1,"",INDEX(Données[Lieu],SUMPRODUCT((Données[Nom]=$A7)*(F$6&gt;=Données[Début])*(F$6&lt;=Données[Fin])*ROW(Données[Nom]))-1),"+++")</f>
        <v>Ta</v>
      </c>
      <c r="G7" s="7" t="str">
        <f t="array" ref="G7">CHOOSE(SUMPRODUCT((Données[Nom]=$A7)*(G$6&gt;=Données[Début])*(G$6&lt;=Données[Fin]))+1,"",INDEX(Données[Lieu],SUMPRODUCT((Données[Nom]=$A7)*(G$6&gt;=Données[Début])*(G$6&lt;=Données[Fin])*ROW(Données[Nom]))-1),"+++")</f>
        <v>Ta</v>
      </c>
      <c r="H7" s="7" t="str">
        <f t="array" ref="H7">CHOOSE(SUMPRODUCT((Données[Nom]=$A7)*(H$6&gt;=Données[Début])*(H$6&lt;=Données[Fin]))+1,"",INDEX(Données[Lieu],SUMPRODUCT((Données[Nom]=$A7)*(H$6&gt;=Données[Début])*(H$6&lt;=Données[Fin])*ROW(Données[Nom]))-1),"+++")</f>
        <v>Ta</v>
      </c>
      <c r="I7" s="7" t="str">
        <f t="array" ref="I7">CHOOSE(SUMPRODUCT((Données[Nom]=$A7)*(I$6&gt;=Données[Début])*(I$6&lt;=Données[Fin]))+1,"",INDEX(Données[Lieu],SUMPRODUCT((Données[Nom]=$A7)*(I$6&gt;=Données[Début])*(I$6&lt;=Données[Fin])*ROW(Données[Nom]))-1),"+++")</f>
        <v>Ta</v>
      </c>
      <c r="J7" s="7" t="str">
        <f t="array" ref="J7">CHOOSE(SUMPRODUCT((Données[Nom]=$A7)*(J$6&gt;=Données[Début])*(J$6&lt;=Données[Fin]))+1,"",INDEX(Données[Lieu],SUMPRODUCT((Données[Nom]=$A7)*(J$6&gt;=Données[Début])*(J$6&lt;=Données[Fin])*ROW(Données[Nom]))-1),"+++")</f>
        <v>Ta</v>
      </c>
      <c r="K7" s="7" t="str">
        <f t="array" ref="K7">CHOOSE(SUMPRODUCT((Données[Nom]=$A7)*(K$6&gt;=Données[Début])*(K$6&lt;=Données[Fin]))+1,"",INDEX(Données[Lieu],SUMPRODUCT((Données[Nom]=$A7)*(K$6&gt;=Données[Début])*(K$6&lt;=Données[Fin])*ROW(Données[Nom]))-1),"+++")</f>
        <v>Ta</v>
      </c>
      <c r="L7" s="7" t="str">
        <f t="array" ref="L7">CHOOSE(SUMPRODUCT((Données[Nom]=$A7)*(L$6&gt;=Données[Début])*(L$6&lt;=Données[Fin]))+1,"",INDEX(Données[Lieu],SUMPRODUCT((Données[Nom]=$A7)*(L$6&gt;=Données[Début])*(L$6&lt;=Données[Fin])*ROW(Données[Nom]))-1),"+++")</f>
        <v>Ta</v>
      </c>
      <c r="M7" s="7" t="str">
        <f t="array" ref="M7">CHOOSE(SUMPRODUCT((Données[Nom]=$A7)*(M$6&gt;=Données[Début])*(M$6&lt;=Données[Fin]))+1,"",INDEX(Données[Lieu],SUMPRODUCT((Données[Nom]=$A7)*(M$6&gt;=Données[Début])*(M$6&lt;=Données[Fin])*ROW(Données[Nom]))-1),"+++")</f>
        <v>Ta</v>
      </c>
      <c r="N7" s="7" t="str">
        <f t="array" ref="N7">CHOOSE(SUMPRODUCT((Données[Nom]=$A7)*(N$6&gt;=Données[Début])*(N$6&lt;=Données[Fin]))+1,"",INDEX(Données[Lieu],SUMPRODUCT((Données[Nom]=$A7)*(N$6&gt;=Données[Début])*(N$6&lt;=Données[Fin])*ROW(Données[Nom]))-1),"+++")</f>
        <v>Ta</v>
      </c>
      <c r="O7" s="7" t="str">
        <f t="array" ref="O7">CHOOSE(SUMPRODUCT((Données[Nom]=$A7)*(O$6&gt;=Données[Début])*(O$6&lt;=Données[Fin]))+1,"",INDEX(Données[Lieu],SUMPRODUCT((Données[Nom]=$A7)*(O$6&gt;=Données[Début])*(O$6&lt;=Données[Fin])*ROW(Données[Nom]))-1),"+++")</f>
        <v>Ta</v>
      </c>
      <c r="P7" s="7" t="str">
        <f t="array" ref="P7">CHOOSE(SUMPRODUCT((Données[Nom]=$A7)*(P$6&gt;=Données[Début])*(P$6&lt;=Données[Fin]))+1,"",INDEX(Données[Lieu],SUMPRODUCT((Données[Nom]=$A7)*(P$6&gt;=Données[Début])*(P$6&lt;=Données[Fin])*ROW(Données[Nom]))-1),"+++")</f>
        <v>Ta</v>
      </c>
      <c r="Q7" s="7" t="str">
        <f t="array" ref="Q7">CHOOSE(SUMPRODUCT((Données[Nom]=$A7)*(Q$6&gt;=Données[Début])*(Q$6&lt;=Données[Fin]))+1,"",INDEX(Données[Lieu],SUMPRODUCT((Données[Nom]=$A7)*(Q$6&gt;=Données[Début])*(Q$6&lt;=Données[Fin])*ROW(Données[Nom]))-1),"+++")</f>
        <v>Ta</v>
      </c>
      <c r="R7" s="7" t="str">
        <f t="array" ref="R7">CHOOSE(SUMPRODUCT((Données[Nom]=$A7)*(R$6&gt;=Données[Début])*(R$6&lt;=Données[Fin]))+1,"",INDEX(Données[Lieu],SUMPRODUCT((Données[Nom]=$A7)*(R$6&gt;=Données[Début])*(R$6&lt;=Données[Fin])*ROW(Données[Nom]))-1),"+++")</f>
        <v>Ta</v>
      </c>
      <c r="S7" s="7" t="str">
        <f t="array" ref="S7">CHOOSE(SUMPRODUCT((Données[Nom]=$A7)*(S$6&gt;=Données[Début])*(S$6&lt;=Données[Fin]))+1,"",INDEX(Données[Lieu],SUMPRODUCT((Données[Nom]=$A7)*(S$6&gt;=Données[Début])*(S$6&lt;=Données[Fin])*ROW(Données[Nom]))-1),"+++")</f>
        <v>Ta</v>
      </c>
      <c r="T7" s="7" t="str">
        <f t="array" ref="T7">CHOOSE(SUMPRODUCT((Données[Nom]=$A7)*(T$6&gt;=Données[Début])*(T$6&lt;=Données[Fin]))+1,"",INDEX(Données[Lieu],SUMPRODUCT((Données[Nom]=$A7)*(T$6&gt;=Données[Début])*(T$6&lt;=Données[Fin])*ROW(Données[Nom]))-1),"+++")</f>
        <v>Ta</v>
      </c>
      <c r="U7" s="7" t="str">
        <f t="array" ref="U7">CHOOSE(SUMPRODUCT((Données[Nom]=$A7)*(U$6&gt;=Données[Début])*(U$6&lt;=Données[Fin]))+1,"",INDEX(Données[Lieu],SUMPRODUCT((Données[Nom]=$A7)*(U$6&gt;=Données[Début])*(U$6&lt;=Données[Fin])*ROW(Données[Nom]))-1),"+++")</f>
        <v>Ta</v>
      </c>
      <c r="V7" s="7" t="str">
        <f t="array" ref="V7">CHOOSE(SUMPRODUCT((Données[Nom]=$A7)*(V$6&gt;=Données[Début])*(V$6&lt;=Données[Fin]))+1,"",INDEX(Données[Lieu],SUMPRODUCT((Données[Nom]=$A7)*(V$6&gt;=Données[Début])*(V$6&lt;=Données[Fin])*ROW(Données[Nom]))-1),"+++")</f>
        <v>Ta</v>
      </c>
      <c r="W7" s="7" t="str">
        <f t="array" ref="W7">CHOOSE(SUMPRODUCT((Données[Nom]=$A7)*(W$6&gt;=Données[Début])*(W$6&lt;=Données[Fin]))+1,"",INDEX(Données[Lieu],SUMPRODUCT((Données[Nom]=$A7)*(W$6&gt;=Données[Début])*(W$6&lt;=Données[Fin])*ROW(Données[Nom]))-1),"+++")</f>
        <v>Ta</v>
      </c>
      <c r="X7" s="7" t="str">
        <f t="array" ref="X7">CHOOSE(SUMPRODUCT((Données[Nom]=$A7)*(X$6&gt;=Données[Début])*(X$6&lt;=Données[Fin]))+1,"",INDEX(Données[Lieu],SUMPRODUCT((Données[Nom]=$A7)*(X$6&gt;=Données[Début])*(X$6&lt;=Données[Fin])*ROW(Données[Nom]))-1),"+++")</f>
        <v>Ta</v>
      </c>
      <c r="Y7" s="7" t="str">
        <f t="array" ref="Y7">CHOOSE(SUMPRODUCT((Données[Nom]=$A7)*(Y$6&gt;=Données[Début])*(Y$6&lt;=Données[Fin]))+1,"",INDEX(Données[Lieu],SUMPRODUCT((Données[Nom]=$A7)*(Y$6&gt;=Données[Début])*(Y$6&lt;=Données[Fin])*ROW(Données[Nom]))-1),"+++")</f>
        <v>Ta</v>
      </c>
      <c r="Z7" s="7" t="str">
        <f t="array" ref="Z7">CHOOSE(SUMPRODUCT((Données[Nom]=$A7)*(Z$6&gt;=Données[Début])*(Z$6&lt;=Données[Fin]))+1,"",INDEX(Données[Lieu],SUMPRODUCT((Données[Nom]=$A7)*(Z$6&gt;=Données[Début])*(Z$6&lt;=Données[Fin])*ROW(Données[Nom]))-1),"+++")</f>
        <v/>
      </c>
      <c r="AA7" s="7" t="str">
        <f t="array" ref="AA7">CHOOSE(SUMPRODUCT((Données[Nom]=$A7)*(AA$6&gt;=Données[Début])*(AA$6&lt;=Données[Fin]))+1,"",INDEX(Données[Lieu],SUMPRODUCT((Données[Nom]=$A7)*(AA$6&gt;=Données[Début])*(AA$6&lt;=Données[Fin])*ROW(Données[Nom]))-1),"+++")</f>
        <v/>
      </c>
      <c r="AB7" s="7" t="str">
        <f t="array" ref="AB7">CHOOSE(SUMPRODUCT((Données[Nom]=$A7)*(AB$6&gt;=Données[Début])*(AB$6&lt;=Données[Fin]))+1,"",INDEX(Données[Lieu],SUMPRODUCT((Données[Nom]=$A7)*(AB$6&gt;=Données[Début])*(AB$6&lt;=Données[Fin])*ROW(Données[Nom]))-1),"+++")</f>
        <v/>
      </c>
      <c r="AC7" s="7" t="str">
        <f t="array" ref="AC7">CHOOSE(SUMPRODUCT((Données[Nom]=$A7)*(AC$6&gt;=Données[Début])*(AC$6&lt;=Données[Fin]))+1,"",INDEX(Données[Lieu],SUMPRODUCT((Données[Nom]=$A7)*(AC$6&gt;=Données[Début])*(AC$6&lt;=Données[Fin])*ROW(Données[Nom]))-1),"+++")</f>
        <v/>
      </c>
      <c r="AD7" s="7" t="str">
        <f t="array" ref="AD7">CHOOSE(SUMPRODUCT((Données[Nom]=$A7)*(AD$6&gt;=Données[Début])*(AD$6&lt;=Données[Fin]))+1,"",INDEX(Données[Lieu],SUMPRODUCT((Données[Nom]=$A7)*(AD$6&gt;=Données[Début])*(AD$6&lt;=Données[Fin])*ROW(Données[Nom]))-1),"+++")</f>
        <v/>
      </c>
      <c r="AE7" s="7" t="str">
        <f t="array" ref="AE7">CHOOSE(SUMPRODUCT((Données[Nom]=$A7)*(AE$6&gt;=Données[Début])*(AE$6&lt;=Données[Fin]))+1,"",INDEX(Données[Lieu],SUMPRODUCT((Données[Nom]=$A7)*(AE$6&gt;=Données[Début])*(AE$6&lt;=Données[Fin])*ROW(Données[Nom]))-1),"+++")</f>
        <v/>
      </c>
      <c r="AF7" s="7" t="str">
        <f t="array" ref="AF7">CHOOSE(SUMPRODUCT((Données[Nom]=$A7)*(AF$6&gt;=Données[Début])*(AF$6&lt;=Données[Fin]))+1,"",INDEX(Données[Lieu],SUMPRODUCT((Données[Nom]=$A7)*(AF$6&gt;=Données[Début])*(AF$6&lt;=Données[Fin])*ROW(Données[Nom]))-1),"+++")</f>
        <v/>
      </c>
    </row>
    <row r="8" spans="1:40" x14ac:dyDescent="0.35">
      <c r="A8" s="5" t="s">
        <v>5</v>
      </c>
      <c r="B8" s="7" t="str">
        <f t="array" ref="B8">CHOOSE(SUMPRODUCT((Données[Nom]=$A8)*(B$6&gt;=Données[Début])*(B$6&lt;=Données[Fin]))+1,"",INDEX(Données[Lieu],SUMPRODUCT((Données[Nom]=$A8)*(B$6&gt;=Données[Début])*(B$6&lt;=Données[Fin])*ROW(Données[Nom]))-1),"+++")</f>
        <v/>
      </c>
      <c r="C8" s="7" t="str">
        <f t="array" ref="C8">CHOOSE(SUMPRODUCT((Données[Nom]=$A8)*(C$6&gt;=Données[Début])*(C$6&lt;=Données[Fin]))+1,"",INDEX(Données[Lieu],SUMPRODUCT((Données[Nom]=$A8)*(C$6&gt;=Données[Début])*(C$6&lt;=Données[Fin])*ROW(Données[Nom]))-1),"+++")</f>
        <v/>
      </c>
      <c r="D8" s="7" t="str">
        <f t="array" ref="D8">CHOOSE(SUMPRODUCT((Données[Nom]=$A8)*(D$6&gt;=Données[Début])*(D$6&lt;=Données[Fin]))+1,"",INDEX(Données[Lieu],SUMPRODUCT((Données[Nom]=$A8)*(D$6&gt;=Données[Début])*(D$6&lt;=Données[Fin])*ROW(Données[Nom]))-1),"+++")</f>
        <v>Tu</v>
      </c>
      <c r="E8" s="7" t="str">
        <f t="array" ref="E8">CHOOSE(SUMPRODUCT((Données[Nom]=$A8)*(E$6&gt;=Données[Début])*(E$6&lt;=Données[Fin]))+1,"",INDEX(Données[Lieu],SUMPRODUCT((Données[Nom]=$A8)*(E$6&gt;=Données[Début])*(E$6&lt;=Données[Fin])*ROW(Données[Nom]))-1),"+++")</f>
        <v>+++</v>
      </c>
      <c r="F8" s="7" t="str">
        <f t="array" ref="F8">CHOOSE(SUMPRODUCT((Données[Nom]=$A8)*(F$6&gt;=Données[Début])*(F$6&lt;=Données[Fin]))+1,"",INDEX(Données[Lieu],SUMPRODUCT((Données[Nom]=$A8)*(F$6&gt;=Données[Début])*(F$6&lt;=Données[Fin])*ROW(Données[Nom]))-1),"+++")</f>
        <v>+++</v>
      </c>
      <c r="G8" s="7" t="str">
        <f t="array" ref="G8">CHOOSE(SUMPRODUCT((Données[Nom]=$A8)*(G$6&gt;=Données[Début])*(G$6&lt;=Données[Fin]))+1,"",INDEX(Données[Lieu],SUMPRODUCT((Données[Nom]=$A8)*(G$6&gt;=Données[Début])*(G$6&lt;=Données[Fin])*ROW(Données[Nom]))-1),"+++")</f>
        <v>Tu</v>
      </c>
      <c r="H8" s="7" t="str">
        <f t="array" ref="H8">CHOOSE(SUMPRODUCT((Données[Nom]=$A8)*(H$6&gt;=Données[Début])*(H$6&lt;=Données[Fin]))+1,"",INDEX(Données[Lieu],SUMPRODUCT((Données[Nom]=$A8)*(H$6&gt;=Données[Début])*(H$6&lt;=Données[Fin])*ROW(Données[Nom]))-1),"+++")</f>
        <v>Tu</v>
      </c>
      <c r="I8" s="7" t="str">
        <f t="array" ref="I8">CHOOSE(SUMPRODUCT((Données[Nom]=$A8)*(I$6&gt;=Données[Début])*(I$6&lt;=Données[Fin]))+1,"",INDEX(Données[Lieu],SUMPRODUCT((Données[Nom]=$A8)*(I$6&gt;=Données[Début])*(I$6&lt;=Données[Fin])*ROW(Données[Nom]))-1),"+++")</f>
        <v/>
      </c>
      <c r="J8" s="7" t="str">
        <f t="array" ref="J8">CHOOSE(SUMPRODUCT((Données[Nom]=$A8)*(J$6&gt;=Données[Début])*(J$6&lt;=Données[Fin]))+1,"",INDEX(Données[Lieu],SUMPRODUCT((Données[Nom]=$A8)*(J$6&gt;=Données[Début])*(J$6&lt;=Données[Fin])*ROW(Données[Nom]))-1),"+++")</f>
        <v/>
      </c>
      <c r="K8" s="7" t="str">
        <f t="array" ref="K8">CHOOSE(SUMPRODUCT((Données[Nom]=$A8)*(K$6&gt;=Données[Début])*(K$6&lt;=Données[Fin]))+1,"",INDEX(Données[Lieu],SUMPRODUCT((Données[Nom]=$A8)*(K$6&gt;=Données[Début])*(K$6&lt;=Données[Fin])*ROW(Données[Nom]))-1),"+++")</f>
        <v/>
      </c>
      <c r="L8" s="7" t="str">
        <f t="array" ref="L8">CHOOSE(SUMPRODUCT((Données[Nom]=$A8)*(L$6&gt;=Données[Début])*(L$6&lt;=Données[Fin]))+1,"",INDEX(Données[Lieu],SUMPRODUCT((Données[Nom]=$A8)*(L$6&gt;=Données[Début])*(L$6&lt;=Données[Fin])*ROW(Données[Nom]))-1),"+++")</f>
        <v/>
      </c>
      <c r="M8" s="7" t="str">
        <f t="array" ref="M8">CHOOSE(SUMPRODUCT((Données[Nom]=$A8)*(M$6&gt;=Données[Début])*(M$6&lt;=Données[Fin]))+1,"",INDEX(Données[Lieu],SUMPRODUCT((Données[Nom]=$A8)*(M$6&gt;=Données[Début])*(M$6&lt;=Données[Fin])*ROW(Données[Nom]))-1),"+++")</f>
        <v/>
      </c>
      <c r="N8" s="7" t="str">
        <f t="array" ref="N8">CHOOSE(SUMPRODUCT((Données[Nom]=$A8)*(N$6&gt;=Données[Début])*(N$6&lt;=Données[Fin]))+1,"",INDEX(Données[Lieu],SUMPRODUCT((Données[Nom]=$A8)*(N$6&gt;=Données[Début])*(N$6&lt;=Données[Fin])*ROW(Données[Nom]))-1),"+++")</f>
        <v/>
      </c>
      <c r="O8" s="7" t="str">
        <f t="array" ref="O8">CHOOSE(SUMPRODUCT((Données[Nom]=$A8)*(O$6&gt;=Données[Début])*(O$6&lt;=Données[Fin]))+1,"",INDEX(Données[Lieu],SUMPRODUCT((Données[Nom]=$A8)*(O$6&gt;=Données[Début])*(O$6&lt;=Données[Fin])*ROW(Données[Nom]))-1),"+++")</f>
        <v/>
      </c>
      <c r="P8" s="7" t="str">
        <f t="array" ref="P8">CHOOSE(SUMPRODUCT((Données[Nom]=$A8)*(P$6&gt;=Données[Début])*(P$6&lt;=Données[Fin]))+1,"",INDEX(Données[Lieu],SUMPRODUCT((Données[Nom]=$A8)*(P$6&gt;=Données[Début])*(P$6&lt;=Données[Fin])*ROW(Données[Nom]))-1),"+++")</f>
        <v/>
      </c>
      <c r="Q8" s="7" t="str">
        <f t="array" ref="Q8">CHOOSE(SUMPRODUCT((Données[Nom]=$A8)*(Q$6&gt;=Données[Début])*(Q$6&lt;=Données[Fin]))+1,"",INDEX(Données[Lieu],SUMPRODUCT((Données[Nom]=$A8)*(Q$6&gt;=Données[Début])*(Q$6&lt;=Données[Fin])*ROW(Données[Nom]))-1),"+++")</f>
        <v/>
      </c>
      <c r="R8" s="7" t="str">
        <f t="array" ref="R8">CHOOSE(SUMPRODUCT((Données[Nom]=$A8)*(R$6&gt;=Données[Début])*(R$6&lt;=Données[Fin]))+1,"",INDEX(Données[Lieu],SUMPRODUCT((Données[Nom]=$A8)*(R$6&gt;=Données[Début])*(R$6&lt;=Données[Fin])*ROW(Données[Nom]))-1),"+++")</f>
        <v/>
      </c>
      <c r="S8" s="7" t="str">
        <f t="array" ref="S8">CHOOSE(SUMPRODUCT((Données[Nom]=$A8)*(S$6&gt;=Données[Début])*(S$6&lt;=Données[Fin]))+1,"",INDEX(Données[Lieu],SUMPRODUCT((Données[Nom]=$A8)*(S$6&gt;=Données[Début])*(S$6&lt;=Données[Fin])*ROW(Données[Nom]))-1),"+++")</f>
        <v/>
      </c>
      <c r="T8" s="7" t="str">
        <f t="array" ref="T8">CHOOSE(SUMPRODUCT((Données[Nom]=$A8)*(T$6&gt;=Données[Début])*(T$6&lt;=Données[Fin]))+1,"",INDEX(Données[Lieu],SUMPRODUCT((Données[Nom]=$A8)*(T$6&gt;=Données[Début])*(T$6&lt;=Données[Fin])*ROW(Données[Nom]))-1),"+++")</f>
        <v/>
      </c>
      <c r="U8" s="7" t="str">
        <f t="array" ref="U8">CHOOSE(SUMPRODUCT((Données[Nom]=$A8)*(U$6&gt;=Données[Début])*(U$6&lt;=Données[Fin]))+1,"",INDEX(Données[Lieu],SUMPRODUCT((Données[Nom]=$A8)*(U$6&gt;=Données[Début])*(U$6&lt;=Données[Fin])*ROW(Données[Nom]))-1),"+++")</f>
        <v/>
      </c>
      <c r="V8" s="7" t="str">
        <f t="array" ref="V8">CHOOSE(SUMPRODUCT((Données[Nom]=$A8)*(V$6&gt;=Données[Début])*(V$6&lt;=Données[Fin]))+1,"",INDEX(Données[Lieu],SUMPRODUCT((Données[Nom]=$A8)*(V$6&gt;=Données[Début])*(V$6&lt;=Données[Fin])*ROW(Données[Nom]))-1),"+++")</f>
        <v/>
      </c>
      <c r="W8" s="7" t="str">
        <f t="array" ref="W8">CHOOSE(SUMPRODUCT((Données[Nom]=$A8)*(W$6&gt;=Données[Début])*(W$6&lt;=Données[Fin]))+1,"",INDEX(Données[Lieu],SUMPRODUCT((Données[Nom]=$A8)*(W$6&gt;=Données[Début])*(W$6&lt;=Données[Fin])*ROW(Données[Nom]))-1),"+++")</f>
        <v/>
      </c>
      <c r="X8" s="7" t="str">
        <f t="array" ref="X8">CHOOSE(SUMPRODUCT((Données[Nom]=$A8)*(X$6&gt;=Données[Début])*(X$6&lt;=Données[Fin]))+1,"",INDEX(Données[Lieu],SUMPRODUCT((Données[Nom]=$A8)*(X$6&gt;=Données[Début])*(X$6&lt;=Données[Fin])*ROW(Données[Nom]))-1),"+++")</f>
        <v/>
      </c>
      <c r="Y8" s="7" t="str">
        <f t="array" ref="Y8">CHOOSE(SUMPRODUCT((Données[Nom]=$A8)*(Y$6&gt;=Données[Début])*(Y$6&lt;=Données[Fin]))+1,"",INDEX(Données[Lieu],SUMPRODUCT((Données[Nom]=$A8)*(Y$6&gt;=Données[Début])*(Y$6&lt;=Données[Fin])*ROW(Données[Nom]))-1),"+++")</f>
        <v/>
      </c>
      <c r="Z8" s="7" t="str">
        <f t="array" ref="Z8">CHOOSE(SUMPRODUCT((Données[Nom]=$A8)*(Z$6&gt;=Données[Début])*(Z$6&lt;=Données[Fin]))+1,"",INDEX(Données[Lieu],SUMPRODUCT((Données[Nom]=$A8)*(Z$6&gt;=Données[Début])*(Z$6&lt;=Données[Fin])*ROW(Données[Nom]))-1),"+++")</f>
        <v/>
      </c>
      <c r="AA8" s="7" t="str">
        <f t="array" ref="AA8">CHOOSE(SUMPRODUCT((Données[Nom]=$A8)*(AA$6&gt;=Données[Début])*(AA$6&lt;=Données[Fin]))+1,"",INDEX(Données[Lieu],SUMPRODUCT((Données[Nom]=$A8)*(AA$6&gt;=Données[Début])*(AA$6&lt;=Données[Fin])*ROW(Données[Nom]))-1),"+++")</f>
        <v/>
      </c>
      <c r="AB8" s="7" t="str">
        <f t="array" ref="AB8">CHOOSE(SUMPRODUCT((Données[Nom]=$A8)*(AB$6&gt;=Données[Début])*(AB$6&lt;=Données[Fin]))+1,"",INDEX(Données[Lieu],SUMPRODUCT((Données[Nom]=$A8)*(AB$6&gt;=Données[Début])*(AB$6&lt;=Données[Fin])*ROW(Données[Nom]))-1),"+++")</f>
        <v/>
      </c>
      <c r="AC8" s="7" t="str">
        <f t="array" ref="AC8">CHOOSE(SUMPRODUCT((Données[Nom]=$A8)*(AC$6&gt;=Données[Début])*(AC$6&lt;=Données[Fin]))+1,"",INDEX(Données[Lieu],SUMPRODUCT((Données[Nom]=$A8)*(AC$6&gt;=Données[Début])*(AC$6&lt;=Données[Fin])*ROW(Données[Nom]))-1),"+++")</f>
        <v/>
      </c>
      <c r="AD8" s="7" t="str">
        <f t="array" ref="AD8">CHOOSE(SUMPRODUCT((Données[Nom]=$A8)*(AD$6&gt;=Données[Début])*(AD$6&lt;=Données[Fin]))+1,"",INDEX(Données[Lieu],SUMPRODUCT((Données[Nom]=$A8)*(AD$6&gt;=Données[Début])*(AD$6&lt;=Données[Fin])*ROW(Données[Nom]))-1),"+++")</f>
        <v/>
      </c>
      <c r="AE8" s="7" t="str">
        <f t="array" ref="AE8">CHOOSE(SUMPRODUCT((Données[Nom]=$A8)*(AE$6&gt;=Données[Début])*(AE$6&lt;=Données[Fin]))+1,"",INDEX(Données[Lieu],SUMPRODUCT((Données[Nom]=$A8)*(AE$6&gt;=Données[Début])*(AE$6&lt;=Données[Fin])*ROW(Données[Nom]))-1),"+++")</f>
        <v/>
      </c>
      <c r="AF8" s="7" t="str">
        <f t="array" ref="AF8">CHOOSE(SUMPRODUCT((Données[Nom]=$A8)*(AF$6&gt;=Données[Début])*(AF$6&lt;=Données[Fin]))+1,"",INDEX(Données[Lieu],SUMPRODUCT((Données[Nom]=$A8)*(AF$6&gt;=Données[Début])*(AF$6&lt;=Données[Fin])*ROW(Données[Nom]))-1),"+++")</f>
        <v/>
      </c>
    </row>
    <row r="9" spans="1:40" x14ac:dyDescent="0.35">
      <c r="A9" s="5" t="s">
        <v>6</v>
      </c>
      <c r="B9" s="7" t="str">
        <f t="array" ref="B9">CHOOSE(SUMPRODUCT((Données[Nom]=$A9)*(B$6&gt;=Données[Début])*(B$6&lt;=Données[Fin]))+1,"",INDEX(Données[Lieu],SUMPRODUCT((Données[Nom]=$A9)*(B$6&gt;=Données[Début])*(B$6&lt;=Données[Fin])*ROW(Données[Nom]))-1),"+++")</f>
        <v/>
      </c>
      <c r="C9" s="7" t="str">
        <f t="array" ref="C9">CHOOSE(SUMPRODUCT((Données[Nom]=$A9)*(C$6&gt;=Données[Début])*(C$6&lt;=Données[Fin]))+1,"",INDEX(Données[Lieu],SUMPRODUCT((Données[Nom]=$A9)*(C$6&gt;=Données[Début])*(C$6&lt;=Données[Fin])*ROW(Données[Nom]))-1),"+++")</f>
        <v/>
      </c>
      <c r="D9" s="7" t="str">
        <f t="array" ref="D9">CHOOSE(SUMPRODUCT((Données[Nom]=$A9)*(D$6&gt;=Données[Début])*(D$6&lt;=Données[Fin]))+1,"",INDEX(Données[Lieu],SUMPRODUCT((Données[Nom]=$A9)*(D$6&gt;=Données[Début])*(D$6&lt;=Données[Fin])*ROW(Données[Nom]))-1),"+++")</f>
        <v/>
      </c>
      <c r="E9" s="7" t="str">
        <f t="array" ref="E9">CHOOSE(SUMPRODUCT((Données[Nom]=$A9)*(E$6&gt;=Données[Début])*(E$6&lt;=Données[Fin]))+1,"",INDEX(Données[Lieu],SUMPRODUCT((Données[Nom]=$A9)*(E$6&gt;=Données[Début])*(E$6&lt;=Données[Fin])*ROW(Données[Nom]))-1),"+++")</f>
        <v/>
      </c>
      <c r="F9" s="7" t="str">
        <f t="array" ref="F9">CHOOSE(SUMPRODUCT((Données[Nom]=$A9)*(F$6&gt;=Données[Début])*(F$6&lt;=Données[Fin]))+1,"",INDEX(Données[Lieu],SUMPRODUCT((Données[Nom]=$A9)*(F$6&gt;=Données[Début])*(F$6&lt;=Données[Fin])*ROW(Données[Nom]))-1),"+++")</f>
        <v>Tu</v>
      </c>
      <c r="G9" s="7" t="str">
        <f t="array" ref="G9">CHOOSE(SUMPRODUCT((Données[Nom]=$A9)*(G$6&gt;=Données[Début])*(G$6&lt;=Données[Fin]))+1,"",INDEX(Données[Lieu],SUMPRODUCT((Données[Nom]=$A9)*(G$6&gt;=Données[Début])*(G$6&lt;=Données[Fin])*ROW(Données[Nom]))-1),"+++")</f>
        <v>Tu</v>
      </c>
      <c r="H9" s="7" t="str">
        <f t="array" ref="H9">CHOOSE(SUMPRODUCT((Données[Nom]=$A9)*(H$6&gt;=Données[Début])*(H$6&lt;=Données[Fin]))+1,"",INDEX(Données[Lieu],SUMPRODUCT((Données[Nom]=$A9)*(H$6&gt;=Données[Début])*(H$6&lt;=Données[Fin])*ROW(Données[Nom]))-1),"+++")</f>
        <v>Tu</v>
      </c>
      <c r="I9" s="7" t="str">
        <f t="array" ref="I9">CHOOSE(SUMPRODUCT((Données[Nom]=$A9)*(I$6&gt;=Données[Début])*(I$6&lt;=Données[Fin]))+1,"",INDEX(Données[Lieu],SUMPRODUCT((Données[Nom]=$A9)*(I$6&gt;=Données[Début])*(I$6&lt;=Données[Fin])*ROW(Données[Nom]))-1),"+++")</f>
        <v/>
      </c>
      <c r="J9" s="7" t="str">
        <f t="array" ref="J9">CHOOSE(SUMPRODUCT((Données[Nom]=$A9)*(J$6&gt;=Données[Début])*(J$6&lt;=Données[Fin]))+1,"",INDEX(Données[Lieu],SUMPRODUCT((Données[Nom]=$A9)*(J$6&gt;=Données[Début])*(J$6&lt;=Données[Fin])*ROW(Données[Nom]))-1),"+++")</f>
        <v/>
      </c>
      <c r="K9" s="7" t="str">
        <f t="array" ref="K9">CHOOSE(SUMPRODUCT((Données[Nom]=$A9)*(K$6&gt;=Données[Début])*(K$6&lt;=Données[Fin]))+1,"",INDEX(Données[Lieu],SUMPRODUCT((Données[Nom]=$A9)*(K$6&gt;=Données[Début])*(K$6&lt;=Données[Fin])*ROW(Données[Nom]))-1),"+++")</f>
        <v/>
      </c>
      <c r="L9" s="7" t="str">
        <f t="array" ref="L9">CHOOSE(SUMPRODUCT((Données[Nom]=$A9)*(L$6&gt;=Données[Début])*(L$6&lt;=Données[Fin]))+1,"",INDEX(Données[Lieu],SUMPRODUCT((Données[Nom]=$A9)*(L$6&gt;=Données[Début])*(L$6&lt;=Données[Fin])*ROW(Données[Nom]))-1),"+++")</f>
        <v/>
      </c>
      <c r="M9" s="7" t="str">
        <f t="array" ref="M9">CHOOSE(SUMPRODUCT((Données[Nom]=$A9)*(M$6&gt;=Données[Début])*(M$6&lt;=Données[Fin]))+1,"",INDEX(Données[Lieu],SUMPRODUCT((Données[Nom]=$A9)*(M$6&gt;=Données[Début])*(M$6&lt;=Données[Fin])*ROW(Données[Nom]))-1),"+++")</f>
        <v/>
      </c>
      <c r="N9" s="7" t="str">
        <f t="array" ref="N9">CHOOSE(SUMPRODUCT((Données[Nom]=$A9)*(N$6&gt;=Données[Début])*(N$6&lt;=Données[Fin]))+1,"",INDEX(Données[Lieu],SUMPRODUCT((Données[Nom]=$A9)*(N$6&gt;=Données[Début])*(N$6&lt;=Données[Fin])*ROW(Données[Nom]))-1),"+++")</f>
        <v/>
      </c>
      <c r="O9" s="7" t="str">
        <f t="array" ref="O9">CHOOSE(SUMPRODUCT((Données[Nom]=$A9)*(O$6&gt;=Données[Début])*(O$6&lt;=Données[Fin]))+1,"",INDEX(Données[Lieu],SUMPRODUCT((Données[Nom]=$A9)*(O$6&gt;=Données[Début])*(O$6&lt;=Données[Fin])*ROW(Données[Nom]))-1),"+++")</f>
        <v/>
      </c>
      <c r="P9" s="7" t="str">
        <f t="array" ref="P9">CHOOSE(SUMPRODUCT((Données[Nom]=$A9)*(P$6&gt;=Données[Début])*(P$6&lt;=Données[Fin]))+1,"",INDEX(Données[Lieu],SUMPRODUCT((Données[Nom]=$A9)*(P$6&gt;=Données[Début])*(P$6&lt;=Données[Fin])*ROW(Données[Nom]))-1),"+++")</f>
        <v/>
      </c>
      <c r="Q9" s="7" t="str">
        <f t="array" ref="Q9">CHOOSE(SUMPRODUCT((Données[Nom]=$A9)*(Q$6&gt;=Données[Début])*(Q$6&lt;=Données[Fin]))+1,"",INDEX(Données[Lieu],SUMPRODUCT((Données[Nom]=$A9)*(Q$6&gt;=Données[Début])*(Q$6&lt;=Données[Fin])*ROW(Données[Nom]))-1),"+++")</f>
        <v/>
      </c>
      <c r="R9" s="7" t="str">
        <f t="array" ref="R9">CHOOSE(SUMPRODUCT((Données[Nom]=$A9)*(R$6&gt;=Données[Début])*(R$6&lt;=Données[Fin]))+1,"",INDEX(Données[Lieu],SUMPRODUCT((Données[Nom]=$A9)*(R$6&gt;=Données[Début])*(R$6&lt;=Données[Fin])*ROW(Données[Nom]))-1),"+++")</f>
        <v/>
      </c>
      <c r="S9" s="7" t="str">
        <f t="array" ref="S9">CHOOSE(SUMPRODUCT((Données[Nom]=$A9)*(S$6&gt;=Données[Début])*(S$6&lt;=Données[Fin]))+1,"",INDEX(Données[Lieu],SUMPRODUCT((Données[Nom]=$A9)*(S$6&gt;=Données[Début])*(S$6&lt;=Données[Fin])*ROW(Données[Nom]))-1),"+++")</f>
        <v/>
      </c>
      <c r="T9" s="7" t="str">
        <f t="array" ref="T9">CHOOSE(SUMPRODUCT((Données[Nom]=$A9)*(T$6&gt;=Données[Début])*(T$6&lt;=Données[Fin]))+1,"",INDEX(Données[Lieu],SUMPRODUCT((Données[Nom]=$A9)*(T$6&gt;=Données[Début])*(T$6&lt;=Données[Fin])*ROW(Données[Nom]))-1),"+++")</f>
        <v/>
      </c>
      <c r="U9" s="7" t="str">
        <f t="array" ref="U9">CHOOSE(SUMPRODUCT((Données[Nom]=$A9)*(U$6&gt;=Données[Début])*(U$6&lt;=Données[Fin]))+1,"",INDEX(Données[Lieu],SUMPRODUCT((Données[Nom]=$A9)*(U$6&gt;=Données[Début])*(U$6&lt;=Données[Fin])*ROW(Données[Nom]))-1),"+++")</f>
        <v/>
      </c>
      <c r="V9" s="7" t="str">
        <f t="array" ref="V9">CHOOSE(SUMPRODUCT((Données[Nom]=$A9)*(V$6&gt;=Données[Début])*(V$6&lt;=Données[Fin]))+1,"",INDEX(Données[Lieu],SUMPRODUCT((Données[Nom]=$A9)*(V$6&gt;=Données[Début])*(V$6&lt;=Données[Fin])*ROW(Données[Nom]))-1),"+++")</f>
        <v/>
      </c>
      <c r="W9" s="7" t="str">
        <f t="array" ref="W9">CHOOSE(SUMPRODUCT((Données[Nom]=$A9)*(W$6&gt;=Données[Début])*(W$6&lt;=Données[Fin]))+1,"",INDEX(Données[Lieu],SUMPRODUCT((Données[Nom]=$A9)*(W$6&gt;=Données[Début])*(W$6&lt;=Données[Fin])*ROW(Données[Nom]))-1),"+++")</f>
        <v/>
      </c>
      <c r="X9" s="7" t="str">
        <f t="array" ref="X9">CHOOSE(SUMPRODUCT((Données[Nom]=$A9)*(X$6&gt;=Données[Début])*(X$6&lt;=Données[Fin]))+1,"",INDEX(Données[Lieu],SUMPRODUCT((Données[Nom]=$A9)*(X$6&gt;=Données[Début])*(X$6&lt;=Données[Fin])*ROW(Données[Nom]))-1),"+++")</f>
        <v/>
      </c>
      <c r="Y9" s="7" t="str">
        <f t="array" ref="Y9">CHOOSE(SUMPRODUCT((Données[Nom]=$A9)*(Y$6&gt;=Données[Début])*(Y$6&lt;=Données[Fin]))+1,"",INDEX(Données[Lieu],SUMPRODUCT((Données[Nom]=$A9)*(Y$6&gt;=Données[Début])*(Y$6&lt;=Données[Fin])*ROW(Données[Nom]))-1),"+++")</f>
        <v/>
      </c>
      <c r="Z9" s="7" t="str">
        <f t="array" ref="Z9">CHOOSE(SUMPRODUCT((Données[Nom]=$A9)*(Z$6&gt;=Données[Début])*(Z$6&lt;=Données[Fin]))+1,"",INDEX(Données[Lieu],SUMPRODUCT((Données[Nom]=$A9)*(Z$6&gt;=Données[Début])*(Z$6&lt;=Données[Fin])*ROW(Données[Nom]))-1),"+++")</f>
        <v/>
      </c>
      <c r="AA9" s="7" t="str">
        <f t="array" ref="AA9">CHOOSE(SUMPRODUCT((Données[Nom]=$A9)*(AA$6&gt;=Données[Début])*(AA$6&lt;=Données[Fin]))+1,"",INDEX(Données[Lieu],SUMPRODUCT((Données[Nom]=$A9)*(AA$6&gt;=Données[Début])*(AA$6&lt;=Données[Fin])*ROW(Données[Nom]))-1),"+++")</f>
        <v/>
      </c>
      <c r="AB9" s="7" t="str">
        <f t="array" ref="AB9">CHOOSE(SUMPRODUCT((Données[Nom]=$A9)*(AB$6&gt;=Données[Début])*(AB$6&lt;=Données[Fin]))+1,"",INDEX(Données[Lieu],SUMPRODUCT((Données[Nom]=$A9)*(AB$6&gt;=Données[Début])*(AB$6&lt;=Données[Fin])*ROW(Données[Nom]))-1),"+++")</f>
        <v/>
      </c>
      <c r="AC9" s="7" t="str">
        <f t="array" ref="AC9">CHOOSE(SUMPRODUCT((Données[Nom]=$A9)*(AC$6&gt;=Données[Début])*(AC$6&lt;=Données[Fin]))+1,"",INDEX(Données[Lieu],SUMPRODUCT((Données[Nom]=$A9)*(AC$6&gt;=Données[Début])*(AC$6&lt;=Données[Fin])*ROW(Données[Nom]))-1),"+++")</f>
        <v/>
      </c>
      <c r="AD9" s="7" t="str">
        <f t="array" ref="AD9">CHOOSE(SUMPRODUCT((Données[Nom]=$A9)*(AD$6&gt;=Données[Début])*(AD$6&lt;=Données[Fin]))+1,"",INDEX(Données[Lieu],SUMPRODUCT((Données[Nom]=$A9)*(AD$6&gt;=Données[Début])*(AD$6&lt;=Données[Fin])*ROW(Données[Nom]))-1),"+++")</f>
        <v/>
      </c>
      <c r="AE9" s="7" t="str">
        <f t="array" ref="AE9">CHOOSE(SUMPRODUCT((Données[Nom]=$A9)*(AE$6&gt;=Données[Début])*(AE$6&lt;=Données[Fin]))+1,"",INDEX(Données[Lieu],SUMPRODUCT((Données[Nom]=$A9)*(AE$6&gt;=Données[Début])*(AE$6&lt;=Données[Fin])*ROW(Données[Nom]))-1),"+++")</f>
        <v/>
      </c>
      <c r="AF9" s="7" t="str">
        <f t="array" ref="AF9">CHOOSE(SUMPRODUCT((Données[Nom]=$A9)*(AF$6&gt;=Données[Début])*(AF$6&lt;=Données[Fin]))+1,"",INDEX(Données[Lieu],SUMPRODUCT((Données[Nom]=$A9)*(AF$6&gt;=Données[Début])*(AF$6&lt;=Données[Fin])*ROW(Données[Nom]))-1),"+++")</f>
        <v/>
      </c>
    </row>
    <row r="11" spans="1:40" x14ac:dyDescent="0.35">
      <c r="D11" s="3"/>
      <c r="E11" s="3"/>
      <c r="F11" s="3"/>
      <c r="G11" s="3"/>
      <c r="H11" s="3"/>
    </row>
    <row r="15" spans="1:40" ht="23.5" x14ac:dyDescent="0.35">
      <c r="C15" s="8">
        <v>4</v>
      </c>
    </row>
  </sheetData>
  <mergeCells count="1">
    <mergeCell ref="B4:AF4"/>
  </mergeCells>
  <conditionalFormatting sqref="B6:AF9">
    <cfRule type="expression" dxfId="0" priority="3">
      <formula>WEEKDAY(B$6,2)&gt;5</formula>
    </cfRule>
  </conditionalFormatting>
  <conditionalFormatting sqref="B7:AF9">
    <cfRule type="expression" priority="2">
      <formula>IF(SUMPRODUCT((Nom=$A7)*(B$6&gt;=Début)*(B$6&lt;=Fin))&gt;0, INDEX(Lieu,SUMPRODUCT((Nom=$A7)*(B$6&gt;=Début)*(B$6&lt;=Fin)*ROW(Nom))-1),"")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ompteur Année">
              <controlPr defaultSize="0" autoPict="0" macro="[0]!Hide_Day" altText="Bouton Compteur. Modifie l’année civile dans la cellule C2">
                <anchor moveWithCells="1" sizeWithCells="1">
                  <from>
                    <xdr:col>0</xdr:col>
                    <xdr:colOff>1295400</xdr:colOff>
                    <xdr:row>0</xdr:row>
                    <xdr:rowOff>19050</xdr:rowOff>
                  </from>
                  <to>
                    <xdr:col>0</xdr:col>
                    <xdr:colOff>1568450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Compteur Mois">
              <controlPr defaultSize="0" autoPict="0" macro="[0]!Hide_Day" altText="Bouton Compteur. Modifie le mois civil dans la cellule E2">
                <anchor moveWithCells="1" sizeWithCells="1">
                  <from>
                    <xdr:col>0</xdr:col>
                    <xdr:colOff>1301750</xdr:colOff>
                    <xdr:row>1</xdr:row>
                    <xdr:rowOff>6350</xdr:rowOff>
                  </from>
                  <to>
                    <xdr:col>0</xdr:col>
                    <xdr:colOff>1574800</xdr:colOff>
                    <xdr:row>1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578595D-FA33-4BFB-A873-929E07FA1045}">
            <xm:f>COUNTIF(JF!$C$2:$C$14,B$6)&gt;0</xm:f>
            <x14:dxf>
              <fill>
                <patternFill>
                  <bgColor rgb="FF92D050"/>
                </patternFill>
              </fill>
            </x14:dxf>
          </x14:cfRule>
          <xm:sqref>B6:AF9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showZeros="0" workbookViewId="0"/>
  </sheetViews>
  <sheetFormatPr baseColWidth="10" defaultRowHeight="14.5" x14ac:dyDescent="0.35"/>
  <cols>
    <col min="1" max="1" width="10.90625" style="17"/>
    <col min="2" max="3" width="22.36328125" style="17" customWidth="1"/>
    <col min="4" max="16384" width="10.90625" style="17"/>
  </cols>
  <sheetData>
    <row r="1" spans="1:3" x14ac:dyDescent="0.35">
      <c r="A1" s="19">
        <f>planning!A1</f>
        <v>2015</v>
      </c>
      <c r="B1" s="18" t="s">
        <v>10</v>
      </c>
      <c r="C1" s="18" t="s">
        <v>9</v>
      </c>
    </row>
    <row r="2" spans="1:3" x14ac:dyDescent="0.35">
      <c r="A2" s="16"/>
      <c r="B2" s="18" t="s">
        <v>11</v>
      </c>
      <c r="C2" s="20">
        <f>DATE(A1,1,1)</f>
        <v>42005</v>
      </c>
    </row>
    <row r="3" spans="1:3" x14ac:dyDescent="0.35">
      <c r="A3" s="16"/>
      <c r="B3" s="18" t="s">
        <v>12</v>
      </c>
      <c r="C3" s="20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42099</v>
      </c>
    </row>
    <row r="4" spans="1:3" x14ac:dyDescent="0.35">
      <c r="A4" s="16"/>
      <c r="B4" s="18" t="s">
        <v>13</v>
      </c>
      <c r="C4" s="20">
        <f>C3+1</f>
        <v>42100</v>
      </c>
    </row>
    <row r="5" spans="1:3" x14ac:dyDescent="0.35">
      <c r="A5" s="16"/>
      <c r="B5" s="18" t="s">
        <v>14</v>
      </c>
      <c r="C5" s="20">
        <f>DATE(A1,5,1)</f>
        <v>42125</v>
      </c>
    </row>
    <row r="6" spans="1:3" x14ac:dyDescent="0.35">
      <c r="A6" s="16"/>
      <c r="B6" s="18" t="s">
        <v>15</v>
      </c>
      <c r="C6" s="20">
        <f>DATE(A1,5,8)</f>
        <v>42132</v>
      </c>
    </row>
    <row r="7" spans="1:3" x14ac:dyDescent="0.35">
      <c r="A7" s="16"/>
      <c r="B7" s="18" t="s">
        <v>16</v>
      </c>
      <c r="C7" s="20">
        <f>C3+39</f>
        <v>42138</v>
      </c>
    </row>
    <row r="8" spans="1:3" x14ac:dyDescent="0.35">
      <c r="A8" s="16"/>
      <c r="B8" s="18" t="s">
        <v>17</v>
      </c>
      <c r="C8" s="20">
        <f>C3+50</f>
        <v>42149</v>
      </c>
    </row>
    <row r="9" spans="1:3" x14ac:dyDescent="0.35">
      <c r="A9" s="16"/>
      <c r="B9" s="18" t="s">
        <v>18</v>
      </c>
      <c r="C9" s="20">
        <f>DATE(A1,7,14)</f>
        <v>42199</v>
      </c>
    </row>
    <row r="10" spans="1:3" x14ac:dyDescent="0.35">
      <c r="A10" s="16"/>
      <c r="B10" s="18" t="s">
        <v>19</v>
      </c>
      <c r="C10" s="20">
        <f>DATE(A1,8,15)</f>
        <v>42231</v>
      </c>
    </row>
    <row r="11" spans="1:3" x14ac:dyDescent="0.35">
      <c r="A11" s="16"/>
      <c r="B11" s="18" t="s">
        <v>20</v>
      </c>
      <c r="C11" s="20">
        <f>DATE(A1,11,1)</f>
        <v>42309</v>
      </c>
    </row>
    <row r="12" spans="1:3" x14ac:dyDescent="0.35">
      <c r="A12" s="16"/>
      <c r="B12" s="18" t="s">
        <v>21</v>
      </c>
      <c r="C12" s="20">
        <f>DATE(A1,11,11)</f>
        <v>42319</v>
      </c>
    </row>
    <row r="13" spans="1:3" x14ac:dyDescent="0.35">
      <c r="A13" s="16"/>
      <c r="B13" s="18" t="s">
        <v>22</v>
      </c>
      <c r="C13" s="20">
        <f>DATE(A1,12,25)</f>
        <v>42363</v>
      </c>
    </row>
    <row r="14" spans="1:3" x14ac:dyDescent="0.35">
      <c r="B14" s="18" t="s">
        <v>11</v>
      </c>
      <c r="C14" s="20">
        <f>DATE(A1+1,1,1)</f>
        <v>42370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planning</vt:lpstr>
      <vt:lpstr>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Makram Montacer</dc:creator>
  <cp:lastModifiedBy>Michel Staelens</cp:lastModifiedBy>
  <dcterms:created xsi:type="dcterms:W3CDTF">2015-08-12T13:56:35Z</dcterms:created>
  <dcterms:modified xsi:type="dcterms:W3CDTF">2015-08-17T19:23:48Z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2111015181</vt:i4>
  </property>
  <property fmtid="{D5CDD505-2E9C-101B-9397-08002B2CF9AE}" pid="3" name="_NewReviewCycle">
    <vt:lpwstr/>
  </property>
  <property fmtid="{D5CDD505-2E9C-101B-9397-08002B2CF9AE}" pid="4" name="_EmailSubject">
    <vt:lpwstr>privé</vt:lpwstr>
  </property>
  <property fmtid="{D5CDD505-2E9C-101B-9397-08002B2CF9AE}" pid="5" name="_AuthorEmail">
    <vt:lpwstr>michel.staelens@snecma.fr</vt:lpwstr>
  </property>
  <property fmtid="{D5CDD505-2E9C-101B-9397-08002B2CF9AE}" pid="6" name="_AuthorEmailDisplayName">
    <vt:lpwstr>STAELENS Michel (SNECMA)</vt:lpwstr>
  </property>
  <property fmtid="{D5CDD505-2E9C-101B-9397-08002B2CF9AE}" pid="7" name="_ReviewingToolsShownOnce">
    <vt:lpwstr/>
  </property>
</Properties>
</file>