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2" i="1"/>
  <c r="Q13" i="1" l="1"/>
  <c r="Q14" i="1"/>
  <c r="Q2" i="1"/>
  <c r="Q3" i="1"/>
  <c r="Q4" i="1"/>
  <c r="Q5" i="1"/>
  <c r="Q6" i="1"/>
  <c r="Q7" i="1"/>
  <c r="Q8" i="1"/>
  <c r="Q15" i="1"/>
  <c r="Q10" i="1"/>
  <c r="Q11" i="1"/>
  <c r="Q9" i="1"/>
  <c r="Q12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</calcChain>
</file>

<file path=xl/sharedStrings.xml><?xml version="1.0" encoding="utf-8"?>
<sst xmlns="http://schemas.openxmlformats.org/spreadsheetml/2006/main" count="115" uniqueCount="78">
  <si>
    <t>N°PS 8</t>
  </si>
  <si>
    <t>NOM</t>
  </si>
  <si>
    <t>PRÉNOM</t>
  </si>
  <si>
    <t>CATÉGORIE</t>
  </si>
  <si>
    <t>LIBELLE CATEGORIE</t>
  </si>
  <si>
    <t>SPÉCIALITÉ</t>
  </si>
  <si>
    <t>LIBELLÉ SPÉCIALITÉ</t>
  </si>
  <si>
    <t>N° CABINET</t>
  </si>
  <si>
    <t>NUM VOIE</t>
  </si>
  <si>
    <t>LIBELLE VOIE</t>
  </si>
  <si>
    <t>CPL ADRESSE</t>
  </si>
  <si>
    <t>CP</t>
  </si>
  <si>
    <t>COMMUNE</t>
  </si>
  <si>
    <t>?</t>
  </si>
  <si>
    <t xml:space="preserve">? </t>
  </si>
  <si>
    <t>BONGARZONE</t>
  </si>
  <si>
    <t>CLEMENT</t>
  </si>
  <si>
    <t xml:space="preserve">MEDECIN                   </t>
  </si>
  <si>
    <t xml:space="preserve">ANESTHESIOLOGIE - REANIMATION CHIRURGICALE                                                                                                  </t>
  </si>
  <si>
    <t>HAGUENAU</t>
  </si>
  <si>
    <t>JEANTROUX</t>
  </si>
  <si>
    <t>JEREMY</t>
  </si>
  <si>
    <t xml:space="preserve">RADIODIAGNOSTIC ET IMAGERIE MEDICALE                                                                                                        </t>
  </si>
  <si>
    <t>GAULT</t>
  </si>
  <si>
    <t>NICOLAS</t>
  </si>
  <si>
    <t>SEILER</t>
  </si>
  <si>
    <t>KITTY</t>
  </si>
  <si>
    <t xml:space="preserve">INFIRMIER                 </t>
  </si>
  <si>
    <t xml:space="preserve">INFIRMIER                                                                                                                                   </t>
  </si>
  <si>
    <t>1 DEVANT SAINT BLAISE</t>
  </si>
  <si>
    <t>COLROY LA ROCHE</t>
  </si>
  <si>
    <t>ROQUE</t>
  </si>
  <si>
    <t>ISABELLE</t>
  </si>
  <si>
    <t>TORBEY</t>
  </si>
  <si>
    <t>ALEXANDRE</t>
  </si>
  <si>
    <t xml:space="preserve">MASSEUR                   </t>
  </si>
  <si>
    <t xml:space="preserve">MASSEUR KINESITHERAPEUTE                                                                                                                    </t>
  </si>
  <si>
    <t>GEISPOLSHEIM</t>
  </si>
  <si>
    <t>ZAROLI</t>
  </si>
  <si>
    <t>LAURENT</t>
  </si>
  <si>
    <t>TUPIN</t>
  </si>
  <si>
    <t>GOULVEN</t>
  </si>
  <si>
    <t>NEUMER</t>
  </si>
  <si>
    <t>SYLVIE</t>
  </si>
  <si>
    <t>ORTHOPTISTE, ORTHOPHONISTE</t>
  </si>
  <si>
    <t xml:space="preserve">ORTHOPHONISTE                                                                                                                               </t>
  </si>
  <si>
    <t>1 PL DES FINES HERBES</t>
  </si>
  <si>
    <t>OBERNAI</t>
  </si>
  <si>
    <t>GABILLY S.A.S. PODO-ORTHOPEDIE</t>
  </si>
  <si>
    <t xml:space="preserve">FOURNISSEUR               </t>
  </si>
  <si>
    <t xml:space="preserve">FOURNISSEURS DU TITRE II, CHAPITRE.6, (PODO-ORTHESES)                                                                                       </t>
  </si>
  <si>
    <t>1 PTE RUE DE L'INDUSTRIE</t>
  </si>
  <si>
    <t>MATHERON</t>
  </si>
  <si>
    <t>ANNE SOPHIE</t>
  </si>
  <si>
    <t xml:space="preserve">CHIRURGIE ORTHOPEDIQUE et TRAUMATOLOGIE                                                                                                     </t>
  </si>
  <si>
    <t>CASPAR</t>
  </si>
  <si>
    <t>HUGUES</t>
  </si>
  <si>
    <t xml:space="preserve">DENTISTE                  </t>
  </si>
  <si>
    <t xml:space="preserve">CHIRURGIE DENTAIRE                                                                                                                          </t>
  </si>
  <si>
    <t>1 RUE DE L'HOPITAL</t>
  </si>
  <si>
    <t>WASSELONNE</t>
  </si>
  <si>
    <t>CATHERINE</t>
  </si>
  <si>
    <t>FUSSLER</t>
  </si>
  <si>
    <t>ELINE</t>
  </si>
  <si>
    <t>2 RUE DE L'HOPITAL</t>
  </si>
  <si>
    <t>AGENT</t>
  </si>
  <si>
    <t>RACHEL</t>
  </si>
  <si>
    <t>BENOIT</t>
  </si>
  <si>
    <t>1 PETITE RUE DE L'INDUSTRIE</t>
  </si>
  <si>
    <t>1 PETITE France</t>
  </si>
  <si>
    <t>RUE COLOME</t>
  </si>
  <si>
    <t>PIERRE</t>
  </si>
  <si>
    <t>MARIE</t>
  </si>
  <si>
    <t>ESTHER</t>
  </si>
  <si>
    <t>CLAUDIA</t>
  </si>
  <si>
    <t>STEPHANIE</t>
  </si>
  <si>
    <t>CABINET GROUPE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</si>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</sst>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2" fillId="2" borderId="0" xfId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1" applyFont="1" applyFill="1" applyBorder="1"/>
    <xf numFmtId="49" fontId="3" fillId="0" borderId="0" xfId="1" applyNumberFormat="1" applyFont="1" applyFill="1" applyBorder="1"/>
    <xf numFmtId="0" fontId="0" fillId="0" borderId="0" xfId="0" applyFill="1" applyBorder="1"/>
  </cellXfs>
  <cellStyles count="2">
    <cellStyle name="Normal" xfId="0" builtinId="0"/>
    <cellStyle name="Normal 2" xfId="1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topLeftCell="H1" workbookViewId="0">
      <selection activeCell="M2" sqref="M2"/>
    </sheetView>
  </sheetViews>
  <sheetFormatPr baseColWidth="10" defaultRowHeight="15.5" x14ac:dyDescent="0.35"/>
  <cols>
    <col min="1" max="1" width="6.58203125" style="3" bestFit="1" customWidth="1"/>
    <col min="2" max="2" width="24.4140625" style="3" bestFit="1" customWidth="1"/>
    <col min="3" max="3" width="10.08203125" style="3" bestFit="1" customWidth="1"/>
    <col min="4" max="4" width="8.75" style="3" bestFit="1" customWidth="1"/>
    <col min="5" max="5" width="22.9140625" style="3" bestFit="1" customWidth="1"/>
    <col min="6" max="6" width="8.33203125" style="3" bestFit="1" customWidth="1"/>
    <col min="7" max="7" width="78.6640625" style="3" bestFit="1" customWidth="1"/>
    <col min="8" max="8" width="8.83203125" style="3" bestFit="1" customWidth="1"/>
    <col min="9" max="9" width="8.1640625" style="3" bestFit="1" customWidth="1"/>
    <col min="10" max="10" width="21" style="3" bestFit="1" customWidth="1"/>
    <col min="11" max="11" width="9.83203125" style="3" bestFit="1" customWidth="1"/>
    <col min="12" max="12" width="4.9140625" style="3" customWidth="1"/>
    <col min="13" max="13" width="6.75" style="3" bestFit="1" customWidth="1"/>
    <col min="14" max="14" width="4.9140625" style="3" bestFit="1" customWidth="1"/>
    <col min="15" max="15" width="13.5" style="3" bestFit="1" customWidth="1"/>
    <col min="16" max="16" width="8.33203125" style="3" bestFit="1" customWidth="1"/>
    <col min="17" max="17" width="37.6640625" style="3" bestFit="1" customWidth="1"/>
    <col min="18" max="16384" width="10.6640625" style="3"/>
  </cols>
  <sheetData>
    <row r="1" spans="1:17" ht="26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>
        <v>0</v>
      </c>
      <c r="M1" s="2" t="s">
        <v>76</v>
      </c>
      <c r="N1" s="2" t="s">
        <v>11</v>
      </c>
      <c r="O1" s="2" t="s">
        <v>12</v>
      </c>
      <c r="P1" s="2" t="s">
        <v>65</v>
      </c>
      <c r="Q1" s="2" t="s">
        <v>77</v>
      </c>
    </row>
    <row r="2" spans="1:17" s="6" customFormat="1" x14ac:dyDescent="0.35">
      <c r="A2" s="4">
        <v>1234</v>
      </c>
      <c r="B2" s="5" t="s">
        <v>25</v>
      </c>
      <c r="C2" s="4" t="s">
        <v>26</v>
      </c>
      <c r="D2" s="4">
        <v>6</v>
      </c>
      <c r="E2" s="4" t="s">
        <v>27</v>
      </c>
      <c r="F2" s="4">
        <v>24</v>
      </c>
      <c r="G2" s="4" t="s">
        <v>28</v>
      </c>
      <c r="H2" s="4">
        <v>0</v>
      </c>
      <c r="I2" s="4">
        <v>1</v>
      </c>
      <c r="J2" s="4" t="s">
        <v>29</v>
      </c>
      <c r="K2" s="4"/>
      <c r="L2" s="6">
        <f>IF(1/COUNTIF(Q$2:Q2,Q2)=1,L1+1,L1)</f>
        <v>1</v>
      </c>
      <c r="M2" s="4" t="str">
        <f>IF(L2&lt;=26,CHAR(L2+64),CHAR(INT(L2/26)+64)&amp;CHAR(L2-26+64))</f>
        <v>A</v>
      </c>
      <c r="N2" s="4">
        <v>67420</v>
      </c>
      <c r="O2" s="4" t="s">
        <v>30</v>
      </c>
      <c r="P2" s="6" t="s">
        <v>67</v>
      </c>
      <c r="Q2" s="6" t="str">
        <f>J2&amp;" "&amp;O2</f>
        <v>1 DEVANT SAINT BLAISE COLROY LA ROCHE</v>
      </c>
    </row>
    <row r="3" spans="1:17" s="6" customFormat="1" x14ac:dyDescent="0.35">
      <c r="A3" s="4">
        <v>12345</v>
      </c>
      <c r="B3" s="5" t="s">
        <v>31</v>
      </c>
      <c r="C3" s="4" t="s">
        <v>32</v>
      </c>
      <c r="D3" s="4">
        <v>6</v>
      </c>
      <c r="E3" s="4" t="s">
        <v>27</v>
      </c>
      <c r="F3" s="4">
        <v>24</v>
      </c>
      <c r="G3" s="4" t="s">
        <v>28</v>
      </c>
      <c r="H3" s="4">
        <v>0</v>
      </c>
      <c r="I3" s="4">
        <v>1</v>
      </c>
      <c r="J3" s="4" t="s">
        <v>29</v>
      </c>
      <c r="K3" s="4"/>
      <c r="L3" s="6">
        <f>IF(1/COUNTIF(Q$2:Q3,Q3)=1,L2+1,L2)</f>
        <v>1</v>
      </c>
      <c r="M3" s="4" t="str">
        <f t="shared" ref="M3:M15" si="0">IF(L3&lt;=26,CHAR(L3+64),CHAR(INT(L3/26)+64)&amp;CHAR(L3-26+64))</f>
        <v>A</v>
      </c>
      <c r="N3" s="4">
        <v>67420</v>
      </c>
      <c r="O3" s="4" t="s">
        <v>30</v>
      </c>
      <c r="P3" s="6" t="s">
        <v>67</v>
      </c>
      <c r="Q3" s="6" t="str">
        <f>J3&amp;" "&amp;O3</f>
        <v>1 DEVANT SAINT BLAISE COLROY LA ROCHE</v>
      </c>
    </row>
    <row r="4" spans="1:17" s="6" customFormat="1" x14ac:dyDescent="0.35">
      <c r="A4" s="4">
        <v>123456</v>
      </c>
      <c r="B4" s="5" t="s">
        <v>33</v>
      </c>
      <c r="C4" s="4" t="s">
        <v>34</v>
      </c>
      <c r="D4" s="4">
        <v>7</v>
      </c>
      <c r="E4" s="4" t="s">
        <v>35</v>
      </c>
      <c r="F4" s="4">
        <v>26</v>
      </c>
      <c r="G4" s="4" t="s">
        <v>36</v>
      </c>
      <c r="H4" s="4">
        <v>0</v>
      </c>
      <c r="I4" s="4">
        <v>1</v>
      </c>
      <c r="J4" s="4" t="s">
        <v>69</v>
      </c>
      <c r="K4" s="4"/>
      <c r="L4" s="6">
        <f>IF(1/COUNTIF(Q$2:Q4,Q4)=1,L3+1,L3)</f>
        <v>2</v>
      </c>
      <c r="M4" s="4" t="str">
        <f t="shared" si="0"/>
        <v>B</v>
      </c>
      <c r="N4" s="4">
        <v>67118</v>
      </c>
      <c r="O4" s="4" t="s">
        <v>37</v>
      </c>
      <c r="P4" s="6" t="s">
        <v>71</v>
      </c>
      <c r="Q4" s="6" t="str">
        <f>J4&amp;" "&amp;O4</f>
        <v>1 PETITE France GEISPOLSHEIM</v>
      </c>
    </row>
    <row r="5" spans="1:17" s="6" customFormat="1" x14ac:dyDescent="0.35">
      <c r="A5" s="4">
        <v>1234567</v>
      </c>
      <c r="B5" s="5" t="s">
        <v>38</v>
      </c>
      <c r="C5" s="4" t="s">
        <v>39</v>
      </c>
      <c r="D5" s="4">
        <v>7</v>
      </c>
      <c r="E5" s="4" t="s">
        <v>35</v>
      </c>
      <c r="F5" s="4">
        <v>26</v>
      </c>
      <c r="G5" s="4" t="s">
        <v>36</v>
      </c>
      <c r="H5" s="4">
        <v>0</v>
      </c>
      <c r="I5" s="4">
        <v>1</v>
      </c>
      <c r="J5" s="4" t="s">
        <v>68</v>
      </c>
      <c r="K5" s="4"/>
      <c r="L5" s="6">
        <f>IF(1/COUNTIF(Q$2:Q5,Q5)=1,L4+1,L4)</f>
        <v>3</v>
      </c>
      <c r="M5" s="4" t="str">
        <f t="shared" si="0"/>
        <v>C</v>
      </c>
      <c r="N5" s="4">
        <v>67118</v>
      </c>
      <c r="O5" s="4" t="s">
        <v>37</v>
      </c>
      <c r="P5" s="4" t="s">
        <v>72</v>
      </c>
      <c r="Q5" s="6" t="str">
        <f>J5&amp;" "&amp;O5</f>
        <v>1 PETITE RUE DE L'INDUSTRIE GEISPOLSHEIM</v>
      </c>
    </row>
    <row r="6" spans="1:17" s="6" customFormat="1" x14ac:dyDescent="0.35">
      <c r="A6" s="4">
        <v>9876</v>
      </c>
      <c r="B6" s="5" t="s">
        <v>40</v>
      </c>
      <c r="C6" s="4" t="s">
        <v>41</v>
      </c>
      <c r="D6" s="4">
        <v>7</v>
      </c>
      <c r="E6" s="4" t="s">
        <v>35</v>
      </c>
      <c r="F6" s="4">
        <v>26</v>
      </c>
      <c r="G6" s="4" t="s">
        <v>36</v>
      </c>
      <c r="H6" s="4">
        <v>0</v>
      </c>
      <c r="I6" s="4">
        <v>1</v>
      </c>
      <c r="J6" s="4" t="s">
        <v>68</v>
      </c>
      <c r="K6" s="4"/>
      <c r="L6" s="6">
        <f>IF(1/COUNTIF(Q$2:Q6,Q6)=1,L5+1,L5)</f>
        <v>3</v>
      </c>
      <c r="M6" s="4" t="str">
        <f t="shared" si="0"/>
        <v>C</v>
      </c>
      <c r="N6" s="4">
        <v>67118</v>
      </c>
      <c r="O6" s="4" t="s">
        <v>37</v>
      </c>
      <c r="P6" s="4" t="s">
        <v>72</v>
      </c>
      <c r="Q6" s="6" t="str">
        <f>J6&amp;" "&amp;O6</f>
        <v>1 PETITE RUE DE L'INDUSTRIE GEISPOLSHEIM</v>
      </c>
    </row>
    <row r="7" spans="1:17" s="6" customFormat="1" x14ac:dyDescent="0.35">
      <c r="A7" s="4">
        <v>98765</v>
      </c>
      <c r="B7" s="5" t="s">
        <v>42</v>
      </c>
      <c r="C7" s="4" t="s">
        <v>43</v>
      </c>
      <c r="D7" s="4">
        <v>9</v>
      </c>
      <c r="E7" s="4" t="s">
        <v>44</v>
      </c>
      <c r="F7" s="4">
        <v>28</v>
      </c>
      <c r="G7" s="4" t="s">
        <v>45</v>
      </c>
      <c r="H7" s="4">
        <v>0</v>
      </c>
      <c r="I7" s="4">
        <v>1</v>
      </c>
      <c r="J7" s="4" t="s">
        <v>46</v>
      </c>
      <c r="K7" s="4"/>
      <c r="L7" s="6">
        <f>IF(1/COUNTIF(Q$2:Q7,Q7)=1,L6+1,L6)</f>
        <v>4</v>
      </c>
      <c r="M7" s="4" t="str">
        <f t="shared" si="0"/>
        <v>D</v>
      </c>
      <c r="N7" s="4">
        <v>67210</v>
      </c>
      <c r="O7" s="4" t="s">
        <v>47</v>
      </c>
      <c r="P7" s="4" t="s">
        <v>73</v>
      </c>
      <c r="Q7" s="6" t="str">
        <f>J7&amp;" "&amp;O7</f>
        <v>1 PL DES FINES HERBES OBERNAI</v>
      </c>
    </row>
    <row r="8" spans="1:17" s="6" customFormat="1" x14ac:dyDescent="0.35">
      <c r="A8" s="4">
        <v>987654</v>
      </c>
      <c r="B8" s="5" t="s">
        <v>48</v>
      </c>
      <c r="C8" s="4" t="s">
        <v>13</v>
      </c>
      <c r="D8" s="4">
        <v>2</v>
      </c>
      <c r="E8" s="4" t="s">
        <v>49</v>
      </c>
      <c r="F8" s="4">
        <v>67</v>
      </c>
      <c r="G8" s="4" t="s">
        <v>50</v>
      </c>
      <c r="H8" s="4" t="s">
        <v>14</v>
      </c>
      <c r="I8" s="4">
        <v>1</v>
      </c>
      <c r="J8" s="4" t="s">
        <v>51</v>
      </c>
      <c r="K8" s="4"/>
      <c r="L8" s="6">
        <f>IF(1/COUNTIF(Q$2:Q8,Q8)=1,L7+1,L7)</f>
        <v>5</v>
      </c>
      <c r="M8" s="4" t="str">
        <f t="shared" si="0"/>
        <v>E</v>
      </c>
      <c r="N8" s="4">
        <v>67118</v>
      </c>
      <c r="O8" s="4" t="s">
        <v>37</v>
      </c>
      <c r="P8" s="4" t="s">
        <v>67</v>
      </c>
      <c r="Q8" s="6" t="str">
        <f>J8&amp;" "&amp;O8</f>
        <v>1 PTE RUE DE L'INDUSTRIE GEISPOLSHEIM</v>
      </c>
    </row>
    <row r="9" spans="1:17" s="6" customFormat="1" x14ac:dyDescent="0.35">
      <c r="A9" s="4">
        <v>4567890</v>
      </c>
      <c r="B9" s="5" t="s">
        <v>62</v>
      </c>
      <c r="C9" s="4" t="s">
        <v>63</v>
      </c>
      <c r="D9" s="4">
        <v>4</v>
      </c>
      <c r="E9" s="4" t="s">
        <v>57</v>
      </c>
      <c r="F9" s="4">
        <v>19</v>
      </c>
      <c r="G9" s="4" t="s">
        <v>58</v>
      </c>
      <c r="H9" s="4">
        <v>0</v>
      </c>
      <c r="I9" s="4">
        <v>1</v>
      </c>
      <c r="J9" s="4" t="s">
        <v>59</v>
      </c>
      <c r="K9" s="4"/>
      <c r="L9" s="6">
        <f>IF(1/COUNTIF(Q$2:Q9,Q9)=1,L8+1,L8)</f>
        <v>6</v>
      </c>
      <c r="M9" s="4" t="str">
        <f t="shared" si="0"/>
        <v>F</v>
      </c>
      <c r="N9" s="4">
        <v>67310</v>
      </c>
      <c r="O9" s="4" t="s">
        <v>60</v>
      </c>
      <c r="P9" s="4" t="s">
        <v>75</v>
      </c>
      <c r="Q9" s="6" t="str">
        <f>J9&amp;" "&amp;O9</f>
        <v>1 RUE DE L'HOPITAL WASSELONNE</v>
      </c>
    </row>
    <row r="10" spans="1:17" s="6" customFormat="1" x14ac:dyDescent="0.35">
      <c r="A10" s="4">
        <v>9876543</v>
      </c>
      <c r="B10" s="5" t="s">
        <v>55</v>
      </c>
      <c r="C10" s="4" t="s">
        <v>56</v>
      </c>
      <c r="D10" s="4">
        <v>4</v>
      </c>
      <c r="E10" s="4" t="s">
        <v>57</v>
      </c>
      <c r="F10" s="4">
        <v>19</v>
      </c>
      <c r="G10" s="4" t="s">
        <v>58</v>
      </c>
      <c r="H10" s="4">
        <v>0</v>
      </c>
      <c r="I10" s="4">
        <v>2</v>
      </c>
      <c r="J10" s="4" t="s">
        <v>64</v>
      </c>
      <c r="K10" s="4"/>
      <c r="L10" s="6">
        <f>IF(1/COUNTIF(Q$2:Q10,Q10)=1,L9+1,L9)</f>
        <v>7</v>
      </c>
      <c r="M10" s="4" t="str">
        <f t="shared" si="0"/>
        <v>G</v>
      </c>
      <c r="N10" s="4">
        <v>67310</v>
      </c>
      <c r="O10" s="4" t="s">
        <v>60</v>
      </c>
      <c r="P10" s="4" t="s">
        <v>74</v>
      </c>
      <c r="Q10" s="6" t="str">
        <f>J10&amp;" "&amp;O10</f>
        <v>2 RUE DE L'HOPITAL WASSELONNE</v>
      </c>
    </row>
    <row r="11" spans="1:17" s="6" customFormat="1" x14ac:dyDescent="0.35">
      <c r="A11" s="4">
        <v>45678</v>
      </c>
      <c r="B11" s="5" t="s">
        <v>55</v>
      </c>
      <c r="C11" s="4" t="s">
        <v>61</v>
      </c>
      <c r="D11" s="4">
        <v>4</v>
      </c>
      <c r="E11" s="4" t="s">
        <v>57</v>
      </c>
      <c r="F11" s="4">
        <v>19</v>
      </c>
      <c r="G11" s="4" t="s">
        <v>58</v>
      </c>
      <c r="H11" s="4">
        <v>0</v>
      </c>
      <c r="I11" s="4">
        <v>2</v>
      </c>
      <c r="J11" s="4" t="s">
        <v>64</v>
      </c>
      <c r="K11" s="4"/>
      <c r="L11" s="6">
        <f>IF(1/COUNTIF(Q$2:Q11,Q11)=1,L10+1,L10)</f>
        <v>7</v>
      </c>
      <c r="M11" s="4" t="str">
        <f t="shared" si="0"/>
        <v>G</v>
      </c>
      <c r="N11" s="4">
        <v>67310</v>
      </c>
      <c r="O11" s="4" t="s">
        <v>60</v>
      </c>
      <c r="P11" s="4" t="s">
        <v>74</v>
      </c>
      <c r="Q11" s="6" t="str">
        <f>J11&amp;" "&amp;O11</f>
        <v>2 RUE DE L'HOPITAL WASSELONNE</v>
      </c>
    </row>
    <row r="12" spans="1:17" s="6" customFormat="1" x14ac:dyDescent="0.35">
      <c r="A12" s="4">
        <v>123</v>
      </c>
      <c r="B12" s="5" t="s">
        <v>15</v>
      </c>
      <c r="C12" s="4" t="s">
        <v>16</v>
      </c>
      <c r="D12" s="4">
        <v>1</v>
      </c>
      <c r="E12" s="4" t="s">
        <v>17</v>
      </c>
      <c r="F12" s="4">
        <v>2</v>
      </c>
      <c r="G12" s="4" t="s">
        <v>18</v>
      </c>
      <c r="H12" s="4">
        <v>0</v>
      </c>
      <c r="I12" s="4">
        <v>1</v>
      </c>
      <c r="J12" s="4" t="s">
        <v>70</v>
      </c>
      <c r="K12" s="4"/>
      <c r="L12" s="6">
        <f>IF(1/COUNTIF(Q$2:Q12,Q12)=1,L11+1,L11)</f>
        <v>8</v>
      </c>
      <c r="M12" s="4" t="str">
        <f t="shared" si="0"/>
        <v>H</v>
      </c>
      <c r="N12" s="4">
        <v>67500</v>
      </c>
      <c r="O12" s="4" t="s">
        <v>19</v>
      </c>
      <c r="P12" s="6" t="s">
        <v>66</v>
      </c>
      <c r="Q12" s="6" t="str">
        <f>J12&amp;" "&amp;O12</f>
        <v>RUE COLOME HAGUENAU</v>
      </c>
    </row>
    <row r="13" spans="1:17" s="6" customFormat="1" x14ac:dyDescent="0.35">
      <c r="A13" s="4">
        <v>456</v>
      </c>
      <c r="B13" s="5" t="s">
        <v>20</v>
      </c>
      <c r="C13" s="4" t="s">
        <v>21</v>
      </c>
      <c r="D13" s="4">
        <v>1</v>
      </c>
      <c r="E13" s="4" t="s">
        <v>17</v>
      </c>
      <c r="F13" s="4">
        <v>6</v>
      </c>
      <c r="G13" s="4" t="s">
        <v>22</v>
      </c>
      <c r="H13" s="4">
        <v>0</v>
      </c>
      <c r="I13" s="4">
        <v>1</v>
      </c>
      <c r="J13" s="4" t="s">
        <v>70</v>
      </c>
      <c r="K13" s="4"/>
      <c r="L13" s="6">
        <f>IF(1/COUNTIF(Q$2:Q13,Q13)=1,L12+1,L12)</f>
        <v>8</v>
      </c>
      <c r="M13" s="4" t="str">
        <f t="shared" si="0"/>
        <v>H</v>
      </c>
      <c r="N13" s="4">
        <v>67500</v>
      </c>
      <c r="O13" s="4" t="s">
        <v>19</v>
      </c>
      <c r="P13" s="6" t="s">
        <v>66</v>
      </c>
      <c r="Q13" s="6" t="str">
        <f>J13&amp;" "&amp;O13</f>
        <v>RUE COLOME HAGUENAU</v>
      </c>
    </row>
    <row r="14" spans="1:17" s="6" customFormat="1" x14ac:dyDescent="0.35">
      <c r="A14" s="4">
        <v>789</v>
      </c>
      <c r="B14" s="5" t="s">
        <v>23</v>
      </c>
      <c r="C14" s="4" t="s">
        <v>24</v>
      </c>
      <c r="D14" s="4">
        <v>1</v>
      </c>
      <c r="E14" s="4" t="s">
        <v>17</v>
      </c>
      <c r="F14" s="4">
        <v>6</v>
      </c>
      <c r="G14" s="4" t="s">
        <v>22</v>
      </c>
      <c r="H14" s="4">
        <v>0</v>
      </c>
      <c r="I14" s="4">
        <v>1</v>
      </c>
      <c r="J14" s="4" t="s">
        <v>70</v>
      </c>
      <c r="K14" s="4"/>
      <c r="L14" s="6">
        <f>IF(1/COUNTIF(Q$2:Q14,Q14)=1,L13+1,L13)</f>
        <v>8</v>
      </c>
      <c r="M14" s="4" t="str">
        <f t="shared" si="0"/>
        <v>H</v>
      </c>
      <c r="N14" s="4">
        <v>67500</v>
      </c>
      <c r="O14" s="4" t="s">
        <v>19</v>
      </c>
      <c r="P14" s="6" t="s">
        <v>66</v>
      </c>
      <c r="Q14" s="6" t="str">
        <f>J14&amp;" "&amp;O14</f>
        <v>RUE COLOME HAGUENAU</v>
      </c>
    </row>
    <row r="15" spans="1:17" s="6" customFormat="1" x14ac:dyDescent="0.35">
      <c r="A15" s="4">
        <v>98765</v>
      </c>
      <c r="B15" s="5" t="s">
        <v>52</v>
      </c>
      <c r="C15" s="4" t="s">
        <v>53</v>
      </c>
      <c r="D15" s="4">
        <v>1</v>
      </c>
      <c r="E15" s="4" t="s">
        <v>17</v>
      </c>
      <c r="F15" s="4">
        <v>41</v>
      </c>
      <c r="G15" s="4" t="s">
        <v>54</v>
      </c>
      <c r="H15" s="4">
        <v>0</v>
      </c>
      <c r="I15" s="4">
        <v>5</v>
      </c>
      <c r="J15" s="4" t="s">
        <v>70</v>
      </c>
      <c r="K15" s="4"/>
      <c r="L15" s="6">
        <f>IF(1/COUNTIF(Q$2:Q15,Q15)=1,L14+1,L14)</f>
        <v>8</v>
      </c>
      <c r="M15" s="4" t="str">
        <f t="shared" si="0"/>
        <v>H</v>
      </c>
      <c r="N15" s="4">
        <v>67500</v>
      </c>
      <c r="O15" s="4" t="s">
        <v>19</v>
      </c>
      <c r="P15" s="4" t="s">
        <v>74</v>
      </c>
      <c r="Q15" s="6" t="str">
        <f>J15&amp;" "&amp;O15</f>
        <v>RUE COLOME HAGUENAU</v>
      </c>
    </row>
  </sheetData>
  <sortState ref="A2:Q15">
    <sortCondition ref="Q2"/>
  </sortState>
  <conditionalFormatting sqref="A2:Q15">
    <cfRule type="expression" dxfId="6" priority="2">
      <formula>ISODD(SUMPRODUCT(N($Q$2:$Q2&lt;&gt;$Q$1:$Q1)))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2021-02-16T19:08:19Z</dcterms:created>
  <dcterms:modified xsi:type="dcterms:W3CDTF">2021-02-17T05:05:23Z</dcterms:modified>
</cp:coreProperties>
</file>