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2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3" i="2" l="1"/>
  <c r="S33" i="2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BQ26" i="3"/>
  <c r="BR26" i="3"/>
  <c r="BS26" i="3"/>
  <c r="BT26" i="3"/>
  <c r="BU26" i="3"/>
  <c r="BV26" i="3"/>
  <c r="BW26" i="3"/>
  <c r="BX26" i="3"/>
  <c r="BY26" i="3"/>
  <c r="BZ26" i="3"/>
  <c r="CA26" i="3"/>
  <c r="CB26" i="3"/>
  <c r="H38" i="3" s="1"/>
  <c r="CC26" i="3"/>
  <c r="CD26" i="3"/>
  <c r="CE26" i="3"/>
  <c r="K38" i="3" s="1"/>
  <c r="C26" i="3"/>
  <c r="C30" i="3" s="1"/>
  <c r="A26" i="3"/>
  <c r="A25" i="3"/>
  <c r="A24" i="3"/>
  <c r="A23" i="3"/>
  <c r="A22" i="3"/>
  <c r="A21" i="3"/>
  <c r="J38" i="3"/>
  <c r="I38" i="3"/>
  <c r="G38" i="3"/>
  <c r="F38" i="3"/>
  <c r="E38" i="3"/>
  <c r="D38" i="3"/>
  <c r="C38" i="3"/>
  <c r="K37" i="3"/>
  <c r="J37" i="3"/>
  <c r="I37" i="3"/>
  <c r="H37" i="3"/>
  <c r="G37" i="3"/>
  <c r="F37" i="3"/>
  <c r="E37" i="3"/>
  <c r="D37" i="3"/>
  <c r="C37" i="3"/>
  <c r="K36" i="3"/>
  <c r="J36" i="3"/>
  <c r="I36" i="3"/>
  <c r="H36" i="3"/>
  <c r="G36" i="3"/>
  <c r="F36" i="3"/>
  <c r="E36" i="3"/>
  <c r="D36" i="3"/>
  <c r="C36" i="3"/>
  <c r="K35" i="3"/>
  <c r="J35" i="3"/>
  <c r="I35" i="3"/>
  <c r="H35" i="3"/>
  <c r="G35" i="3"/>
  <c r="F35" i="3"/>
  <c r="E35" i="3"/>
  <c r="D35" i="3"/>
  <c r="C35" i="3"/>
  <c r="K34" i="3"/>
  <c r="J34" i="3"/>
  <c r="I34" i="3"/>
  <c r="H34" i="3"/>
  <c r="G34" i="3"/>
  <c r="F34" i="3"/>
  <c r="E34" i="3"/>
  <c r="D34" i="3"/>
  <c r="C34" i="3"/>
  <c r="K33" i="3"/>
  <c r="J33" i="3"/>
  <c r="I33" i="3"/>
  <c r="H33" i="3"/>
  <c r="G33" i="3"/>
  <c r="F33" i="3"/>
  <c r="E33" i="3"/>
  <c r="D33" i="3"/>
  <c r="C33" i="3"/>
  <c r="K32" i="3"/>
  <c r="J32" i="3"/>
  <c r="I32" i="3"/>
  <c r="H32" i="3"/>
  <c r="G32" i="3"/>
  <c r="F32" i="3"/>
  <c r="E32" i="3"/>
  <c r="D32" i="3"/>
  <c r="C32" i="3"/>
  <c r="K31" i="3"/>
  <c r="J31" i="3"/>
  <c r="I31" i="3"/>
  <c r="H31" i="3"/>
  <c r="G31" i="3"/>
  <c r="F31" i="3"/>
  <c r="E31" i="3"/>
  <c r="D31" i="3"/>
  <c r="C31" i="3"/>
  <c r="K30" i="3"/>
  <c r="J30" i="3"/>
  <c r="I30" i="3"/>
  <c r="H30" i="3"/>
  <c r="G30" i="3"/>
  <c r="F30" i="3"/>
  <c r="E30" i="3"/>
  <c r="D30" i="3"/>
  <c r="A1" i="3"/>
  <c r="B1" i="3"/>
  <c r="A2" i="3"/>
  <c r="B2" i="3"/>
  <c r="A3" i="3"/>
  <c r="B3" i="3"/>
  <c r="A4" i="3"/>
  <c r="B4" i="3"/>
  <c r="A5" i="3"/>
  <c r="B5" i="3"/>
  <c r="A6" i="3"/>
  <c r="B6" i="3"/>
  <c r="A7" i="3"/>
  <c r="B7" i="3"/>
  <c r="A8" i="3"/>
  <c r="B8" i="3"/>
  <c r="A9" i="3"/>
  <c r="B9" i="3"/>
  <c r="A10" i="3"/>
  <c r="B10" i="3"/>
  <c r="A11" i="3"/>
  <c r="B11" i="3"/>
  <c r="A12" i="3"/>
  <c r="B12" i="3"/>
  <c r="A13" i="3"/>
  <c r="B13" i="3"/>
  <c r="A14" i="3"/>
  <c r="B14" i="3"/>
  <c r="A15" i="3"/>
  <c r="B15" i="3"/>
  <c r="S30" i="2" l="1"/>
  <c r="R30" i="2"/>
  <c r="P30" i="2"/>
  <c r="O30" i="2"/>
  <c r="N30" i="2"/>
  <c r="M30" i="2"/>
  <c r="L30" i="2"/>
  <c r="K30" i="2"/>
  <c r="J30" i="2"/>
  <c r="I30" i="2"/>
  <c r="H30" i="2"/>
  <c r="G30" i="2"/>
  <c r="S29" i="2"/>
  <c r="R29" i="2"/>
  <c r="P29" i="2"/>
  <c r="O29" i="2"/>
  <c r="N29" i="2"/>
  <c r="M29" i="2"/>
  <c r="L29" i="2"/>
  <c r="K29" i="2"/>
  <c r="J29" i="2"/>
  <c r="I29" i="2"/>
  <c r="H29" i="2"/>
  <c r="G29" i="2"/>
  <c r="S28" i="2"/>
  <c r="R28" i="2"/>
  <c r="P28" i="2"/>
  <c r="O28" i="2"/>
  <c r="N28" i="2"/>
  <c r="M28" i="2"/>
  <c r="L28" i="2"/>
  <c r="K28" i="2"/>
  <c r="J28" i="2"/>
  <c r="I28" i="2"/>
  <c r="H28" i="2"/>
  <c r="G28" i="2"/>
  <c r="S27" i="2"/>
  <c r="R27" i="2"/>
  <c r="P27" i="2"/>
  <c r="O27" i="2"/>
  <c r="N27" i="2"/>
  <c r="M27" i="2"/>
  <c r="L27" i="2"/>
  <c r="K27" i="2"/>
  <c r="J27" i="2"/>
  <c r="I27" i="2"/>
  <c r="H27" i="2"/>
  <c r="G27" i="2"/>
  <c r="S26" i="2"/>
  <c r="R26" i="2"/>
  <c r="P26" i="2"/>
  <c r="O26" i="2"/>
  <c r="N26" i="2"/>
  <c r="M26" i="2"/>
  <c r="L26" i="2"/>
  <c r="K26" i="2"/>
  <c r="J26" i="2"/>
  <c r="I26" i="2"/>
  <c r="H26" i="2"/>
  <c r="G26" i="2"/>
  <c r="S25" i="2"/>
  <c r="R25" i="2"/>
  <c r="P25" i="2"/>
  <c r="O25" i="2"/>
  <c r="N25" i="2"/>
  <c r="M25" i="2"/>
  <c r="L25" i="2"/>
  <c r="K25" i="2"/>
  <c r="J25" i="2"/>
  <c r="I25" i="2"/>
  <c r="H25" i="2"/>
  <c r="G25" i="2"/>
  <c r="S24" i="2"/>
  <c r="R24" i="2"/>
  <c r="P24" i="2"/>
  <c r="O24" i="2"/>
  <c r="N24" i="2"/>
  <c r="M24" i="2"/>
  <c r="L24" i="2"/>
  <c r="K24" i="2"/>
  <c r="J24" i="2"/>
  <c r="I24" i="2"/>
  <c r="H24" i="2"/>
  <c r="G24" i="2"/>
  <c r="S23" i="2"/>
  <c r="R23" i="2"/>
  <c r="P23" i="2"/>
  <c r="O23" i="2"/>
  <c r="N23" i="2"/>
  <c r="M23" i="2"/>
  <c r="L23" i="2"/>
  <c r="K23" i="2"/>
  <c r="J23" i="2"/>
  <c r="I23" i="2"/>
  <c r="H23" i="2"/>
  <c r="G23" i="2"/>
  <c r="S22" i="2"/>
  <c r="R22" i="2"/>
  <c r="P22" i="2"/>
  <c r="O22" i="2"/>
  <c r="N22" i="2"/>
  <c r="M22" i="2"/>
  <c r="L22" i="2"/>
  <c r="K22" i="2"/>
  <c r="J22" i="2"/>
  <c r="I22" i="2"/>
  <c r="H22" i="2"/>
  <c r="G22" i="2"/>
  <c r="S21" i="2"/>
  <c r="R21" i="2"/>
  <c r="P21" i="2"/>
  <c r="O21" i="2"/>
  <c r="N21" i="2"/>
  <c r="M21" i="2"/>
  <c r="L21" i="2"/>
  <c r="K21" i="2"/>
  <c r="J21" i="2"/>
  <c r="I21" i="2"/>
  <c r="H21" i="2"/>
  <c r="G21" i="2"/>
  <c r="S20" i="2"/>
  <c r="R20" i="2"/>
  <c r="P20" i="2"/>
  <c r="O20" i="2"/>
  <c r="N20" i="2"/>
  <c r="M20" i="2"/>
  <c r="L20" i="2"/>
  <c r="K20" i="2"/>
  <c r="J20" i="2"/>
  <c r="I20" i="2"/>
  <c r="H20" i="2"/>
  <c r="G20" i="2"/>
  <c r="S19" i="2"/>
  <c r="R19" i="2"/>
  <c r="P19" i="2"/>
  <c r="O19" i="2"/>
  <c r="N19" i="2"/>
  <c r="M19" i="2"/>
  <c r="L19" i="2"/>
  <c r="K19" i="2"/>
  <c r="J19" i="2"/>
  <c r="I19" i="2"/>
  <c r="H19" i="2"/>
  <c r="G19" i="2"/>
  <c r="S18" i="2"/>
  <c r="R18" i="2"/>
  <c r="P18" i="2"/>
  <c r="O18" i="2"/>
  <c r="N18" i="2"/>
  <c r="M18" i="2"/>
  <c r="L18" i="2"/>
  <c r="K18" i="2"/>
  <c r="J18" i="2"/>
  <c r="I18" i="2"/>
  <c r="H18" i="2"/>
  <c r="G18" i="2"/>
  <c r="S17" i="2"/>
  <c r="R17" i="2"/>
  <c r="P17" i="2"/>
  <c r="O17" i="2"/>
  <c r="N17" i="2"/>
  <c r="M17" i="2"/>
  <c r="L17" i="2"/>
  <c r="K17" i="2"/>
  <c r="J17" i="2"/>
  <c r="I17" i="2"/>
  <c r="H17" i="2"/>
  <c r="G17" i="2"/>
  <c r="S16" i="2"/>
  <c r="R16" i="2"/>
  <c r="P16" i="2"/>
  <c r="O16" i="2"/>
  <c r="N16" i="2"/>
  <c r="M16" i="2"/>
  <c r="L16" i="2"/>
  <c r="K16" i="2"/>
  <c r="J16" i="2"/>
  <c r="I16" i="2"/>
  <c r="H16" i="2"/>
  <c r="G16" i="2"/>
  <c r="S15" i="2"/>
  <c r="R15" i="2"/>
  <c r="P15" i="2"/>
  <c r="O15" i="2"/>
  <c r="N15" i="2"/>
  <c r="M15" i="2"/>
  <c r="L15" i="2"/>
  <c r="K15" i="2"/>
  <c r="J15" i="2"/>
  <c r="I15" i="2"/>
  <c r="H15" i="2"/>
  <c r="G15" i="2"/>
  <c r="S14" i="2"/>
  <c r="R14" i="2"/>
  <c r="P14" i="2"/>
  <c r="O14" i="2"/>
  <c r="N14" i="2"/>
  <c r="M14" i="2"/>
  <c r="L14" i="2"/>
  <c r="K14" i="2"/>
  <c r="J14" i="2"/>
  <c r="I14" i="2"/>
  <c r="H14" i="2"/>
  <c r="G14" i="2"/>
  <c r="S13" i="2"/>
  <c r="R13" i="2"/>
  <c r="P13" i="2"/>
  <c r="O13" i="2"/>
  <c r="N13" i="2"/>
  <c r="M13" i="2"/>
  <c r="L13" i="2"/>
  <c r="K13" i="2"/>
  <c r="J13" i="2"/>
  <c r="I13" i="2"/>
  <c r="H13" i="2"/>
  <c r="G13" i="2"/>
  <c r="S12" i="2"/>
  <c r="R12" i="2"/>
  <c r="P12" i="2"/>
  <c r="O12" i="2"/>
  <c r="N12" i="2"/>
  <c r="M12" i="2"/>
  <c r="L12" i="2"/>
  <c r="K12" i="2"/>
  <c r="J12" i="2"/>
  <c r="I12" i="2"/>
  <c r="H12" i="2"/>
  <c r="G12" i="2"/>
  <c r="S11" i="2"/>
  <c r="R11" i="2"/>
  <c r="P11" i="2"/>
  <c r="O11" i="2"/>
  <c r="N11" i="2"/>
  <c r="M11" i="2"/>
  <c r="L11" i="2"/>
  <c r="K11" i="2"/>
  <c r="J11" i="2"/>
  <c r="I11" i="2"/>
  <c r="H11" i="2"/>
  <c r="G11" i="2"/>
  <c r="S10" i="2"/>
  <c r="R10" i="2"/>
  <c r="P10" i="2"/>
  <c r="O10" i="2"/>
  <c r="N10" i="2"/>
  <c r="M10" i="2"/>
  <c r="L10" i="2"/>
  <c r="K10" i="2"/>
  <c r="J10" i="2"/>
  <c r="I10" i="2"/>
  <c r="H10" i="2"/>
  <c r="G10" i="2"/>
  <c r="S9" i="2"/>
  <c r="R9" i="2"/>
  <c r="P9" i="2"/>
  <c r="O9" i="2"/>
  <c r="N9" i="2"/>
  <c r="M9" i="2"/>
  <c r="L9" i="2"/>
  <c r="K9" i="2"/>
  <c r="J9" i="2"/>
  <c r="I9" i="2"/>
  <c r="H9" i="2"/>
  <c r="G9" i="2"/>
  <c r="S8" i="2"/>
  <c r="R8" i="2"/>
  <c r="P8" i="2"/>
  <c r="O8" i="2"/>
  <c r="N8" i="2"/>
  <c r="M8" i="2"/>
  <c r="L8" i="2"/>
  <c r="K8" i="2"/>
  <c r="J8" i="2"/>
  <c r="I8" i="2"/>
  <c r="H8" i="2"/>
  <c r="G8" i="2"/>
  <c r="S7" i="2"/>
  <c r="R7" i="2"/>
  <c r="P7" i="2"/>
  <c r="O7" i="2"/>
  <c r="N7" i="2"/>
  <c r="M7" i="2"/>
  <c r="L7" i="2"/>
  <c r="K7" i="2"/>
  <c r="J7" i="2"/>
  <c r="I7" i="2"/>
  <c r="H7" i="2"/>
  <c r="G7" i="2"/>
  <c r="S6" i="2"/>
  <c r="R6" i="2"/>
  <c r="P6" i="2"/>
  <c r="O6" i="2"/>
  <c r="N6" i="2"/>
  <c r="M6" i="2"/>
  <c r="L6" i="2"/>
  <c r="K6" i="2"/>
  <c r="J6" i="2"/>
  <c r="I6" i="2"/>
  <c r="H6" i="2"/>
  <c r="G6" i="2"/>
  <c r="S5" i="2"/>
  <c r="R5" i="2"/>
  <c r="P5" i="2"/>
  <c r="O5" i="2"/>
  <c r="N5" i="2"/>
  <c r="M5" i="2"/>
  <c r="L5" i="2"/>
  <c r="K5" i="2"/>
  <c r="J5" i="2"/>
  <c r="I5" i="2"/>
  <c r="H5" i="2"/>
  <c r="G5" i="2"/>
  <c r="S4" i="2"/>
  <c r="R4" i="2"/>
  <c r="P4" i="2"/>
  <c r="O4" i="2"/>
  <c r="N4" i="2"/>
  <c r="M4" i="2"/>
  <c r="L4" i="2"/>
  <c r="K4" i="2"/>
  <c r="J4" i="2"/>
  <c r="I4" i="2"/>
  <c r="H4" i="2"/>
  <c r="G4" i="2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4" i="1"/>
  <c r="N30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4" i="1"/>
  <c r="H4" i="1"/>
  <c r="I4" i="1"/>
  <c r="J4" i="1"/>
  <c r="H5" i="1"/>
  <c r="I5" i="1"/>
  <c r="J5" i="1"/>
  <c r="H6" i="1"/>
  <c r="I6" i="1"/>
  <c r="J6" i="1"/>
  <c r="H7" i="1"/>
  <c r="I7" i="1"/>
  <c r="J7" i="1"/>
  <c r="H8" i="1"/>
  <c r="I8" i="1"/>
  <c r="J8" i="1"/>
  <c r="H9" i="1"/>
  <c r="I9" i="1"/>
  <c r="J9" i="1"/>
  <c r="H10" i="1"/>
  <c r="I10" i="1"/>
  <c r="J10" i="1"/>
  <c r="H11" i="1"/>
  <c r="I11" i="1"/>
  <c r="J11" i="1"/>
  <c r="H12" i="1"/>
  <c r="I12" i="1"/>
  <c r="J12" i="1"/>
  <c r="H13" i="1"/>
  <c r="I13" i="1"/>
  <c r="J13" i="1"/>
  <c r="H14" i="1"/>
  <c r="I14" i="1"/>
  <c r="J14" i="1"/>
  <c r="H15" i="1"/>
  <c r="I15" i="1"/>
  <c r="J15" i="1"/>
  <c r="H16" i="1"/>
  <c r="I16" i="1"/>
  <c r="J16" i="1"/>
  <c r="H17" i="1"/>
  <c r="I17" i="1"/>
  <c r="J17" i="1"/>
  <c r="H18" i="1"/>
  <c r="I18" i="1"/>
  <c r="J18" i="1"/>
  <c r="H19" i="1"/>
  <c r="I19" i="1"/>
  <c r="J19" i="1"/>
  <c r="H20" i="1"/>
  <c r="I20" i="1"/>
  <c r="J20" i="1"/>
  <c r="H21" i="1"/>
  <c r="I21" i="1"/>
  <c r="J21" i="1"/>
  <c r="H22" i="1"/>
  <c r="I22" i="1"/>
  <c r="J22" i="1"/>
  <c r="H23" i="1"/>
  <c r="I23" i="1"/>
  <c r="J23" i="1"/>
  <c r="H24" i="1"/>
  <c r="I24" i="1"/>
  <c r="J2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H30" i="1"/>
  <c r="I30" i="1"/>
  <c r="J30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4" i="1"/>
  <c r="B32" i="1" s="1" a="1"/>
  <c r="C32" i="1" l="1"/>
  <c r="G32" i="1"/>
  <c r="K32" i="1"/>
  <c r="O32" i="1"/>
  <c r="S32" i="1"/>
  <c r="W32" i="1"/>
  <c r="AA32" i="1"/>
  <c r="D33" i="1"/>
  <c r="H33" i="1"/>
  <c r="L33" i="1"/>
  <c r="P33" i="1"/>
  <c r="T33" i="1"/>
  <c r="X33" i="1"/>
  <c r="AB33" i="1"/>
  <c r="E34" i="1"/>
  <c r="I34" i="1"/>
  <c r="M34" i="1"/>
  <c r="Q34" i="1"/>
  <c r="U34" i="1"/>
  <c r="Y34" i="1"/>
  <c r="B35" i="1"/>
  <c r="F35" i="1"/>
  <c r="J35" i="1"/>
  <c r="N35" i="1"/>
  <c r="R35" i="1"/>
  <c r="V35" i="1"/>
  <c r="Z35" i="1"/>
  <c r="C36" i="1"/>
  <c r="G36" i="1"/>
  <c r="K36" i="1"/>
  <c r="O36" i="1"/>
  <c r="S36" i="1"/>
  <c r="W36" i="1"/>
  <c r="AA36" i="1"/>
  <c r="D37" i="1"/>
  <c r="H37" i="1"/>
  <c r="L37" i="1"/>
  <c r="P37" i="1"/>
  <c r="T37" i="1"/>
  <c r="X37" i="1"/>
  <c r="AB37" i="1"/>
  <c r="E38" i="1"/>
  <c r="I38" i="1"/>
  <c r="M38" i="1"/>
  <c r="Q38" i="1"/>
  <c r="U38" i="1"/>
  <c r="Y38" i="1"/>
  <c r="B39" i="1"/>
  <c r="F39" i="1"/>
  <c r="J39" i="1"/>
  <c r="N39" i="1"/>
  <c r="R39" i="1"/>
  <c r="V39" i="1"/>
  <c r="Z39" i="1"/>
  <c r="C40" i="1"/>
  <c r="G40" i="1"/>
  <c r="K40" i="1"/>
  <c r="O40" i="1"/>
  <c r="S40" i="1"/>
  <c r="W40" i="1"/>
  <c r="AA40" i="1"/>
  <c r="D41" i="1"/>
  <c r="H41" i="1"/>
  <c r="L41" i="1"/>
  <c r="P41" i="1"/>
  <c r="T41" i="1"/>
  <c r="X41" i="1"/>
  <c r="AB41" i="1"/>
  <c r="E42" i="1"/>
  <c r="I42" i="1"/>
  <c r="M42" i="1"/>
  <c r="Q42" i="1"/>
  <c r="U42" i="1"/>
  <c r="Y42" i="1"/>
  <c r="B43" i="1"/>
  <c r="F43" i="1"/>
  <c r="J43" i="1"/>
  <c r="N43" i="1"/>
  <c r="R43" i="1"/>
  <c r="V43" i="1"/>
  <c r="Z43" i="1"/>
  <c r="C44" i="1"/>
  <c r="G44" i="1"/>
  <c r="K44" i="1"/>
  <c r="O44" i="1"/>
  <c r="AA46" i="1"/>
  <c r="W46" i="1"/>
  <c r="S46" i="1"/>
  <c r="O46" i="1"/>
  <c r="K46" i="1"/>
  <c r="G46" i="1"/>
  <c r="C46" i="1"/>
  <c r="Z45" i="1"/>
  <c r="V45" i="1"/>
  <c r="R45" i="1"/>
  <c r="N45" i="1"/>
  <c r="J45" i="1"/>
  <c r="F45" i="1"/>
  <c r="B45" i="1"/>
  <c r="Y44" i="1"/>
  <c r="U44" i="1"/>
  <c r="Q44" i="1"/>
  <c r="L44" i="1"/>
  <c r="F44" i="1"/>
  <c r="AB43" i="1"/>
  <c r="W43" i="1"/>
  <c r="Q43" i="1"/>
  <c r="L43" i="1"/>
  <c r="G43" i="1"/>
  <c r="AB42" i="1"/>
  <c r="W42" i="1"/>
  <c r="R42" i="1"/>
  <c r="L42" i="1"/>
  <c r="G42" i="1"/>
  <c r="B42" i="1"/>
  <c r="W41" i="1"/>
  <c r="R41" i="1"/>
  <c r="M41" i="1"/>
  <c r="G41" i="1"/>
  <c r="B41" i="1"/>
  <c r="X40" i="1"/>
  <c r="R40" i="1"/>
  <c r="M40" i="1"/>
  <c r="H40" i="1"/>
  <c r="B40" i="1"/>
  <c r="X39" i="1"/>
  <c r="S39" i="1"/>
  <c r="M39" i="1"/>
  <c r="H39" i="1"/>
  <c r="C39" i="1"/>
  <c r="X38" i="1"/>
  <c r="S38" i="1"/>
  <c r="N38" i="1"/>
  <c r="H38" i="1"/>
  <c r="C38" i="1"/>
  <c r="Y37" i="1"/>
  <c r="S37" i="1"/>
  <c r="N37" i="1"/>
  <c r="I37" i="1"/>
  <c r="C37" i="1"/>
  <c r="Y36" i="1"/>
  <c r="T36" i="1"/>
  <c r="N36" i="1"/>
  <c r="I36" i="1"/>
  <c r="D36" i="1"/>
  <c r="Y35" i="1"/>
  <c r="T35" i="1"/>
  <c r="O35" i="1"/>
  <c r="I35" i="1"/>
  <c r="D35" i="1"/>
  <c r="Z34" i="1"/>
  <c r="T34" i="1"/>
  <c r="O34" i="1"/>
  <c r="J34" i="1"/>
  <c r="D34" i="1"/>
  <c r="Z33" i="1"/>
  <c r="U33" i="1"/>
  <c r="O33" i="1"/>
  <c r="J33" i="1"/>
  <c r="E33" i="1"/>
  <c r="Z32" i="1"/>
  <c r="U32" i="1"/>
  <c r="P32" i="1"/>
  <c r="J32" i="1"/>
  <c r="E32" i="1"/>
  <c r="Z46" i="1"/>
  <c r="V46" i="1"/>
  <c r="R46" i="1"/>
  <c r="N46" i="1"/>
  <c r="J46" i="1"/>
  <c r="F46" i="1"/>
  <c r="B46" i="1"/>
  <c r="Y45" i="1"/>
  <c r="U45" i="1"/>
  <c r="Q45" i="1"/>
  <c r="M45" i="1"/>
  <c r="I45" i="1"/>
  <c r="E45" i="1"/>
  <c r="AB44" i="1"/>
  <c r="X44" i="1"/>
  <c r="T44" i="1"/>
  <c r="P44" i="1"/>
  <c r="J44" i="1"/>
  <c r="E44" i="1"/>
  <c r="AA43" i="1"/>
  <c r="U43" i="1"/>
  <c r="P43" i="1"/>
  <c r="K43" i="1"/>
  <c r="E43" i="1"/>
  <c r="AA42" i="1"/>
  <c r="V42" i="1"/>
  <c r="P42" i="1"/>
  <c r="K42" i="1"/>
  <c r="F42" i="1"/>
  <c r="AA41" i="1"/>
  <c r="V41" i="1"/>
  <c r="Q41" i="1"/>
  <c r="K41" i="1"/>
  <c r="F41" i="1"/>
  <c r="AB40" i="1"/>
  <c r="V40" i="1"/>
  <c r="Q40" i="1"/>
  <c r="L40" i="1"/>
  <c r="F40" i="1"/>
  <c r="AB39" i="1"/>
  <c r="W39" i="1"/>
  <c r="Q39" i="1"/>
  <c r="L39" i="1"/>
  <c r="G39" i="1"/>
  <c r="AB38" i="1"/>
  <c r="W38" i="1"/>
  <c r="R38" i="1"/>
  <c r="L38" i="1"/>
  <c r="G38" i="1"/>
  <c r="B38" i="1"/>
  <c r="W37" i="1"/>
  <c r="R37" i="1"/>
  <c r="M37" i="1"/>
  <c r="G37" i="1"/>
  <c r="B37" i="1"/>
  <c r="X36" i="1"/>
  <c r="R36" i="1"/>
  <c r="M36" i="1"/>
  <c r="H36" i="1"/>
  <c r="B36" i="1"/>
  <c r="X35" i="1"/>
  <c r="S35" i="1"/>
  <c r="M35" i="1"/>
  <c r="H35" i="1"/>
  <c r="C35" i="1"/>
  <c r="X34" i="1"/>
  <c r="S34" i="1"/>
  <c r="N34" i="1"/>
  <c r="H34" i="1"/>
  <c r="C34" i="1"/>
  <c r="Y33" i="1"/>
  <c r="S33" i="1"/>
  <c r="N33" i="1"/>
  <c r="I33" i="1"/>
  <c r="C33" i="1"/>
  <c r="Y32" i="1"/>
  <c r="T32" i="1"/>
  <c r="N32" i="1"/>
  <c r="I32" i="1"/>
  <c r="D32" i="1"/>
  <c r="Y46" i="1"/>
  <c r="U46" i="1"/>
  <c r="Q46" i="1"/>
  <c r="M46" i="1"/>
  <c r="I46" i="1"/>
  <c r="E46" i="1"/>
  <c r="AB45" i="1"/>
  <c r="X45" i="1"/>
  <c r="T45" i="1"/>
  <c r="P45" i="1"/>
  <c r="L45" i="1"/>
  <c r="H45" i="1"/>
  <c r="D45" i="1"/>
  <c r="AA44" i="1"/>
  <c r="W44" i="1"/>
  <c r="S44" i="1"/>
  <c r="N44" i="1"/>
  <c r="I44" i="1"/>
  <c r="D44" i="1"/>
  <c r="Y43" i="1"/>
  <c r="T43" i="1"/>
  <c r="O43" i="1"/>
  <c r="I43" i="1"/>
  <c r="D43" i="1"/>
  <c r="Z42" i="1"/>
  <c r="T42" i="1"/>
  <c r="O42" i="1"/>
  <c r="J42" i="1"/>
  <c r="D42" i="1"/>
  <c r="Z41" i="1"/>
  <c r="U41" i="1"/>
  <c r="O41" i="1"/>
  <c r="J41" i="1"/>
  <c r="E41" i="1"/>
  <c r="Z40" i="1"/>
  <c r="U40" i="1"/>
  <c r="P40" i="1"/>
  <c r="J40" i="1"/>
  <c r="E40" i="1"/>
  <c r="AA39" i="1"/>
  <c r="U39" i="1"/>
  <c r="P39" i="1"/>
  <c r="K39" i="1"/>
  <c r="E39" i="1"/>
  <c r="AA38" i="1"/>
  <c r="V38" i="1"/>
  <c r="P38" i="1"/>
  <c r="K38" i="1"/>
  <c r="F38" i="1"/>
  <c r="AA37" i="1"/>
  <c r="V37" i="1"/>
  <c r="Q37" i="1"/>
  <c r="K37" i="1"/>
  <c r="F37" i="1"/>
  <c r="AB36" i="1"/>
  <c r="V36" i="1"/>
  <c r="Q36" i="1"/>
  <c r="L36" i="1"/>
  <c r="F36" i="1"/>
  <c r="AB35" i="1"/>
  <c r="W35" i="1"/>
  <c r="Q35" i="1"/>
  <c r="L35" i="1"/>
  <c r="G35" i="1"/>
  <c r="AB34" i="1"/>
  <c r="W34" i="1"/>
  <c r="R34" i="1"/>
  <c r="L34" i="1"/>
  <c r="G34" i="1"/>
  <c r="B34" i="1"/>
  <c r="W33" i="1"/>
  <c r="R33" i="1"/>
  <c r="M33" i="1"/>
  <c r="G33" i="1"/>
  <c r="B33" i="1"/>
  <c r="X32" i="1"/>
  <c r="R32" i="1"/>
  <c r="M32" i="1"/>
  <c r="H32" i="1"/>
  <c r="B32" i="1"/>
  <c r="AB46" i="1"/>
  <c r="X46" i="1"/>
  <c r="T46" i="1"/>
  <c r="P46" i="1"/>
  <c r="L46" i="1"/>
  <c r="H46" i="1"/>
  <c r="D46" i="1"/>
  <c r="AA45" i="1"/>
  <c r="W45" i="1"/>
  <c r="S45" i="1"/>
  <c r="O45" i="1"/>
  <c r="K45" i="1"/>
  <c r="G45" i="1"/>
  <c r="C45" i="1"/>
  <c r="Z44" i="1"/>
  <c r="V44" i="1"/>
  <c r="R44" i="1"/>
  <c r="M44" i="1"/>
  <c r="H44" i="1"/>
  <c r="B44" i="1"/>
  <c r="X43" i="1"/>
  <c r="S43" i="1"/>
  <c r="M43" i="1"/>
  <c r="H43" i="1"/>
  <c r="C43" i="1"/>
  <c r="X42" i="1"/>
  <c r="S42" i="1"/>
  <c r="N42" i="1"/>
  <c r="H42" i="1"/>
  <c r="C42" i="1"/>
  <c r="Y41" i="1"/>
  <c r="S41" i="1"/>
  <c r="N41" i="1"/>
  <c r="I41" i="1"/>
  <c r="C41" i="1"/>
  <c r="Y40" i="1"/>
  <c r="T40" i="1"/>
  <c r="N40" i="1"/>
  <c r="I40" i="1"/>
  <c r="D40" i="1"/>
  <c r="Y39" i="1"/>
  <c r="T39" i="1"/>
  <c r="O39" i="1"/>
  <c r="I39" i="1"/>
  <c r="D39" i="1"/>
  <c r="Z38" i="1"/>
  <c r="T38" i="1"/>
  <c r="O38" i="1"/>
  <c r="J38" i="1"/>
  <c r="D38" i="1"/>
  <c r="Z37" i="1"/>
  <c r="U37" i="1"/>
  <c r="O37" i="1"/>
  <c r="J37" i="1"/>
  <c r="E37" i="1"/>
  <c r="Z36" i="1"/>
  <c r="U36" i="1"/>
  <c r="P36" i="1"/>
  <c r="J36" i="1"/>
  <c r="E36" i="1"/>
  <c r="AA35" i="1"/>
  <c r="U35" i="1"/>
  <c r="P35" i="1"/>
  <c r="K35" i="1"/>
  <c r="E35" i="1"/>
  <c r="AA34" i="1"/>
  <c r="V34" i="1"/>
  <c r="P34" i="1"/>
  <c r="K34" i="1"/>
  <c r="F34" i="1"/>
  <c r="AA33" i="1"/>
  <c r="V33" i="1"/>
  <c r="Q33" i="1"/>
  <c r="K33" i="1"/>
  <c r="F33" i="1"/>
  <c r="AB32" i="1"/>
  <c r="V32" i="1"/>
  <c r="Q32" i="1"/>
  <c r="L32" i="1"/>
  <c r="F32" i="1"/>
  <c r="B48" i="1" l="1" a="1"/>
  <c r="P54" i="1" s="1"/>
  <c r="C55" i="1"/>
  <c r="K56" i="1"/>
  <c r="B58" i="1"/>
  <c r="H59" i="1"/>
  <c r="O60" i="1"/>
  <c r="M61" i="1"/>
  <c r="L51" i="1"/>
  <c r="N55" i="1"/>
  <c r="K58" i="1"/>
  <c r="I61" i="1"/>
  <c r="N49" i="1"/>
  <c r="C54" i="1"/>
  <c r="H57" i="1"/>
  <c r="E60" i="1"/>
  <c r="H48" i="1"/>
  <c r="L52" i="1"/>
  <c r="H56" i="1"/>
  <c r="K59" i="1"/>
  <c r="F55" i="1"/>
  <c r="D53" i="1"/>
  <c r="B51" i="1"/>
  <c r="O48" i="1"/>
  <c r="O61" i="1"/>
  <c r="M59" i="1"/>
  <c r="K57" i="1"/>
  <c r="I55" i="1"/>
  <c r="G53" i="1"/>
  <c r="E49" i="1"/>
  <c r="G51" i="1"/>
  <c r="I53" i="1"/>
  <c r="J55" i="1"/>
  <c r="P56" i="1"/>
  <c r="G58" i="1"/>
  <c r="N59" i="1"/>
  <c r="E61" i="1"/>
  <c r="I48" i="1"/>
  <c r="M52" i="1"/>
  <c r="I56" i="1"/>
  <c r="G59" i="1"/>
  <c r="E62" i="1"/>
  <c r="O50" i="1"/>
  <c r="D55" i="1"/>
  <c r="C58" i="1"/>
  <c r="P60" i="1"/>
  <c r="I49" i="1"/>
  <c r="M53" i="1"/>
  <c r="D57" i="1"/>
  <c r="G60" i="1"/>
  <c r="M54" i="1"/>
  <c r="K52" i="1"/>
  <c r="I50" i="1"/>
  <c r="G48" i="1"/>
  <c r="G61" i="1"/>
  <c r="E59" i="1"/>
  <c r="C57" i="1"/>
  <c r="B48" i="1"/>
  <c r="C49" i="1"/>
  <c r="D50" i="1"/>
  <c r="E51" i="1"/>
  <c r="F52" i="1"/>
  <c r="F48" i="1"/>
  <c r="G49" i="1"/>
  <c r="H50" i="1"/>
  <c r="I51" i="1"/>
  <c r="J52" i="1"/>
  <c r="K53" i="1"/>
  <c r="L54" i="1"/>
  <c r="M55" i="1"/>
  <c r="N56" i="1"/>
  <c r="O57" i="1"/>
  <c r="P58" i="1"/>
  <c r="B60" i="1"/>
  <c r="C61" i="1"/>
  <c r="D62" i="1"/>
  <c r="C48" i="1"/>
  <c r="D49" i="1"/>
  <c r="E50" i="1"/>
  <c r="F51" i="1"/>
  <c r="G52" i="1"/>
  <c r="H53" i="1"/>
  <c r="I54" i="1"/>
  <c r="I62" i="1"/>
  <c r="L60" i="1"/>
  <c r="F59" i="1"/>
  <c r="N57" i="1"/>
  <c r="C56" i="1"/>
  <c r="F54" i="1"/>
  <c r="D52" i="1"/>
  <c r="B50" i="1"/>
  <c r="M62" i="1"/>
  <c r="F61" i="1"/>
  <c r="O59" i="1"/>
  <c r="I58" i="1"/>
  <c r="B57" i="1"/>
  <c r="K55" i="1"/>
  <c r="J53" i="1"/>
  <c r="H51" i="1"/>
  <c r="F49" i="1"/>
  <c r="J62" i="1"/>
  <c r="D61" i="1"/>
  <c r="L59" i="1"/>
  <c r="F58" i="1"/>
  <c r="O56" i="1"/>
  <c r="H55" i="1"/>
  <c r="F53" i="1"/>
  <c r="D51" i="1"/>
  <c r="B49" i="1"/>
  <c r="I57" i="1"/>
  <c r="J61" i="1"/>
  <c r="J48" i="1"/>
  <c r="K49" i="1"/>
  <c r="L50" i="1"/>
  <c r="M51" i="1"/>
  <c r="N52" i="1"/>
  <c r="N48" i="1"/>
  <c r="O49" i="1"/>
  <c r="P50" i="1"/>
  <c r="B52" i="1"/>
  <c r="C53" i="1"/>
  <c r="D54" i="1"/>
  <c r="E55" i="1"/>
  <c r="F56" i="1"/>
  <c r="G57" i="1"/>
  <c r="H58" i="1"/>
  <c r="I59" i="1"/>
  <c r="J60" i="1"/>
  <c r="K61" i="1"/>
  <c r="L62" i="1"/>
  <c r="K48" i="1"/>
  <c r="L49" i="1"/>
  <c r="M50" i="1"/>
  <c r="N51" i="1"/>
  <c r="O52" i="1"/>
  <c r="P53" i="1"/>
  <c r="B55" i="1"/>
  <c r="H61" i="1"/>
  <c r="P59" i="1"/>
  <c r="J58" i="1"/>
  <c r="M56" i="1"/>
  <c r="G55" i="1"/>
  <c r="E53" i="1"/>
  <c r="C51" i="1"/>
  <c r="P48" i="1"/>
  <c r="B62" i="1"/>
  <c r="K60" i="1"/>
  <c r="D59" i="1"/>
  <c r="M57" i="1"/>
  <c r="G56" i="1"/>
  <c r="K54" i="1"/>
  <c r="I52" i="1"/>
  <c r="G50" i="1"/>
  <c r="E48" i="1"/>
  <c r="N61" i="1"/>
  <c r="H60" i="1"/>
  <c r="B59" i="1"/>
  <c r="J57" i="1"/>
  <c r="D56" i="1"/>
  <c r="G54" i="1"/>
  <c r="E52" i="1"/>
  <c r="C50" i="1"/>
  <c r="N62" i="1"/>
  <c r="F62" i="1"/>
  <c r="M49" i="1"/>
  <c r="O51" i="1"/>
  <c r="B54" i="1"/>
  <c r="O55" i="1"/>
  <c r="F57" i="1"/>
  <c r="M58" i="1"/>
  <c r="D60" i="1"/>
  <c r="P61" i="1"/>
  <c r="J49" i="1"/>
  <c r="N53" i="1"/>
  <c r="E57" i="1"/>
  <c r="C60" i="1"/>
  <c r="O62" i="1"/>
  <c r="P51" i="1"/>
  <c r="P55" i="1"/>
  <c r="N58" i="1"/>
  <c r="L61" i="1"/>
  <c r="J50" i="1"/>
  <c r="N54" i="1"/>
  <c r="E58" i="1"/>
  <c r="B61" i="1"/>
  <c r="E54" i="1"/>
  <c r="C52" i="1"/>
  <c r="P49" i="1"/>
  <c r="P62" i="1"/>
  <c r="N60" i="1"/>
  <c r="L58" i="1"/>
  <c r="J56" i="1"/>
  <c r="H54" i="1"/>
  <c r="D48" i="1"/>
  <c r="F50" i="1"/>
  <c r="H52" i="1"/>
  <c r="J54" i="1"/>
  <c r="E56" i="1"/>
  <c r="L57" i="1"/>
  <c r="C59" i="1"/>
  <c r="I60" i="1"/>
  <c r="K62" i="1"/>
  <c r="K50" i="1"/>
  <c r="O54" i="1"/>
  <c r="P57" i="1"/>
  <c r="M60" i="1"/>
  <c r="M48" i="1"/>
  <c r="B53" i="1"/>
  <c r="L56" i="1"/>
  <c r="J59" i="1"/>
  <c r="G62" i="1"/>
  <c r="K51" i="1"/>
  <c r="L55" i="1"/>
  <c r="O58" i="1"/>
  <c r="C62" i="1"/>
  <c r="L53" i="1"/>
  <c r="J51" i="1"/>
  <c r="H49" i="1"/>
  <c r="H62" i="1"/>
  <c r="F60" i="1"/>
  <c r="D58" i="1"/>
  <c r="B56" i="1"/>
  <c r="O53" i="1"/>
  <c r="P52" i="1" l="1"/>
  <c r="N50" i="1"/>
  <c r="L48" i="1"/>
  <c r="B64" i="1" a="1"/>
  <c r="C64" i="1" l="1"/>
  <c r="D65" i="1"/>
  <c r="E66" i="1"/>
  <c r="F67" i="1"/>
  <c r="G68" i="1"/>
  <c r="H69" i="1"/>
  <c r="I70" i="1"/>
  <c r="J71" i="1"/>
  <c r="K72" i="1"/>
  <c r="L73" i="1"/>
  <c r="M74" i="1"/>
  <c r="N75" i="1"/>
  <c r="O76" i="1"/>
  <c r="P77" i="1"/>
  <c r="D64" i="1"/>
  <c r="E65" i="1"/>
  <c r="F66" i="1"/>
  <c r="G67" i="1"/>
  <c r="H68" i="1"/>
  <c r="K64" i="1"/>
  <c r="L65" i="1"/>
  <c r="M66" i="1"/>
  <c r="N67" i="1"/>
  <c r="O68" i="1"/>
  <c r="P69" i="1"/>
  <c r="B71" i="1"/>
  <c r="C72" i="1"/>
  <c r="D73" i="1"/>
  <c r="E74" i="1"/>
  <c r="F75" i="1"/>
  <c r="G76" i="1"/>
  <c r="H77" i="1"/>
  <c r="I78" i="1"/>
  <c r="L64" i="1"/>
  <c r="M65" i="1"/>
  <c r="N66" i="1"/>
  <c r="O67" i="1"/>
  <c r="P68" i="1"/>
  <c r="P65" i="1"/>
  <c r="C68" i="1"/>
  <c r="E70" i="1"/>
  <c r="G72" i="1"/>
  <c r="I74" i="1"/>
  <c r="K76" i="1"/>
  <c r="M78" i="1"/>
  <c r="B66" i="1"/>
  <c r="D68" i="1"/>
  <c r="M69" i="1"/>
  <c r="N70" i="1"/>
  <c r="O78" i="1"/>
  <c r="I77" i="1"/>
  <c r="B76" i="1"/>
  <c r="K74" i="1"/>
  <c r="E73" i="1"/>
  <c r="M71" i="1"/>
  <c r="K69" i="1"/>
  <c r="I67" i="1"/>
  <c r="G65" i="1"/>
  <c r="H78" i="1"/>
  <c r="B77" i="1"/>
  <c r="K75" i="1"/>
  <c r="D74" i="1"/>
  <c r="M72" i="1"/>
  <c r="D71" i="1"/>
  <c r="B69" i="1"/>
  <c r="O66" i="1"/>
  <c r="M64" i="1"/>
  <c r="B78" i="1"/>
  <c r="J76" i="1"/>
  <c r="D75" i="1"/>
  <c r="M73" i="1"/>
  <c r="F72" i="1"/>
  <c r="H70" i="1"/>
  <c r="F68" i="1"/>
  <c r="D66" i="1"/>
  <c r="B64" i="1"/>
  <c r="O77" i="1"/>
  <c r="I76" i="1"/>
  <c r="C75" i="1"/>
  <c r="K73" i="1"/>
  <c r="E72" i="1"/>
  <c r="G70" i="1"/>
  <c r="E68" i="1"/>
  <c r="C66" i="1"/>
  <c r="G64" i="1"/>
  <c r="I66" i="1"/>
  <c r="K68" i="1"/>
  <c r="M70" i="1"/>
  <c r="O72" i="1"/>
  <c r="B75" i="1"/>
  <c r="D77" i="1"/>
  <c r="H64" i="1"/>
  <c r="J66" i="1"/>
  <c r="L68" i="1"/>
  <c r="B70" i="1"/>
  <c r="C71" i="1"/>
  <c r="J78" i="1"/>
  <c r="C77" i="1"/>
  <c r="L75" i="1"/>
  <c r="F74" i="1"/>
  <c r="N72" i="1"/>
  <c r="E71" i="1"/>
  <c r="C69" i="1"/>
  <c r="P66" i="1"/>
  <c r="N64" i="1"/>
  <c r="C78" i="1"/>
  <c r="L76" i="1"/>
  <c r="E75" i="1"/>
  <c r="N73" i="1"/>
  <c r="H72" i="1"/>
  <c r="K70" i="1"/>
  <c r="I68" i="1"/>
  <c r="G66" i="1"/>
  <c r="E64" i="1"/>
  <c r="K77" i="1"/>
  <c r="E76" i="1"/>
  <c r="N74" i="1"/>
  <c r="G73" i="1"/>
  <c r="P71" i="1"/>
  <c r="O69" i="1"/>
  <c r="M67" i="1"/>
  <c r="K65" i="1"/>
  <c r="P78" i="1"/>
  <c r="J77" i="1"/>
  <c r="D76" i="1"/>
  <c r="L74" i="1"/>
  <c r="F73" i="1"/>
  <c r="O71" i="1"/>
  <c r="N69" i="1"/>
  <c r="L67" i="1"/>
  <c r="J65" i="1"/>
  <c r="O64" i="1"/>
  <c r="B67" i="1"/>
  <c r="D69" i="1"/>
  <c r="F71" i="1"/>
  <c r="H73" i="1"/>
  <c r="J75" i="1"/>
  <c r="L77" i="1"/>
  <c r="P64" i="1"/>
  <c r="C67" i="1"/>
  <c r="E69" i="1"/>
  <c r="F70" i="1"/>
  <c r="G71" i="1"/>
  <c r="D78" i="1"/>
  <c r="M76" i="1"/>
  <c r="G75" i="1"/>
  <c r="O73" i="1"/>
  <c r="I72" i="1"/>
  <c r="L70" i="1"/>
  <c r="J68" i="1"/>
  <c r="H66" i="1"/>
  <c r="F64" i="1"/>
  <c r="M77" i="1"/>
  <c r="F76" i="1"/>
  <c r="O74" i="1"/>
  <c r="I73" i="1"/>
  <c r="B72" i="1"/>
  <c r="C70" i="1"/>
  <c r="P67" i="1"/>
  <c r="N65" i="1"/>
  <c r="L78" i="1"/>
  <c r="F77" i="1"/>
  <c r="O75" i="1"/>
  <c r="H74" i="1"/>
  <c r="B73" i="1"/>
  <c r="I71" i="1"/>
  <c r="G69" i="1"/>
  <c r="E67" i="1"/>
  <c r="C65" i="1"/>
  <c r="K78" i="1"/>
  <c r="E77" i="1"/>
  <c r="M75" i="1"/>
  <c r="G74" i="1"/>
  <c r="P72" i="1"/>
  <c r="H71" i="1"/>
  <c r="F69" i="1"/>
  <c r="D67" i="1"/>
  <c r="B65" i="1"/>
  <c r="H65" i="1"/>
  <c r="J67" i="1"/>
  <c r="L69" i="1"/>
  <c r="N71" i="1"/>
  <c r="P73" i="1"/>
  <c r="C76" i="1"/>
  <c r="E78" i="1"/>
  <c r="I65" i="1"/>
  <c r="K67" i="1"/>
  <c r="I69" i="1"/>
  <c r="J70" i="1"/>
  <c r="K71" i="1"/>
  <c r="N77" i="1"/>
  <c r="H76" i="1"/>
  <c r="P74" i="1"/>
  <c r="J73" i="1"/>
  <c r="D72" i="1"/>
  <c r="D70" i="1"/>
  <c r="B68" i="1"/>
  <c r="O65" i="1"/>
  <c r="N78" i="1"/>
  <c r="G77" i="1"/>
  <c r="P75" i="1"/>
  <c r="J74" i="1"/>
  <c r="C73" i="1"/>
  <c r="L71" i="1"/>
  <c r="J69" i="1"/>
  <c r="H67" i="1"/>
  <c r="F65" i="1"/>
  <c r="G78" i="1"/>
  <c r="P76" i="1"/>
  <c r="I75" i="1"/>
  <c r="C74" i="1"/>
  <c r="L72" i="1"/>
  <c r="P70" i="1"/>
  <c r="N68" i="1"/>
  <c r="L66" i="1"/>
  <c r="J64" i="1"/>
  <c r="F78" i="1"/>
  <c r="N76" i="1"/>
  <c r="H75" i="1"/>
  <c r="B74" i="1"/>
  <c r="J72" i="1"/>
  <c r="O70" i="1"/>
  <c r="M68" i="1"/>
  <c r="K66" i="1"/>
  <c r="I64" i="1"/>
  <c r="B80" i="1" l="1" a="1"/>
  <c r="C80" i="1" l="1"/>
  <c r="S80" i="1"/>
  <c r="H81" i="1"/>
  <c r="X81" i="1"/>
  <c r="M82" i="1"/>
  <c r="B83" i="1"/>
  <c r="R83" i="1"/>
  <c r="G84" i="1"/>
  <c r="W84" i="1"/>
  <c r="L85" i="1"/>
  <c r="AB85" i="1"/>
  <c r="Q86" i="1"/>
  <c r="F87" i="1"/>
  <c r="V87" i="1"/>
  <c r="K88" i="1"/>
  <c r="AA88" i="1"/>
  <c r="P89" i="1"/>
  <c r="E90" i="1"/>
  <c r="U90" i="1"/>
  <c r="J91" i="1"/>
  <c r="Z91" i="1"/>
  <c r="O92" i="1"/>
  <c r="O94" i="1"/>
  <c r="Z93" i="1"/>
  <c r="J93" i="1"/>
  <c r="U92" i="1"/>
  <c r="AB91" i="1"/>
  <c r="G91" i="1"/>
  <c r="L90" i="1"/>
  <c r="R89" i="1"/>
  <c r="X88" i="1"/>
  <c r="B88" i="1"/>
  <c r="H87" i="1"/>
  <c r="N86" i="1"/>
  <c r="S85" i="1"/>
  <c r="Y84" i="1"/>
  <c r="D84" i="1"/>
  <c r="I83" i="1"/>
  <c r="O82" i="1"/>
  <c r="U81" i="1"/>
  <c r="Z80" i="1"/>
  <c r="E80" i="1"/>
  <c r="N94" i="1"/>
  <c r="Y93" i="1"/>
  <c r="I93" i="1"/>
  <c r="T92" i="1"/>
  <c r="AA91" i="1"/>
  <c r="E91" i="1"/>
  <c r="K90" i="1"/>
  <c r="Q89" i="1"/>
  <c r="V88" i="1"/>
  <c r="AB87" i="1"/>
  <c r="G87" i="1"/>
  <c r="L86" i="1"/>
  <c r="R85" i="1"/>
  <c r="X84" i="1"/>
  <c r="B84" i="1"/>
  <c r="H83" i="1"/>
  <c r="N82" i="1"/>
  <c r="S81" i="1"/>
  <c r="Y80" i="1"/>
  <c r="D80" i="1"/>
  <c r="M94" i="1"/>
  <c r="X93" i="1"/>
  <c r="H93" i="1"/>
  <c r="S92" i="1"/>
  <c r="Y91" i="1"/>
  <c r="D91" i="1"/>
  <c r="J90" i="1"/>
  <c r="O89" i="1"/>
  <c r="U88" i="1"/>
  <c r="AA87" i="1"/>
  <c r="E87" i="1"/>
  <c r="K86" i="1"/>
  <c r="Q85" i="1"/>
  <c r="V84" i="1"/>
  <c r="AB83" i="1"/>
  <c r="G83" i="1"/>
  <c r="G80" i="1"/>
  <c r="W80" i="1"/>
  <c r="L81" i="1"/>
  <c r="AB81" i="1"/>
  <c r="Q82" i="1"/>
  <c r="F83" i="1"/>
  <c r="V83" i="1"/>
  <c r="K84" i="1"/>
  <c r="AA84" i="1"/>
  <c r="P85" i="1"/>
  <c r="E86" i="1"/>
  <c r="U86" i="1"/>
  <c r="J87" i="1"/>
  <c r="Z87" i="1"/>
  <c r="O88" i="1"/>
  <c r="D89" i="1"/>
  <c r="T89" i="1"/>
  <c r="I90" i="1"/>
  <c r="Y90" i="1"/>
  <c r="N91" i="1"/>
  <c r="C92" i="1"/>
  <c r="AA94" i="1"/>
  <c r="K94" i="1"/>
  <c r="V93" i="1"/>
  <c r="F93" i="1"/>
  <c r="Q92" i="1"/>
  <c r="W91" i="1"/>
  <c r="AB90" i="1"/>
  <c r="G90" i="1"/>
  <c r="M89" i="1"/>
  <c r="R88" i="1"/>
  <c r="X87" i="1"/>
  <c r="C87" i="1"/>
  <c r="H86" i="1"/>
  <c r="N85" i="1"/>
  <c r="T84" i="1"/>
  <c r="Y83" i="1"/>
  <c r="D83" i="1"/>
  <c r="J82" i="1"/>
  <c r="O81" i="1"/>
  <c r="U80" i="1"/>
  <c r="Z94" i="1"/>
  <c r="J94" i="1"/>
  <c r="U93" i="1"/>
  <c r="E93" i="1"/>
  <c r="P92" i="1"/>
  <c r="U91" i="1"/>
  <c r="AA90" i="1"/>
  <c r="F90" i="1"/>
  <c r="K89" i="1"/>
  <c r="Q88" i="1"/>
  <c r="W87" i="1"/>
  <c r="AB86" i="1"/>
  <c r="G86" i="1"/>
  <c r="M85" i="1"/>
  <c r="R84" i="1"/>
  <c r="X83" i="1"/>
  <c r="C83" i="1"/>
  <c r="H82" i="1"/>
  <c r="N81" i="1"/>
  <c r="T80" i="1"/>
  <c r="Y94" i="1"/>
  <c r="I94" i="1"/>
  <c r="T93" i="1"/>
  <c r="D93" i="1"/>
  <c r="N92" i="1"/>
  <c r="T91" i="1"/>
  <c r="Z90" i="1"/>
  <c r="D90" i="1"/>
  <c r="J89" i="1"/>
  <c r="P88" i="1"/>
  <c r="U87" i="1"/>
  <c r="AA86" i="1"/>
  <c r="F86" i="1"/>
  <c r="K85" i="1"/>
  <c r="Q84" i="1"/>
  <c r="W83" i="1"/>
  <c r="AB82" i="1"/>
  <c r="O80" i="1"/>
  <c r="T81" i="1"/>
  <c r="Y82" i="1"/>
  <c r="C84" i="1"/>
  <c r="H85" i="1"/>
  <c r="M86" i="1"/>
  <c r="R87" i="1"/>
  <c r="W88" i="1"/>
  <c r="AB89" i="1"/>
  <c r="F91" i="1"/>
  <c r="K92" i="1"/>
  <c r="C94" i="1"/>
  <c r="Y92" i="1"/>
  <c r="L91" i="1"/>
  <c r="W89" i="1"/>
  <c r="H88" i="1"/>
  <c r="S86" i="1"/>
  <c r="C85" i="1"/>
  <c r="O83" i="1"/>
  <c r="Z81" i="1"/>
  <c r="J80" i="1"/>
  <c r="B94" i="1"/>
  <c r="X92" i="1"/>
  <c r="K91" i="1"/>
  <c r="V89" i="1"/>
  <c r="F88" i="1"/>
  <c r="R86" i="1"/>
  <c r="B85" i="1"/>
  <c r="M83" i="1"/>
  <c r="Y81" i="1"/>
  <c r="I80" i="1"/>
  <c r="AB93" i="1"/>
  <c r="W92" i="1"/>
  <c r="I91" i="1"/>
  <c r="U89" i="1"/>
  <c r="E88" i="1"/>
  <c r="P86" i="1"/>
  <c r="AB84" i="1"/>
  <c r="L83" i="1"/>
  <c r="G82" i="1"/>
  <c r="M81" i="1"/>
  <c r="R80" i="1"/>
  <c r="AB94" i="1"/>
  <c r="L94" i="1"/>
  <c r="W93" i="1"/>
  <c r="G93" i="1"/>
  <c r="R92" i="1"/>
  <c r="X91" i="1"/>
  <c r="C91" i="1"/>
  <c r="H90" i="1"/>
  <c r="N89" i="1"/>
  <c r="T88" i="1"/>
  <c r="Y87" i="1"/>
  <c r="D87" i="1"/>
  <c r="J86" i="1"/>
  <c r="O85" i="1"/>
  <c r="U84" i="1"/>
  <c r="AA83" i="1"/>
  <c r="E83" i="1"/>
  <c r="K82" i="1"/>
  <c r="Q81" i="1"/>
  <c r="V80" i="1"/>
  <c r="D81" i="1"/>
  <c r="I82" i="1"/>
  <c r="N83" i="1"/>
  <c r="S84" i="1"/>
  <c r="X85" i="1"/>
  <c r="B87" i="1"/>
  <c r="G88" i="1"/>
  <c r="L89" i="1"/>
  <c r="Q90" i="1"/>
  <c r="V91" i="1"/>
  <c r="S94" i="1"/>
  <c r="N93" i="1"/>
  <c r="F92" i="1"/>
  <c r="R90" i="1"/>
  <c r="B89" i="1"/>
  <c r="M87" i="1"/>
  <c r="Y85" i="1"/>
  <c r="I84" i="1"/>
  <c r="T82" i="1"/>
  <c r="E81" i="1"/>
  <c r="R94" i="1"/>
  <c r="M93" i="1"/>
  <c r="E92" i="1"/>
  <c r="P90" i="1"/>
  <c r="AB88" i="1"/>
  <c r="L87" i="1"/>
  <c r="W85" i="1"/>
  <c r="H84" i="1"/>
  <c r="S82" i="1"/>
  <c r="C81" i="1"/>
  <c r="Q94" i="1"/>
  <c r="L93" i="1"/>
  <c r="D92" i="1"/>
  <c r="O90" i="1"/>
  <c r="Z88" i="1"/>
  <c r="K87" i="1"/>
  <c r="V85" i="1"/>
  <c r="F84" i="1"/>
  <c r="R82" i="1"/>
  <c r="W81" i="1"/>
  <c r="B81" i="1"/>
  <c r="H80" i="1"/>
  <c r="T94" i="1"/>
  <c r="D94" i="1"/>
  <c r="O93" i="1"/>
  <c r="Z92" i="1"/>
  <c r="H92" i="1"/>
  <c r="M91" i="1"/>
  <c r="S90" i="1"/>
  <c r="Y89" i="1"/>
  <c r="C89" i="1"/>
  <c r="I88" i="1"/>
  <c r="O87" i="1"/>
  <c r="T86" i="1"/>
  <c r="Z85" i="1"/>
  <c r="E85" i="1"/>
  <c r="J84" i="1"/>
  <c r="P83" i="1"/>
  <c r="V82" i="1"/>
  <c r="AA81" i="1"/>
  <c r="F81" i="1"/>
  <c r="L80" i="1"/>
  <c r="K80" i="1"/>
  <c r="U82" i="1"/>
  <c r="D85" i="1"/>
  <c r="N87" i="1"/>
  <c r="X89" i="1"/>
  <c r="G92" i="1"/>
  <c r="B93" i="1"/>
  <c r="B90" i="1"/>
  <c r="X86" i="1"/>
  <c r="T83" i="1"/>
  <c r="P80" i="1"/>
  <c r="AB92" i="1"/>
  <c r="AA89" i="1"/>
  <c r="W86" i="1"/>
  <c r="S83" i="1"/>
  <c r="N80" i="1"/>
  <c r="AA92" i="1"/>
  <c r="Z89" i="1"/>
  <c r="V86" i="1"/>
  <c r="Q83" i="1"/>
  <c r="R81" i="1"/>
  <c r="B80" i="1"/>
  <c r="AA93" i="1"/>
  <c r="V92" i="1"/>
  <c r="H91" i="1"/>
  <c r="S89" i="1"/>
  <c r="D88" i="1"/>
  <c r="O86" i="1"/>
  <c r="Z84" i="1"/>
  <c r="K83" i="1"/>
  <c r="V81" i="1"/>
  <c r="F80" i="1"/>
  <c r="AA80" i="1"/>
  <c r="J83" i="1"/>
  <c r="T85" i="1"/>
  <c r="C88" i="1"/>
  <c r="M90" i="1"/>
  <c r="W94" i="1"/>
  <c r="L92" i="1"/>
  <c r="G89" i="1"/>
  <c r="C86" i="1"/>
  <c r="Z82" i="1"/>
  <c r="V94" i="1"/>
  <c r="J92" i="1"/>
  <c r="F89" i="1"/>
  <c r="B86" i="1"/>
  <c r="X82" i="1"/>
  <c r="U94" i="1"/>
  <c r="I92" i="1"/>
  <c r="E89" i="1"/>
  <c r="AA85" i="1"/>
  <c r="W82" i="1"/>
  <c r="G81" i="1"/>
  <c r="X94" i="1"/>
  <c r="S93" i="1"/>
  <c r="M92" i="1"/>
  <c r="X90" i="1"/>
  <c r="I89" i="1"/>
  <c r="T87" i="1"/>
  <c r="D86" i="1"/>
  <c r="P84" i="1"/>
  <c r="AA82" i="1"/>
  <c r="K81" i="1"/>
  <c r="P81" i="1"/>
  <c r="Z83" i="1"/>
  <c r="I86" i="1"/>
  <c r="S88" i="1"/>
  <c r="B91" i="1"/>
  <c r="G94" i="1"/>
  <c r="Q91" i="1"/>
  <c r="M88" i="1"/>
  <c r="I85" i="1"/>
  <c r="D82" i="1"/>
  <c r="F94" i="1"/>
  <c r="P91" i="1"/>
  <c r="L88" i="1"/>
  <c r="G85" i="1"/>
  <c r="C82" i="1"/>
  <c r="E94" i="1"/>
  <c r="O91" i="1"/>
  <c r="J88" i="1"/>
  <c r="F85" i="1"/>
  <c r="L82" i="1"/>
  <c r="X80" i="1"/>
  <c r="P94" i="1"/>
  <c r="K93" i="1"/>
  <c r="B92" i="1"/>
  <c r="N90" i="1"/>
  <c r="Y88" i="1"/>
  <c r="I87" i="1"/>
  <c r="U85" i="1"/>
  <c r="E84" i="1"/>
  <c r="P82" i="1"/>
  <c r="AB80" i="1"/>
  <c r="E82" i="1"/>
  <c r="O84" i="1"/>
  <c r="Y86" i="1"/>
  <c r="H89" i="1"/>
  <c r="R91" i="1"/>
  <c r="R93" i="1"/>
  <c r="W90" i="1"/>
  <c r="S87" i="1"/>
  <c r="N84" i="1"/>
  <c r="J81" i="1"/>
  <c r="Q93" i="1"/>
  <c r="V90" i="1"/>
  <c r="Q87" i="1"/>
  <c r="M84" i="1"/>
  <c r="I81" i="1"/>
  <c r="P93" i="1"/>
  <c r="T90" i="1"/>
  <c r="P87" i="1"/>
  <c r="L84" i="1"/>
  <c r="B82" i="1"/>
  <c r="M80" i="1"/>
  <c r="H94" i="1"/>
  <c r="C93" i="1"/>
  <c r="S91" i="1"/>
  <c r="C90" i="1"/>
  <c r="N88" i="1"/>
  <c r="Z86" i="1"/>
  <c r="J85" i="1"/>
  <c r="U83" i="1"/>
  <c r="F82" i="1"/>
  <c r="Q80" i="1"/>
  <c r="B96" i="1" l="1" a="1"/>
  <c r="B97" i="1" l="1"/>
  <c r="K96" i="1" s="1"/>
  <c r="B100" i="1"/>
  <c r="K99" i="1" s="1"/>
  <c r="B99" i="1"/>
  <c r="K98" i="1" s="1"/>
  <c r="B98" i="1"/>
  <c r="K97" i="1" s="1"/>
  <c r="B96" i="1"/>
  <c r="B110" i="1"/>
  <c r="B109" i="1"/>
  <c r="B104" i="1"/>
  <c r="I99" i="1" s="1"/>
  <c r="B102" i="1"/>
  <c r="G97" i="1" s="1"/>
  <c r="B103" i="1"/>
  <c r="H98" i="1" s="1"/>
  <c r="B101" i="1"/>
  <c r="F96" i="1" s="1"/>
  <c r="B108" i="1"/>
  <c r="B107" i="1"/>
  <c r="B106" i="1"/>
  <c r="B105" i="1"/>
  <c r="F97" i="1" l="1"/>
  <c r="G96" i="1"/>
  <c r="I96" i="1"/>
  <c r="F99" i="1"/>
  <c r="H97" i="1"/>
  <c r="G98" i="1"/>
  <c r="I97" i="1"/>
  <c r="G99" i="1"/>
  <c r="H96" i="1"/>
  <c r="F98" i="1"/>
  <c r="H99" i="1"/>
  <c r="I98" i="1"/>
  <c r="F101" i="1" l="1" a="1"/>
  <c r="I101" i="1" s="1"/>
  <c r="F102" i="1" l="1"/>
  <c r="H101" i="1"/>
  <c r="G103" i="1"/>
  <c r="G104" i="1"/>
  <c r="H103" i="1"/>
  <c r="G102" i="1"/>
  <c r="G101" i="1"/>
  <c r="H104" i="1"/>
  <c r="H102" i="1"/>
  <c r="I102" i="1"/>
  <c r="I103" i="1"/>
  <c r="F101" i="1"/>
  <c r="I104" i="1"/>
  <c r="F103" i="1"/>
  <c r="F104" i="1"/>
  <c r="F106" i="1" a="1"/>
  <c r="F106" i="1" l="1"/>
  <c r="F109" i="1"/>
  <c r="J109" i="1" s="1"/>
  <c r="F107" i="1"/>
  <c r="J107" i="1" s="1"/>
  <c r="F108" i="1"/>
  <c r="J108" i="1" s="1"/>
  <c r="J106" i="1" l="1"/>
  <c r="F112" i="1"/>
</calcChain>
</file>

<file path=xl/sharedStrings.xml><?xml version="1.0" encoding="utf-8"?>
<sst xmlns="http://schemas.openxmlformats.org/spreadsheetml/2006/main" count="88" uniqueCount="45">
  <si>
    <t>x1</t>
  </si>
  <si>
    <t>x2</t>
  </si>
  <si>
    <t>x3</t>
  </si>
  <si>
    <t>x4</t>
  </si>
  <si>
    <t>x0</t>
  </si>
  <si>
    <t>x1²</t>
  </si>
  <si>
    <t>x2²</t>
  </si>
  <si>
    <t>x3²</t>
  </si>
  <si>
    <t>x4²</t>
  </si>
  <si>
    <t>x1x2</t>
  </si>
  <si>
    <t>x1x3</t>
  </si>
  <si>
    <t>x1x4</t>
  </si>
  <si>
    <t>x2x3</t>
  </si>
  <si>
    <t>x2x4</t>
  </si>
  <si>
    <t>x3x4</t>
  </si>
  <si>
    <t>y</t>
  </si>
  <si>
    <t>b0</t>
  </si>
  <si>
    <t>b1</t>
  </si>
  <si>
    <t>b2</t>
  </si>
  <si>
    <t>b13</t>
  </si>
  <si>
    <t>b3</t>
  </si>
  <si>
    <t>b4</t>
  </si>
  <si>
    <t>b12</t>
  </si>
  <si>
    <t>b14</t>
  </si>
  <si>
    <t>b23</t>
  </si>
  <si>
    <t>b1²</t>
  </si>
  <si>
    <t>b2²</t>
  </si>
  <si>
    <t>b3²</t>
  </si>
  <si>
    <t>b4²</t>
  </si>
  <si>
    <t>b24</t>
  </si>
  <si>
    <t>b34</t>
  </si>
  <si>
    <t>X</t>
  </si>
  <si>
    <t>Xt</t>
  </si>
  <si>
    <t>(Xt.X)</t>
  </si>
  <si>
    <t>(Xt.X)^-1</t>
  </si>
  <si>
    <t>(Xt.X)^-1*Xt</t>
  </si>
  <si>
    <t>Ymax</t>
  </si>
  <si>
    <t>X1</t>
  </si>
  <si>
    <t>X2</t>
  </si>
  <si>
    <t>X3</t>
  </si>
  <si>
    <t>X4</t>
  </si>
  <si>
    <t>U1</t>
  </si>
  <si>
    <t>U2</t>
  </si>
  <si>
    <t>U3</t>
  </si>
  <si>
    <t>U4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</si>
</sst>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2" fontId="0" fillId="0" borderId="0" xfId="0" applyNumberFormat="1"/>
    <xf numFmtId="0" fontId="1" fillId="0" borderId="0" xfId="0" applyFont="1" applyFill="1" applyBorder="1" applyAlignment="1">
      <alignment horizontal="center"/>
    </xf>
    <xf numFmtId="0" fontId="0" fillId="0" borderId="0" xfId="0" applyFill="1"/>
    <xf numFmtId="2" fontId="0" fillId="0" borderId="0" xfId="0" applyNumberFormat="1" applyFill="1" applyBorder="1"/>
    <xf numFmtId="0" fontId="2" fillId="0" borderId="0" xfId="0" applyFont="1"/>
    <xf numFmtId="0" fontId="3" fillId="3" borderId="0" xfId="0" applyFont="1" applyFill="1"/>
    <xf numFmtId="2" fontId="2" fillId="0" borderId="0" xfId="0" applyNumberFormat="1" applyFont="1"/>
    <xf numFmtId="2" fontId="2" fillId="4" borderId="0" xfId="0" applyNumberFormat="1" applyFont="1" applyFill="1"/>
    <xf numFmtId="0" fontId="3" fillId="0" borderId="0" xfId="0" applyFont="1" applyFill="1"/>
    <xf numFmtId="2" fontId="3" fillId="0" borderId="0" xfId="0" applyNumberFormat="1" applyFont="1" applyFill="1"/>
    <xf numFmtId="0" fontId="3" fillId="0" borderId="0" xfId="0" applyFont="1"/>
    <xf numFmtId="2" fontId="3" fillId="0" borderId="0" xfId="0" applyNumberFormat="1" applyFont="1" applyFill="1" applyBorder="1"/>
    <xf numFmtId="0" fontId="3" fillId="5" borderId="0" xfId="0" applyFont="1" applyFill="1"/>
    <xf numFmtId="2" fontId="3" fillId="5" borderId="0" xfId="0" applyNumberFormat="1" applyFont="1" applyFill="1" applyBorder="1"/>
    <xf numFmtId="2" fontId="2" fillId="5" borderId="0" xfId="0" applyNumberFormat="1" applyFont="1" applyFill="1"/>
    <xf numFmtId="0" fontId="3" fillId="3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40"/>
      <c:rotY val="5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3DChart>
        <c:wireframe val="0"/>
        <c:ser>
          <c:idx val="0"/>
          <c:order val="0"/>
          <c:tx>
            <c:strRef>
              <c:f>Feuil3!$B$30</c:f>
              <c:strCache>
                <c:ptCount val="1"/>
                <c:pt idx="0">
                  <c:v>22,5</c:v>
                </c:pt>
              </c:strCache>
            </c:strRef>
          </c:tx>
          <c:spPr>
            <a:solidFill>
              <a:schemeClr val="accent1"/>
            </a:solidFill>
            <a:ln/>
            <a:effectLst/>
            <a:sp3d/>
          </c:spPr>
          <c:cat>
            <c:numRef>
              <c:f>Feuil3!$C$29:$K$29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Feuil3!$C$30:$K$30</c:f>
              <c:numCache>
                <c:formatCode>0.00</c:formatCode>
                <c:ptCount val="9"/>
                <c:pt idx="0">
                  <c:v>4.1616666666666626</c:v>
                </c:pt>
                <c:pt idx="1">
                  <c:v>4.4659179687499968</c:v>
                </c:pt>
                <c:pt idx="2">
                  <c:v>4.6736718749999966</c:v>
                </c:pt>
                <c:pt idx="3">
                  <c:v>4.7849283854166638</c:v>
                </c:pt>
                <c:pt idx="4">
                  <c:v>4.7996874999999974</c:v>
                </c:pt>
                <c:pt idx="5">
                  <c:v>4.7179492187499967</c:v>
                </c:pt>
                <c:pt idx="6">
                  <c:v>4.5397135416666634</c:v>
                </c:pt>
                <c:pt idx="7">
                  <c:v>4.2649804687499966</c:v>
                </c:pt>
                <c:pt idx="8">
                  <c:v>3.8937499999999958</c:v>
                </c:pt>
              </c:numCache>
            </c:numRef>
          </c:val>
        </c:ser>
        <c:ser>
          <c:idx val="1"/>
          <c:order val="1"/>
          <c:tx>
            <c:strRef>
              <c:f>Feuil3!$B$31</c:f>
              <c:strCache>
                <c:ptCount val="1"/>
                <c:pt idx="0">
                  <c:v>21,25</c:v>
                </c:pt>
              </c:strCache>
            </c:strRef>
          </c:tx>
          <c:spPr>
            <a:solidFill>
              <a:schemeClr val="accent2"/>
            </a:solidFill>
            <a:ln/>
            <a:effectLst/>
            <a:sp3d/>
          </c:spPr>
          <c:cat>
            <c:numRef>
              <c:f>Feuil3!$C$29:$K$29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Feuil3!$C$31:$K$31</c:f>
              <c:numCache>
                <c:formatCode>0.00</c:formatCode>
                <c:ptCount val="9"/>
                <c:pt idx="0">
                  <c:v>4.7919856770833293</c:v>
                </c:pt>
                <c:pt idx="1">
                  <c:v>5.078229166666663</c:v>
                </c:pt>
                <c:pt idx="2">
                  <c:v>5.2679752604166632</c:v>
                </c:pt>
                <c:pt idx="3">
                  <c:v>5.3612239583333299</c:v>
                </c:pt>
                <c:pt idx="4">
                  <c:v>5.3579752604166639</c:v>
                </c:pt>
                <c:pt idx="5">
                  <c:v>5.2582291666666636</c:v>
                </c:pt>
                <c:pt idx="6">
                  <c:v>5.0619856770833298</c:v>
                </c:pt>
                <c:pt idx="7">
                  <c:v>4.7692447916666634</c:v>
                </c:pt>
                <c:pt idx="8">
                  <c:v>4.3800065104166626</c:v>
                </c:pt>
              </c:numCache>
            </c:numRef>
          </c:val>
        </c:ser>
        <c:ser>
          <c:idx val="2"/>
          <c:order val="2"/>
          <c:tx>
            <c:strRef>
              <c:f>Feuil3!$B$32</c:f>
              <c:strCache>
                <c:ptCount val="1"/>
                <c:pt idx="0">
                  <c:v>20</c:v>
                </c:pt>
              </c:strCache>
            </c:strRef>
          </c:tx>
          <c:spPr>
            <a:solidFill>
              <a:schemeClr val="accent3"/>
            </a:solidFill>
            <a:ln/>
            <a:effectLst/>
            <a:sp3d/>
          </c:spPr>
          <c:cat>
            <c:numRef>
              <c:f>Feuil3!$C$29:$K$29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Feuil3!$C$32:$K$32</c:f>
              <c:numCache>
                <c:formatCode>0.00</c:formatCode>
                <c:ptCount val="9"/>
                <c:pt idx="0">
                  <c:v>5.3112760416666625</c:v>
                </c:pt>
                <c:pt idx="1">
                  <c:v>5.5795117187499965</c:v>
                </c:pt>
                <c:pt idx="2">
                  <c:v>5.7512499999999971</c:v>
                </c:pt>
                <c:pt idx="3">
                  <c:v>5.8264908854166633</c:v>
                </c:pt>
                <c:pt idx="4">
                  <c:v>5.8052343749999968</c:v>
                </c:pt>
                <c:pt idx="5">
                  <c:v>5.6874804687499969</c:v>
                </c:pt>
                <c:pt idx="6">
                  <c:v>5.4732291666666635</c:v>
                </c:pt>
                <c:pt idx="7">
                  <c:v>5.1624804687499966</c:v>
                </c:pt>
                <c:pt idx="8">
                  <c:v>4.7552343749999952</c:v>
                </c:pt>
              </c:numCache>
            </c:numRef>
          </c:val>
        </c:ser>
        <c:ser>
          <c:idx val="3"/>
          <c:order val="3"/>
          <c:tx>
            <c:strRef>
              <c:f>Feuil3!$B$33</c:f>
              <c:strCache>
                <c:ptCount val="1"/>
                <c:pt idx="0">
                  <c:v>18,75</c:v>
                </c:pt>
              </c:strCache>
            </c:strRef>
          </c:tx>
          <c:spPr>
            <a:solidFill>
              <a:schemeClr val="accent4"/>
            </a:solidFill>
            <a:ln/>
            <a:effectLst/>
            <a:sp3d/>
          </c:spPr>
          <c:cat>
            <c:numRef>
              <c:f>Feuil3!$C$29:$K$29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Feuil3!$C$33:$K$33</c:f>
              <c:numCache>
                <c:formatCode>0.00</c:formatCode>
                <c:ptCount val="9"/>
                <c:pt idx="0">
                  <c:v>5.719537760416662</c:v>
                </c:pt>
                <c:pt idx="1">
                  <c:v>5.9697656249999964</c:v>
                </c:pt>
                <c:pt idx="2">
                  <c:v>6.1234960937499965</c:v>
                </c:pt>
                <c:pt idx="3">
                  <c:v>6.1807291666666639</c:v>
                </c:pt>
                <c:pt idx="4">
                  <c:v>6.141464843749997</c:v>
                </c:pt>
                <c:pt idx="5">
                  <c:v>6.0057031249999966</c:v>
                </c:pt>
                <c:pt idx="6">
                  <c:v>5.7734440104166636</c:v>
                </c:pt>
                <c:pt idx="7">
                  <c:v>5.4446874999999961</c:v>
                </c:pt>
                <c:pt idx="8">
                  <c:v>5.0194335937499961</c:v>
                </c:pt>
              </c:numCache>
            </c:numRef>
          </c:val>
        </c:ser>
        <c:ser>
          <c:idx val="4"/>
          <c:order val="4"/>
          <c:tx>
            <c:strRef>
              <c:f>Feuil3!$B$34</c:f>
              <c:strCache>
                <c:ptCount val="1"/>
                <c:pt idx="0">
                  <c:v>17,5</c:v>
                </c:pt>
              </c:strCache>
            </c:strRef>
          </c:tx>
          <c:spPr>
            <a:solidFill>
              <a:schemeClr val="accent5"/>
            </a:solidFill>
            <a:ln/>
            <a:effectLst/>
            <a:sp3d/>
          </c:spPr>
          <c:cat>
            <c:numRef>
              <c:f>Feuil3!$C$29:$K$29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Feuil3!$C$34:$K$34</c:f>
              <c:numCache>
                <c:formatCode>0.00</c:formatCode>
                <c:ptCount val="9"/>
                <c:pt idx="0">
                  <c:v>6.0167708333333287</c:v>
                </c:pt>
                <c:pt idx="1">
                  <c:v>6.2489908854166627</c:v>
                </c:pt>
                <c:pt idx="2">
                  <c:v>6.3847135416666632</c:v>
                </c:pt>
                <c:pt idx="3">
                  <c:v>6.4239388020833301</c:v>
                </c:pt>
                <c:pt idx="4">
                  <c:v>6.3666666666666636</c:v>
                </c:pt>
                <c:pt idx="5">
                  <c:v>6.2128971354166636</c:v>
                </c:pt>
                <c:pt idx="6">
                  <c:v>5.96263020833333</c:v>
                </c:pt>
                <c:pt idx="7">
                  <c:v>5.615865885416663</c:v>
                </c:pt>
                <c:pt idx="8">
                  <c:v>5.1726041666666625</c:v>
                </c:pt>
              </c:numCache>
            </c:numRef>
          </c:val>
        </c:ser>
        <c:ser>
          <c:idx val="5"/>
          <c:order val="5"/>
          <c:tx>
            <c:strRef>
              <c:f>Feuil3!$B$35</c:f>
              <c:strCache>
                <c:ptCount val="1"/>
                <c:pt idx="0">
                  <c:v>16,25</c:v>
                </c:pt>
              </c:strCache>
            </c:strRef>
          </c:tx>
          <c:spPr>
            <a:solidFill>
              <a:schemeClr val="accent6"/>
            </a:solidFill>
            <a:ln/>
            <a:effectLst/>
            <a:sp3d/>
          </c:spPr>
          <c:cat>
            <c:numRef>
              <c:f>Feuil3!$C$29:$K$29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Feuil3!$C$35:$K$35</c:f>
              <c:numCache>
                <c:formatCode>0.00</c:formatCode>
                <c:ptCount val="9"/>
                <c:pt idx="0">
                  <c:v>6.2029752604166619</c:v>
                </c:pt>
                <c:pt idx="1">
                  <c:v>6.4171874999999963</c:v>
                </c:pt>
                <c:pt idx="2">
                  <c:v>6.5349023437499962</c:v>
                </c:pt>
                <c:pt idx="3">
                  <c:v>6.5561197916666636</c:v>
                </c:pt>
                <c:pt idx="4">
                  <c:v>6.4808398437499966</c:v>
                </c:pt>
                <c:pt idx="5">
                  <c:v>6.3090624999999969</c:v>
                </c:pt>
                <c:pt idx="6">
                  <c:v>6.0407877604166629</c:v>
                </c:pt>
                <c:pt idx="7">
                  <c:v>5.6760156249999962</c:v>
                </c:pt>
                <c:pt idx="8">
                  <c:v>5.2147460937499961</c:v>
                </c:pt>
              </c:numCache>
            </c:numRef>
          </c:val>
        </c:ser>
        <c:ser>
          <c:idx val="6"/>
          <c:order val="6"/>
          <c:tx>
            <c:strRef>
              <c:f>Feuil3!$B$36</c:f>
              <c:strCache>
                <c:ptCount val="1"/>
                <c:pt idx="0">
                  <c:v>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/>
            <a:effectLst/>
            <a:sp3d/>
          </c:spPr>
          <c:cat>
            <c:numRef>
              <c:f>Feuil3!$C$29:$K$29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Feuil3!$C$36:$K$36</c:f>
              <c:numCache>
                <c:formatCode>0.00</c:formatCode>
                <c:ptCount val="9"/>
                <c:pt idx="0">
                  <c:v>6.2781510416666624</c:v>
                </c:pt>
                <c:pt idx="1">
                  <c:v>6.4743554687499962</c:v>
                </c:pt>
                <c:pt idx="2">
                  <c:v>6.5740624999999966</c:v>
                </c:pt>
                <c:pt idx="3">
                  <c:v>6.5772721354166634</c:v>
                </c:pt>
                <c:pt idx="4">
                  <c:v>6.4839843749999968</c:v>
                </c:pt>
                <c:pt idx="5">
                  <c:v>6.2941992187499967</c:v>
                </c:pt>
                <c:pt idx="6">
                  <c:v>6.007916666666663</c:v>
                </c:pt>
                <c:pt idx="7">
                  <c:v>5.6251367187499959</c:v>
                </c:pt>
                <c:pt idx="8">
                  <c:v>5.1458593749999952</c:v>
                </c:pt>
              </c:numCache>
            </c:numRef>
          </c:val>
        </c:ser>
        <c:ser>
          <c:idx val="7"/>
          <c:order val="7"/>
          <c:tx>
            <c:strRef>
              <c:f>Feuil3!$B$37</c:f>
              <c:strCache>
                <c:ptCount val="1"/>
                <c:pt idx="0">
                  <c:v>13,75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/>
            <a:effectLst/>
            <a:sp3d/>
          </c:spPr>
          <c:cat>
            <c:numRef>
              <c:f>Feuil3!$C$29:$K$29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Feuil3!$C$37:$K$37</c:f>
              <c:numCache>
                <c:formatCode>0.00</c:formatCode>
                <c:ptCount val="9"/>
                <c:pt idx="0">
                  <c:v>6.2422981770833292</c:v>
                </c:pt>
                <c:pt idx="1">
                  <c:v>6.4204947916666635</c:v>
                </c:pt>
                <c:pt idx="2">
                  <c:v>6.5021940104166633</c:v>
                </c:pt>
                <c:pt idx="3">
                  <c:v>6.4873958333333306</c:v>
                </c:pt>
                <c:pt idx="4">
                  <c:v>6.3761002604166634</c:v>
                </c:pt>
                <c:pt idx="5">
                  <c:v>6.1683072916666637</c:v>
                </c:pt>
                <c:pt idx="6">
                  <c:v>5.8640169270833304</c:v>
                </c:pt>
                <c:pt idx="7">
                  <c:v>5.4632291666666628</c:v>
                </c:pt>
                <c:pt idx="8">
                  <c:v>4.9659440104166626</c:v>
                </c:pt>
              </c:numCache>
            </c:numRef>
          </c:val>
        </c:ser>
        <c:ser>
          <c:idx val="8"/>
          <c:order val="8"/>
          <c:tx>
            <c:strRef>
              <c:f>Feuil3!$B$38</c:f>
              <c:strCache>
                <c:ptCount val="1"/>
                <c:pt idx="0">
                  <c:v>12,5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/>
            <a:effectLst/>
            <a:sp3d/>
          </c:spPr>
          <c:cat>
            <c:numRef>
              <c:f>Feuil3!$C$29:$K$29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Feuil3!$C$38:$K$38</c:f>
              <c:numCache>
                <c:formatCode>0.00</c:formatCode>
                <c:ptCount val="9"/>
                <c:pt idx="0">
                  <c:v>6.0954166666666634</c:v>
                </c:pt>
                <c:pt idx="1">
                  <c:v>6.2556054687499962</c:v>
                </c:pt>
                <c:pt idx="2">
                  <c:v>6.3192968749999974</c:v>
                </c:pt>
                <c:pt idx="3">
                  <c:v>6.2864908854166641</c:v>
                </c:pt>
                <c:pt idx="4">
                  <c:v>6.1571874999999974</c:v>
                </c:pt>
                <c:pt idx="5">
                  <c:v>5.9313867187499971</c:v>
                </c:pt>
                <c:pt idx="6">
                  <c:v>5.6090885416666634</c:v>
                </c:pt>
                <c:pt idx="7">
                  <c:v>5.190292968749997</c:v>
                </c:pt>
                <c:pt idx="8">
                  <c:v>4.6749999999999954</c:v>
                </c:pt>
              </c:numCache>
            </c:numRef>
          </c:val>
        </c:ser>
        <c:bandFmts>
          <c:bandFmt>
            <c:idx val="0"/>
            <c:spPr>
              <a:solidFill>
                <a:schemeClr val="accent1"/>
              </a:solidFill>
              <a:ln/>
              <a:effectLst/>
              <a:sp3d/>
            </c:spPr>
          </c:bandFmt>
          <c:bandFmt>
            <c:idx val="1"/>
            <c:spPr>
              <a:solidFill>
                <a:schemeClr val="accent2"/>
              </a:solidFill>
              <a:ln/>
              <a:effectLst/>
              <a:sp3d/>
            </c:spPr>
          </c:bandFmt>
          <c:bandFmt>
            <c:idx val="2"/>
            <c:spPr>
              <a:solidFill>
                <a:schemeClr val="accent3"/>
              </a:solidFill>
              <a:ln/>
              <a:effectLst/>
              <a:sp3d/>
            </c:spPr>
          </c:bandFmt>
          <c:bandFmt>
            <c:idx val="3"/>
            <c:spPr>
              <a:solidFill>
                <a:schemeClr val="accent4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5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158233960"/>
        <c:axId val="151929056"/>
        <c:axId val="173449440"/>
      </c:surface3DChart>
      <c:catAx>
        <c:axId val="158233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929056"/>
        <c:crosses val="autoZero"/>
        <c:auto val="1"/>
        <c:lblAlgn val="ctr"/>
        <c:lblOffset val="100"/>
        <c:noMultiLvlLbl val="0"/>
      </c:catAx>
      <c:valAx>
        <c:axId val="151929056"/>
        <c:scaling>
          <c:orientation val="minMax"/>
          <c:min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8233960"/>
        <c:crosses val="autoZero"/>
        <c:crossBetween val="midCat"/>
        <c:majorUnit val="0.5"/>
      </c:valAx>
      <c:serAx>
        <c:axId val="173449440"/>
        <c:scaling>
          <c:orientation val="maxMin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929056"/>
        <c:crosses val="autoZero"/>
      </c:ser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415925</xdr:colOff>
      <xdr:row>2</xdr:row>
      <xdr:rowOff>180975</xdr:rowOff>
    </xdr:from>
    <xdr:to>
      <xdr:col>25</xdr:col>
      <xdr:colOff>171450</xdr:colOff>
      <xdr:row>26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C7CB40F3-558D-4EF5-B389-F659A40D8824}"/>
            </a:ext>
          </a:extLst>
        </xdr:cNvPr>
        <xdr:cNvSpPr txBox="1"/>
      </xdr:nvSpPr>
      <xdr:spPr>
        <a:xfrm>
          <a:off x="8378825" y="549275"/>
          <a:ext cx="2270125" cy="433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une matrice composite.</a:t>
          </a:r>
          <a:r>
            <a:rPr lang="fr-FR" sz="1100" baseline="0"/>
            <a:t> </a:t>
          </a:r>
        </a:p>
        <a:p>
          <a:endParaRPr lang="fr-FR" sz="1100" baseline="0"/>
        </a:p>
        <a:p>
          <a:r>
            <a:rPr lang="fr-FR" sz="1100" baseline="0"/>
            <a:t>Dans cette étude, ce sont les facteurs x2 et x3 qui sont les plus influents (variables codées pour les matrices). </a:t>
          </a:r>
        </a:p>
        <a:p>
          <a:endParaRPr lang="fr-FR" sz="1100" baseline="0"/>
        </a:p>
        <a:p>
          <a:r>
            <a:rPr lang="fr-FR" sz="1100" baseline="0"/>
            <a:t>U2 et U3 c'est leurs valeurs en variables naturelles. </a:t>
          </a:r>
        </a:p>
        <a:p>
          <a:endParaRPr lang="fr-FR" sz="1100" baseline="0"/>
        </a:p>
        <a:p>
          <a:r>
            <a:rPr lang="fr-FR" sz="1100" baseline="0"/>
            <a:t>Dans mon post, il y a ce qu'on trouve sur un logiciel comme Modde5. </a:t>
          </a:r>
          <a:endParaRPr lang="fr-FR" sz="1100"/>
        </a:p>
      </xdr:txBody>
    </xdr:sp>
    <xdr:clientData/>
  </xdr:twoCellAnchor>
  <xdr:twoCellAnchor editAs="oneCell">
    <xdr:from>
      <xdr:col>20</xdr:col>
      <xdr:colOff>127000</xdr:colOff>
      <xdr:row>15</xdr:row>
      <xdr:rowOff>120650</xdr:rowOff>
    </xdr:from>
    <xdr:to>
      <xdr:col>30</xdr:col>
      <xdr:colOff>298450</xdr:colOff>
      <xdr:row>42</xdr:row>
      <xdr:rowOff>158750</xdr:rowOff>
    </xdr:to>
    <xdr:pic>
      <xdr:nvPicPr>
        <xdr:cNvPr id="3" name="Image 2" descr="https://forum.excel-pratique.com/file/img/1/80251_602a31ca1816a559078554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0" y="2882900"/>
          <a:ext cx="4362450" cy="501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219075</xdr:colOff>
      <xdr:row>28</xdr:row>
      <xdr:rowOff>15874</xdr:rowOff>
    </xdr:from>
    <xdr:to>
      <xdr:col>22</xdr:col>
      <xdr:colOff>285750</xdr:colOff>
      <xdr:row>47</xdr:row>
      <xdr:rowOff>146050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23"/>
  <sheetViews>
    <sheetView zoomScale="90" zoomScaleNormal="90" workbookViewId="0">
      <selection activeCell="A96" sqref="A96:B110"/>
    </sheetView>
  </sheetViews>
  <sheetFormatPr baseColWidth="10" defaultRowHeight="14.5" x14ac:dyDescent="0.35"/>
  <cols>
    <col min="2" max="16" width="11.54296875" bestFit="1" customWidth="1"/>
    <col min="17" max="17" width="12.7265625" bestFit="1" customWidth="1"/>
    <col min="18" max="28" width="11.54296875" bestFit="1" customWidth="1"/>
  </cols>
  <sheetData>
    <row r="2" spans="1:19" x14ac:dyDescent="0.35">
      <c r="A2" s="1" t="s">
        <v>31</v>
      </c>
    </row>
    <row r="3" spans="1:19" x14ac:dyDescent="0.35">
      <c r="B3" t="s">
        <v>4</v>
      </c>
      <c r="C3" t="s">
        <v>0</v>
      </c>
      <c r="D3" t="s">
        <v>1</v>
      </c>
      <c r="E3" t="s">
        <v>2</v>
      </c>
      <c r="F3" t="s">
        <v>3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42</v>
      </c>
      <c r="S3" t="s">
        <v>43</v>
      </c>
    </row>
    <row r="4" spans="1:19" x14ac:dyDescent="0.35">
      <c r="B4">
        <v>1</v>
      </c>
      <c r="C4">
        <v>-1</v>
      </c>
      <c r="D4">
        <v>-1</v>
      </c>
      <c r="E4">
        <v>-1</v>
      </c>
      <c r="F4">
        <v>-1</v>
      </c>
      <c r="G4">
        <f t="shared" ref="G4:G30" si="0">C4*C4</f>
        <v>1</v>
      </c>
      <c r="H4">
        <f t="shared" ref="H4:H30" si="1">D4*D4</f>
        <v>1</v>
      </c>
      <c r="I4">
        <f t="shared" ref="I4:I30" si="2">E4*E4</f>
        <v>1</v>
      </c>
      <c r="J4">
        <f t="shared" ref="J4:J30" si="3">F4*F4</f>
        <v>1</v>
      </c>
      <c r="K4">
        <f t="shared" ref="K4:K30" si="4">C4*D4</f>
        <v>1</v>
      </c>
      <c r="L4">
        <f t="shared" ref="L4:L30" si="5">C4*E4</f>
        <v>1</v>
      </c>
      <c r="M4">
        <f t="shared" ref="M4:M30" si="6">C4*F4</f>
        <v>1</v>
      </c>
      <c r="N4">
        <f t="shared" ref="N4:N30" si="7">D4*E4</f>
        <v>1</v>
      </c>
      <c r="O4">
        <f t="shared" ref="O4:O30" si="8">D4*F4</f>
        <v>1</v>
      </c>
      <c r="P4">
        <f t="shared" ref="P4:P30" si="9">E4*F4</f>
        <v>1</v>
      </c>
      <c r="Q4">
        <v>2.2599999999999998</v>
      </c>
      <c r="R4">
        <f t="shared" ref="R4:R30" si="10">5.75+D4*0.75</f>
        <v>5</v>
      </c>
      <c r="S4">
        <f>17.5+E4*2.5</f>
        <v>15</v>
      </c>
    </row>
    <row r="5" spans="1:19" x14ac:dyDescent="0.35">
      <c r="B5">
        <v>1</v>
      </c>
      <c r="C5">
        <v>1</v>
      </c>
      <c r="D5">
        <v>-1</v>
      </c>
      <c r="E5">
        <v>-1</v>
      </c>
      <c r="F5">
        <v>-1</v>
      </c>
      <c r="G5">
        <f t="shared" si="0"/>
        <v>1</v>
      </c>
      <c r="H5">
        <f t="shared" si="1"/>
        <v>1</v>
      </c>
      <c r="I5">
        <f t="shared" si="2"/>
        <v>1</v>
      </c>
      <c r="J5">
        <f t="shared" si="3"/>
        <v>1</v>
      </c>
      <c r="K5">
        <f t="shared" si="4"/>
        <v>-1</v>
      </c>
      <c r="L5">
        <f t="shared" si="5"/>
        <v>-1</v>
      </c>
      <c r="M5">
        <f t="shared" si="6"/>
        <v>-1</v>
      </c>
      <c r="N5">
        <f t="shared" si="7"/>
        <v>1</v>
      </c>
      <c r="O5">
        <f t="shared" si="8"/>
        <v>1</v>
      </c>
      <c r="P5">
        <f t="shared" si="9"/>
        <v>1</v>
      </c>
      <c r="Q5">
        <v>1.65</v>
      </c>
      <c r="R5">
        <f t="shared" si="10"/>
        <v>5</v>
      </c>
      <c r="S5">
        <f t="shared" ref="S5:S30" si="11">17.5+E5*2.5</f>
        <v>15</v>
      </c>
    </row>
    <row r="6" spans="1:19" x14ac:dyDescent="0.35">
      <c r="B6">
        <v>1</v>
      </c>
      <c r="C6">
        <v>-1</v>
      </c>
      <c r="D6">
        <v>1</v>
      </c>
      <c r="E6">
        <v>-1</v>
      </c>
      <c r="F6">
        <v>-1</v>
      </c>
      <c r="G6">
        <f t="shared" si="0"/>
        <v>1</v>
      </c>
      <c r="H6">
        <f t="shared" si="1"/>
        <v>1</v>
      </c>
      <c r="I6">
        <f t="shared" si="2"/>
        <v>1</v>
      </c>
      <c r="J6">
        <f t="shared" si="3"/>
        <v>1</v>
      </c>
      <c r="K6">
        <f t="shared" si="4"/>
        <v>-1</v>
      </c>
      <c r="L6">
        <f t="shared" si="5"/>
        <v>1</v>
      </c>
      <c r="M6">
        <f t="shared" si="6"/>
        <v>1</v>
      </c>
      <c r="N6">
        <f t="shared" si="7"/>
        <v>-1</v>
      </c>
      <c r="O6">
        <f t="shared" si="8"/>
        <v>-1</v>
      </c>
      <c r="P6">
        <f t="shared" si="9"/>
        <v>1</v>
      </c>
      <c r="Q6">
        <v>2.42</v>
      </c>
      <c r="R6">
        <f t="shared" si="10"/>
        <v>6.5</v>
      </c>
      <c r="S6">
        <f t="shared" si="11"/>
        <v>15</v>
      </c>
    </row>
    <row r="7" spans="1:19" x14ac:dyDescent="0.35">
      <c r="B7">
        <v>1</v>
      </c>
      <c r="C7">
        <v>1</v>
      </c>
      <c r="D7">
        <v>1</v>
      </c>
      <c r="E7">
        <v>-1</v>
      </c>
      <c r="F7">
        <v>-1</v>
      </c>
      <c r="G7">
        <f t="shared" si="0"/>
        <v>1</v>
      </c>
      <c r="H7">
        <f t="shared" si="1"/>
        <v>1</v>
      </c>
      <c r="I7">
        <f t="shared" si="2"/>
        <v>1</v>
      </c>
      <c r="J7">
        <f t="shared" si="3"/>
        <v>1</v>
      </c>
      <c r="K7">
        <f t="shared" si="4"/>
        <v>1</v>
      </c>
      <c r="L7">
        <f t="shared" si="5"/>
        <v>-1</v>
      </c>
      <c r="M7">
        <f t="shared" si="6"/>
        <v>-1</v>
      </c>
      <c r="N7">
        <f t="shared" si="7"/>
        <v>-1</v>
      </c>
      <c r="O7">
        <f t="shared" si="8"/>
        <v>-1</v>
      </c>
      <c r="P7">
        <f t="shared" si="9"/>
        <v>1</v>
      </c>
      <c r="Q7">
        <v>1.52</v>
      </c>
      <c r="R7">
        <f t="shared" si="10"/>
        <v>6.5</v>
      </c>
      <c r="S7">
        <f t="shared" si="11"/>
        <v>15</v>
      </c>
    </row>
    <row r="8" spans="1:19" x14ac:dyDescent="0.35">
      <c r="B8">
        <v>1</v>
      </c>
      <c r="C8">
        <v>-1</v>
      </c>
      <c r="D8">
        <v>-1</v>
      </c>
      <c r="E8">
        <v>1</v>
      </c>
      <c r="F8">
        <v>-1</v>
      </c>
      <c r="G8">
        <f t="shared" si="0"/>
        <v>1</v>
      </c>
      <c r="H8">
        <f t="shared" si="1"/>
        <v>1</v>
      </c>
      <c r="I8">
        <f t="shared" si="2"/>
        <v>1</v>
      </c>
      <c r="J8">
        <f t="shared" si="3"/>
        <v>1</v>
      </c>
      <c r="K8">
        <f t="shared" si="4"/>
        <v>1</v>
      </c>
      <c r="L8">
        <f t="shared" si="5"/>
        <v>-1</v>
      </c>
      <c r="M8">
        <f t="shared" si="6"/>
        <v>1</v>
      </c>
      <c r="N8">
        <f t="shared" si="7"/>
        <v>-1</v>
      </c>
      <c r="O8">
        <f t="shared" si="8"/>
        <v>1</v>
      </c>
      <c r="P8">
        <f t="shared" si="9"/>
        <v>-1</v>
      </c>
      <c r="Q8">
        <v>2.88</v>
      </c>
      <c r="R8">
        <f t="shared" si="10"/>
        <v>5</v>
      </c>
      <c r="S8">
        <f t="shared" si="11"/>
        <v>20</v>
      </c>
    </row>
    <row r="9" spans="1:19" x14ac:dyDescent="0.35">
      <c r="B9">
        <v>1</v>
      </c>
      <c r="C9">
        <v>1</v>
      </c>
      <c r="D9">
        <v>-1</v>
      </c>
      <c r="E9">
        <v>1</v>
      </c>
      <c r="F9">
        <v>-1</v>
      </c>
      <c r="G9">
        <f t="shared" si="0"/>
        <v>1</v>
      </c>
      <c r="H9">
        <f t="shared" si="1"/>
        <v>1</v>
      </c>
      <c r="I9">
        <f t="shared" si="2"/>
        <v>1</v>
      </c>
      <c r="J9">
        <f t="shared" si="3"/>
        <v>1</v>
      </c>
      <c r="K9">
        <f t="shared" si="4"/>
        <v>-1</v>
      </c>
      <c r="L9">
        <f t="shared" si="5"/>
        <v>1</v>
      </c>
      <c r="M9">
        <f t="shared" si="6"/>
        <v>-1</v>
      </c>
      <c r="N9">
        <f t="shared" si="7"/>
        <v>-1</v>
      </c>
      <c r="O9">
        <f t="shared" si="8"/>
        <v>1</v>
      </c>
      <c r="P9">
        <f t="shared" si="9"/>
        <v>-1</v>
      </c>
      <c r="Q9">
        <v>3.8</v>
      </c>
      <c r="R9">
        <f t="shared" si="10"/>
        <v>5</v>
      </c>
      <c r="S9">
        <f t="shared" si="11"/>
        <v>20</v>
      </c>
    </row>
    <row r="10" spans="1:19" x14ac:dyDescent="0.35">
      <c r="B10">
        <v>1</v>
      </c>
      <c r="C10">
        <v>-1</v>
      </c>
      <c r="D10">
        <v>1</v>
      </c>
      <c r="E10">
        <v>1</v>
      </c>
      <c r="F10">
        <v>-1</v>
      </c>
      <c r="G10">
        <f t="shared" si="0"/>
        <v>1</v>
      </c>
      <c r="H10">
        <f t="shared" si="1"/>
        <v>1</v>
      </c>
      <c r="I10">
        <f t="shared" si="2"/>
        <v>1</v>
      </c>
      <c r="J10">
        <f t="shared" si="3"/>
        <v>1</v>
      </c>
      <c r="K10">
        <f t="shared" si="4"/>
        <v>-1</v>
      </c>
      <c r="L10">
        <f t="shared" si="5"/>
        <v>-1</v>
      </c>
      <c r="M10">
        <f t="shared" si="6"/>
        <v>1</v>
      </c>
      <c r="N10">
        <f t="shared" si="7"/>
        <v>1</v>
      </c>
      <c r="O10">
        <f t="shared" si="8"/>
        <v>-1</v>
      </c>
      <c r="P10">
        <f t="shared" si="9"/>
        <v>-1</v>
      </c>
      <c r="Q10">
        <v>1.7</v>
      </c>
      <c r="R10">
        <f t="shared" si="10"/>
        <v>6.5</v>
      </c>
      <c r="S10">
        <f t="shared" si="11"/>
        <v>20</v>
      </c>
    </row>
    <row r="11" spans="1:19" x14ac:dyDescent="0.35">
      <c r="B11">
        <v>1</v>
      </c>
      <c r="C11">
        <v>1</v>
      </c>
      <c r="D11">
        <v>1</v>
      </c>
      <c r="E11">
        <v>1</v>
      </c>
      <c r="F11">
        <v>-1</v>
      </c>
      <c r="G11">
        <f t="shared" si="0"/>
        <v>1</v>
      </c>
      <c r="H11">
        <f t="shared" si="1"/>
        <v>1</v>
      </c>
      <c r="I11">
        <f t="shared" si="2"/>
        <v>1</v>
      </c>
      <c r="J11">
        <f t="shared" si="3"/>
        <v>1</v>
      </c>
      <c r="K11">
        <f t="shared" si="4"/>
        <v>1</v>
      </c>
      <c r="L11">
        <f t="shared" si="5"/>
        <v>1</v>
      </c>
      <c r="M11">
        <f t="shared" si="6"/>
        <v>-1</v>
      </c>
      <c r="N11">
        <f t="shared" si="7"/>
        <v>1</v>
      </c>
      <c r="O11">
        <f t="shared" si="8"/>
        <v>-1</v>
      </c>
      <c r="P11">
        <f t="shared" si="9"/>
        <v>-1</v>
      </c>
      <c r="Q11">
        <v>2.8</v>
      </c>
      <c r="R11">
        <f t="shared" si="10"/>
        <v>6.5</v>
      </c>
      <c r="S11">
        <f t="shared" si="11"/>
        <v>20</v>
      </c>
    </row>
    <row r="12" spans="1:19" x14ac:dyDescent="0.35">
      <c r="B12">
        <v>1</v>
      </c>
      <c r="C12">
        <v>-1</v>
      </c>
      <c r="D12">
        <v>-1</v>
      </c>
      <c r="E12">
        <v>-1</v>
      </c>
      <c r="F12">
        <v>1</v>
      </c>
      <c r="G12">
        <f t="shared" si="0"/>
        <v>1</v>
      </c>
      <c r="H12">
        <f t="shared" si="1"/>
        <v>1</v>
      </c>
      <c r="I12">
        <f t="shared" si="2"/>
        <v>1</v>
      </c>
      <c r="J12">
        <f t="shared" si="3"/>
        <v>1</v>
      </c>
      <c r="K12">
        <f t="shared" si="4"/>
        <v>1</v>
      </c>
      <c r="L12">
        <f t="shared" si="5"/>
        <v>1</v>
      </c>
      <c r="M12">
        <f t="shared" si="6"/>
        <v>-1</v>
      </c>
      <c r="N12">
        <f t="shared" si="7"/>
        <v>1</v>
      </c>
      <c r="O12">
        <f t="shared" si="8"/>
        <v>-1</v>
      </c>
      <c r="P12">
        <f t="shared" si="9"/>
        <v>-1</v>
      </c>
      <c r="Q12">
        <v>2.2599999999999998</v>
      </c>
      <c r="R12">
        <f t="shared" si="10"/>
        <v>5</v>
      </c>
      <c r="S12">
        <f t="shared" si="11"/>
        <v>15</v>
      </c>
    </row>
    <row r="13" spans="1:19" x14ac:dyDescent="0.35">
      <c r="B13">
        <v>1</v>
      </c>
      <c r="C13">
        <v>1</v>
      </c>
      <c r="D13">
        <v>-1</v>
      </c>
      <c r="E13">
        <v>-1</v>
      </c>
      <c r="F13">
        <v>1</v>
      </c>
      <c r="G13">
        <f t="shared" si="0"/>
        <v>1</v>
      </c>
      <c r="H13">
        <f t="shared" si="1"/>
        <v>1</v>
      </c>
      <c r="I13">
        <f t="shared" si="2"/>
        <v>1</v>
      </c>
      <c r="J13">
        <f t="shared" si="3"/>
        <v>1</v>
      </c>
      <c r="K13">
        <f t="shared" si="4"/>
        <v>-1</v>
      </c>
      <c r="L13">
        <f t="shared" si="5"/>
        <v>-1</v>
      </c>
      <c r="M13">
        <f t="shared" si="6"/>
        <v>1</v>
      </c>
      <c r="N13">
        <f t="shared" si="7"/>
        <v>1</v>
      </c>
      <c r="O13">
        <f t="shared" si="8"/>
        <v>-1</v>
      </c>
      <c r="P13">
        <f t="shared" si="9"/>
        <v>-1</v>
      </c>
      <c r="Q13">
        <v>1.72</v>
      </c>
      <c r="R13">
        <f t="shared" si="10"/>
        <v>5</v>
      </c>
      <c r="S13">
        <f t="shared" si="11"/>
        <v>15</v>
      </c>
    </row>
    <row r="14" spans="1:19" x14ac:dyDescent="0.35">
      <c r="B14">
        <v>1</v>
      </c>
      <c r="C14">
        <v>-1</v>
      </c>
      <c r="D14">
        <v>1</v>
      </c>
      <c r="E14">
        <v>-1</v>
      </c>
      <c r="F14">
        <v>1</v>
      </c>
      <c r="G14">
        <f t="shared" si="0"/>
        <v>1</v>
      </c>
      <c r="H14">
        <f t="shared" si="1"/>
        <v>1</v>
      </c>
      <c r="I14">
        <f t="shared" si="2"/>
        <v>1</v>
      </c>
      <c r="J14">
        <f t="shared" si="3"/>
        <v>1</v>
      </c>
      <c r="K14">
        <f t="shared" si="4"/>
        <v>-1</v>
      </c>
      <c r="L14">
        <f t="shared" si="5"/>
        <v>1</v>
      </c>
      <c r="M14">
        <f t="shared" si="6"/>
        <v>-1</v>
      </c>
      <c r="N14">
        <f t="shared" si="7"/>
        <v>-1</v>
      </c>
      <c r="O14">
        <f t="shared" si="8"/>
        <v>1</v>
      </c>
      <c r="P14">
        <f t="shared" si="9"/>
        <v>-1</v>
      </c>
      <c r="Q14">
        <v>1.66</v>
      </c>
      <c r="R14">
        <f t="shared" si="10"/>
        <v>6.5</v>
      </c>
      <c r="S14">
        <f t="shared" si="11"/>
        <v>15</v>
      </c>
    </row>
    <row r="15" spans="1:19" x14ac:dyDescent="0.35">
      <c r="B15">
        <v>1</v>
      </c>
      <c r="C15">
        <v>1</v>
      </c>
      <c r="D15">
        <v>1</v>
      </c>
      <c r="E15">
        <v>-1</v>
      </c>
      <c r="F15">
        <v>1</v>
      </c>
      <c r="G15">
        <f t="shared" si="0"/>
        <v>1</v>
      </c>
      <c r="H15">
        <f t="shared" si="1"/>
        <v>1</v>
      </c>
      <c r="I15">
        <f t="shared" si="2"/>
        <v>1</v>
      </c>
      <c r="J15">
        <f t="shared" si="3"/>
        <v>1</v>
      </c>
      <c r="K15">
        <f t="shared" si="4"/>
        <v>1</v>
      </c>
      <c r="L15">
        <f t="shared" si="5"/>
        <v>-1</v>
      </c>
      <c r="M15">
        <f t="shared" si="6"/>
        <v>1</v>
      </c>
      <c r="N15">
        <f t="shared" si="7"/>
        <v>-1</v>
      </c>
      <c r="O15">
        <f t="shared" si="8"/>
        <v>1</v>
      </c>
      <c r="P15">
        <f t="shared" si="9"/>
        <v>-1</v>
      </c>
      <c r="Q15">
        <v>1.34</v>
      </c>
      <c r="R15">
        <f t="shared" si="10"/>
        <v>6.5</v>
      </c>
      <c r="S15">
        <f t="shared" si="11"/>
        <v>15</v>
      </c>
    </row>
    <row r="16" spans="1:19" x14ac:dyDescent="0.35">
      <c r="B16">
        <v>1</v>
      </c>
      <c r="C16">
        <v>-1</v>
      </c>
      <c r="D16">
        <v>-1</v>
      </c>
      <c r="E16">
        <v>1</v>
      </c>
      <c r="F16">
        <v>1</v>
      </c>
      <c r="G16">
        <f t="shared" si="0"/>
        <v>1</v>
      </c>
      <c r="H16">
        <f t="shared" si="1"/>
        <v>1</v>
      </c>
      <c r="I16">
        <f t="shared" si="2"/>
        <v>1</v>
      </c>
      <c r="J16">
        <f t="shared" si="3"/>
        <v>1</v>
      </c>
      <c r="K16">
        <f t="shared" si="4"/>
        <v>1</v>
      </c>
      <c r="L16">
        <f t="shared" si="5"/>
        <v>-1</v>
      </c>
      <c r="M16">
        <f t="shared" si="6"/>
        <v>-1</v>
      </c>
      <c r="N16">
        <f t="shared" si="7"/>
        <v>-1</v>
      </c>
      <c r="O16">
        <f t="shared" si="8"/>
        <v>-1</v>
      </c>
      <c r="P16">
        <f t="shared" si="9"/>
        <v>1</v>
      </c>
      <c r="Q16">
        <v>4.03</v>
      </c>
      <c r="R16">
        <f t="shared" si="10"/>
        <v>5</v>
      </c>
      <c r="S16">
        <f t="shared" si="11"/>
        <v>20</v>
      </c>
    </row>
    <row r="17" spans="1:28" x14ac:dyDescent="0.35">
      <c r="B17">
        <v>1</v>
      </c>
      <c r="C17">
        <v>1</v>
      </c>
      <c r="D17">
        <v>-1</v>
      </c>
      <c r="E17">
        <v>1</v>
      </c>
      <c r="F17">
        <v>1</v>
      </c>
      <c r="G17">
        <f t="shared" si="0"/>
        <v>1</v>
      </c>
      <c r="H17">
        <f t="shared" si="1"/>
        <v>1</v>
      </c>
      <c r="I17">
        <f t="shared" si="2"/>
        <v>1</v>
      </c>
      <c r="J17">
        <f t="shared" si="3"/>
        <v>1</v>
      </c>
      <c r="K17">
        <f t="shared" si="4"/>
        <v>-1</v>
      </c>
      <c r="L17">
        <f t="shared" si="5"/>
        <v>1</v>
      </c>
      <c r="M17">
        <f t="shared" si="6"/>
        <v>1</v>
      </c>
      <c r="N17">
        <f t="shared" si="7"/>
        <v>-1</v>
      </c>
      <c r="O17">
        <f t="shared" si="8"/>
        <v>-1</v>
      </c>
      <c r="P17">
        <f t="shared" si="9"/>
        <v>1</v>
      </c>
      <c r="Q17">
        <v>4.91</v>
      </c>
      <c r="R17">
        <f t="shared" si="10"/>
        <v>5</v>
      </c>
      <c r="S17">
        <f t="shared" si="11"/>
        <v>20</v>
      </c>
    </row>
    <row r="18" spans="1:28" x14ac:dyDescent="0.35">
      <c r="B18">
        <v>1</v>
      </c>
      <c r="C18">
        <v>-1</v>
      </c>
      <c r="D18">
        <v>1</v>
      </c>
      <c r="E18">
        <v>1</v>
      </c>
      <c r="F18">
        <v>1</v>
      </c>
      <c r="G18">
        <f t="shared" si="0"/>
        <v>1</v>
      </c>
      <c r="H18">
        <f t="shared" si="1"/>
        <v>1</v>
      </c>
      <c r="I18">
        <f t="shared" si="2"/>
        <v>1</v>
      </c>
      <c r="J18">
        <f t="shared" si="3"/>
        <v>1</v>
      </c>
      <c r="K18">
        <f t="shared" si="4"/>
        <v>-1</v>
      </c>
      <c r="L18">
        <f t="shared" si="5"/>
        <v>-1</v>
      </c>
      <c r="M18">
        <f t="shared" si="6"/>
        <v>-1</v>
      </c>
      <c r="N18">
        <f t="shared" si="7"/>
        <v>1</v>
      </c>
      <c r="O18">
        <f t="shared" si="8"/>
        <v>1</v>
      </c>
      <c r="P18">
        <f t="shared" si="9"/>
        <v>1</v>
      </c>
      <c r="Q18">
        <v>2.23</v>
      </c>
      <c r="R18">
        <f t="shared" si="10"/>
        <v>6.5</v>
      </c>
      <c r="S18">
        <f t="shared" si="11"/>
        <v>20</v>
      </c>
    </row>
    <row r="19" spans="1:28" x14ac:dyDescent="0.35">
      <c r="B19">
        <v>1</v>
      </c>
      <c r="C19">
        <v>1</v>
      </c>
      <c r="D19">
        <v>1</v>
      </c>
      <c r="E19">
        <v>1</v>
      </c>
      <c r="F19">
        <v>1</v>
      </c>
      <c r="G19">
        <f t="shared" si="0"/>
        <v>1</v>
      </c>
      <c r="H19">
        <f t="shared" si="1"/>
        <v>1</v>
      </c>
      <c r="I19">
        <f t="shared" si="2"/>
        <v>1</v>
      </c>
      <c r="J19">
        <f t="shared" si="3"/>
        <v>1</v>
      </c>
      <c r="K19">
        <f t="shared" si="4"/>
        <v>1</v>
      </c>
      <c r="L19">
        <f t="shared" si="5"/>
        <v>1</v>
      </c>
      <c r="M19">
        <f t="shared" si="6"/>
        <v>1</v>
      </c>
      <c r="N19">
        <f t="shared" si="7"/>
        <v>1</v>
      </c>
      <c r="O19">
        <f t="shared" si="8"/>
        <v>1</v>
      </c>
      <c r="P19">
        <f t="shared" si="9"/>
        <v>1</v>
      </c>
      <c r="Q19">
        <v>3.33</v>
      </c>
      <c r="R19">
        <f t="shared" si="10"/>
        <v>6.5</v>
      </c>
      <c r="S19">
        <f t="shared" si="11"/>
        <v>20</v>
      </c>
    </row>
    <row r="20" spans="1:28" x14ac:dyDescent="0.35">
      <c r="B20">
        <v>1</v>
      </c>
      <c r="C20">
        <v>-2</v>
      </c>
      <c r="D20">
        <v>0</v>
      </c>
      <c r="E20">
        <v>0</v>
      </c>
      <c r="F20">
        <v>0</v>
      </c>
      <c r="G20">
        <f t="shared" si="0"/>
        <v>4</v>
      </c>
      <c r="H20">
        <f t="shared" si="1"/>
        <v>0</v>
      </c>
      <c r="I20">
        <f t="shared" si="2"/>
        <v>0</v>
      </c>
      <c r="J20">
        <f t="shared" si="3"/>
        <v>0</v>
      </c>
      <c r="K20">
        <f t="shared" si="4"/>
        <v>0</v>
      </c>
      <c r="L20">
        <f t="shared" si="5"/>
        <v>0</v>
      </c>
      <c r="M20">
        <f t="shared" si="6"/>
        <v>0</v>
      </c>
      <c r="N20">
        <f t="shared" si="7"/>
        <v>0</v>
      </c>
      <c r="O20">
        <f t="shared" si="8"/>
        <v>0</v>
      </c>
      <c r="P20">
        <f t="shared" si="9"/>
        <v>0</v>
      </c>
      <c r="Q20">
        <v>1.6</v>
      </c>
      <c r="R20">
        <f t="shared" si="10"/>
        <v>5.75</v>
      </c>
      <c r="S20">
        <f t="shared" si="11"/>
        <v>17.5</v>
      </c>
    </row>
    <row r="21" spans="1:28" x14ac:dyDescent="0.35">
      <c r="B21">
        <v>1</v>
      </c>
      <c r="C21">
        <v>2</v>
      </c>
      <c r="D21">
        <v>0</v>
      </c>
      <c r="E21">
        <v>0</v>
      </c>
      <c r="F21">
        <v>0</v>
      </c>
      <c r="G21">
        <f t="shared" si="0"/>
        <v>4</v>
      </c>
      <c r="H21">
        <f t="shared" si="1"/>
        <v>0</v>
      </c>
      <c r="I21">
        <f t="shared" si="2"/>
        <v>0</v>
      </c>
      <c r="J21">
        <f t="shared" si="3"/>
        <v>0</v>
      </c>
      <c r="K21">
        <f t="shared" si="4"/>
        <v>0</v>
      </c>
      <c r="L21">
        <f t="shared" si="5"/>
        <v>0</v>
      </c>
      <c r="M21">
        <f t="shared" si="6"/>
        <v>0</v>
      </c>
      <c r="N21">
        <f t="shared" si="7"/>
        <v>0</v>
      </c>
      <c r="O21">
        <f t="shared" si="8"/>
        <v>0</v>
      </c>
      <c r="P21">
        <f t="shared" si="9"/>
        <v>0</v>
      </c>
      <c r="Q21">
        <v>1.84</v>
      </c>
      <c r="R21">
        <f t="shared" si="10"/>
        <v>5.75</v>
      </c>
      <c r="S21">
        <f t="shared" si="11"/>
        <v>17.5</v>
      </c>
    </row>
    <row r="22" spans="1:28" x14ac:dyDescent="0.35">
      <c r="B22">
        <v>1</v>
      </c>
      <c r="C22">
        <v>0</v>
      </c>
      <c r="D22">
        <v>-2</v>
      </c>
      <c r="E22">
        <v>0</v>
      </c>
      <c r="F22">
        <v>0</v>
      </c>
      <c r="G22">
        <f t="shared" si="0"/>
        <v>0</v>
      </c>
      <c r="H22">
        <f t="shared" si="1"/>
        <v>4</v>
      </c>
      <c r="I22">
        <f t="shared" si="2"/>
        <v>0</v>
      </c>
      <c r="J22">
        <f t="shared" si="3"/>
        <v>0</v>
      </c>
      <c r="K22">
        <f t="shared" si="4"/>
        <v>0</v>
      </c>
      <c r="L22">
        <f t="shared" si="5"/>
        <v>0</v>
      </c>
      <c r="M22">
        <f t="shared" si="6"/>
        <v>0</v>
      </c>
      <c r="N22">
        <f t="shared" si="7"/>
        <v>0</v>
      </c>
      <c r="O22">
        <f t="shared" si="8"/>
        <v>0</v>
      </c>
      <c r="P22">
        <f t="shared" si="9"/>
        <v>0</v>
      </c>
      <c r="Q22">
        <v>4.3899999999999997</v>
      </c>
      <c r="R22">
        <f t="shared" si="10"/>
        <v>4.25</v>
      </c>
      <c r="S22">
        <f t="shared" si="11"/>
        <v>17.5</v>
      </c>
    </row>
    <row r="23" spans="1:28" x14ac:dyDescent="0.35">
      <c r="B23">
        <v>1</v>
      </c>
      <c r="C23">
        <v>0</v>
      </c>
      <c r="D23">
        <v>2</v>
      </c>
      <c r="E23">
        <v>0</v>
      </c>
      <c r="F23">
        <v>0</v>
      </c>
      <c r="G23">
        <f t="shared" si="0"/>
        <v>0</v>
      </c>
      <c r="H23">
        <f t="shared" si="1"/>
        <v>4</v>
      </c>
      <c r="I23">
        <f t="shared" si="2"/>
        <v>0</v>
      </c>
      <c r="J23">
        <f t="shared" si="3"/>
        <v>0</v>
      </c>
      <c r="K23">
        <f t="shared" si="4"/>
        <v>0</v>
      </c>
      <c r="L23">
        <f t="shared" si="5"/>
        <v>0</v>
      </c>
      <c r="M23">
        <f t="shared" si="6"/>
        <v>0</v>
      </c>
      <c r="N23">
        <f t="shared" si="7"/>
        <v>0</v>
      </c>
      <c r="O23">
        <f t="shared" si="8"/>
        <v>0</v>
      </c>
      <c r="P23">
        <f t="shared" si="9"/>
        <v>0</v>
      </c>
      <c r="Q23">
        <v>2.58</v>
      </c>
      <c r="R23">
        <f t="shared" si="10"/>
        <v>7.25</v>
      </c>
      <c r="S23">
        <f t="shared" si="11"/>
        <v>17.5</v>
      </c>
    </row>
    <row r="24" spans="1:28" x14ac:dyDescent="0.35">
      <c r="B24">
        <v>1</v>
      </c>
      <c r="C24">
        <v>0</v>
      </c>
      <c r="D24">
        <v>0</v>
      </c>
      <c r="E24">
        <v>-2</v>
      </c>
      <c r="F24">
        <v>0</v>
      </c>
      <c r="G24">
        <f t="shared" si="0"/>
        <v>0</v>
      </c>
      <c r="H24">
        <f t="shared" si="1"/>
        <v>0</v>
      </c>
      <c r="I24">
        <f t="shared" si="2"/>
        <v>4</v>
      </c>
      <c r="J24">
        <f t="shared" si="3"/>
        <v>0</v>
      </c>
      <c r="K24">
        <f t="shared" si="4"/>
        <v>0</v>
      </c>
      <c r="L24">
        <f t="shared" si="5"/>
        <v>0</v>
      </c>
      <c r="M24">
        <f t="shared" si="6"/>
        <v>0</v>
      </c>
      <c r="N24">
        <f t="shared" si="7"/>
        <v>0</v>
      </c>
      <c r="O24">
        <f t="shared" si="8"/>
        <v>0</v>
      </c>
      <c r="P24">
        <f t="shared" si="9"/>
        <v>0</v>
      </c>
      <c r="Q24">
        <v>1.66</v>
      </c>
      <c r="R24">
        <f t="shared" si="10"/>
        <v>5.75</v>
      </c>
      <c r="S24">
        <f t="shared" si="11"/>
        <v>12.5</v>
      </c>
    </row>
    <row r="25" spans="1:28" x14ac:dyDescent="0.35">
      <c r="B25">
        <v>1</v>
      </c>
      <c r="C25">
        <v>0</v>
      </c>
      <c r="D25">
        <v>0</v>
      </c>
      <c r="E25">
        <v>2</v>
      </c>
      <c r="F25">
        <v>0</v>
      </c>
      <c r="G25">
        <f t="shared" si="0"/>
        <v>0</v>
      </c>
      <c r="H25">
        <f t="shared" si="1"/>
        <v>0</v>
      </c>
      <c r="I25">
        <f t="shared" si="2"/>
        <v>4</v>
      </c>
      <c r="J25">
        <f t="shared" si="3"/>
        <v>0</v>
      </c>
      <c r="K25">
        <f t="shared" si="4"/>
        <v>0</v>
      </c>
      <c r="L25">
        <f t="shared" si="5"/>
        <v>0</v>
      </c>
      <c r="M25">
        <f t="shared" si="6"/>
        <v>0</v>
      </c>
      <c r="N25">
        <f t="shared" si="7"/>
        <v>0</v>
      </c>
      <c r="O25">
        <f t="shared" si="8"/>
        <v>0</v>
      </c>
      <c r="P25">
        <f t="shared" si="9"/>
        <v>0</v>
      </c>
      <c r="Q25">
        <v>4.38</v>
      </c>
      <c r="R25">
        <f t="shared" si="10"/>
        <v>5.75</v>
      </c>
      <c r="S25">
        <f t="shared" si="11"/>
        <v>22.5</v>
      </c>
    </row>
    <row r="26" spans="1:28" x14ac:dyDescent="0.35">
      <c r="B26">
        <v>1</v>
      </c>
      <c r="C26">
        <v>0</v>
      </c>
      <c r="D26">
        <v>0</v>
      </c>
      <c r="E26">
        <v>0</v>
      </c>
      <c r="F26">
        <v>-2</v>
      </c>
      <c r="G26">
        <f t="shared" si="0"/>
        <v>0</v>
      </c>
      <c r="H26">
        <f t="shared" si="1"/>
        <v>0</v>
      </c>
      <c r="I26">
        <f t="shared" si="2"/>
        <v>0</v>
      </c>
      <c r="J26">
        <f t="shared" si="3"/>
        <v>4</v>
      </c>
      <c r="K26">
        <f t="shared" si="4"/>
        <v>0</v>
      </c>
      <c r="L26">
        <f t="shared" si="5"/>
        <v>0</v>
      </c>
      <c r="M26">
        <f t="shared" si="6"/>
        <v>0</v>
      </c>
      <c r="N26">
        <f t="shared" si="7"/>
        <v>0</v>
      </c>
      <c r="O26">
        <f t="shared" si="8"/>
        <v>0</v>
      </c>
      <c r="P26">
        <f t="shared" si="9"/>
        <v>0</v>
      </c>
      <c r="Q26">
        <v>2.81</v>
      </c>
      <c r="R26">
        <f t="shared" si="10"/>
        <v>5.75</v>
      </c>
      <c r="S26">
        <f t="shared" si="11"/>
        <v>17.5</v>
      </c>
    </row>
    <row r="27" spans="1:28" x14ac:dyDescent="0.35">
      <c r="B27">
        <v>1</v>
      </c>
      <c r="C27">
        <v>0</v>
      </c>
      <c r="D27">
        <v>0</v>
      </c>
      <c r="E27">
        <v>0</v>
      </c>
      <c r="F27">
        <v>2</v>
      </c>
      <c r="G27">
        <f t="shared" si="0"/>
        <v>0</v>
      </c>
      <c r="H27">
        <f t="shared" si="1"/>
        <v>0</v>
      </c>
      <c r="I27">
        <f t="shared" si="2"/>
        <v>0</v>
      </c>
      <c r="J27">
        <f t="shared" si="3"/>
        <v>4</v>
      </c>
      <c r="K27">
        <f t="shared" si="4"/>
        <v>0</v>
      </c>
      <c r="L27">
        <f t="shared" si="5"/>
        <v>0</v>
      </c>
      <c r="M27">
        <f t="shared" si="6"/>
        <v>0</v>
      </c>
      <c r="N27">
        <f t="shared" si="7"/>
        <v>0</v>
      </c>
      <c r="O27">
        <f t="shared" si="8"/>
        <v>0</v>
      </c>
      <c r="P27">
        <f t="shared" si="9"/>
        <v>0</v>
      </c>
      <c r="Q27">
        <v>3.47</v>
      </c>
      <c r="R27">
        <f t="shared" si="10"/>
        <v>5.75</v>
      </c>
      <c r="S27">
        <f t="shared" si="11"/>
        <v>17.5</v>
      </c>
    </row>
    <row r="28" spans="1:28" x14ac:dyDescent="0.35">
      <c r="B28">
        <v>1</v>
      </c>
      <c r="C28">
        <v>0</v>
      </c>
      <c r="D28">
        <v>0</v>
      </c>
      <c r="E28">
        <v>0</v>
      </c>
      <c r="F28">
        <v>0</v>
      </c>
      <c r="G28">
        <f t="shared" si="0"/>
        <v>0</v>
      </c>
      <c r="H28">
        <f t="shared" si="1"/>
        <v>0</v>
      </c>
      <c r="I28">
        <f t="shared" si="2"/>
        <v>0</v>
      </c>
      <c r="J28">
        <f t="shared" si="3"/>
        <v>0</v>
      </c>
      <c r="K28">
        <f t="shared" si="4"/>
        <v>0</v>
      </c>
      <c r="L28">
        <f t="shared" si="5"/>
        <v>0</v>
      </c>
      <c r="M28">
        <f t="shared" si="6"/>
        <v>0</v>
      </c>
      <c r="N28">
        <f t="shared" si="7"/>
        <v>0</v>
      </c>
      <c r="O28">
        <f t="shared" si="8"/>
        <v>0</v>
      </c>
      <c r="P28">
        <f t="shared" si="9"/>
        <v>0</v>
      </c>
      <c r="Q28">
        <v>6.5</v>
      </c>
      <c r="R28">
        <f t="shared" si="10"/>
        <v>5.75</v>
      </c>
      <c r="S28">
        <f t="shared" si="11"/>
        <v>17.5</v>
      </c>
    </row>
    <row r="29" spans="1:28" x14ac:dyDescent="0.35">
      <c r="B29">
        <v>1</v>
      </c>
      <c r="C29">
        <v>0</v>
      </c>
      <c r="D29">
        <v>0</v>
      </c>
      <c r="E29">
        <v>0</v>
      </c>
      <c r="F29">
        <v>0</v>
      </c>
      <c r="G29">
        <f t="shared" si="0"/>
        <v>0</v>
      </c>
      <c r="H29">
        <f t="shared" si="1"/>
        <v>0</v>
      </c>
      <c r="I29">
        <f t="shared" si="2"/>
        <v>0</v>
      </c>
      <c r="J29">
        <f t="shared" si="3"/>
        <v>0</v>
      </c>
      <c r="K29">
        <f t="shared" si="4"/>
        <v>0</v>
      </c>
      <c r="L29">
        <f t="shared" si="5"/>
        <v>0</v>
      </c>
      <c r="M29">
        <f t="shared" si="6"/>
        <v>0</v>
      </c>
      <c r="N29">
        <f t="shared" si="7"/>
        <v>0</v>
      </c>
      <c r="O29">
        <f t="shared" si="8"/>
        <v>0</v>
      </c>
      <c r="P29">
        <f t="shared" si="9"/>
        <v>0</v>
      </c>
      <c r="Q29">
        <v>6.31</v>
      </c>
      <c r="R29">
        <f t="shared" si="10"/>
        <v>5.75</v>
      </c>
      <c r="S29">
        <f t="shared" si="11"/>
        <v>17.5</v>
      </c>
    </row>
    <row r="30" spans="1:28" x14ac:dyDescent="0.35">
      <c r="B30">
        <v>1</v>
      </c>
      <c r="C30">
        <v>0</v>
      </c>
      <c r="D30">
        <v>0</v>
      </c>
      <c r="E30">
        <v>0</v>
      </c>
      <c r="F30">
        <v>0</v>
      </c>
      <c r="G30">
        <f t="shared" si="0"/>
        <v>0</v>
      </c>
      <c r="H30">
        <f t="shared" si="1"/>
        <v>0</v>
      </c>
      <c r="I30">
        <f t="shared" si="2"/>
        <v>0</v>
      </c>
      <c r="J30">
        <f t="shared" si="3"/>
        <v>0</v>
      </c>
      <c r="K30">
        <f t="shared" si="4"/>
        <v>0</v>
      </c>
      <c r="L30">
        <f t="shared" si="5"/>
        <v>0</v>
      </c>
      <c r="M30">
        <f t="shared" si="6"/>
        <v>0</v>
      </c>
      <c r="N30">
        <f t="shared" si="7"/>
        <v>0</v>
      </c>
      <c r="O30">
        <f t="shared" si="8"/>
        <v>0</v>
      </c>
      <c r="P30">
        <f t="shared" si="9"/>
        <v>0</v>
      </c>
      <c r="Q30">
        <v>6.29</v>
      </c>
      <c r="R30">
        <f t="shared" si="10"/>
        <v>5.75</v>
      </c>
      <c r="S30">
        <f t="shared" si="11"/>
        <v>17.5</v>
      </c>
    </row>
    <row r="32" spans="1:28" x14ac:dyDescent="0.35">
      <c r="A32" s="1" t="s">
        <v>32</v>
      </c>
      <c r="B32">
        <f t="array" ref="B32:AB46">TRANSPOSE(B4:P30)</f>
        <v>1</v>
      </c>
      <c r="C32">
        <v>1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  <c r="P32">
        <v>1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</row>
    <row r="33" spans="1:28" x14ac:dyDescent="0.35">
      <c r="B33">
        <v>-1</v>
      </c>
      <c r="C33">
        <v>1</v>
      </c>
      <c r="D33">
        <v>-1</v>
      </c>
      <c r="E33">
        <v>1</v>
      </c>
      <c r="F33">
        <v>-1</v>
      </c>
      <c r="G33">
        <v>1</v>
      </c>
      <c r="H33">
        <v>-1</v>
      </c>
      <c r="I33">
        <v>1</v>
      </c>
      <c r="J33">
        <v>-1</v>
      </c>
      <c r="K33">
        <v>1</v>
      </c>
      <c r="L33">
        <v>-1</v>
      </c>
      <c r="M33">
        <v>1</v>
      </c>
      <c r="N33">
        <v>-1</v>
      </c>
      <c r="O33">
        <v>1</v>
      </c>
      <c r="P33">
        <v>-1</v>
      </c>
      <c r="Q33">
        <v>1</v>
      </c>
      <c r="R33">
        <v>-2</v>
      </c>
      <c r="S33">
        <v>2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</row>
    <row r="34" spans="1:28" x14ac:dyDescent="0.35">
      <c r="B34">
        <v>-1</v>
      </c>
      <c r="C34">
        <v>-1</v>
      </c>
      <c r="D34">
        <v>1</v>
      </c>
      <c r="E34">
        <v>1</v>
      </c>
      <c r="F34">
        <v>-1</v>
      </c>
      <c r="G34">
        <v>-1</v>
      </c>
      <c r="H34">
        <v>1</v>
      </c>
      <c r="I34">
        <v>1</v>
      </c>
      <c r="J34">
        <v>-1</v>
      </c>
      <c r="K34">
        <v>-1</v>
      </c>
      <c r="L34">
        <v>1</v>
      </c>
      <c r="M34">
        <v>1</v>
      </c>
      <c r="N34">
        <v>-1</v>
      </c>
      <c r="O34">
        <v>-1</v>
      </c>
      <c r="P34">
        <v>1</v>
      </c>
      <c r="Q34">
        <v>1</v>
      </c>
      <c r="R34">
        <v>0</v>
      </c>
      <c r="S34">
        <v>0</v>
      </c>
      <c r="T34">
        <v>-2</v>
      </c>
      <c r="U34">
        <v>2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</row>
    <row r="35" spans="1:28" x14ac:dyDescent="0.35">
      <c r="B35">
        <v>-1</v>
      </c>
      <c r="C35">
        <v>-1</v>
      </c>
      <c r="D35">
        <v>-1</v>
      </c>
      <c r="E35">
        <v>-1</v>
      </c>
      <c r="F35">
        <v>1</v>
      </c>
      <c r="G35">
        <v>1</v>
      </c>
      <c r="H35">
        <v>1</v>
      </c>
      <c r="I35">
        <v>1</v>
      </c>
      <c r="J35">
        <v>-1</v>
      </c>
      <c r="K35">
        <v>-1</v>
      </c>
      <c r="L35">
        <v>-1</v>
      </c>
      <c r="M35">
        <v>-1</v>
      </c>
      <c r="N35">
        <v>1</v>
      </c>
      <c r="O35">
        <v>1</v>
      </c>
      <c r="P35">
        <v>1</v>
      </c>
      <c r="Q35">
        <v>1</v>
      </c>
      <c r="R35">
        <v>0</v>
      </c>
      <c r="S35">
        <v>0</v>
      </c>
      <c r="T35">
        <v>0</v>
      </c>
      <c r="U35">
        <v>0</v>
      </c>
      <c r="V35">
        <v>-2</v>
      </c>
      <c r="W35">
        <v>2</v>
      </c>
      <c r="X35">
        <v>0</v>
      </c>
      <c r="Y35">
        <v>0</v>
      </c>
      <c r="Z35">
        <v>0</v>
      </c>
      <c r="AA35">
        <v>0</v>
      </c>
      <c r="AB35">
        <v>0</v>
      </c>
    </row>
    <row r="36" spans="1:28" x14ac:dyDescent="0.35">
      <c r="B36">
        <v>-1</v>
      </c>
      <c r="C36">
        <v>-1</v>
      </c>
      <c r="D36">
        <v>-1</v>
      </c>
      <c r="E36">
        <v>-1</v>
      </c>
      <c r="F36">
        <v>-1</v>
      </c>
      <c r="G36">
        <v>-1</v>
      </c>
      <c r="H36">
        <v>-1</v>
      </c>
      <c r="I36">
        <v>-1</v>
      </c>
      <c r="J36">
        <v>1</v>
      </c>
      <c r="K36">
        <v>1</v>
      </c>
      <c r="L36">
        <v>1</v>
      </c>
      <c r="M36">
        <v>1</v>
      </c>
      <c r="N36">
        <v>1</v>
      </c>
      <c r="O36">
        <v>1</v>
      </c>
      <c r="P36">
        <v>1</v>
      </c>
      <c r="Q36">
        <v>1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-2</v>
      </c>
      <c r="Y36">
        <v>2</v>
      </c>
      <c r="Z36">
        <v>0</v>
      </c>
      <c r="AA36">
        <v>0</v>
      </c>
      <c r="AB36">
        <v>0</v>
      </c>
    </row>
    <row r="37" spans="1:28" x14ac:dyDescent="0.35">
      <c r="B37">
        <v>1</v>
      </c>
      <c r="C37">
        <v>1</v>
      </c>
      <c r="D37">
        <v>1</v>
      </c>
      <c r="E37">
        <v>1</v>
      </c>
      <c r="F37">
        <v>1</v>
      </c>
      <c r="G37">
        <v>1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  <c r="P37">
        <v>1</v>
      </c>
      <c r="Q37">
        <v>1</v>
      </c>
      <c r="R37">
        <v>4</v>
      </c>
      <c r="S37">
        <v>4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</row>
    <row r="38" spans="1:28" x14ac:dyDescent="0.35">
      <c r="B38">
        <v>1</v>
      </c>
      <c r="C38">
        <v>1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  <c r="J38">
        <v>1</v>
      </c>
      <c r="K38">
        <v>1</v>
      </c>
      <c r="L38">
        <v>1</v>
      </c>
      <c r="M38">
        <v>1</v>
      </c>
      <c r="N38">
        <v>1</v>
      </c>
      <c r="O38">
        <v>1</v>
      </c>
      <c r="P38">
        <v>1</v>
      </c>
      <c r="Q38">
        <v>1</v>
      </c>
      <c r="R38">
        <v>0</v>
      </c>
      <c r="S38">
        <v>0</v>
      </c>
      <c r="T38">
        <v>4</v>
      </c>
      <c r="U38">
        <v>4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</row>
    <row r="39" spans="1:28" x14ac:dyDescent="0.35">
      <c r="B39">
        <v>1</v>
      </c>
      <c r="C39">
        <v>1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  <c r="J39">
        <v>1</v>
      </c>
      <c r="K39">
        <v>1</v>
      </c>
      <c r="L39">
        <v>1</v>
      </c>
      <c r="M39">
        <v>1</v>
      </c>
      <c r="N39">
        <v>1</v>
      </c>
      <c r="O39">
        <v>1</v>
      </c>
      <c r="P39">
        <v>1</v>
      </c>
      <c r="Q39">
        <v>1</v>
      </c>
      <c r="R39">
        <v>0</v>
      </c>
      <c r="S39">
        <v>0</v>
      </c>
      <c r="T39">
        <v>0</v>
      </c>
      <c r="U39">
        <v>0</v>
      </c>
      <c r="V39">
        <v>4</v>
      </c>
      <c r="W39">
        <v>4</v>
      </c>
      <c r="X39">
        <v>0</v>
      </c>
      <c r="Y39">
        <v>0</v>
      </c>
      <c r="Z39">
        <v>0</v>
      </c>
      <c r="AA39">
        <v>0</v>
      </c>
      <c r="AB39">
        <v>0</v>
      </c>
    </row>
    <row r="40" spans="1:28" x14ac:dyDescent="0.35">
      <c r="B40">
        <v>1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  <c r="K40">
        <v>1</v>
      </c>
      <c r="L40">
        <v>1</v>
      </c>
      <c r="M40">
        <v>1</v>
      </c>
      <c r="N40">
        <v>1</v>
      </c>
      <c r="O40">
        <v>1</v>
      </c>
      <c r="P40">
        <v>1</v>
      </c>
      <c r="Q40">
        <v>1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4</v>
      </c>
      <c r="Y40">
        <v>4</v>
      </c>
      <c r="Z40">
        <v>0</v>
      </c>
      <c r="AA40">
        <v>0</v>
      </c>
      <c r="AB40">
        <v>0</v>
      </c>
    </row>
    <row r="41" spans="1:28" x14ac:dyDescent="0.35">
      <c r="B41">
        <v>1</v>
      </c>
      <c r="C41">
        <v>-1</v>
      </c>
      <c r="D41">
        <v>-1</v>
      </c>
      <c r="E41">
        <v>1</v>
      </c>
      <c r="F41">
        <v>1</v>
      </c>
      <c r="G41">
        <v>-1</v>
      </c>
      <c r="H41">
        <v>-1</v>
      </c>
      <c r="I41">
        <v>1</v>
      </c>
      <c r="J41">
        <v>1</v>
      </c>
      <c r="K41">
        <v>-1</v>
      </c>
      <c r="L41">
        <v>-1</v>
      </c>
      <c r="M41">
        <v>1</v>
      </c>
      <c r="N41">
        <v>1</v>
      </c>
      <c r="O41">
        <v>-1</v>
      </c>
      <c r="P41">
        <v>-1</v>
      </c>
      <c r="Q41">
        <v>1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</row>
    <row r="42" spans="1:28" x14ac:dyDescent="0.35">
      <c r="B42">
        <v>1</v>
      </c>
      <c r="C42">
        <v>-1</v>
      </c>
      <c r="D42">
        <v>1</v>
      </c>
      <c r="E42">
        <v>-1</v>
      </c>
      <c r="F42">
        <v>-1</v>
      </c>
      <c r="G42">
        <v>1</v>
      </c>
      <c r="H42">
        <v>-1</v>
      </c>
      <c r="I42">
        <v>1</v>
      </c>
      <c r="J42">
        <v>1</v>
      </c>
      <c r="K42">
        <v>-1</v>
      </c>
      <c r="L42">
        <v>1</v>
      </c>
      <c r="M42">
        <v>-1</v>
      </c>
      <c r="N42">
        <v>-1</v>
      </c>
      <c r="O42">
        <v>1</v>
      </c>
      <c r="P42">
        <v>-1</v>
      </c>
      <c r="Q42">
        <v>1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</row>
    <row r="43" spans="1:28" x14ac:dyDescent="0.35">
      <c r="B43">
        <v>1</v>
      </c>
      <c r="C43">
        <v>-1</v>
      </c>
      <c r="D43">
        <v>1</v>
      </c>
      <c r="E43">
        <v>-1</v>
      </c>
      <c r="F43">
        <v>1</v>
      </c>
      <c r="G43">
        <v>-1</v>
      </c>
      <c r="H43">
        <v>1</v>
      </c>
      <c r="I43">
        <v>-1</v>
      </c>
      <c r="J43">
        <v>-1</v>
      </c>
      <c r="K43">
        <v>1</v>
      </c>
      <c r="L43">
        <v>-1</v>
      </c>
      <c r="M43">
        <v>1</v>
      </c>
      <c r="N43">
        <v>-1</v>
      </c>
      <c r="O43">
        <v>1</v>
      </c>
      <c r="P43">
        <v>-1</v>
      </c>
      <c r="Q43">
        <v>1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</row>
    <row r="44" spans="1:28" x14ac:dyDescent="0.35">
      <c r="B44">
        <v>1</v>
      </c>
      <c r="C44">
        <v>1</v>
      </c>
      <c r="D44">
        <v>-1</v>
      </c>
      <c r="E44">
        <v>-1</v>
      </c>
      <c r="F44">
        <v>-1</v>
      </c>
      <c r="G44">
        <v>-1</v>
      </c>
      <c r="H44">
        <v>1</v>
      </c>
      <c r="I44">
        <v>1</v>
      </c>
      <c r="J44">
        <v>1</v>
      </c>
      <c r="K44">
        <v>1</v>
      </c>
      <c r="L44">
        <v>-1</v>
      </c>
      <c r="M44">
        <v>-1</v>
      </c>
      <c r="N44">
        <v>-1</v>
      </c>
      <c r="O44">
        <v>-1</v>
      </c>
      <c r="P44">
        <v>1</v>
      </c>
      <c r="Q44">
        <v>1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</row>
    <row r="45" spans="1:28" x14ac:dyDescent="0.35">
      <c r="B45">
        <v>1</v>
      </c>
      <c r="C45">
        <v>1</v>
      </c>
      <c r="D45">
        <v>-1</v>
      </c>
      <c r="E45">
        <v>-1</v>
      </c>
      <c r="F45">
        <v>1</v>
      </c>
      <c r="G45">
        <v>1</v>
      </c>
      <c r="H45">
        <v>-1</v>
      </c>
      <c r="I45">
        <v>-1</v>
      </c>
      <c r="J45">
        <v>-1</v>
      </c>
      <c r="K45">
        <v>-1</v>
      </c>
      <c r="L45">
        <v>1</v>
      </c>
      <c r="M45">
        <v>1</v>
      </c>
      <c r="N45">
        <v>-1</v>
      </c>
      <c r="O45">
        <v>-1</v>
      </c>
      <c r="P45">
        <v>1</v>
      </c>
      <c r="Q45">
        <v>1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</row>
    <row r="46" spans="1:28" x14ac:dyDescent="0.35">
      <c r="B46">
        <v>1</v>
      </c>
      <c r="C46">
        <v>1</v>
      </c>
      <c r="D46">
        <v>1</v>
      </c>
      <c r="E46">
        <v>1</v>
      </c>
      <c r="F46">
        <v>-1</v>
      </c>
      <c r="G46">
        <v>-1</v>
      </c>
      <c r="H46">
        <v>-1</v>
      </c>
      <c r="I46">
        <v>-1</v>
      </c>
      <c r="J46">
        <v>-1</v>
      </c>
      <c r="K46">
        <v>-1</v>
      </c>
      <c r="L46">
        <v>-1</v>
      </c>
      <c r="M46">
        <v>-1</v>
      </c>
      <c r="N46">
        <v>1</v>
      </c>
      <c r="O46">
        <v>1</v>
      </c>
      <c r="P46">
        <v>1</v>
      </c>
      <c r="Q46">
        <v>1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</row>
    <row r="48" spans="1:28" x14ac:dyDescent="0.35">
      <c r="A48" s="1" t="s">
        <v>33</v>
      </c>
      <c r="B48">
        <f t="array" ref="B48:P62">MMULT(B32:AB46,B4:P30)</f>
        <v>27</v>
      </c>
      <c r="C48">
        <v>0</v>
      </c>
      <c r="D48">
        <v>0</v>
      </c>
      <c r="E48">
        <v>0</v>
      </c>
      <c r="F48">
        <v>0</v>
      </c>
      <c r="G48">
        <v>24</v>
      </c>
      <c r="H48">
        <v>24</v>
      </c>
      <c r="I48">
        <v>24</v>
      </c>
      <c r="J48">
        <v>24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</row>
    <row r="49" spans="1:16" x14ac:dyDescent="0.35">
      <c r="B49">
        <v>0</v>
      </c>
      <c r="C49">
        <v>24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</row>
    <row r="50" spans="1:16" x14ac:dyDescent="0.35">
      <c r="B50">
        <v>0</v>
      </c>
      <c r="C50">
        <v>0</v>
      </c>
      <c r="D50">
        <v>24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</row>
    <row r="51" spans="1:16" x14ac:dyDescent="0.35">
      <c r="B51">
        <v>0</v>
      </c>
      <c r="C51">
        <v>0</v>
      </c>
      <c r="D51">
        <v>0</v>
      </c>
      <c r="E51">
        <v>24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</row>
    <row r="52" spans="1:16" x14ac:dyDescent="0.35">
      <c r="B52">
        <v>0</v>
      </c>
      <c r="C52">
        <v>0</v>
      </c>
      <c r="D52">
        <v>0</v>
      </c>
      <c r="E52">
        <v>0</v>
      </c>
      <c r="F52">
        <v>24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</row>
    <row r="53" spans="1:16" x14ac:dyDescent="0.35">
      <c r="B53">
        <v>24</v>
      </c>
      <c r="C53">
        <v>0</v>
      </c>
      <c r="D53">
        <v>0</v>
      </c>
      <c r="E53">
        <v>0</v>
      </c>
      <c r="F53">
        <v>0</v>
      </c>
      <c r="G53">
        <v>48</v>
      </c>
      <c r="H53">
        <v>16</v>
      </c>
      <c r="I53">
        <v>16</v>
      </c>
      <c r="J53">
        <v>16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</row>
    <row r="54" spans="1:16" x14ac:dyDescent="0.35">
      <c r="B54">
        <v>24</v>
      </c>
      <c r="C54">
        <v>0</v>
      </c>
      <c r="D54">
        <v>0</v>
      </c>
      <c r="E54">
        <v>0</v>
      </c>
      <c r="F54">
        <v>0</v>
      </c>
      <c r="G54">
        <v>16</v>
      </c>
      <c r="H54">
        <v>48</v>
      </c>
      <c r="I54">
        <v>16</v>
      </c>
      <c r="J54">
        <v>16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</row>
    <row r="55" spans="1:16" x14ac:dyDescent="0.35">
      <c r="B55">
        <v>24</v>
      </c>
      <c r="C55">
        <v>0</v>
      </c>
      <c r="D55">
        <v>0</v>
      </c>
      <c r="E55">
        <v>0</v>
      </c>
      <c r="F55">
        <v>0</v>
      </c>
      <c r="G55">
        <v>16</v>
      </c>
      <c r="H55">
        <v>16</v>
      </c>
      <c r="I55">
        <v>48</v>
      </c>
      <c r="J55">
        <v>16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</row>
    <row r="56" spans="1:16" x14ac:dyDescent="0.35">
      <c r="B56">
        <v>24</v>
      </c>
      <c r="C56">
        <v>0</v>
      </c>
      <c r="D56">
        <v>0</v>
      </c>
      <c r="E56">
        <v>0</v>
      </c>
      <c r="F56">
        <v>0</v>
      </c>
      <c r="G56">
        <v>16</v>
      </c>
      <c r="H56">
        <v>16</v>
      </c>
      <c r="I56">
        <v>16</v>
      </c>
      <c r="J56">
        <v>48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</row>
    <row r="57" spans="1:16" x14ac:dyDescent="0.35"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16</v>
      </c>
      <c r="L57">
        <v>0</v>
      </c>
      <c r="M57">
        <v>0</v>
      </c>
      <c r="N57">
        <v>0</v>
      </c>
      <c r="O57">
        <v>0</v>
      </c>
      <c r="P57">
        <v>0</v>
      </c>
    </row>
    <row r="58" spans="1:16" x14ac:dyDescent="0.35"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16</v>
      </c>
      <c r="M58">
        <v>0</v>
      </c>
      <c r="N58">
        <v>0</v>
      </c>
      <c r="O58">
        <v>0</v>
      </c>
      <c r="P58">
        <v>0</v>
      </c>
    </row>
    <row r="59" spans="1:16" x14ac:dyDescent="0.35"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16</v>
      </c>
      <c r="N59">
        <v>0</v>
      </c>
      <c r="O59">
        <v>0</v>
      </c>
      <c r="P59">
        <v>0</v>
      </c>
    </row>
    <row r="60" spans="1:16" x14ac:dyDescent="0.35"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16</v>
      </c>
      <c r="O60">
        <v>0</v>
      </c>
      <c r="P60">
        <v>0</v>
      </c>
    </row>
    <row r="61" spans="1:16" x14ac:dyDescent="0.35"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16</v>
      </c>
      <c r="P61">
        <v>0</v>
      </c>
    </row>
    <row r="62" spans="1:16" x14ac:dyDescent="0.35"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16</v>
      </c>
    </row>
    <row r="64" spans="1:16" x14ac:dyDescent="0.35">
      <c r="A64" s="1" t="s">
        <v>34</v>
      </c>
      <c r="B64">
        <f t="array" ref="B64:P78">MINVERSE(B48:P62)</f>
        <v>0.3333333333333332</v>
      </c>
      <c r="C64">
        <v>0</v>
      </c>
      <c r="D64">
        <v>0</v>
      </c>
      <c r="E64">
        <v>0</v>
      </c>
      <c r="F64">
        <v>0</v>
      </c>
      <c r="G64">
        <v>-8.3333333333333301E-2</v>
      </c>
      <c r="H64">
        <v>-8.3333333333333301E-2</v>
      </c>
      <c r="I64">
        <v>-8.3333333333333301E-2</v>
      </c>
      <c r="J64">
        <v>-8.3333333333333287E-2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</row>
    <row r="65" spans="1:28" x14ac:dyDescent="0.35">
      <c r="B65">
        <v>0</v>
      </c>
      <c r="C65">
        <v>4.1666666666666664E-2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</row>
    <row r="66" spans="1:28" x14ac:dyDescent="0.35">
      <c r="B66">
        <v>0</v>
      </c>
      <c r="C66">
        <v>0</v>
      </c>
      <c r="D66">
        <v>4.1666666666666664E-2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</row>
    <row r="67" spans="1:28" x14ac:dyDescent="0.35">
      <c r="B67">
        <v>0</v>
      </c>
      <c r="C67">
        <v>0</v>
      </c>
      <c r="D67">
        <v>0</v>
      </c>
      <c r="E67">
        <v>4.1666666666666664E-2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</row>
    <row r="68" spans="1:28" x14ac:dyDescent="0.35">
      <c r="B68">
        <v>0</v>
      </c>
      <c r="C68">
        <v>0</v>
      </c>
      <c r="D68">
        <v>0</v>
      </c>
      <c r="E68">
        <v>0</v>
      </c>
      <c r="F68">
        <v>4.1666666666666664E-2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</row>
    <row r="69" spans="1:28" x14ac:dyDescent="0.35">
      <c r="B69">
        <v>-8.3333333333333301E-2</v>
      </c>
      <c r="C69">
        <v>0</v>
      </c>
      <c r="D69">
        <v>0</v>
      </c>
      <c r="E69">
        <v>0</v>
      </c>
      <c r="F69">
        <v>0</v>
      </c>
      <c r="G69">
        <v>4.6874999999999986E-2</v>
      </c>
      <c r="H69">
        <v>1.562499999999999E-2</v>
      </c>
      <c r="I69">
        <v>1.5624999999999991E-2</v>
      </c>
      <c r="J69">
        <v>1.5624999999999988E-2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</row>
    <row r="70" spans="1:28" x14ac:dyDescent="0.35">
      <c r="B70">
        <v>-8.3333333333333315E-2</v>
      </c>
      <c r="C70">
        <v>0</v>
      </c>
      <c r="D70">
        <v>0</v>
      </c>
      <c r="E70">
        <v>0</v>
      </c>
      <c r="F70">
        <v>0</v>
      </c>
      <c r="G70">
        <v>1.5624999999999991E-2</v>
      </c>
      <c r="H70">
        <v>4.6874999999999986E-2</v>
      </c>
      <c r="I70">
        <v>1.5624999999999991E-2</v>
      </c>
      <c r="J70">
        <v>1.5624999999999986E-2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</row>
    <row r="71" spans="1:28" x14ac:dyDescent="0.35">
      <c r="B71">
        <v>-8.3333333333333301E-2</v>
      </c>
      <c r="C71">
        <v>0</v>
      </c>
      <c r="D71">
        <v>0</v>
      </c>
      <c r="E71">
        <v>0</v>
      </c>
      <c r="F71">
        <v>0</v>
      </c>
      <c r="G71">
        <v>1.5624999999999993E-2</v>
      </c>
      <c r="H71">
        <v>1.5624999999999993E-2</v>
      </c>
      <c r="I71">
        <v>4.6874999999999993E-2</v>
      </c>
      <c r="J71">
        <v>1.5624999999999988E-2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</row>
    <row r="72" spans="1:28" x14ac:dyDescent="0.35">
      <c r="B72">
        <v>-8.3333333333333301E-2</v>
      </c>
      <c r="C72">
        <v>0</v>
      </c>
      <c r="D72">
        <v>0</v>
      </c>
      <c r="E72">
        <v>0</v>
      </c>
      <c r="F72">
        <v>0</v>
      </c>
      <c r="G72">
        <v>1.5624999999999993E-2</v>
      </c>
      <c r="H72">
        <v>1.5624999999999993E-2</v>
      </c>
      <c r="I72">
        <v>1.562499999999999E-2</v>
      </c>
      <c r="J72">
        <v>4.6874999999999986E-2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</row>
    <row r="73" spans="1:28" x14ac:dyDescent="0.35"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6.25E-2</v>
      </c>
      <c r="L73">
        <v>0</v>
      </c>
      <c r="M73">
        <v>0</v>
      </c>
      <c r="N73">
        <v>0</v>
      </c>
      <c r="O73">
        <v>0</v>
      </c>
      <c r="P73">
        <v>0</v>
      </c>
    </row>
    <row r="74" spans="1:28" x14ac:dyDescent="0.35"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6.25E-2</v>
      </c>
      <c r="M74">
        <v>0</v>
      </c>
      <c r="N74">
        <v>0</v>
      </c>
      <c r="O74">
        <v>0</v>
      </c>
      <c r="P74">
        <v>0</v>
      </c>
    </row>
    <row r="75" spans="1:28" x14ac:dyDescent="0.35"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6.25E-2</v>
      </c>
      <c r="N75">
        <v>0</v>
      </c>
      <c r="O75">
        <v>0</v>
      </c>
      <c r="P75">
        <v>0</v>
      </c>
    </row>
    <row r="76" spans="1:28" x14ac:dyDescent="0.35"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6.25E-2</v>
      </c>
      <c r="O76">
        <v>0</v>
      </c>
      <c r="P76">
        <v>0</v>
      </c>
    </row>
    <row r="77" spans="1:28" x14ac:dyDescent="0.35"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6.25E-2</v>
      </c>
      <c r="P77">
        <v>0</v>
      </c>
    </row>
    <row r="78" spans="1:28" x14ac:dyDescent="0.35"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6.25E-2</v>
      </c>
    </row>
    <row r="80" spans="1:28" x14ac:dyDescent="0.35">
      <c r="A80" s="1" t="s">
        <v>35</v>
      </c>
      <c r="B80">
        <f t="array" ref="B80:AB94">MMULT(B64:P78,B32:AB46)</f>
        <v>-1.3877787807814457E-17</v>
      </c>
      <c r="C80">
        <v>-1.3877787807814457E-17</v>
      </c>
      <c r="D80">
        <v>-1.3877787807814457E-17</v>
      </c>
      <c r="E80">
        <v>-1.3877787807814457E-17</v>
      </c>
      <c r="F80">
        <v>-1.3877787807814457E-17</v>
      </c>
      <c r="G80">
        <v>-1.3877787807814457E-17</v>
      </c>
      <c r="H80">
        <v>-1.3877787807814457E-17</v>
      </c>
      <c r="I80">
        <v>-1.3877787807814457E-17</v>
      </c>
      <c r="J80">
        <v>-1.3877787807814457E-17</v>
      </c>
      <c r="K80">
        <v>-1.3877787807814457E-17</v>
      </c>
      <c r="L80">
        <v>-1.3877787807814457E-17</v>
      </c>
      <c r="M80">
        <v>-1.3877787807814457E-17</v>
      </c>
      <c r="N80">
        <v>-1.3877787807814457E-17</v>
      </c>
      <c r="O80">
        <v>-1.3877787807814457E-17</v>
      </c>
      <c r="P80">
        <v>-1.3877787807814457E-17</v>
      </c>
      <c r="Q80">
        <v>-1.3877787807814457E-17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5.5511151231257827E-17</v>
      </c>
      <c r="Y80">
        <v>5.5511151231257827E-17</v>
      </c>
      <c r="Z80">
        <v>0.3333333333333332</v>
      </c>
      <c r="AA80">
        <v>0.3333333333333332</v>
      </c>
      <c r="AB80">
        <v>0.3333333333333332</v>
      </c>
    </row>
    <row r="81" spans="1:28" x14ac:dyDescent="0.35">
      <c r="B81">
        <v>-4.1666666666666664E-2</v>
      </c>
      <c r="C81">
        <v>4.1666666666666664E-2</v>
      </c>
      <c r="D81">
        <v>-4.1666666666666664E-2</v>
      </c>
      <c r="E81">
        <v>4.1666666666666664E-2</v>
      </c>
      <c r="F81">
        <v>-4.1666666666666664E-2</v>
      </c>
      <c r="G81">
        <v>4.1666666666666664E-2</v>
      </c>
      <c r="H81">
        <v>-4.1666666666666664E-2</v>
      </c>
      <c r="I81">
        <v>4.1666666666666664E-2</v>
      </c>
      <c r="J81">
        <v>-4.1666666666666664E-2</v>
      </c>
      <c r="K81">
        <v>4.1666666666666664E-2</v>
      </c>
      <c r="L81">
        <v>-4.1666666666666664E-2</v>
      </c>
      <c r="M81">
        <v>4.1666666666666664E-2</v>
      </c>
      <c r="N81">
        <v>-4.1666666666666664E-2</v>
      </c>
      <c r="O81">
        <v>4.1666666666666664E-2</v>
      </c>
      <c r="P81">
        <v>-4.1666666666666664E-2</v>
      </c>
      <c r="Q81">
        <v>4.1666666666666664E-2</v>
      </c>
      <c r="R81">
        <v>-8.3333333333333329E-2</v>
      </c>
      <c r="S81">
        <v>8.3333333333333329E-2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</row>
    <row r="82" spans="1:28" x14ac:dyDescent="0.35">
      <c r="B82">
        <v>-4.1666666666666664E-2</v>
      </c>
      <c r="C82">
        <v>-4.1666666666666664E-2</v>
      </c>
      <c r="D82">
        <v>4.1666666666666664E-2</v>
      </c>
      <c r="E82">
        <v>4.1666666666666664E-2</v>
      </c>
      <c r="F82">
        <v>-4.1666666666666664E-2</v>
      </c>
      <c r="G82">
        <v>-4.1666666666666664E-2</v>
      </c>
      <c r="H82">
        <v>4.1666666666666664E-2</v>
      </c>
      <c r="I82">
        <v>4.1666666666666664E-2</v>
      </c>
      <c r="J82">
        <v>-4.1666666666666664E-2</v>
      </c>
      <c r="K82">
        <v>-4.1666666666666664E-2</v>
      </c>
      <c r="L82">
        <v>4.1666666666666664E-2</v>
      </c>
      <c r="M82">
        <v>4.1666666666666664E-2</v>
      </c>
      <c r="N82">
        <v>-4.1666666666666664E-2</v>
      </c>
      <c r="O82">
        <v>-4.1666666666666664E-2</v>
      </c>
      <c r="P82">
        <v>4.1666666666666664E-2</v>
      </c>
      <c r="Q82">
        <v>4.1666666666666664E-2</v>
      </c>
      <c r="R82">
        <v>0</v>
      </c>
      <c r="S82">
        <v>0</v>
      </c>
      <c r="T82">
        <v>-8.3333333333333329E-2</v>
      </c>
      <c r="U82">
        <v>8.3333333333333329E-2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</row>
    <row r="83" spans="1:28" x14ac:dyDescent="0.35">
      <c r="B83">
        <v>-4.1666666666666664E-2</v>
      </c>
      <c r="C83">
        <v>-4.1666666666666664E-2</v>
      </c>
      <c r="D83">
        <v>-4.1666666666666664E-2</v>
      </c>
      <c r="E83">
        <v>-4.1666666666666664E-2</v>
      </c>
      <c r="F83">
        <v>4.1666666666666664E-2</v>
      </c>
      <c r="G83">
        <v>4.1666666666666664E-2</v>
      </c>
      <c r="H83">
        <v>4.1666666666666664E-2</v>
      </c>
      <c r="I83">
        <v>4.1666666666666664E-2</v>
      </c>
      <c r="J83">
        <v>-4.1666666666666664E-2</v>
      </c>
      <c r="K83">
        <v>-4.1666666666666664E-2</v>
      </c>
      <c r="L83">
        <v>-4.1666666666666664E-2</v>
      </c>
      <c r="M83">
        <v>-4.1666666666666664E-2</v>
      </c>
      <c r="N83">
        <v>4.1666666666666664E-2</v>
      </c>
      <c r="O83">
        <v>4.1666666666666664E-2</v>
      </c>
      <c r="P83">
        <v>4.1666666666666664E-2</v>
      </c>
      <c r="Q83">
        <v>4.1666666666666664E-2</v>
      </c>
      <c r="R83">
        <v>0</v>
      </c>
      <c r="S83">
        <v>0</v>
      </c>
      <c r="T83">
        <v>0</v>
      </c>
      <c r="U83">
        <v>0</v>
      </c>
      <c r="V83">
        <v>-8.3333333333333329E-2</v>
      </c>
      <c r="W83">
        <v>8.3333333333333329E-2</v>
      </c>
      <c r="X83">
        <v>0</v>
      </c>
      <c r="Y83">
        <v>0</v>
      </c>
      <c r="Z83">
        <v>0</v>
      </c>
      <c r="AA83">
        <v>0</v>
      </c>
      <c r="AB83">
        <v>0</v>
      </c>
    </row>
    <row r="84" spans="1:28" x14ac:dyDescent="0.35">
      <c r="B84">
        <v>-4.1666666666666664E-2</v>
      </c>
      <c r="C84">
        <v>-4.1666666666666664E-2</v>
      </c>
      <c r="D84">
        <v>-4.1666666666666664E-2</v>
      </c>
      <c r="E84">
        <v>-4.1666666666666664E-2</v>
      </c>
      <c r="F84">
        <v>-4.1666666666666664E-2</v>
      </c>
      <c r="G84">
        <v>-4.1666666666666664E-2</v>
      </c>
      <c r="H84">
        <v>-4.1666666666666664E-2</v>
      </c>
      <c r="I84">
        <v>-4.1666666666666664E-2</v>
      </c>
      <c r="J84">
        <v>4.1666666666666664E-2</v>
      </c>
      <c r="K84">
        <v>4.1666666666666664E-2</v>
      </c>
      <c r="L84">
        <v>4.1666666666666664E-2</v>
      </c>
      <c r="M84">
        <v>4.1666666666666664E-2</v>
      </c>
      <c r="N84">
        <v>4.1666666666666664E-2</v>
      </c>
      <c r="O84">
        <v>4.1666666666666664E-2</v>
      </c>
      <c r="P84">
        <v>4.1666666666666664E-2</v>
      </c>
      <c r="Q84">
        <v>4.1666666666666664E-2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-8.3333333333333329E-2</v>
      </c>
      <c r="Y84">
        <v>8.3333333333333329E-2</v>
      </c>
      <c r="Z84">
        <v>0</v>
      </c>
      <c r="AA84">
        <v>0</v>
      </c>
      <c r="AB84">
        <v>0</v>
      </c>
    </row>
    <row r="85" spans="1:28" x14ac:dyDescent="0.35">
      <c r="B85">
        <v>1.0416666666666654E-2</v>
      </c>
      <c r="C85">
        <v>1.0416666666666654E-2</v>
      </c>
      <c r="D85">
        <v>1.0416666666666654E-2</v>
      </c>
      <c r="E85">
        <v>1.0416666666666654E-2</v>
      </c>
      <c r="F85">
        <v>1.0416666666666654E-2</v>
      </c>
      <c r="G85">
        <v>1.0416666666666654E-2</v>
      </c>
      <c r="H85">
        <v>1.0416666666666654E-2</v>
      </c>
      <c r="I85">
        <v>1.0416666666666654E-2</v>
      </c>
      <c r="J85">
        <v>1.0416666666666654E-2</v>
      </c>
      <c r="K85">
        <v>1.0416666666666654E-2</v>
      </c>
      <c r="L85">
        <v>1.0416666666666654E-2</v>
      </c>
      <c r="M85">
        <v>1.0416666666666654E-2</v>
      </c>
      <c r="N85">
        <v>1.0416666666666654E-2</v>
      </c>
      <c r="O85">
        <v>1.0416666666666654E-2</v>
      </c>
      <c r="P85">
        <v>1.0416666666666654E-2</v>
      </c>
      <c r="Q85">
        <v>1.0416666666666654E-2</v>
      </c>
      <c r="R85">
        <v>0.10416666666666664</v>
      </c>
      <c r="S85">
        <v>0.10416666666666664</v>
      </c>
      <c r="T85">
        <v>-2.0833333333333343E-2</v>
      </c>
      <c r="U85">
        <v>-2.0833333333333343E-2</v>
      </c>
      <c r="V85">
        <v>-2.0833333333333336E-2</v>
      </c>
      <c r="W85">
        <v>-2.0833333333333336E-2</v>
      </c>
      <c r="X85">
        <v>-2.083333333333335E-2</v>
      </c>
      <c r="Y85">
        <v>-2.083333333333335E-2</v>
      </c>
      <c r="Z85">
        <v>-8.3333333333333301E-2</v>
      </c>
      <c r="AA85">
        <v>-8.3333333333333301E-2</v>
      </c>
      <c r="AB85">
        <v>-8.3333333333333301E-2</v>
      </c>
    </row>
    <row r="86" spans="1:28" x14ac:dyDescent="0.35">
      <c r="B86">
        <v>1.0416666666666635E-2</v>
      </c>
      <c r="C86">
        <v>1.0416666666666635E-2</v>
      </c>
      <c r="D86">
        <v>1.0416666666666635E-2</v>
      </c>
      <c r="E86">
        <v>1.0416666666666635E-2</v>
      </c>
      <c r="F86">
        <v>1.0416666666666635E-2</v>
      </c>
      <c r="G86">
        <v>1.0416666666666635E-2</v>
      </c>
      <c r="H86">
        <v>1.0416666666666635E-2</v>
      </c>
      <c r="I86">
        <v>1.0416666666666635E-2</v>
      </c>
      <c r="J86">
        <v>1.0416666666666635E-2</v>
      </c>
      <c r="K86">
        <v>1.0416666666666635E-2</v>
      </c>
      <c r="L86">
        <v>1.0416666666666635E-2</v>
      </c>
      <c r="M86">
        <v>1.0416666666666635E-2</v>
      </c>
      <c r="N86">
        <v>1.0416666666666635E-2</v>
      </c>
      <c r="O86">
        <v>1.0416666666666635E-2</v>
      </c>
      <c r="P86">
        <v>1.0416666666666635E-2</v>
      </c>
      <c r="Q86">
        <v>1.0416666666666635E-2</v>
      </c>
      <c r="R86">
        <v>-2.083333333333335E-2</v>
      </c>
      <c r="S86">
        <v>-2.083333333333335E-2</v>
      </c>
      <c r="T86">
        <v>0.10416666666666663</v>
      </c>
      <c r="U86">
        <v>0.10416666666666663</v>
      </c>
      <c r="V86">
        <v>-2.083333333333335E-2</v>
      </c>
      <c r="W86">
        <v>-2.083333333333335E-2</v>
      </c>
      <c r="X86">
        <v>-2.083333333333337E-2</v>
      </c>
      <c r="Y86">
        <v>-2.083333333333337E-2</v>
      </c>
      <c r="Z86">
        <v>-8.3333333333333315E-2</v>
      </c>
      <c r="AA86">
        <v>-8.3333333333333315E-2</v>
      </c>
      <c r="AB86">
        <v>-8.3333333333333315E-2</v>
      </c>
    </row>
    <row r="87" spans="1:28" x14ac:dyDescent="0.35">
      <c r="B87">
        <v>1.0416666666666659E-2</v>
      </c>
      <c r="C87">
        <v>1.0416666666666659E-2</v>
      </c>
      <c r="D87">
        <v>1.0416666666666659E-2</v>
      </c>
      <c r="E87">
        <v>1.0416666666666659E-2</v>
      </c>
      <c r="F87">
        <v>1.0416666666666659E-2</v>
      </c>
      <c r="G87">
        <v>1.0416666666666659E-2</v>
      </c>
      <c r="H87">
        <v>1.0416666666666659E-2</v>
      </c>
      <c r="I87">
        <v>1.0416666666666659E-2</v>
      </c>
      <c r="J87">
        <v>1.0416666666666659E-2</v>
      </c>
      <c r="K87">
        <v>1.0416666666666659E-2</v>
      </c>
      <c r="L87">
        <v>1.0416666666666659E-2</v>
      </c>
      <c r="M87">
        <v>1.0416666666666659E-2</v>
      </c>
      <c r="N87">
        <v>1.0416666666666659E-2</v>
      </c>
      <c r="O87">
        <v>1.0416666666666659E-2</v>
      </c>
      <c r="P87">
        <v>1.0416666666666659E-2</v>
      </c>
      <c r="Q87">
        <v>1.0416666666666659E-2</v>
      </c>
      <c r="R87">
        <v>-2.0833333333333329E-2</v>
      </c>
      <c r="S87">
        <v>-2.0833333333333329E-2</v>
      </c>
      <c r="T87">
        <v>-2.0833333333333329E-2</v>
      </c>
      <c r="U87">
        <v>-2.0833333333333329E-2</v>
      </c>
      <c r="V87">
        <v>0.10416666666666667</v>
      </c>
      <c r="W87">
        <v>0.10416666666666667</v>
      </c>
      <c r="X87">
        <v>-2.083333333333335E-2</v>
      </c>
      <c r="Y87">
        <v>-2.083333333333335E-2</v>
      </c>
      <c r="Z87">
        <v>-8.3333333333333301E-2</v>
      </c>
      <c r="AA87">
        <v>-8.3333333333333301E-2</v>
      </c>
      <c r="AB87">
        <v>-8.3333333333333301E-2</v>
      </c>
    </row>
    <row r="88" spans="1:28" x14ac:dyDescent="0.35">
      <c r="B88">
        <v>1.0416666666666657E-2</v>
      </c>
      <c r="C88">
        <v>1.0416666666666657E-2</v>
      </c>
      <c r="D88">
        <v>1.0416666666666657E-2</v>
      </c>
      <c r="E88">
        <v>1.0416666666666657E-2</v>
      </c>
      <c r="F88">
        <v>1.0416666666666657E-2</v>
      </c>
      <c r="G88">
        <v>1.0416666666666657E-2</v>
      </c>
      <c r="H88">
        <v>1.0416666666666657E-2</v>
      </c>
      <c r="I88">
        <v>1.0416666666666657E-2</v>
      </c>
      <c r="J88">
        <v>1.0416666666666657E-2</v>
      </c>
      <c r="K88">
        <v>1.0416666666666657E-2</v>
      </c>
      <c r="L88">
        <v>1.0416666666666657E-2</v>
      </c>
      <c r="M88">
        <v>1.0416666666666657E-2</v>
      </c>
      <c r="N88">
        <v>1.0416666666666657E-2</v>
      </c>
      <c r="O88">
        <v>1.0416666666666657E-2</v>
      </c>
      <c r="P88">
        <v>1.0416666666666657E-2</v>
      </c>
      <c r="Q88">
        <v>1.0416666666666657E-2</v>
      </c>
      <c r="R88">
        <v>-2.0833333333333329E-2</v>
      </c>
      <c r="S88">
        <v>-2.0833333333333329E-2</v>
      </c>
      <c r="T88">
        <v>-2.0833333333333329E-2</v>
      </c>
      <c r="U88">
        <v>-2.0833333333333329E-2</v>
      </c>
      <c r="V88">
        <v>-2.0833333333333343E-2</v>
      </c>
      <c r="W88">
        <v>-2.0833333333333343E-2</v>
      </c>
      <c r="X88">
        <v>0.10416666666666664</v>
      </c>
      <c r="Y88">
        <v>0.10416666666666664</v>
      </c>
      <c r="Z88">
        <v>-8.3333333333333301E-2</v>
      </c>
      <c r="AA88">
        <v>-8.3333333333333301E-2</v>
      </c>
      <c r="AB88">
        <v>-8.3333333333333301E-2</v>
      </c>
    </row>
    <row r="89" spans="1:28" x14ac:dyDescent="0.35">
      <c r="B89">
        <v>6.25E-2</v>
      </c>
      <c r="C89">
        <v>-6.25E-2</v>
      </c>
      <c r="D89">
        <v>-6.25E-2</v>
      </c>
      <c r="E89">
        <v>6.25E-2</v>
      </c>
      <c r="F89">
        <v>6.25E-2</v>
      </c>
      <c r="G89">
        <v>-6.25E-2</v>
      </c>
      <c r="H89">
        <v>-6.25E-2</v>
      </c>
      <c r="I89">
        <v>6.25E-2</v>
      </c>
      <c r="J89">
        <v>6.25E-2</v>
      </c>
      <c r="K89">
        <v>-6.25E-2</v>
      </c>
      <c r="L89">
        <v>-6.25E-2</v>
      </c>
      <c r="M89">
        <v>6.25E-2</v>
      </c>
      <c r="N89">
        <v>6.25E-2</v>
      </c>
      <c r="O89">
        <v>-6.25E-2</v>
      </c>
      <c r="P89">
        <v>-6.25E-2</v>
      </c>
      <c r="Q89">
        <v>6.25E-2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</row>
    <row r="90" spans="1:28" x14ac:dyDescent="0.35">
      <c r="B90">
        <v>6.25E-2</v>
      </c>
      <c r="C90">
        <v>-6.25E-2</v>
      </c>
      <c r="D90">
        <v>6.25E-2</v>
      </c>
      <c r="E90">
        <v>-6.25E-2</v>
      </c>
      <c r="F90">
        <v>-6.25E-2</v>
      </c>
      <c r="G90">
        <v>6.25E-2</v>
      </c>
      <c r="H90">
        <v>-6.25E-2</v>
      </c>
      <c r="I90">
        <v>6.25E-2</v>
      </c>
      <c r="J90">
        <v>6.25E-2</v>
      </c>
      <c r="K90">
        <v>-6.25E-2</v>
      </c>
      <c r="L90">
        <v>6.25E-2</v>
      </c>
      <c r="M90">
        <v>-6.25E-2</v>
      </c>
      <c r="N90">
        <v>-6.25E-2</v>
      </c>
      <c r="O90">
        <v>6.25E-2</v>
      </c>
      <c r="P90">
        <v>-6.25E-2</v>
      </c>
      <c r="Q90">
        <v>6.25E-2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</row>
    <row r="91" spans="1:28" x14ac:dyDescent="0.35">
      <c r="B91">
        <v>6.25E-2</v>
      </c>
      <c r="C91">
        <v>-6.25E-2</v>
      </c>
      <c r="D91">
        <v>6.25E-2</v>
      </c>
      <c r="E91">
        <v>-6.25E-2</v>
      </c>
      <c r="F91">
        <v>6.25E-2</v>
      </c>
      <c r="G91">
        <v>-6.25E-2</v>
      </c>
      <c r="H91">
        <v>6.25E-2</v>
      </c>
      <c r="I91">
        <v>-6.25E-2</v>
      </c>
      <c r="J91">
        <v>-6.25E-2</v>
      </c>
      <c r="K91">
        <v>6.25E-2</v>
      </c>
      <c r="L91">
        <v>-6.25E-2</v>
      </c>
      <c r="M91">
        <v>6.25E-2</v>
      </c>
      <c r="N91">
        <v>-6.25E-2</v>
      </c>
      <c r="O91">
        <v>6.25E-2</v>
      </c>
      <c r="P91">
        <v>-6.25E-2</v>
      </c>
      <c r="Q91">
        <v>6.25E-2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</row>
    <row r="92" spans="1:28" x14ac:dyDescent="0.35">
      <c r="B92">
        <v>6.25E-2</v>
      </c>
      <c r="C92">
        <v>6.25E-2</v>
      </c>
      <c r="D92">
        <v>-6.25E-2</v>
      </c>
      <c r="E92">
        <v>-6.25E-2</v>
      </c>
      <c r="F92">
        <v>-6.25E-2</v>
      </c>
      <c r="G92">
        <v>-6.25E-2</v>
      </c>
      <c r="H92">
        <v>6.25E-2</v>
      </c>
      <c r="I92">
        <v>6.25E-2</v>
      </c>
      <c r="J92">
        <v>6.25E-2</v>
      </c>
      <c r="K92">
        <v>6.25E-2</v>
      </c>
      <c r="L92">
        <v>-6.25E-2</v>
      </c>
      <c r="M92">
        <v>-6.25E-2</v>
      </c>
      <c r="N92">
        <v>-6.25E-2</v>
      </c>
      <c r="O92">
        <v>-6.25E-2</v>
      </c>
      <c r="P92">
        <v>6.25E-2</v>
      </c>
      <c r="Q92">
        <v>6.25E-2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</row>
    <row r="93" spans="1:28" x14ac:dyDescent="0.35">
      <c r="B93">
        <v>6.25E-2</v>
      </c>
      <c r="C93">
        <v>6.25E-2</v>
      </c>
      <c r="D93">
        <v>-6.25E-2</v>
      </c>
      <c r="E93">
        <v>-6.25E-2</v>
      </c>
      <c r="F93">
        <v>6.25E-2</v>
      </c>
      <c r="G93">
        <v>6.25E-2</v>
      </c>
      <c r="H93">
        <v>-6.25E-2</v>
      </c>
      <c r="I93">
        <v>-6.25E-2</v>
      </c>
      <c r="J93">
        <v>-6.25E-2</v>
      </c>
      <c r="K93">
        <v>-6.25E-2</v>
      </c>
      <c r="L93">
        <v>6.25E-2</v>
      </c>
      <c r="M93">
        <v>6.25E-2</v>
      </c>
      <c r="N93">
        <v>-6.25E-2</v>
      </c>
      <c r="O93">
        <v>-6.25E-2</v>
      </c>
      <c r="P93">
        <v>6.25E-2</v>
      </c>
      <c r="Q93">
        <v>6.25E-2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</row>
    <row r="94" spans="1:28" x14ac:dyDescent="0.35">
      <c r="B94">
        <v>6.25E-2</v>
      </c>
      <c r="C94">
        <v>6.25E-2</v>
      </c>
      <c r="D94">
        <v>6.25E-2</v>
      </c>
      <c r="E94">
        <v>6.25E-2</v>
      </c>
      <c r="F94">
        <v>-6.25E-2</v>
      </c>
      <c r="G94">
        <v>-6.25E-2</v>
      </c>
      <c r="H94">
        <v>-6.25E-2</v>
      </c>
      <c r="I94">
        <v>-6.25E-2</v>
      </c>
      <c r="J94">
        <v>-6.25E-2</v>
      </c>
      <c r="K94">
        <v>-6.25E-2</v>
      </c>
      <c r="L94">
        <v>-6.25E-2</v>
      </c>
      <c r="M94">
        <v>-6.25E-2</v>
      </c>
      <c r="N94">
        <v>6.25E-2</v>
      </c>
      <c r="O94">
        <v>6.25E-2</v>
      </c>
      <c r="P94">
        <v>6.25E-2</v>
      </c>
      <c r="Q94">
        <v>6.25E-2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</row>
    <row r="96" spans="1:28" x14ac:dyDescent="0.35">
      <c r="A96" s="1" t="s">
        <v>16</v>
      </c>
      <c r="B96">
        <f t="array" ref="B96:B110">MMULT(B80:AB94,Q4:Q30)</f>
        <v>6.3666666666666636</v>
      </c>
      <c r="F96">
        <f>2*B101</f>
        <v>-2.4264583333333336</v>
      </c>
      <c r="G96">
        <f>B105</f>
        <v>2.0624999999999977E-2</v>
      </c>
      <c r="H96">
        <f>B106</f>
        <v>0.39812499999999995</v>
      </c>
      <c r="I96">
        <f>B107</f>
        <v>3.8125000000000048E-2</v>
      </c>
      <c r="K96">
        <f>-B97</f>
        <v>-8.7916666666666685E-2</v>
      </c>
      <c r="M96" t="s">
        <v>15</v>
      </c>
      <c r="N96" t="s">
        <v>42</v>
      </c>
      <c r="O96" t="s">
        <v>43</v>
      </c>
    </row>
    <row r="97" spans="1:15" x14ac:dyDescent="0.35">
      <c r="A97" s="1" t="s">
        <v>17</v>
      </c>
      <c r="B97">
        <v>8.7916666666666685E-2</v>
      </c>
      <c r="F97">
        <f>B105</f>
        <v>2.0624999999999977E-2</v>
      </c>
      <c r="G97">
        <f>2*B102</f>
        <v>-1.543958333333336</v>
      </c>
      <c r="H97">
        <f>B108</f>
        <v>-0.28812500000000008</v>
      </c>
      <c r="I97">
        <f>B109</f>
        <v>-0.13812500000000005</v>
      </c>
      <c r="K97">
        <f>-B98</f>
        <v>0.42208333333333337</v>
      </c>
      <c r="M97">
        <v>2.2599999999999998</v>
      </c>
      <c r="N97">
        <v>5</v>
      </c>
      <c r="O97">
        <v>15</v>
      </c>
    </row>
    <row r="98" spans="1:15" x14ac:dyDescent="0.35">
      <c r="A98" s="1" t="s">
        <v>18</v>
      </c>
      <c r="B98">
        <v>-0.42208333333333337</v>
      </c>
      <c r="F98">
        <f>B106</f>
        <v>0.39812499999999995</v>
      </c>
      <c r="G98">
        <f>B108</f>
        <v>-0.28812500000000008</v>
      </c>
      <c r="H98">
        <f>B103*2</f>
        <v>-1.7764583333333326</v>
      </c>
      <c r="I98">
        <f>B110</f>
        <v>0.26187500000000008</v>
      </c>
      <c r="K98">
        <f>-B99</f>
        <v>-0.67875000000000008</v>
      </c>
      <c r="M98">
        <v>1.65</v>
      </c>
      <c r="N98">
        <v>5</v>
      </c>
      <c r="O98">
        <v>15</v>
      </c>
    </row>
    <row r="99" spans="1:15" x14ac:dyDescent="0.35">
      <c r="A99" s="1" t="s">
        <v>20</v>
      </c>
      <c r="B99">
        <v>0.67875000000000008</v>
      </c>
      <c r="F99">
        <f>B107</f>
        <v>3.8125000000000048E-2</v>
      </c>
      <c r="G99">
        <f>B109</f>
        <v>-0.13812500000000005</v>
      </c>
      <c r="H99">
        <f>B110</f>
        <v>0.26187500000000008</v>
      </c>
      <c r="I99">
        <f>B104*2</f>
        <v>-1.7164583333333328</v>
      </c>
      <c r="K99">
        <f>-B100</f>
        <v>-0.15708333333333335</v>
      </c>
      <c r="M99">
        <v>2.42</v>
      </c>
      <c r="N99">
        <v>6.5</v>
      </c>
      <c r="O99">
        <v>15</v>
      </c>
    </row>
    <row r="100" spans="1:15" x14ac:dyDescent="0.35">
      <c r="A100" s="1" t="s">
        <v>21</v>
      </c>
      <c r="B100">
        <v>0.15708333333333335</v>
      </c>
      <c r="M100">
        <v>1.52</v>
      </c>
      <c r="N100">
        <v>6.5</v>
      </c>
      <c r="O100">
        <v>15</v>
      </c>
    </row>
    <row r="101" spans="1:15" x14ac:dyDescent="0.35">
      <c r="A101" s="1" t="s">
        <v>25</v>
      </c>
      <c r="B101">
        <v>-1.2132291666666668</v>
      </c>
      <c r="F101">
        <f t="array" ref="F101:I104">MINVERSE(F96:I99)</f>
        <v>-0.42924951069127021</v>
      </c>
      <c r="G101">
        <v>1.5792120930014544E-2</v>
      </c>
      <c r="H101">
        <v>-0.10266291007876863</v>
      </c>
      <c r="I101">
        <v>-2.6468031873056741E-2</v>
      </c>
      <c r="M101">
        <v>2.88</v>
      </c>
      <c r="N101">
        <v>5</v>
      </c>
      <c r="O101">
        <v>20</v>
      </c>
    </row>
    <row r="102" spans="1:15" x14ac:dyDescent="0.35">
      <c r="A102" s="1" t="s">
        <v>26</v>
      </c>
      <c r="B102">
        <v>-0.77197916666666799</v>
      </c>
      <c r="F102">
        <v>1.5792120930014544E-2</v>
      </c>
      <c r="G102">
        <v>-0.67726799796516013</v>
      </c>
      <c r="H102">
        <v>0.12426641213771812</v>
      </c>
      <c r="I102">
        <v>7.3810112979512787E-2</v>
      </c>
      <c r="M102">
        <v>3.8</v>
      </c>
      <c r="N102">
        <v>5</v>
      </c>
      <c r="O102">
        <v>20</v>
      </c>
    </row>
    <row r="103" spans="1:15" x14ac:dyDescent="0.35">
      <c r="A103" s="1" t="s">
        <v>27</v>
      </c>
      <c r="B103">
        <v>-0.88822916666666629</v>
      </c>
      <c r="F103">
        <v>-0.10266291007876863</v>
      </c>
      <c r="G103">
        <v>0.12426641213771814</v>
      </c>
      <c r="H103">
        <v>-0.6218772139392027</v>
      </c>
      <c r="I103">
        <v>-0.10715810191932276</v>
      </c>
      <c r="M103">
        <v>1.7</v>
      </c>
      <c r="N103">
        <v>6.5</v>
      </c>
      <c r="O103">
        <v>20</v>
      </c>
    </row>
    <row r="104" spans="1:15" x14ac:dyDescent="0.35">
      <c r="A104" s="1" t="s">
        <v>28</v>
      </c>
      <c r="B104">
        <v>-0.85822916666666638</v>
      </c>
      <c r="F104">
        <v>-2.6468031873056734E-2</v>
      </c>
      <c r="G104">
        <v>7.3810112979512787E-2</v>
      </c>
      <c r="H104">
        <v>-0.10715810191932275</v>
      </c>
      <c r="I104">
        <v>-0.60547123301987826</v>
      </c>
      <c r="M104">
        <v>2.8</v>
      </c>
      <c r="N104">
        <v>6.5</v>
      </c>
      <c r="O104">
        <v>20</v>
      </c>
    </row>
    <row r="105" spans="1:15" x14ac:dyDescent="0.35">
      <c r="A105" s="1" t="s">
        <v>22</v>
      </c>
      <c r="B105">
        <v>2.0624999999999977E-2</v>
      </c>
      <c r="M105">
        <v>2.2599999999999998</v>
      </c>
      <c r="N105">
        <v>5</v>
      </c>
      <c r="O105">
        <v>15</v>
      </c>
    </row>
    <row r="106" spans="1:15" x14ac:dyDescent="0.35">
      <c r="A106" s="1" t="s">
        <v>19</v>
      </c>
      <c r="B106">
        <v>0.39812499999999995</v>
      </c>
      <c r="E106" s="1" t="s">
        <v>37</v>
      </c>
      <c r="F106">
        <f t="array" ref="F106:F109">MMULT(F101:I104,K96:K99)</f>
        <v>0.11824391408017471</v>
      </c>
      <c r="I106" s="1" t="s">
        <v>41</v>
      </c>
      <c r="J106">
        <f>25+F106*5</f>
        <v>25.591219570400874</v>
      </c>
      <c r="M106">
        <v>1.72</v>
      </c>
      <c r="N106">
        <v>5</v>
      </c>
      <c r="O106">
        <v>15</v>
      </c>
    </row>
    <row r="107" spans="1:15" x14ac:dyDescent="0.35">
      <c r="A107" s="1" t="s">
        <v>23</v>
      </c>
      <c r="B107">
        <v>3.8125000000000048E-2</v>
      </c>
      <c r="E107" s="1" t="s">
        <v>38</v>
      </c>
      <c r="F107">
        <v>-0.38319209059189979</v>
      </c>
      <c r="I107" s="1" t="s">
        <v>42</v>
      </c>
      <c r="J107">
        <f>15+F107*3</f>
        <v>13.8504237282243</v>
      </c>
      <c r="M107">
        <v>1.66</v>
      </c>
      <c r="N107">
        <v>6.5</v>
      </c>
      <c r="O107">
        <v>15</v>
      </c>
    </row>
    <row r="108" spans="1:15" x14ac:dyDescent="0.35">
      <c r="A108" s="1" t="s">
        <v>24</v>
      </c>
      <c r="B108">
        <v>-0.28812500000000008</v>
      </c>
      <c r="E108" s="1" t="s">
        <v>39</v>
      </c>
      <c r="F108">
        <v>0.50040847310528114</v>
      </c>
      <c r="I108" s="1" t="s">
        <v>43</v>
      </c>
      <c r="J108">
        <f>6+2*F108</f>
        <v>7.0008169462105627</v>
      </c>
      <c r="M108">
        <v>1.34</v>
      </c>
      <c r="N108">
        <v>6.5</v>
      </c>
      <c r="O108">
        <v>15</v>
      </c>
    </row>
    <row r="109" spans="1:15" x14ac:dyDescent="0.35">
      <c r="A109" s="1" t="s">
        <v>29</v>
      </c>
      <c r="B109">
        <v>-0.13812500000000005</v>
      </c>
      <c r="E109" s="1" t="s">
        <v>40</v>
      </c>
      <c r="F109">
        <v>0.20132400085355512</v>
      </c>
      <c r="I109" s="1" t="s">
        <v>44</v>
      </c>
      <c r="J109">
        <f>0.45+F109*0.15</f>
        <v>0.48019860012803328</v>
      </c>
      <c r="M109">
        <v>4.03</v>
      </c>
      <c r="N109">
        <v>5</v>
      </c>
      <c r="O109">
        <v>20</v>
      </c>
    </row>
    <row r="110" spans="1:15" x14ac:dyDescent="0.35">
      <c r="A110" s="1" t="s">
        <v>30</v>
      </c>
      <c r="B110">
        <v>0.26187500000000008</v>
      </c>
      <c r="M110">
        <v>4.91</v>
      </c>
      <c r="N110">
        <v>5</v>
      </c>
      <c r="O110">
        <v>20</v>
      </c>
    </row>
    <row r="111" spans="1:15" x14ac:dyDescent="0.35">
      <c r="M111">
        <v>2.23</v>
      </c>
      <c r="N111">
        <v>6.5</v>
      </c>
      <c r="O111">
        <v>20</v>
      </c>
    </row>
    <row r="112" spans="1:15" x14ac:dyDescent="0.35">
      <c r="E112" s="1" t="s">
        <v>36</v>
      </c>
      <c r="F112">
        <f>B96+B97*F106+B98*F107+B99*F108+B100*F109+B101*F106^2+B102*F107^2+B103*F108^2+B104*F109^2+B105*F106*F107+B106*F106*F108+B107*F106*F109+B108*F107*F108+B109*F107*F109+B110*F108*F109</f>
        <v>6.6383724176355816</v>
      </c>
      <c r="M112">
        <v>3.33</v>
      </c>
      <c r="N112">
        <v>6.5</v>
      </c>
      <c r="O112">
        <v>20</v>
      </c>
    </row>
    <row r="113" spans="13:15" x14ac:dyDescent="0.35">
      <c r="M113">
        <v>1.6</v>
      </c>
      <c r="N113">
        <v>5.75</v>
      </c>
      <c r="O113">
        <v>17.5</v>
      </c>
    </row>
    <row r="114" spans="13:15" x14ac:dyDescent="0.35">
      <c r="M114">
        <v>1.84</v>
      </c>
      <c r="N114">
        <v>5.75</v>
      </c>
      <c r="O114">
        <v>17.5</v>
      </c>
    </row>
    <row r="115" spans="13:15" x14ac:dyDescent="0.35">
      <c r="M115">
        <v>4.3899999999999997</v>
      </c>
      <c r="N115">
        <v>4.25</v>
      </c>
      <c r="O115">
        <v>17.5</v>
      </c>
    </row>
    <row r="116" spans="13:15" x14ac:dyDescent="0.35">
      <c r="M116">
        <v>2.58</v>
      </c>
      <c r="N116">
        <v>7.25</v>
      </c>
      <c r="O116">
        <v>17.5</v>
      </c>
    </row>
    <row r="117" spans="13:15" x14ac:dyDescent="0.35">
      <c r="M117">
        <v>1.66</v>
      </c>
      <c r="N117">
        <v>5.75</v>
      </c>
      <c r="O117">
        <v>12.5</v>
      </c>
    </row>
    <row r="118" spans="13:15" x14ac:dyDescent="0.35">
      <c r="M118">
        <v>4.38</v>
      </c>
      <c r="N118">
        <v>5.75</v>
      </c>
      <c r="O118">
        <v>22.5</v>
      </c>
    </row>
    <row r="119" spans="13:15" x14ac:dyDescent="0.35">
      <c r="M119">
        <v>2.81</v>
      </c>
      <c r="N119">
        <v>5.75</v>
      </c>
      <c r="O119">
        <v>17.5</v>
      </c>
    </row>
    <row r="120" spans="13:15" x14ac:dyDescent="0.35">
      <c r="M120">
        <v>3.47</v>
      </c>
      <c r="N120">
        <v>5.75</v>
      </c>
      <c r="O120">
        <v>17.5</v>
      </c>
    </row>
    <row r="121" spans="13:15" x14ac:dyDescent="0.35">
      <c r="M121">
        <v>6.5</v>
      </c>
      <c r="N121">
        <v>5.75</v>
      </c>
      <c r="O121">
        <v>17.5</v>
      </c>
    </row>
    <row r="122" spans="13:15" x14ac:dyDescent="0.35">
      <c r="M122">
        <v>6.31</v>
      </c>
      <c r="N122">
        <v>5.75</v>
      </c>
      <c r="O122">
        <v>17.5</v>
      </c>
    </row>
    <row r="123" spans="13:15" x14ac:dyDescent="0.35">
      <c r="M123">
        <v>6.29</v>
      </c>
      <c r="N123">
        <v>5.75</v>
      </c>
      <c r="O123">
        <v>17.5</v>
      </c>
    </row>
  </sheetData>
  <sortState ref="S4:S30">
    <sortCondition ref="S4:S3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46"/>
  <sheetViews>
    <sheetView topLeftCell="I16" zoomScale="90" zoomScaleNormal="90" workbookViewId="0">
      <selection activeCell="R34" sqref="R34"/>
    </sheetView>
  </sheetViews>
  <sheetFormatPr baseColWidth="10" defaultColWidth="6" defaultRowHeight="14.5" x14ac:dyDescent="0.35"/>
  <sheetData>
    <row r="3" spans="2:19" x14ac:dyDescent="0.35">
      <c r="B3" t="s">
        <v>4</v>
      </c>
      <c r="C3" t="s">
        <v>0</v>
      </c>
      <c r="D3" t="s">
        <v>1</v>
      </c>
      <c r="E3" t="s">
        <v>2</v>
      </c>
      <c r="F3" t="s">
        <v>3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s="1" t="s">
        <v>15</v>
      </c>
      <c r="R3" s="1" t="s">
        <v>42</v>
      </c>
      <c r="S3" s="1" t="s">
        <v>43</v>
      </c>
    </row>
    <row r="4" spans="2:19" x14ac:dyDescent="0.35">
      <c r="B4">
        <v>1</v>
      </c>
      <c r="C4">
        <v>-1</v>
      </c>
      <c r="D4">
        <v>-1</v>
      </c>
      <c r="E4">
        <v>-1</v>
      </c>
      <c r="F4">
        <v>-1</v>
      </c>
      <c r="G4">
        <f t="shared" ref="G4:J30" si="0">C4*C4</f>
        <v>1</v>
      </c>
      <c r="H4">
        <f t="shared" si="0"/>
        <v>1</v>
      </c>
      <c r="I4">
        <f t="shared" si="0"/>
        <v>1</v>
      </c>
      <c r="J4">
        <f t="shared" si="0"/>
        <v>1</v>
      </c>
      <c r="K4">
        <f t="shared" ref="K4:K30" si="1">C4*D4</f>
        <v>1</v>
      </c>
      <c r="L4">
        <f t="shared" ref="L4:L30" si="2">C4*E4</f>
        <v>1</v>
      </c>
      <c r="M4">
        <f t="shared" ref="M4:M30" si="3">C4*F4</f>
        <v>1</v>
      </c>
      <c r="N4">
        <f t="shared" ref="N4:N30" si="4">D4*E4</f>
        <v>1</v>
      </c>
      <c r="O4">
        <f t="shared" ref="O4:O30" si="5">D4*F4</f>
        <v>1</v>
      </c>
      <c r="P4">
        <f t="shared" ref="P4:P30" si="6">E4*F4</f>
        <v>1</v>
      </c>
      <c r="Q4" s="1">
        <v>2.2599999999999998</v>
      </c>
      <c r="R4" s="1">
        <f t="shared" ref="R4:R30" si="7">5.75+D4*0.75</f>
        <v>5</v>
      </c>
      <c r="S4" s="1">
        <f>17.5+E4*2.5</f>
        <v>15</v>
      </c>
    </row>
    <row r="5" spans="2:19" x14ac:dyDescent="0.35">
      <c r="B5">
        <v>1</v>
      </c>
      <c r="C5">
        <v>1</v>
      </c>
      <c r="D5">
        <v>-1</v>
      </c>
      <c r="E5">
        <v>-1</v>
      </c>
      <c r="F5">
        <v>-1</v>
      </c>
      <c r="G5">
        <f t="shared" si="0"/>
        <v>1</v>
      </c>
      <c r="H5">
        <f t="shared" si="0"/>
        <v>1</v>
      </c>
      <c r="I5">
        <f t="shared" si="0"/>
        <v>1</v>
      </c>
      <c r="J5">
        <f t="shared" si="0"/>
        <v>1</v>
      </c>
      <c r="K5">
        <f t="shared" si="1"/>
        <v>-1</v>
      </c>
      <c r="L5">
        <f t="shared" si="2"/>
        <v>-1</v>
      </c>
      <c r="M5">
        <f t="shared" si="3"/>
        <v>-1</v>
      </c>
      <c r="N5">
        <f t="shared" si="4"/>
        <v>1</v>
      </c>
      <c r="O5">
        <f t="shared" si="5"/>
        <v>1</v>
      </c>
      <c r="P5">
        <f t="shared" si="6"/>
        <v>1</v>
      </c>
      <c r="Q5" s="1">
        <v>1.65</v>
      </c>
      <c r="R5" s="1">
        <f t="shared" si="7"/>
        <v>5</v>
      </c>
      <c r="S5" s="1">
        <f t="shared" ref="S5:S30" si="8">17.5+E5*2.5</f>
        <v>15</v>
      </c>
    </row>
    <row r="6" spans="2:19" x14ac:dyDescent="0.35">
      <c r="B6">
        <v>1</v>
      </c>
      <c r="C6">
        <v>-1</v>
      </c>
      <c r="D6">
        <v>1</v>
      </c>
      <c r="E6">
        <v>-1</v>
      </c>
      <c r="F6">
        <v>-1</v>
      </c>
      <c r="G6">
        <f t="shared" si="0"/>
        <v>1</v>
      </c>
      <c r="H6">
        <f t="shared" si="0"/>
        <v>1</v>
      </c>
      <c r="I6">
        <f t="shared" si="0"/>
        <v>1</v>
      </c>
      <c r="J6">
        <f t="shared" si="0"/>
        <v>1</v>
      </c>
      <c r="K6">
        <f t="shared" si="1"/>
        <v>-1</v>
      </c>
      <c r="L6">
        <f t="shared" si="2"/>
        <v>1</v>
      </c>
      <c r="M6">
        <f t="shared" si="3"/>
        <v>1</v>
      </c>
      <c r="N6">
        <f t="shared" si="4"/>
        <v>-1</v>
      </c>
      <c r="O6">
        <f t="shared" si="5"/>
        <v>-1</v>
      </c>
      <c r="P6">
        <f t="shared" si="6"/>
        <v>1</v>
      </c>
      <c r="Q6" s="1">
        <v>2.42</v>
      </c>
      <c r="R6" s="1">
        <f t="shared" si="7"/>
        <v>6.5</v>
      </c>
      <c r="S6" s="1">
        <f t="shared" si="8"/>
        <v>15</v>
      </c>
    </row>
    <row r="7" spans="2:19" x14ac:dyDescent="0.35">
      <c r="B7">
        <v>1</v>
      </c>
      <c r="C7">
        <v>1</v>
      </c>
      <c r="D7">
        <v>1</v>
      </c>
      <c r="E7">
        <v>-1</v>
      </c>
      <c r="F7">
        <v>-1</v>
      </c>
      <c r="G7">
        <f t="shared" si="0"/>
        <v>1</v>
      </c>
      <c r="H7">
        <f t="shared" si="0"/>
        <v>1</v>
      </c>
      <c r="I7">
        <f t="shared" si="0"/>
        <v>1</v>
      </c>
      <c r="J7">
        <f t="shared" si="0"/>
        <v>1</v>
      </c>
      <c r="K7">
        <f t="shared" si="1"/>
        <v>1</v>
      </c>
      <c r="L7">
        <f t="shared" si="2"/>
        <v>-1</v>
      </c>
      <c r="M7">
        <f t="shared" si="3"/>
        <v>-1</v>
      </c>
      <c r="N7">
        <f t="shared" si="4"/>
        <v>-1</v>
      </c>
      <c r="O7">
        <f t="shared" si="5"/>
        <v>-1</v>
      </c>
      <c r="P7">
        <f t="shared" si="6"/>
        <v>1</v>
      </c>
      <c r="Q7" s="1">
        <v>1.52</v>
      </c>
      <c r="R7" s="1">
        <f t="shared" si="7"/>
        <v>6.5</v>
      </c>
      <c r="S7" s="1">
        <f t="shared" si="8"/>
        <v>15</v>
      </c>
    </row>
    <row r="8" spans="2:19" x14ac:dyDescent="0.35">
      <c r="B8">
        <v>1</v>
      </c>
      <c r="C8">
        <v>-1</v>
      </c>
      <c r="D8">
        <v>-1</v>
      </c>
      <c r="E8">
        <v>1</v>
      </c>
      <c r="F8">
        <v>-1</v>
      </c>
      <c r="G8">
        <f t="shared" si="0"/>
        <v>1</v>
      </c>
      <c r="H8">
        <f t="shared" si="0"/>
        <v>1</v>
      </c>
      <c r="I8">
        <f t="shared" si="0"/>
        <v>1</v>
      </c>
      <c r="J8">
        <f t="shared" si="0"/>
        <v>1</v>
      </c>
      <c r="K8">
        <f t="shared" si="1"/>
        <v>1</v>
      </c>
      <c r="L8">
        <f t="shared" si="2"/>
        <v>-1</v>
      </c>
      <c r="M8">
        <f t="shared" si="3"/>
        <v>1</v>
      </c>
      <c r="N8">
        <f t="shared" si="4"/>
        <v>-1</v>
      </c>
      <c r="O8">
        <f t="shared" si="5"/>
        <v>1</v>
      </c>
      <c r="P8">
        <f t="shared" si="6"/>
        <v>-1</v>
      </c>
      <c r="Q8" s="1">
        <v>2.88</v>
      </c>
      <c r="R8" s="1">
        <f t="shared" si="7"/>
        <v>5</v>
      </c>
      <c r="S8" s="1">
        <f t="shared" si="8"/>
        <v>20</v>
      </c>
    </row>
    <row r="9" spans="2:19" x14ac:dyDescent="0.35">
      <c r="B9">
        <v>1</v>
      </c>
      <c r="C9">
        <v>1</v>
      </c>
      <c r="D9">
        <v>-1</v>
      </c>
      <c r="E9">
        <v>1</v>
      </c>
      <c r="F9">
        <v>-1</v>
      </c>
      <c r="G9">
        <f t="shared" si="0"/>
        <v>1</v>
      </c>
      <c r="H9">
        <f t="shared" si="0"/>
        <v>1</v>
      </c>
      <c r="I9">
        <f t="shared" si="0"/>
        <v>1</v>
      </c>
      <c r="J9">
        <f t="shared" si="0"/>
        <v>1</v>
      </c>
      <c r="K9">
        <f t="shared" si="1"/>
        <v>-1</v>
      </c>
      <c r="L9">
        <f t="shared" si="2"/>
        <v>1</v>
      </c>
      <c r="M9">
        <f t="shared" si="3"/>
        <v>-1</v>
      </c>
      <c r="N9">
        <f t="shared" si="4"/>
        <v>-1</v>
      </c>
      <c r="O9">
        <f t="shared" si="5"/>
        <v>1</v>
      </c>
      <c r="P9">
        <f t="shared" si="6"/>
        <v>-1</v>
      </c>
      <c r="Q9" s="1">
        <v>3.8</v>
      </c>
      <c r="R9" s="1">
        <f t="shared" si="7"/>
        <v>5</v>
      </c>
      <c r="S9" s="1">
        <f t="shared" si="8"/>
        <v>20</v>
      </c>
    </row>
    <row r="10" spans="2:19" x14ac:dyDescent="0.35">
      <c r="B10">
        <v>1</v>
      </c>
      <c r="C10">
        <v>-1</v>
      </c>
      <c r="D10">
        <v>1</v>
      </c>
      <c r="E10">
        <v>1</v>
      </c>
      <c r="F10">
        <v>-1</v>
      </c>
      <c r="G10">
        <f t="shared" si="0"/>
        <v>1</v>
      </c>
      <c r="H10">
        <f t="shared" si="0"/>
        <v>1</v>
      </c>
      <c r="I10">
        <f t="shared" si="0"/>
        <v>1</v>
      </c>
      <c r="J10">
        <f t="shared" si="0"/>
        <v>1</v>
      </c>
      <c r="K10">
        <f t="shared" si="1"/>
        <v>-1</v>
      </c>
      <c r="L10">
        <f t="shared" si="2"/>
        <v>-1</v>
      </c>
      <c r="M10">
        <f t="shared" si="3"/>
        <v>1</v>
      </c>
      <c r="N10">
        <f t="shared" si="4"/>
        <v>1</v>
      </c>
      <c r="O10">
        <f t="shared" si="5"/>
        <v>-1</v>
      </c>
      <c r="P10">
        <f t="shared" si="6"/>
        <v>-1</v>
      </c>
      <c r="Q10" s="1">
        <v>1.7</v>
      </c>
      <c r="R10" s="1">
        <f t="shared" si="7"/>
        <v>6.5</v>
      </c>
      <c r="S10" s="1">
        <f t="shared" si="8"/>
        <v>20</v>
      </c>
    </row>
    <row r="11" spans="2:19" x14ac:dyDescent="0.35">
      <c r="B11">
        <v>1</v>
      </c>
      <c r="C11">
        <v>1</v>
      </c>
      <c r="D11">
        <v>1</v>
      </c>
      <c r="E11">
        <v>1</v>
      </c>
      <c r="F11">
        <v>-1</v>
      </c>
      <c r="G11">
        <f t="shared" si="0"/>
        <v>1</v>
      </c>
      <c r="H11">
        <f t="shared" si="0"/>
        <v>1</v>
      </c>
      <c r="I11">
        <f t="shared" si="0"/>
        <v>1</v>
      </c>
      <c r="J11">
        <f t="shared" si="0"/>
        <v>1</v>
      </c>
      <c r="K11">
        <f t="shared" si="1"/>
        <v>1</v>
      </c>
      <c r="L11">
        <f t="shared" si="2"/>
        <v>1</v>
      </c>
      <c r="M11">
        <f t="shared" si="3"/>
        <v>-1</v>
      </c>
      <c r="N11">
        <f t="shared" si="4"/>
        <v>1</v>
      </c>
      <c r="O11">
        <f t="shared" si="5"/>
        <v>-1</v>
      </c>
      <c r="P11">
        <f t="shared" si="6"/>
        <v>-1</v>
      </c>
      <c r="Q11" s="1">
        <v>2.8</v>
      </c>
      <c r="R11" s="1">
        <f t="shared" si="7"/>
        <v>6.5</v>
      </c>
      <c r="S11" s="1">
        <f t="shared" si="8"/>
        <v>20</v>
      </c>
    </row>
    <row r="12" spans="2:19" x14ac:dyDescent="0.35">
      <c r="B12">
        <v>1</v>
      </c>
      <c r="C12">
        <v>-1</v>
      </c>
      <c r="D12">
        <v>-1</v>
      </c>
      <c r="E12">
        <v>-1</v>
      </c>
      <c r="F12">
        <v>1</v>
      </c>
      <c r="G12">
        <f t="shared" si="0"/>
        <v>1</v>
      </c>
      <c r="H12">
        <f t="shared" si="0"/>
        <v>1</v>
      </c>
      <c r="I12">
        <f t="shared" si="0"/>
        <v>1</v>
      </c>
      <c r="J12">
        <f t="shared" si="0"/>
        <v>1</v>
      </c>
      <c r="K12">
        <f t="shared" si="1"/>
        <v>1</v>
      </c>
      <c r="L12">
        <f t="shared" si="2"/>
        <v>1</v>
      </c>
      <c r="M12">
        <f t="shared" si="3"/>
        <v>-1</v>
      </c>
      <c r="N12">
        <f t="shared" si="4"/>
        <v>1</v>
      </c>
      <c r="O12">
        <f t="shared" si="5"/>
        <v>-1</v>
      </c>
      <c r="P12">
        <f t="shared" si="6"/>
        <v>-1</v>
      </c>
      <c r="Q12" s="1">
        <v>2.2599999999999998</v>
      </c>
      <c r="R12" s="1">
        <f t="shared" si="7"/>
        <v>5</v>
      </c>
      <c r="S12" s="1">
        <f t="shared" si="8"/>
        <v>15</v>
      </c>
    </row>
    <row r="13" spans="2:19" x14ac:dyDescent="0.35">
      <c r="B13">
        <v>1</v>
      </c>
      <c r="C13">
        <v>1</v>
      </c>
      <c r="D13">
        <v>-1</v>
      </c>
      <c r="E13">
        <v>-1</v>
      </c>
      <c r="F13">
        <v>1</v>
      </c>
      <c r="G13">
        <f t="shared" si="0"/>
        <v>1</v>
      </c>
      <c r="H13">
        <f t="shared" si="0"/>
        <v>1</v>
      </c>
      <c r="I13">
        <f t="shared" si="0"/>
        <v>1</v>
      </c>
      <c r="J13">
        <f t="shared" si="0"/>
        <v>1</v>
      </c>
      <c r="K13">
        <f t="shared" si="1"/>
        <v>-1</v>
      </c>
      <c r="L13">
        <f t="shared" si="2"/>
        <v>-1</v>
      </c>
      <c r="M13">
        <f t="shared" si="3"/>
        <v>1</v>
      </c>
      <c r="N13">
        <f t="shared" si="4"/>
        <v>1</v>
      </c>
      <c r="O13">
        <f t="shared" si="5"/>
        <v>-1</v>
      </c>
      <c r="P13">
        <f t="shared" si="6"/>
        <v>-1</v>
      </c>
      <c r="Q13" s="1">
        <v>1.72</v>
      </c>
      <c r="R13" s="1">
        <f t="shared" si="7"/>
        <v>5</v>
      </c>
      <c r="S13" s="1">
        <f t="shared" si="8"/>
        <v>15</v>
      </c>
    </row>
    <row r="14" spans="2:19" x14ac:dyDescent="0.35">
      <c r="B14">
        <v>1</v>
      </c>
      <c r="C14">
        <v>-1</v>
      </c>
      <c r="D14">
        <v>1</v>
      </c>
      <c r="E14">
        <v>-1</v>
      </c>
      <c r="F14">
        <v>1</v>
      </c>
      <c r="G14">
        <f t="shared" si="0"/>
        <v>1</v>
      </c>
      <c r="H14">
        <f t="shared" si="0"/>
        <v>1</v>
      </c>
      <c r="I14">
        <f t="shared" si="0"/>
        <v>1</v>
      </c>
      <c r="J14">
        <f t="shared" si="0"/>
        <v>1</v>
      </c>
      <c r="K14">
        <f t="shared" si="1"/>
        <v>-1</v>
      </c>
      <c r="L14">
        <f t="shared" si="2"/>
        <v>1</v>
      </c>
      <c r="M14">
        <f t="shared" si="3"/>
        <v>-1</v>
      </c>
      <c r="N14">
        <f t="shared" si="4"/>
        <v>-1</v>
      </c>
      <c r="O14">
        <f t="shared" si="5"/>
        <v>1</v>
      </c>
      <c r="P14">
        <f t="shared" si="6"/>
        <v>-1</v>
      </c>
      <c r="Q14" s="1">
        <v>1.66</v>
      </c>
      <c r="R14" s="1">
        <f t="shared" si="7"/>
        <v>6.5</v>
      </c>
      <c r="S14" s="1">
        <f t="shared" si="8"/>
        <v>15</v>
      </c>
    </row>
    <row r="15" spans="2:19" x14ac:dyDescent="0.35">
      <c r="B15">
        <v>1</v>
      </c>
      <c r="C15">
        <v>1</v>
      </c>
      <c r="D15">
        <v>1</v>
      </c>
      <c r="E15">
        <v>-1</v>
      </c>
      <c r="F15">
        <v>1</v>
      </c>
      <c r="G15">
        <f t="shared" si="0"/>
        <v>1</v>
      </c>
      <c r="H15">
        <f t="shared" si="0"/>
        <v>1</v>
      </c>
      <c r="I15">
        <f t="shared" si="0"/>
        <v>1</v>
      </c>
      <c r="J15">
        <f t="shared" si="0"/>
        <v>1</v>
      </c>
      <c r="K15">
        <f t="shared" si="1"/>
        <v>1</v>
      </c>
      <c r="L15">
        <f t="shared" si="2"/>
        <v>-1</v>
      </c>
      <c r="M15">
        <f t="shared" si="3"/>
        <v>1</v>
      </c>
      <c r="N15">
        <f t="shared" si="4"/>
        <v>-1</v>
      </c>
      <c r="O15">
        <f t="shared" si="5"/>
        <v>1</v>
      </c>
      <c r="P15">
        <f t="shared" si="6"/>
        <v>-1</v>
      </c>
      <c r="Q15" s="1">
        <v>1.34</v>
      </c>
      <c r="R15" s="1">
        <f t="shared" si="7"/>
        <v>6.5</v>
      </c>
      <c r="S15" s="1">
        <f t="shared" si="8"/>
        <v>15</v>
      </c>
    </row>
    <row r="16" spans="2:19" x14ac:dyDescent="0.35">
      <c r="B16">
        <v>1</v>
      </c>
      <c r="C16">
        <v>-1</v>
      </c>
      <c r="D16">
        <v>-1</v>
      </c>
      <c r="E16">
        <v>1</v>
      </c>
      <c r="F16">
        <v>1</v>
      </c>
      <c r="G16">
        <f t="shared" si="0"/>
        <v>1</v>
      </c>
      <c r="H16">
        <f t="shared" si="0"/>
        <v>1</v>
      </c>
      <c r="I16">
        <f t="shared" si="0"/>
        <v>1</v>
      </c>
      <c r="J16">
        <f t="shared" si="0"/>
        <v>1</v>
      </c>
      <c r="K16">
        <f t="shared" si="1"/>
        <v>1</v>
      </c>
      <c r="L16">
        <f t="shared" si="2"/>
        <v>-1</v>
      </c>
      <c r="M16">
        <f t="shared" si="3"/>
        <v>-1</v>
      </c>
      <c r="N16">
        <f t="shared" si="4"/>
        <v>-1</v>
      </c>
      <c r="O16">
        <f t="shared" si="5"/>
        <v>-1</v>
      </c>
      <c r="P16">
        <f t="shared" si="6"/>
        <v>1</v>
      </c>
      <c r="Q16" s="1">
        <v>4.03</v>
      </c>
      <c r="R16" s="1">
        <f t="shared" si="7"/>
        <v>5</v>
      </c>
      <c r="S16" s="1">
        <f t="shared" si="8"/>
        <v>20</v>
      </c>
    </row>
    <row r="17" spans="2:19" x14ac:dyDescent="0.35">
      <c r="B17">
        <v>1</v>
      </c>
      <c r="C17">
        <v>1</v>
      </c>
      <c r="D17">
        <v>-1</v>
      </c>
      <c r="E17">
        <v>1</v>
      </c>
      <c r="F17">
        <v>1</v>
      </c>
      <c r="G17">
        <f t="shared" si="0"/>
        <v>1</v>
      </c>
      <c r="H17">
        <f t="shared" si="0"/>
        <v>1</v>
      </c>
      <c r="I17">
        <f t="shared" si="0"/>
        <v>1</v>
      </c>
      <c r="J17">
        <f t="shared" si="0"/>
        <v>1</v>
      </c>
      <c r="K17">
        <f t="shared" si="1"/>
        <v>-1</v>
      </c>
      <c r="L17">
        <f t="shared" si="2"/>
        <v>1</v>
      </c>
      <c r="M17">
        <f t="shared" si="3"/>
        <v>1</v>
      </c>
      <c r="N17">
        <f t="shared" si="4"/>
        <v>-1</v>
      </c>
      <c r="O17">
        <f t="shared" si="5"/>
        <v>-1</v>
      </c>
      <c r="P17">
        <f t="shared" si="6"/>
        <v>1</v>
      </c>
      <c r="Q17" s="1">
        <v>4.91</v>
      </c>
      <c r="R17" s="1">
        <f t="shared" si="7"/>
        <v>5</v>
      </c>
      <c r="S17" s="1">
        <f t="shared" si="8"/>
        <v>20</v>
      </c>
    </row>
    <row r="18" spans="2:19" x14ac:dyDescent="0.35">
      <c r="B18">
        <v>1</v>
      </c>
      <c r="C18">
        <v>-1</v>
      </c>
      <c r="D18">
        <v>1</v>
      </c>
      <c r="E18">
        <v>1</v>
      </c>
      <c r="F18">
        <v>1</v>
      </c>
      <c r="G18">
        <f t="shared" si="0"/>
        <v>1</v>
      </c>
      <c r="H18">
        <f t="shared" si="0"/>
        <v>1</v>
      </c>
      <c r="I18">
        <f t="shared" si="0"/>
        <v>1</v>
      </c>
      <c r="J18">
        <f t="shared" si="0"/>
        <v>1</v>
      </c>
      <c r="K18">
        <f t="shared" si="1"/>
        <v>-1</v>
      </c>
      <c r="L18">
        <f t="shared" si="2"/>
        <v>-1</v>
      </c>
      <c r="M18">
        <f t="shared" si="3"/>
        <v>-1</v>
      </c>
      <c r="N18">
        <f t="shared" si="4"/>
        <v>1</v>
      </c>
      <c r="O18">
        <f t="shared" si="5"/>
        <v>1</v>
      </c>
      <c r="P18">
        <f t="shared" si="6"/>
        <v>1</v>
      </c>
      <c r="Q18" s="1">
        <v>2.23</v>
      </c>
      <c r="R18" s="1">
        <f t="shared" si="7"/>
        <v>6.5</v>
      </c>
      <c r="S18" s="1">
        <f t="shared" si="8"/>
        <v>20</v>
      </c>
    </row>
    <row r="19" spans="2:19" x14ac:dyDescent="0.35">
      <c r="B19">
        <v>1</v>
      </c>
      <c r="C19">
        <v>1</v>
      </c>
      <c r="D19">
        <v>1</v>
      </c>
      <c r="E19">
        <v>1</v>
      </c>
      <c r="F19">
        <v>1</v>
      </c>
      <c r="G19">
        <f t="shared" si="0"/>
        <v>1</v>
      </c>
      <c r="H19">
        <f t="shared" si="0"/>
        <v>1</v>
      </c>
      <c r="I19">
        <f t="shared" si="0"/>
        <v>1</v>
      </c>
      <c r="J19">
        <f t="shared" si="0"/>
        <v>1</v>
      </c>
      <c r="K19">
        <f t="shared" si="1"/>
        <v>1</v>
      </c>
      <c r="L19">
        <f t="shared" si="2"/>
        <v>1</v>
      </c>
      <c r="M19">
        <f t="shared" si="3"/>
        <v>1</v>
      </c>
      <c r="N19">
        <f t="shared" si="4"/>
        <v>1</v>
      </c>
      <c r="O19">
        <f t="shared" si="5"/>
        <v>1</v>
      </c>
      <c r="P19">
        <f t="shared" si="6"/>
        <v>1</v>
      </c>
      <c r="Q19" s="1">
        <v>3.33</v>
      </c>
      <c r="R19" s="1">
        <f t="shared" si="7"/>
        <v>6.5</v>
      </c>
      <c r="S19" s="1">
        <f t="shared" si="8"/>
        <v>20</v>
      </c>
    </row>
    <row r="20" spans="2:19" x14ac:dyDescent="0.35">
      <c r="B20">
        <v>1</v>
      </c>
      <c r="C20">
        <v>-2</v>
      </c>
      <c r="D20">
        <v>0</v>
      </c>
      <c r="E20">
        <v>0</v>
      </c>
      <c r="F20">
        <v>0</v>
      </c>
      <c r="G20">
        <f t="shared" si="0"/>
        <v>4</v>
      </c>
      <c r="H20">
        <f t="shared" si="0"/>
        <v>0</v>
      </c>
      <c r="I20">
        <f t="shared" si="0"/>
        <v>0</v>
      </c>
      <c r="J20">
        <f t="shared" si="0"/>
        <v>0</v>
      </c>
      <c r="K20">
        <f t="shared" si="1"/>
        <v>0</v>
      </c>
      <c r="L20">
        <f t="shared" si="2"/>
        <v>0</v>
      </c>
      <c r="M20">
        <f t="shared" si="3"/>
        <v>0</v>
      </c>
      <c r="N20">
        <f t="shared" si="4"/>
        <v>0</v>
      </c>
      <c r="O20">
        <f t="shared" si="5"/>
        <v>0</v>
      </c>
      <c r="P20">
        <f t="shared" si="6"/>
        <v>0</v>
      </c>
      <c r="Q20" s="1">
        <v>1.6</v>
      </c>
      <c r="R20" s="1">
        <f t="shared" si="7"/>
        <v>5.75</v>
      </c>
      <c r="S20" s="1">
        <f t="shared" si="8"/>
        <v>17.5</v>
      </c>
    </row>
    <row r="21" spans="2:19" x14ac:dyDescent="0.35">
      <c r="B21">
        <v>1</v>
      </c>
      <c r="C21">
        <v>2</v>
      </c>
      <c r="D21">
        <v>0</v>
      </c>
      <c r="E21">
        <v>0</v>
      </c>
      <c r="F21">
        <v>0</v>
      </c>
      <c r="G21">
        <f t="shared" si="0"/>
        <v>4</v>
      </c>
      <c r="H21">
        <f t="shared" si="0"/>
        <v>0</v>
      </c>
      <c r="I21">
        <f t="shared" si="0"/>
        <v>0</v>
      </c>
      <c r="J21">
        <f t="shared" si="0"/>
        <v>0</v>
      </c>
      <c r="K21">
        <f t="shared" si="1"/>
        <v>0</v>
      </c>
      <c r="L21">
        <f t="shared" si="2"/>
        <v>0</v>
      </c>
      <c r="M21">
        <f t="shared" si="3"/>
        <v>0</v>
      </c>
      <c r="N21">
        <f t="shared" si="4"/>
        <v>0</v>
      </c>
      <c r="O21">
        <f t="shared" si="5"/>
        <v>0</v>
      </c>
      <c r="P21">
        <f t="shared" si="6"/>
        <v>0</v>
      </c>
      <c r="Q21" s="1">
        <v>1.84</v>
      </c>
      <c r="R21" s="1">
        <f t="shared" si="7"/>
        <v>5.75</v>
      </c>
      <c r="S21" s="1">
        <f t="shared" si="8"/>
        <v>17.5</v>
      </c>
    </row>
    <row r="22" spans="2:19" x14ac:dyDescent="0.35">
      <c r="B22">
        <v>1</v>
      </c>
      <c r="C22">
        <v>0</v>
      </c>
      <c r="D22">
        <v>-2</v>
      </c>
      <c r="E22">
        <v>0</v>
      </c>
      <c r="F22">
        <v>0</v>
      </c>
      <c r="G22">
        <f t="shared" si="0"/>
        <v>0</v>
      </c>
      <c r="H22">
        <f t="shared" si="0"/>
        <v>4</v>
      </c>
      <c r="I22">
        <f t="shared" si="0"/>
        <v>0</v>
      </c>
      <c r="J22">
        <f t="shared" si="0"/>
        <v>0</v>
      </c>
      <c r="K22">
        <f t="shared" si="1"/>
        <v>0</v>
      </c>
      <c r="L22">
        <f t="shared" si="2"/>
        <v>0</v>
      </c>
      <c r="M22">
        <f t="shared" si="3"/>
        <v>0</v>
      </c>
      <c r="N22">
        <f t="shared" si="4"/>
        <v>0</v>
      </c>
      <c r="O22">
        <f t="shared" si="5"/>
        <v>0</v>
      </c>
      <c r="P22">
        <f t="shared" si="6"/>
        <v>0</v>
      </c>
      <c r="Q22" s="1">
        <v>4.3899999999999997</v>
      </c>
      <c r="R22" s="1">
        <f t="shared" si="7"/>
        <v>4.25</v>
      </c>
      <c r="S22" s="1">
        <f t="shared" si="8"/>
        <v>17.5</v>
      </c>
    </row>
    <row r="23" spans="2:19" x14ac:dyDescent="0.35">
      <c r="B23">
        <v>1</v>
      </c>
      <c r="C23">
        <v>0</v>
      </c>
      <c r="D23">
        <v>2</v>
      </c>
      <c r="E23">
        <v>0</v>
      </c>
      <c r="F23">
        <v>0</v>
      </c>
      <c r="G23">
        <f t="shared" si="0"/>
        <v>0</v>
      </c>
      <c r="H23">
        <f t="shared" si="0"/>
        <v>4</v>
      </c>
      <c r="I23">
        <f t="shared" si="0"/>
        <v>0</v>
      </c>
      <c r="J23">
        <f t="shared" si="0"/>
        <v>0</v>
      </c>
      <c r="K23">
        <f t="shared" si="1"/>
        <v>0</v>
      </c>
      <c r="L23">
        <f t="shared" si="2"/>
        <v>0</v>
      </c>
      <c r="M23">
        <f t="shared" si="3"/>
        <v>0</v>
      </c>
      <c r="N23">
        <f t="shared" si="4"/>
        <v>0</v>
      </c>
      <c r="O23">
        <f t="shared" si="5"/>
        <v>0</v>
      </c>
      <c r="P23">
        <f t="shared" si="6"/>
        <v>0</v>
      </c>
      <c r="Q23" s="1">
        <v>2.58</v>
      </c>
      <c r="R23" s="1">
        <f t="shared" si="7"/>
        <v>7.25</v>
      </c>
      <c r="S23" s="1">
        <f t="shared" si="8"/>
        <v>17.5</v>
      </c>
    </row>
    <row r="24" spans="2:19" x14ac:dyDescent="0.35">
      <c r="B24">
        <v>1</v>
      </c>
      <c r="C24">
        <v>0</v>
      </c>
      <c r="D24">
        <v>0</v>
      </c>
      <c r="E24">
        <v>-2</v>
      </c>
      <c r="F24">
        <v>0</v>
      </c>
      <c r="G24">
        <f t="shared" si="0"/>
        <v>0</v>
      </c>
      <c r="H24">
        <f t="shared" si="0"/>
        <v>0</v>
      </c>
      <c r="I24">
        <f t="shared" si="0"/>
        <v>4</v>
      </c>
      <c r="J24">
        <f t="shared" si="0"/>
        <v>0</v>
      </c>
      <c r="K24">
        <f t="shared" si="1"/>
        <v>0</v>
      </c>
      <c r="L24">
        <f t="shared" si="2"/>
        <v>0</v>
      </c>
      <c r="M24">
        <f t="shared" si="3"/>
        <v>0</v>
      </c>
      <c r="N24">
        <f t="shared" si="4"/>
        <v>0</v>
      </c>
      <c r="O24">
        <f t="shared" si="5"/>
        <v>0</v>
      </c>
      <c r="P24">
        <f t="shared" si="6"/>
        <v>0</v>
      </c>
      <c r="Q24" s="1">
        <v>1.66</v>
      </c>
      <c r="R24" s="1">
        <f t="shared" si="7"/>
        <v>5.75</v>
      </c>
      <c r="S24" s="1">
        <f t="shared" si="8"/>
        <v>12.5</v>
      </c>
    </row>
    <row r="25" spans="2:19" x14ac:dyDescent="0.35">
      <c r="B25">
        <v>1</v>
      </c>
      <c r="C25">
        <v>0</v>
      </c>
      <c r="D25">
        <v>0</v>
      </c>
      <c r="E25">
        <v>2</v>
      </c>
      <c r="F25">
        <v>0</v>
      </c>
      <c r="G25">
        <f t="shared" si="0"/>
        <v>0</v>
      </c>
      <c r="H25">
        <f t="shared" si="0"/>
        <v>0</v>
      </c>
      <c r="I25">
        <f t="shared" si="0"/>
        <v>4</v>
      </c>
      <c r="J25">
        <f t="shared" si="0"/>
        <v>0</v>
      </c>
      <c r="K25">
        <f t="shared" si="1"/>
        <v>0</v>
      </c>
      <c r="L25">
        <f t="shared" si="2"/>
        <v>0</v>
      </c>
      <c r="M25">
        <f t="shared" si="3"/>
        <v>0</v>
      </c>
      <c r="N25">
        <f t="shared" si="4"/>
        <v>0</v>
      </c>
      <c r="O25">
        <f t="shared" si="5"/>
        <v>0</v>
      </c>
      <c r="P25">
        <f t="shared" si="6"/>
        <v>0</v>
      </c>
      <c r="Q25" s="1">
        <v>4.38</v>
      </c>
      <c r="R25" s="1">
        <f t="shared" si="7"/>
        <v>5.75</v>
      </c>
      <c r="S25" s="1">
        <f t="shared" si="8"/>
        <v>22.5</v>
      </c>
    </row>
    <row r="26" spans="2:19" x14ac:dyDescent="0.35">
      <c r="B26">
        <v>1</v>
      </c>
      <c r="C26">
        <v>0</v>
      </c>
      <c r="D26">
        <v>0</v>
      </c>
      <c r="E26">
        <v>0</v>
      </c>
      <c r="F26">
        <v>-2</v>
      </c>
      <c r="G26">
        <f t="shared" si="0"/>
        <v>0</v>
      </c>
      <c r="H26">
        <f t="shared" si="0"/>
        <v>0</v>
      </c>
      <c r="I26">
        <f t="shared" si="0"/>
        <v>0</v>
      </c>
      <c r="J26">
        <f t="shared" si="0"/>
        <v>4</v>
      </c>
      <c r="K26">
        <f t="shared" si="1"/>
        <v>0</v>
      </c>
      <c r="L26">
        <f t="shared" si="2"/>
        <v>0</v>
      </c>
      <c r="M26">
        <f t="shared" si="3"/>
        <v>0</v>
      </c>
      <c r="N26">
        <f t="shared" si="4"/>
        <v>0</v>
      </c>
      <c r="O26">
        <f t="shared" si="5"/>
        <v>0</v>
      </c>
      <c r="P26">
        <f t="shared" si="6"/>
        <v>0</v>
      </c>
      <c r="Q26" s="1">
        <v>2.81</v>
      </c>
      <c r="R26" s="1">
        <f t="shared" si="7"/>
        <v>5.75</v>
      </c>
      <c r="S26" s="1">
        <f t="shared" si="8"/>
        <v>17.5</v>
      </c>
    </row>
    <row r="27" spans="2:19" x14ac:dyDescent="0.35">
      <c r="B27">
        <v>1</v>
      </c>
      <c r="C27">
        <v>0</v>
      </c>
      <c r="D27">
        <v>0</v>
      </c>
      <c r="E27">
        <v>0</v>
      </c>
      <c r="F27">
        <v>2</v>
      </c>
      <c r="G27">
        <f t="shared" si="0"/>
        <v>0</v>
      </c>
      <c r="H27">
        <f t="shared" si="0"/>
        <v>0</v>
      </c>
      <c r="I27">
        <f t="shared" si="0"/>
        <v>0</v>
      </c>
      <c r="J27">
        <f t="shared" si="0"/>
        <v>4</v>
      </c>
      <c r="K27">
        <f t="shared" si="1"/>
        <v>0</v>
      </c>
      <c r="L27">
        <f t="shared" si="2"/>
        <v>0</v>
      </c>
      <c r="M27">
        <f t="shared" si="3"/>
        <v>0</v>
      </c>
      <c r="N27">
        <f t="shared" si="4"/>
        <v>0</v>
      </c>
      <c r="O27">
        <f t="shared" si="5"/>
        <v>0</v>
      </c>
      <c r="P27">
        <f t="shared" si="6"/>
        <v>0</v>
      </c>
      <c r="Q27" s="1">
        <v>3.47</v>
      </c>
      <c r="R27" s="1">
        <f t="shared" si="7"/>
        <v>5.75</v>
      </c>
      <c r="S27" s="1">
        <f t="shared" si="8"/>
        <v>17.5</v>
      </c>
    </row>
    <row r="28" spans="2:19" x14ac:dyDescent="0.35">
      <c r="B28">
        <v>1</v>
      </c>
      <c r="C28">
        <v>0</v>
      </c>
      <c r="D28">
        <v>0</v>
      </c>
      <c r="E28">
        <v>0</v>
      </c>
      <c r="F28">
        <v>0</v>
      </c>
      <c r="G28">
        <f t="shared" si="0"/>
        <v>0</v>
      </c>
      <c r="H28">
        <f t="shared" si="0"/>
        <v>0</v>
      </c>
      <c r="I28">
        <f t="shared" si="0"/>
        <v>0</v>
      </c>
      <c r="J28">
        <f t="shared" si="0"/>
        <v>0</v>
      </c>
      <c r="K28">
        <f t="shared" si="1"/>
        <v>0</v>
      </c>
      <c r="L28">
        <f t="shared" si="2"/>
        <v>0</v>
      </c>
      <c r="M28">
        <f t="shared" si="3"/>
        <v>0</v>
      </c>
      <c r="N28">
        <f t="shared" si="4"/>
        <v>0</v>
      </c>
      <c r="O28">
        <f t="shared" si="5"/>
        <v>0</v>
      </c>
      <c r="P28">
        <f t="shared" si="6"/>
        <v>0</v>
      </c>
      <c r="Q28" s="1">
        <v>6.5</v>
      </c>
      <c r="R28" s="1">
        <f t="shared" si="7"/>
        <v>5.75</v>
      </c>
      <c r="S28" s="1">
        <f t="shared" si="8"/>
        <v>17.5</v>
      </c>
    </row>
    <row r="29" spans="2:19" x14ac:dyDescent="0.35">
      <c r="B29">
        <v>1</v>
      </c>
      <c r="C29">
        <v>0</v>
      </c>
      <c r="D29">
        <v>0</v>
      </c>
      <c r="E29">
        <v>0</v>
      </c>
      <c r="F29">
        <v>0</v>
      </c>
      <c r="G29">
        <f t="shared" si="0"/>
        <v>0</v>
      </c>
      <c r="H29">
        <f t="shared" si="0"/>
        <v>0</v>
      </c>
      <c r="I29">
        <f t="shared" si="0"/>
        <v>0</v>
      </c>
      <c r="J29">
        <f t="shared" si="0"/>
        <v>0</v>
      </c>
      <c r="K29">
        <f t="shared" si="1"/>
        <v>0</v>
      </c>
      <c r="L29">
        <f t="shared" si="2"/>
        <v>0</v>
      </c>
      <c r="M29">
        <f t="shared" si="3"/>
        <v>0</v>
      </c>
      <c r="N29">
        <f t="shared" si="4"/>
        <v>0</v>
      </c>
      <c r="O29">
        <f t="shared" si="5"/>
        <v>0</v>
      </c>
      <c r="P29">
        <f t="shared" si="6"/>
        <v>0</v>
      </c>
      <c r="Q29" s="1">
        <v>6.31</v>
      </c>
      <c r="R29" s="1">
        <f t="shared" si="7"/>
        <v>5.75</v>
      </c>
      <c r="S29" s="1">
        <f t="shared" si="8"/>
        <v>17.5</v>
      </c>
    </row>
    <row r="30" spans="2:19" x14ac:dyDescent="0.35">
      <c r="B30">
        <v>1</v>
      </c>
      <c r="C30">
        <v>0</v>
      </c>
      <c r="D30">
        <v>0</v>
      </c>
      <c r="E30">
        <v>0</v>
      </c>
      <c r="F30">
        <v>0</v>
      </c>
      <c r="G30">
        <f t="shared" si="0"/>
        <v>0</v>
      </c>
      <c r="H30">
        <f t="shared" si="0"/>
        <v>0</v>
      </c>
      <c r="I30">
        <f t="shared" si="0"/>
        <v>0</v>
      </c>
      <c r="J30">
        <f t="shared" si="0"/>
        <v>0</v>
      </c>
      <c r="K30">
        <f t="shared" si="1"/>
        <v>0</v>
      </c>
      <c r="L30">
        <f t="shared" si="2"/>
        <v>0</v>
      </c>
      <c r="M30">
        <f t="shared" si="3"/>
        <v>0</v>
      </c>
      <c r="N30">
        <f t="shared" si="4"/>
        <v>0</v>
      </c>
      <c r="O30">
        <f t="shared" si="5"/>
        <v>0</v>
      </c>
      <c r="P30">
        <f t="shared" si="6"/>
        <v>0</v>
      </c>
      <c r="Q30" s="1">
        <v>6.29</v>
      </c>
      <c r="R30" s="1">
        <f t="shared" si="7"/>
        <v>5.75</v>
      </c>
      <c r="S30" s="1">
        <f t="shared" si="8"/>
        <v>17.5</v>
      </c>
    </row>
    <row r="32" spans="2:19" x14ac:dyDescent="0.35">
      <c r="B32" t="s">
        <v>16</v>
      </c>
      <c r="C32">
        <v>6.3666666666666636</v>
      </c>
    </row>
    <row r="33" spans="2:19" x14ac:dyDescent="0.35">
      <c r="B33" t="s">
        <v>17</v>
      </c>
      <c r="C33">
        <v>8.7916666666666685E-2</v>
      </c>
      <c r="R33">
        <f>+MIN(R4:R30)</f>
        <v>4.25</v>
      </c>
      <c r="S33">
        <f>+MAX(S4:S30)</f>
        <v>22.5</v>
      </c>
    </row>
    <row r="34" spans="2:19" x14ac:dyDescent="0.35">
      <c r="B34" t="s">
        <v>18</v>
      </c>
      <c r="C34">
        <v>-0.42208333333333337</v>
      </c>
    </row>
    <row r="35" spans="2:19" x14ac:dyDescent="0.35">
      <c r="B35" t="s">
        <v>20</v>
      </c>
      <c r="C35">
        <v>0.67875000000000008</v>
      </c>
    </row>
    <row r="36" spans="2:19" x14ac:dyDescent="0.35">
      <c r="B36" t="s">
        <v>21</v>
      </c>
      <c r="C36">
        <v>0.15708333333333335</v>
      </c>
    </row>
    <row r="37" spans="2:19" x14ac:dyDescent="0.35">
      <c r="B37" t="s">
        <v>25</v>
      </c>
      <c r="C37">
        <v>-1.2132291666666668</v>
      </c>
    </row>
    <row r="38" spans="2:19" x14ac:dyDescent="0.35">
      <c r="B38" t="s">
        <v>26</v>
      </c>
      <c r="C38">
        <v>-0.77197916666666799</v>
      </c>
    </row>
    <row r="39" spans="2:19" x14ac:dyDescent="0.35">
      <c r="B39" t="s">
        <v>27</v>
      </c>
      <c r="C39">
        <v>-0.88822916666666629</v>
      </c>
    </row>
    <row r="40" spans="2:19" x14ac:dyDescent="0.35">
      <c r="B40" t="s">
        <v>28</v>
      </c>
      <c r="C40">
        <v>-0.85822916666666638</v>
      </c>
    </row>
    <row r="41" spans="2:19" x14ac:dyDescent="0.35">
      <c r="B41" t="s">
        <v>22</v>
      </c>
      <c r="C41">
        <v>2.0624999999999977E-2</v>
      </c>
    </row>
    <row r="42" spans="2:19" x14ac:dyDescent="0.35">
      <c r="B42" t="s">
        <v>19</v>
      </c>
      <c r="C42">
        <v>0.39812499999999995</v>
      </c>
    </row>
    <row r="43" spans="2:19" x14ac:dyDescent="0.35">
      <c r="B43" t="s">
        <v>23</v>
      </c>
      <c r="C43">
        <v>3.8125000000000048E-2</v>
      </c>
    </row>
    <row r="44" spans="2:19" x14ac:dyDescent="0.35">
      <c r="B44" t="s">
        <v>24</v>
      </c>
      <c r="C44">
        <v>-0.28812500000000008</v>
      </c>
    </row>
    <row r="45" spans="2:19" x14ac:dyDescent="0.35">
      <c r="B45" t="s">
        <v>29</v>
      </c>
      <c r="C45">
        <v>-0.13812500000000005</v>
      </c>
    </row>
    <row r="46" spans="2:19" x14ac:dyDescent="0.35">
      <c r="B46" t="s">
        <v>30</v>
      </c>
      <c r="C46">
        <v>0.26187500000000008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38"/>
  <sheetViews>
    <sheetView tabSelected="1" topLeftCell="A25" workbookViewId="0">
      <selection activeCell="A28" sqref="A28"/>
    </sheetView>
  </sheetViews>
  <sheetFormatPr baseColWidth="10" defaultRowHeight="14.5" x14ac:dyDescent="0.35"/>
  <cols>
    <col min="1" max="83" width="5.36328125" customWidth="1"/>
  </cols>
  <sheetData>
    <row r="1" spans="1:2" x14ac:dyDescent="0.35">
      <c r="A1" t="str">
        <f>Feuil2!B32</f>
        <v>b0</v>
      </c>
      <c r="B1">
        <f>Feuil2!C32</f>
        <v>6.3666666666666636</v>
      </c>
    </row>
    <row r="2" spans="1:2" x14ac:dyDescent="0.35">
      <c r="A2" t="str">
        <f>Feuil2!B33</f>
        <v>b1</v>
      </c>
      <c r="B2">
        <f>Feuil2!C33</f>
        <v>8.7916666666666685E-2</v>
      </c>
    </row>
    <row r="3" spans="1:2" x14ac:dyDescent="0.35">
      <c r="A3" t="str">
        <f>Feuil2!B34</f>
        <v>b2</v>
      </c>
      <c r="B3">
        <f>Feuil2!C34</f>
        <v>-0.42208333333333337</v>
      </c>
    </row>
    <row r="4" spans="1:2" x14ac:dyDescent="0.35">
      <c r="A4" t="str">
        <f>Feuil2!B35</f>
        <v>b3</v>
      </c>
      <c r="B4">
        <f>Feuil2!C35</f>
        <v>0.67875000000000008</v>
      </c>
    </row>
    <row r="5" spans="1:2" x14ac:dyDescent="0.35">
      <c r="A5" t="str">
        <f>Feuil2!B36</f>
        <v>b4</v>
      </c>
      <c r="B5">
        <f>Feuil2!C36</f>
        <v>0.15708333333333335</v>
      </c>
    </row>
    <row r="6" spans="1:2" x14ac:dyDescent="0.35">
      <c r="A6" t="str">
        <f>Feuil2!B37</f>
        <v>b1²</v>
      </c>
      <c r="B6">
        <f>Feuil2!C37</f>
        <v>-1.2132291666666668</v>
      </c>
    </row>
    <row r="7" spans="1:2" x14ac:dyDescent="0.35">
      <c r="A7" t="str">
        <f>Feuil2!B38</f>
        <v>b2²</v>
      </c>
      <c r="B7">
        <f>Feuil2!C38</f>
        <v>-0.77197916666666799</v>
      </c>
    </row>
    <row r="8" spans="1:2" x14ac:dyDescent="0.35">
      <c r="A8" t="str">
        <f>Feuil2!B39</f>
        <v>b3²</v>
      </c>
      <c r="B8">
        <f>Feuil2!C39</f>
        <v>-0.88822916666666629</v>
      </c>
    </row>
    <row r="9" spans="1:2" x14ac:dyDescent="0.35">
      <c r="A9" t="str">
        <f>Feuil2!B40</f>
        <v>b4²</v>
      </c>
      <c r="B9">
        <f>Feuil2!C40</f>
        <v>-0.85822916666666638</v>
      </c>
    </row>
    <row r="10" spans="1:2" x14ac:dyDescent="0.35">
      <c r="A10" t="str">
        <f>Feuil2!B41</f>
        <v>b12</v>
      </c>
      <c r="B10">
        <f>Feuil2!C41</f>
        <v>2.0624999999999977E-2</v>
      </c>
    </row>
    <row r="11" spans="1:2" x14ac:dyDescent="0.35">
      <c r="A11" t="str">
        <f>Feuil2!B42</f>
        <v>b13</v>
      </c>
      <c r="B11">
        <f>Feuil2!C42</f>
        <v>0.39812499999999995</v>
      </c>
    </row>
    <row r="12" spans="1:2" x14ac:dyDescent="0.35">
      <c r="A12" t="str">
        <f>Feuil2!B43</f>
        <v>b14</v>
      </c>
      <c r="B12">
        <f>Feuil2!C43</f>
        <v>3.8125000000000048E-2</v>
      </c>
    </row>
    <row r="13" spans="1:2" x14ac:dyDescent="0.35">
      <c r="A13" t="str">
        <f>Feuil2!B44</f>
        <v>b23</v>
      </c>
      <c r="B13">
        <f>Feuil2!C44</f>
        <v>-0.28812500000000008</v>
      </c>
    </row>
    <row r="14" spans="1:2" x14ac:dyDescent="0.35">
      <c r="A14" t="str">
        <f>Feuil2!B45</f>
        <v>b24</v>
      </c>
      <c r="B14">
        <f>Feuil2!C45</f>
        <v>-0.13812500000000005</v>
      </c>
    </row>
    <row r="15" spans="1:2" x14ac:dyDescent="0.35">
      <c r="A15" t="str">
        <f>Feuil2!B46</f>
        <v>b34</v>
      </c>
      <c r="B15">
        <f>Feuil2!C46</f>
        <v>0.26187500000000008</v>
      </c>
    </row>
    <row r="20" spans="1:83" s="6" customFormat="1" ht="12" x14ac:dyDescent="0.3">
      <c r="C20" s="17"/>
      <c r="D20" s="17"/>
      <c r="E20" s="1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</row>
    <row r="21" spans="1:83" s="6" customFormat="1" ht="12" x14ac:dyDescent="0.3">
      <c r="A21" s="8">
        <f>B1</f>
        <v>6.3666666666666636</v>
      </c>
      <c r="C21" s="17">
        <v>-1</v>
      </c>
      <c r="D21" s="17">
        <v>-0.75</v>
      </c>
      <c r="E21" s="17">
        <v>-0.5</v>
      </c>
      <c r="F21" s="7">
        <v>-0.25</v>
      </c>
      <c r="G21" s="7">
        <v>0</v>
      </c>
      <c r="H21" s="7">
        <v>0.25</v>
      </c>
      <c r="I21" s="7">
        <v>0.5</v>
      </c>
      <c r="J21" s="7">
        <v>0.75</v>
      </c>
      <c r="K21" s="7">
        <v>1</v>
      </c>
      <c r="L21" s="7">
        <v>-1</v>
      </c>
      <c r="M21" s="7">
        <v>-0.75</v>
      </c>
      <c r="N21" s="7">
        <v>-0.5</v>
      </c>
      <c r="O21" s="7">
        <v>-0.25</v>
      </c>
      <c r="P21" s="7">
        <v>0</v>
      </c>
      <c r="Q21" s="7">
        <v>0.25</v>
      </c>
      <c r="R21" s="7">
        <v>0.5</v>
      </c>
      <c r="S21" s="7">
        <v>0.75</v>
      </c>
      <c r="T21" s="7">
        <v>1</v>
      </c>
      <c r="U21" s="7">
        <v>-1</v>
      </c>
      <c r="V21" s="7">
        <v>-0.75</v>
      </c>
      <c r="W21" s="7">
        <v>-0.5</v>
      </c>
      <c r="X21" s="7">
        <v>-0.25</v>
      </c>
      <c r="Y21" s="7">
        <v>0</v>
      </c>
      <c r="Z21" s="7">
        <v>0.25</v>
      </c>
      <c r="AA21" s="7">
        <v>0.5</v>
      </c>
      <c r="AB21" s="7">
        <v>0.75</v>
      </c>
      <c r="AC21" s="7">
        <v>1</v>
      </c>
      <c r="AD21" s="7">
        <v>-1</v>
      </c>
      <c r="AE21" s="7">
        <v>-0.75</v>
      </c>
      <c r="AF21" s="7">
        <v>-0.5</v>
      </c>
      <c r="AG21" s="7">
        <v>-0.25</v>
      </c>
      <c r="AH21" s="7">
        <v>0</v>
      </c>
      <c r="AI21" s="7">
        <v>0.25</v>
      </c>
      <c r="AJ21" s="7">
        <v>0.5</v>
      </c>
      <c r="AK21" s="7">
        <v>0.75</v>
      </c>
      <c r="AL21" s="7">
        <v>1</v>
      </c>
      <c r="AM21" s="7">
        <v>-1</v>
      </c>
      <c r="AN21" s="7">
        <v>-0.75</v>
      </c>
      <c r="AO21" s="7">
        <v>-0.5</v>
      </c>
      <c r="AP21" s="7">
        <v>-0.25</v>
      </c>
      <c r="AQ21" s="7">
        <v>0</v>
      </c>
      <c r="AR21" s="7">
        <v>0.25</v>
      </c>
      <c r="AS21" s="7">
        <v>0.5</v>
      </c>
      <c r="AT21" s="7">
        <v>0.75</v>
      </c>
      <c r="AU21" s="7">
        <v>1</v>
      </c>
      <c r="AV21" s="7">
        <v>-1</v>
      </c>
      <c r="AW21" s="7">
        <v>-0.75</v>
      </c>
      <c r="AX21" s="7">
        <v>-0.5</v>
      </c>
      <c r="AY21" s="7">
        <v>-0.25</v>
      </c>
      <c r="AZ21" s="7">
        <v>0</v>
      </c>
      <c r="BA21" s="7">
        <v>0.25</v>
      </c>
      <c r="BB21" s="7">
        <v>0.5</v>
      </c>
      <c r="BC21" s="7">
        <v>0.75</v>
      </c>
      <c r="BD21" s="7">
        <v>1</v>
      </c>
      <c r="BE21" s="7">
        <v>-1</v>
      </c>
      <c r="BF21" s="7">
        <v>-0.75</v>
      </c>
      <c r="BG21" s="7">
        <v>-0.5</v>
      </c>
      <c r="BH21" s="7">
        <v>-0.25</v>
      </c>
      <c r="BI21" s="7">
        <v>0</v>
      </c>
      <c r="BJ21" s="7">
        <v>0.25</v>
      </c>
      <c r="BK21" s="7">
        <v>0.5</v>
      </c>
      <c r="BL21" s="7">
        <v>0.75</v>
      </c>
      <c r="BM21" s="7">
        <v>1</v>
      </c>
      <c r="BN21" s="7">
        <v>-1</v>
      </c>
      <c r="BO21" s="7">
        <v>-0.75</v>
      </c>
      <c r="BP21" s="7">
        <v>-0.5</v>
      </c>
      <c r="BQ21" s="7">
        <v>-0.25</v>
      </c>
      <c r="BR21" s="7">
        <v>0</v>
      </c>
      <c r="BS21" s="7">
        <v>0.25</v>
      </c>
      <c r="BT21" s="7">
        <v>0.5</v>
      </c>
      <c r="BU21" s="7">
        <v>0.75</v>
      </c>
      <c r="BV21" s="7">
        <v>1</v>
      </c>
      <c r="BW21" s="7">
        <v>-1</v>
      </c>
      <c r="BX21" s="7">
        <v>-0.75</v>
      </c>
      <c r="BY21" s="7">
        <v>-0.5</v>
      </c>
      <c r="BZ21" s="7">
        <v>-0.25</v>
      </c>
      <c r="CA21" s="7">
        <v>0</v>
      </c>
      <c r="CB21" s="7">
        <v>0.25</v>
      </c>
      <c r="CC21" s="7">
        <v>0.5</v>
      </c>
      <c r="CD21" s="7">
        <v>0.75</v>
      </c>
      <c r="CE21" s="7">
        <v>1</v>
      </c>
    </row>
    <row r="22" spans="1:83" s="6" customFormat="1" ht="12" x14ac:dyDescent="0.3">
      <c r="A22" s="9">
        <f>B3</f>
        <v>-0.42208333333333337</v>
      </c>
      <c r="B22" s="6" t="s">
        <v>1</v>
      </c>
      <c r="C22" s="18">
        <v>-1</v>
      </c>
      <c r="D22" s="18">
        <v>-1</v>
      </c>
      <c r="E22" s="18">
        <v>-1</v>
      </c>
      <c r="F22" s="10">
        <v>-1</v>
      </c>
      <c r="G22" s="11">
        <v>-1</v>
      </c>
      <c r="H22" s="11">
        <v>-1</v>
      </c>
      <c r="I22" s="11">
        <v>-1</v>
      </c>
      <c r="J22" s="11">
        <v>-1</v>
      </c>
      <c r="K22" s="11">
        <v>-1</v>
      </c>
      <c r="L22" s="11">
        <v>-0.75</v>
      </c>
      <c r="M22" s="11">
        <v>-0.75</v>
      </c>
      <c r="N22" s="11">
        <v>-0.75</v>
      </c>
      <c r="O22" s="11">
        <v>-0.75</v>
      </c>
      <c r="P22" s="10">
        <v>-0.75</v>
      </c>
      <c r="Q22" s="10">
        <v>-0.75</v>
      </c>
      <c r="R22" s="12">
        <v>-0.75</v>
      </c>
      <c r="S22" s="12">
        <v>-0.75</v>
      </c>
      <c r="T22" s="12">
        <v>-0.75</v>
      </c>
      <c r="U22" s="12">
        <v>-0.5</v>
      </c>
      <c r="V22" s="12">
        <v>-0.5</v>
      </c>
      <c r="W22" s="12">
        <v>-0.5</v>
      </c>
      <c r="X22" s="12">
        <v>-0.5</v>
      </c>
      <c r="Y22" s="12">
        <v>-0.5</v>
      </c>
      <c r="Z22" s="12">
        <v>-0.5</v>
      </c>
      <c r="AA22" s="12">
        <v>-0.5</v>
      </c>
      <c r="AB22" s="12">
        <v>-0.5</v>
      </c>
      <c r="AC22" s="12">
        <v>-0.5</v>
      </c>
      <c r="AD22" s="12">
        <v>-0.25</v>
      </c>
      <c r="AE22" s="12">
        <v>-0.25</v>
      </c>
      <c r="AF22" s="12">
        <v>-0.25</v>
      </c>
      <c r="AG22" s="12">
        <v>-0.25</v>
      </c>
      <c r="AH22" s="12">
        <v>-0.25</v>
      </c>
      <c r="AI22" s="12">
        <v>-0.25</v>
      </c>
      <c r="AJ22" s="12">
        <v>-0.25</v>
      </c>
      <c r="AK22" s="12">
        <v>-0.25</v>
      </c>
      <c r="AL22" s="12">
        <v>-0.25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0.25</v>
      </c>
      <c r="AW22" s="12">
        <v>0.25</v>
      </c>
      <c r="AX22" s="12">
        <v>0.25</v>
      </c>
      <c r="AY22" s="12">
        <v>0.25</v>
      </c>
      <c r="AZ22" s="12">
        <v>0.25</v>
      </c>
      <c r="BA22" s="12">
        <v>0.25</v>
      </c>
      <c r="BB22" s="12">
        <v>0.25</v>
      </c>
      <c r="BC22" s="12">
        <v>0.25</v>
      </c>
      <c r="BD22" s="12">
        <v>0.25</v>
      </c>
      <c r="BE22" s="12">
        <v>0.5</v>
      </c>
      <c r="BF22" s="12">
        <v>0.5</v>
      </c>
      <c r="BG22" s="12">
        <v>0.5</v>
      </c>
      <c r="BH22" s="12">
        <v>0.5</v>
      </c>
      <c r="BI22" s="12">
        <v>0.5</v>
      </c>
      <c r="BJ22" s="12">
        <v>0.5</v>
      </c>
      <c r="BK22" s="12">
        <v>0.5</v>
      </c>
      <c r="BL22" s="12">
        <v>0.5</v>
      </c>
      <c r="BM22" s="12">
        <v>0.5</v>
      </c>
      <c r="BN22" s="12">
        <v>0.75</v>
      </c>
      <c r="BO22" s="12">
        <v>0.75</v>
      </c>
      <c r="BP22" s="12">
        <v>0.75</v>
      </c>
      <c r="BQ22" s="12">
        <v>0.75</v>
      </c>
      <c r="BR22" s="12">
        <v>0.75</v>
      </c>
      <c r="BS22" s="12">
        <v>0.75</v>
      </c>
      <c r="BT22" s="12">
        <v>0.75</v>
      </c>
      <c r="BU22" s="12">
        <v>0.75</v>
      </c>
      <c r="BV22" s="12">
        <v>0.75</v>
      </c>
      <c r="BW22" s="12">
        <v>1</v>
      </c>
      <c r="BX22" s="12">
        <v>1</v>
      </c>
      <c r="BY22" s="12">
        <v>1</v>
      </c>
      <c r="BZ22" s="12">
        <v>1</v>
      </c>
      <c r="CA22" s="12">
        <v>1</v>
      </c>
      <c r="CB22" s="12">
        <v>1</v>
      </c>
      <c r="CC22" s="12">
        <v>1</v>
      </c>
      <c r="CD22" s="12">
        <v>1</v>
      </c>
      <c r="CE22" s="12">
        <v>1</v>
      </c>
    </row>
    <row r="23" spans="1:83" s="6" customFormat="1" ht="12" x14ac:dyDescent="0.3">
      <c r="A23" s="9">
        <f>B4</f>
        <v>0.67875000000000008</v>
      </c>
      <c r="B23" s="6" t="s">
        <v>2</v>
      </c>
      <c r="C23" s="18">
        <v>1</v>
      </c>
      <c r="D23" s="18">
        <v>0.5625</v>
      </c>
      <c r="E23" s="18">
        <v>0.25</v>
      </c>
      <c r="F23" s="10">
        <v>6.25E-2</v>
      </c>
      <c r="G23" s="11">
        <v>0</v>
      </c>
      <c r="H23" s="11">
        <v>6.25E-2</v>
      </c>
      <c r="I23" s="11">
        <v>0.25</v>
      </c>
      <c r="J23" s="13">
        <v>0.5625</v>
      </c>
      <c r="K23" s="11">
        <v>1</v>
      </c>
      <c r="L23" s="11">
        <v>1</v>
      </c>
      <c r="M23" s="11">
        <v>0.5625</v>
      </c>
      <c r="N23" s="11">
        <v>0.25</v>
      </c>
      <c r="O23" s="11">
        <v>6.25E-2</v>
      </c>
      <c r="P23" s="10">
        <v>0</v>
      </c>
      <c r="Q23" s="10">
        <v>6.25E-2</v>
      </c>
      <c r="R23" s="12">
        <v>0.25</v>
      </c>
      <c r="S23" s="12">
        <v>0.5625</v>
      </c>
      <c r="T23" s="12">
        <v>1</v>
      </c>
      <c r="U23" s="12">
        <v>1</v>
      </c>
      <c r="V23" s="12">
        <v>0.5625</v>
      </c>
      <c r="W23" s="12">
        <v>0.25</v>
      </c>
      <c r="X23" s="12">
        <v>6.25E-2</v>
      </c>
      <c r="Y23" s="12">
        <v>0</v>
      </c>
      <c r="Z23" s="12">
        <v>6.25E-2</v>
      </c>
      <c r="AA23" s="12">
        <v>0.25</v>
      </c>
      <c r="AB23" s="12">
        <v>0.5625</v>
      </c>
      <c r="AC23" s="12">
        <v>1</v>
      </c>
      <c r="AD23" s="12">
        <v>1</v>
      </c>
      <c r="AE23" s="12">
        <v>0.5625</v>
      </c>
      <c r="AF23" s="12">
        <v>0.25</v>
      </c>
      <c r="AG23" s="12">
        <v>6.25E-2</v>
      </c>
      <c r="AH23" s="12">
        <v>0</v>
      </c>
      <c r="AI23" s="12">
        <v>6.25E-2</v>
      </c>
      <c r="AJ23" s="12">
        <v>0.25</v>
      </c>
      <c r="AK23" s="12">
        <v>0.5625</v>
      </c>
      <c r="AL23" s="12">
        <v>1</v>
      </c>
      <c r="AM23" s="12">
        <v>1</v>
      </c>
      <c r="AN23" s="12">
        <v>0.5625</v>
      </c>
      <c r="AO23" s="12">
        <v>0.25</v>
      </c>
      <c r="AP23" s="12">
        <v>6.25E-2</v>
      </c>
      <c r="AQ23" s="12">
        <v>0</v>
      </c>
      <c r="AR23" s="12">
        <v>6.25E-2</v>
      </c>
      <c r="AS23" s="12">
        <v>0.25</v>
      </c>
      <c r="AT23" s="12">
        <v>0.5625</v>
      </c>
      <c r="AU23" s="12">
        <v>1</v>
      </c>
      <c r="AV23" s="12">
        <v>1</v>
      </c>
      <c r="AW23" s="12">
        <v>0.5625</v>
      </c>
      <c r="AX23" s="12">
        <v>0.25</v>
      </c>
      <c r="AY23" s="12">
        <v>6.25E-2</v>
      </c>
      <c r="AZ23" s="12">
        <v>0</v>
      </c>
      <c r="BA23" s="12">
        <v>6.25E-2</v>
      </c>
      <c r="BB23" s="12">
        <v>0.25</v>
      </c>
      <c r="BC23" s="12">
        <v>0.5625</v>
      </c>
      <c r="BD23" s="12">
        <v>1</v>
      </c>
      <c r="BE23" s="12">
        <v>1</v>
      </c>
      <c r="BF23" s="12">
        <v>0.5625</v>
      </c>
      <c r="BG23" s="12">
        <v>0.25</v>
      </c>
      <c r="BH23" s="12">
        <v>6.25E-2</v>
      </c>
      <c r="BI23" s="12">
        <v>0</v>
      </c>
      <c r="BJ23" s="12">
        <v>6.25E-2</v>
      </c>
      <c r="BK23" s="12">
        <v>0.25</v>
      </c>
      <c r="BL23" s="12">
        <v>0.5625</v>
      </c>
      <c r="BM23" s="12">
        <v>1</v>
      </c>
      <c r="BN23" s="12">
        <v>1</v>
      </c>
      <c r="BO23" s="12">
        <v>0.5625</v>
      </c>
      <c r="BP23" s="12">
        <v>0.25</v>
      </c>
      <c r="BQ23" s="12">
        <v>6.25E-2</v>
      </c>
      <c r="BR23" s="12">
        <v>0</v>
      </c>
      <c r="BS23" s="12">
        <v>6.25E-2</v>
      </c>
      <c r="BT23" s="12">
        <v>0.25</v>
      </c>
      <c r="BU23" s="12">
        <v>0.5625</v>
      </c>
      <c r="BV23" s="12">
        <v>1</v>
      </c>
      <c r="BW23" s="12">
        <v>1</v>
      </c>
      <c r="BX23" s="12">
        <v>0.5625</v>
      </c>
      <c r="BY23" s="12">
        <v>0.25</v>
      </c>
      <c r="BZ23" s="12">
        <v>6.25E-2</v>
      </c>
      <c r="CA23" s="12">
        <v>0</v>
      </c>
      <c r="CB23" s="12">
        <v>6.25E-2</v>
      </c>
      <c r="CC23" s="12">
        <v>0.25</v>
      </c>
      <c r="CD23" s="12">
        <v>0.5625</v>
      </c>
      <c r="CE23" s="12">
        <v>1</v>
      </c>
    </row>
    <row r="24" spans="1:83" s="6" customFormat="1" ht="12" x14ac:dyDescent="0.3">
      <c r="A24" s="9">
        <f>B7</f>
        <v>-0.77197916666666799</v>
      </c>
      <c r="B24" s="6" t="s">
        <v>6</v>
      </c>
      <c r="C24" s="18">
        <v>1</v>
      </c>
      <c r="D24" s="18">
        <v>1</v>
      </c>
      <c r="E24" s="18">
        <v>1</v>
      </c>
      <c r="F24" s="10">
        <v>1</v>
      </c>
      <c r="G24" s="11">
        <v>1</v>
      </c>
      <c r="H24" s="11">
        <v>1</v>
      </c>
      <c r="I24" s="11">
        <v>1</v>
      </c>
      <c r="J24" s="13">
        <v>1</v>
      </c>
      <c r="K24" s="11">
        <v>1</v>
      </c>
      <c r="L24" s="11">
        <v>0.5625</v>
      </c>
      <c r="M24" s="11">
        <v>0.5625</v>
      </c>
      <c r="N24" s="11">
        <v>0.5625</v>
      </c>
      <c r="O24" s="11">
        <v>0.5625</v>
      </c>
      <c r="P24" s="10">
        <v>0.5625</v>
      </c>
      <c r="Q24" s="10">
        <v>0.5625</v>
      </c>
      <c r="R24" s="12">
        <v>0.5625</v>
      </c>
      <c r="S24" s="12">
        <v>0.5625</v>
      </c>
      <c r="T24" s="12">
        <v>0.5625</v>
      </c>
      <c r="U24" s="12">
        <v>0.25</v>
      </c>
      <c r="V24" s="12">
        <v>0.25</v>
      </c>
      <c r="W24" s="12">
        <v>0.25</v>
      </c>
      <c r="X24" s="12">
        <v>0.25</v>
      </c>
      <c r="Y24" s="12">
        <v>0.25</v>
      </c>
      <c r="Z24" s="12">
        <v>0.25</v>
      </c>
      <c r="AA24" s="12">
        <v>0.25</v>
      </c>
      <c r="AB24" s="12">
        <v>0.25</v>
      </c>
      <c r="AC24" s="12">
        <v>0.25</v>
      </c>
      <c r="AD24" s="12">
        <v>6.25E-2</v>
      </c>
      <c r="AE24" s="12">
        <v>6.25E-2</v>
      </c>
      <c r="AF24" s="12">
        <v>6.25E-2</v>
      </c>
      <c r="AG24" s="12">
        <v>6.25E-2</v>
      </c>
      <c r="AH24" s="12">
        <v>6.25E-2</v>
      </c>
      <c r="AI24" s="12">
        <v>6.25E-2</v>
      </c>
      <c r="AJ24" s="12">
        <v>6.25E-2</v>
      </c>
      <c r="AK24" s="12">
        <v>6.25E-2</v>
      </c>
      <c r="AL24" s="12">
        <v>6.25E-2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6.25E-2</v>
      </c>
      <c r="AW24" s="12">
        <v>6.25E-2</v>
      </c>
      <c r="AX24" s="12">
        <v>6.25E-2</v>
      </c>
      <c r="AY24" s="12">
        <v>6.25E-2</v>
      </c>
      <c r="AZ24" s="12">
        <v>6.25E-2</v>
      </c>
      <c r="BA24" s="12">
        <v>6.25E-2</v>
      </c>
      <c r="BB24" s="12">
        <v>6.25E-2</v>
      </c>
      <c r="BC24" s="12">
        <v>6.25E-2</v>
      </c>
      <c r="BD24" s="12">
        <v>6.25E-2</v>
      </c>
      <c r="BE24" s="12">
        <v>0.25</v>
      </c>
      <c r="BF24" s="12">
        <v>0.25</v>
      </c>
      <c r="BG24" s="12">
        <v>0.25</v>
      </c>
      <c r="BH24" s="12">
        <v>0.25</v>
      </c>
      <c r="BI24" s="12">
        <v>0.25</v>
      </c>
      <c r="BJ24" s="12">
        <v>0.25</v>
      </c>
      <c r="BK24" s="12">
        <v>0.25</v>
      </c>
      <c r="BL24" s="12">
        <v>0.25</v>
      </c>
      <c r="BM24" s="12">
        <v>0.25</v>
      </c>
      <c r="BN24" s="12">
        <v>0.5625</v>
      </c>
      <c r="BO24" s="12">
        <v>0.5625</v>
      </c>
      <c r="BP24" s="12">
        <v>0.5625</v>
      </c>
      <c r="BQ24" s="12">
        <v>0.5625</v>
      </c>
      <c r="BR24" s="12">
        <v>0.5625</v>
      </c>
      <c r="BS24" s="12">
        <v>0.5625</v>
      </c>
      <c r="BT24" s="12">
        <v>0.5625</v>
      </c>
      <c r="BU24" s="12">
        <v>0.5625</v>
      </c>
      <c r="BV24" s="12">
        <v>0.5625</v>
      </c>
      <c r="BW24" s="12">
        <v>1</v>
      </c>
      <c r="BX24" s="12">
        <v>1</v>
      </c>
      <c r="BY24" s="12">
        <v>1</v>
      </c>
      <c r="BZ24" s="12">
        <v>1</v>
      </c>
      <c r="CA24" s="12">
        <v>1</v>
      </c>
      <c r="CB24" s="12">
        <v>1</v>
      </c>
      <c r="CC24" s="12">
        <v>1</v>
      </c>
      <c r="CD24" s="12">
        <v>1</v>
      </c>
      <c r="CE24" s="12">
        <v>1</v>
      </c>
    </row>
    <row r="25" spans="1:83" s="6" customFormat="1" ht="12" x14ac:dyDescent="0.3">
      <c r="A25" s="9">
        <f>B8</f>
        <v>-0.88822916666666629</v>
      </c>
      <c r="B25" s="6" t="s">
        <v>7</v>
      </c>
      <c r="C25" s="19">
        <v>1</v>
      </c>
      <c r="D25" s="19">
        <v>0.75</v>
      </c>
      <c r="E25" s="19">
        <v>0.5</v>
      </c>
      <c r="F25" s="14">
        <v>0.25</v>
      </c>
      <c r="G25" s="15">
        <v>0</v>
      </c>
      <c r="H25" s="15">
        <v>-0.25</v>
      </c>
      <c r="I25" s="15">
        <v>-0.5</v>
      </c>
      <c r="J25" s="15">
        <v>-0.75</v>
      </c>
      <c r="K25" s="15">
        <v>-1</v>
      </c>
      <c r="L25" s="15">
        <v>0.75</v>
      </c>
      <c r="M25" s="15">
        <v>0.5625</v>
      </c>
      <c r="N25" s="15">
        <v>0.375</v>
      </c>
      <c r="O25" s="15">
        <v>0.1875</v>
      </c>
      <c r="P25" s="14">
        <v>0</v>
      </c>
      <c r="Q25" s="14">
        <v>-0.1875</v>
      </c>
      <c r="R25" s="14">
        <v>-0.375</v>
      </c>
      <c r="S25" s="14">
        <v>-0.5625</v>
      </c>
      <c r="T25" s="14">
        <v>-0.75</v>
      </c>
      <c r="U25" s="14">
        <v>0.5</v>
      </c>
      <c r="V25" s="14">
        <v>0.375</v>
      </c>
      <c r="W25" s="14">
        <v>0.25</v>
      </c>
      <c r="X25" s="14">
        <v>0.125</v>
      </c>
      <c r="Y25" s="14">
        <v>0</v>
      </c>
      <c r="Z25" s="14">
        <v>-0.125</v>
      </c>
      <c r="AA25" s="14">
        <v>-0.25</v>
      </c>
      <c r="AB25" s="14">
        <v>-0.375</v>
      </c>
      <c r="AC25" s="14">
        <v>-0.5</v>
      </c>
      <c r="AD25" s="14">
        <v>0.25</v>
      </c>
      <c r="AE25" s="14">
        <v>0.1875</v>
      </c>
      <c r="AF25" s="14">
        <v>0.125</v>
      </c>
      <c r="AG25" s="14">
        <v>6.25E-2</v>
      </c>
      <c r="AH25" s="14">
        <v>0</v>
      </c>
      <c r="AI25" s="14">
        <v>-6.25E-2</v>
      </c>
      <c r="AJ25" s="14">
        <v>-0.125</v>
      </c>
      <c r="AK25" s="14">
        <v>-0.1875</v>
      </c>
      <c r="AL25" s="14">
        <v>-0.25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-0.25</v>
      </c>
      <c r="AW25" s="14">
        <v>-0.1875</v>
      </c>
      <c r="AX25" s="14">
        <v>-0.125</v>
      </c>
      <c r="AY25" s="14">
        <v>-6.25E-2</v>
      </c>
      <c r="AZ25" s="14">
        <v>0</v>
      </c>
      <c r="BA25" s="14">
        <v>6.25E-2</v>
      </c>
      <c r="BB25" s="14">
        <v>0.125</v>
      </c>
      <c r="BC25" s="14">
        <v>0.1875</v>
      </c>
      <c r="BD25" s="14">
        <v>0.25</v>
      </c>
      <c r="BE25" s="14">
        <v>-0.5</v>
      </c>
      <c r="BF25" s="14">
        <v>-0.375</v>
      </c>
      <c r="BG25" s="14">
        <v>-0.25</v>
      </c>
      <c r="BH25" s="14">
        <v>-0.125</v>
      </c>
      <c r="BI25" s="14">
        <v>0</v>
      </c>
      <c r="BJ25" s="14">
        <v>0.125</v>
      </c>
      <c r="BK25" s="14">
        <v>0.25</v>
      </c>
      <c r="BL25" s="14">
        <v>0.375</v>
      </c>
      <c r="BM25" s="14">
        <v>0.5</v>
      </c>
      <c r="BN25" s="14">
        <v>-0.75</v>
      </c>
      <c r="BO25" s="14">
        <v>-0.5625</v>
      </c>
      <c r="BP25" s="14">
        <v>-0.375</v>
      </c>
      <c r="BQ25" s="14">
        <v>-0.1875</v>
      </c>
      <c r="BR25" s="14">
        <v>0</v>
      </c>
      <c r="BS25" s="14">
        <v>0.1875</v>
      </c>
      <c r="BT25" s="14">
        <v>0.375</v>
      </c>
      <c r="BU25" s="14">
        <v>0.5625</v>
      </c>
      <c r="BV25" s="14">
        <v>0.75</v>
      </c>
      <c r="BW25" s="14">
        <v>-1</v>
      </c>
      <c r="BX25" s="14">
        <v>-0.75</v>
      </c>
      <c r="BY25" s="14">
        <v>-0.5</v>
      </c>
      <c r="BZ25" s="14">
        <v>-0.25</v>
      </c>
      <c r="CA25" s="14">
        <v>0</v>
      </c>
      <c r="CB25" s="14">
        <v>0.25</v>
      </c>
      <c r="CC25" s="14">
        <v>0.5</v>
      </c>
      <c r="CD25" s="14">
        <v>0.75</v>
      </c>
      <c r="CE25" s="14">
        <v>1</v>
      </c>
    </row>
    <row r="26" spans="1:83" s="6" customFormat="1" ht="12" x14ac:dyDescent="0.3">
      <c r="A26" s="16">
        <f>B13</f>
        <v>-0.28812500000000008</v>
      </c>
      <c r="B26" s="6" t="s">
        <v>12</v>
      </c>
      <c r="C26" s="20">
        <f>SUMPRODUCT($A$22:$A$26,C21:C25)+$A$21</f>
        <v>4.1616666666666626</v>
      </c>
      <c r="D26" s="20">
        <f t="shared" ref="D26:BO26" si="0">SUMPRODUCT($A$22:$A$26,D21:D25)+$A$21</f>
        <v>4.4659179687499968</v>
      </c>
      <c r="E26" s="20">
        <f t="shared" si="0"/>
        <v>4.6736718749999966</v>
      </c>
      <c r="F26" s="20">
        <f t="shared" si="0"/>
        <v>4.7849283854166638</v>
      </c>
      <c r="G26" s="20">
        <f t="shared" si="0"/>
        <v>4.7996874999999974</v>
      </c>
      <c r="H26" s="20">
        <f t="shared" si="0"/>
        <v>4.7179492187499967</v>
      </c>
      <c r="I26" s="20">
        <f t="shared" si="0"/>
        <v>4.5397135416666634</v>
      </c>
      <c r="J26" s="20">
        <f t="shared" si="0"/>
        <v>4.2649804687499966</v>
      </c>
      <c r="K26" s="20">
        <f t="shared" si="0"/>
        <v>3.8937499999999958</v>
      </c>
      <c r="L26" s="20">
        <f t="shared" si="0"/>
        <v>4.7919856770833293</v>
      </c>
      <c r="M26" s="20">
        <f t="shared" si="0"/>
        <v>5.078229166666663</v>
      </c>
      <c r="N26" s="20">
        <f t="shared" si="0"/>
        <v>5.2679752604166632</v>
      </c>
      <c r="O26" s="20">
        <f t="shared" si="0"/>
        <v>5.3612239583333299</v>
      </c>
      <c r="P26" s="20">
        <f t="shared" si="0"/>
        <v>5.3579752604166639</v>
      </c>
      <c r="Q26" s="20">
        <f t="shared" si="0"/>
        <v>5.2582291666666636</v>
      </c>
      <c r="R26" s="20">
        <f t="shared" si="0"/>
        <v>5.0619856770833298</v>
      </c>
      <c r="S26" s="20">
        <f t="shared" si="0"/>
        <v>4.7692447916666634</v>
      </c>
      <c r="T26" s="20">
        <f t="shared" si="0"/>
        <v>4.3800065104166626</v>
      </c>
      <c r="U26" s="20">
        <f t="shared" si="0"/>
        <v>5.3112760416666625</v>
      </c>
      <c r="V26" s="20">
        <f t="shared" si="0"/>
        <v>5.5795117187499965</v>
      </c>
      <c r="W26" s="20">
        <f t="shared" si="0"/>
        <v>5.7512499999999971</v>
      </c>
      <c r="X26" s="20">
        <f t="shared" si="0"/>
        <v>5.8264908854166633</v>
      </c>
      <c r="Y26" s="20">
        <f t="shared" si="0"/>
        <v>5.8052343749999968</v>
      </c>
      <c r="Z26" s="20">
        <f t="shared" si="0"/>
        <v>5.6874804687499969</v>
      </c>
      <c r="AA26" s="20">
        <f t="shared" si="0"/>
        <v>5.4732291666666635</v>
      </c>
      <c r="AB26" s="20">
        <f t="shared" si="0"/>
        <v>5.1624804687499966</v>
      </c>
      <c r="AC26" s="20">
        <f t="shared" si="0"/>
        <v>4.7552343749999952</v>
      </c>
      <c r="AD26" s="20">
        <f t="shared" si="0"/>
        <v>5.719537760416662</v>
      </c>
      <c r="AE26" s="20">
        <f t="shared" si="0"/>
        <v>5.9697656249999964</v>
      </c>
      <c r="AF26" s="20">
        <f t="shared" si="0"/>
        <v>6.1234960937499965</v>
      </c>
      <c r="AG26" s="20">
        <f t="shared" si="0"/>
        <v>6.1807291666666639</v>
      </c>
      <c r="AH26" s="20">
        <f t="shared" si="0"/>
        <v>6.141464843749997</v>
      </c>
      <c r="AI26" s="20">
        <f t="shared" si="0"/>
        <v>6.0057031249999966</v>
      </c>
      <c r="AJ26" s="20">
        <f t="shared" si="0"/>
        <v>5.7734440104166636</v>
      </c>
      <c r="AK26" s="20">
        <f t="shared" si="0"/>
        <v>5.4446874999999961</v>
      </c>
      <c r="AL26" s="20">
        <f t="shared" si="0"/>
        <v>5.0194335937499961</v>
      </c>
      <c r="AM26" s="20">
        <f t="shared" si="0"/>
        <v>6.0167708333333287</v>
      </c>
      <c r="AN26" s="20">
        <f t="shared" si="0"/>
        <v>6.2489908854166627</v>
      </c>
      <c r="AO26" s="20">
        <f t="shared" si="0"/>
        <v>6.3847135416666632</v>
      </c>
      <c r="AP26" s="20">
        <f t="shared" si="0"/>
        <v>6.4239388020833301</v>
      </c>
      <c r="AQ26" s="20">
        <f t="shared" si="0"/>
        <v>6.3666666666666636</v>
      </c>
      <c r="AR26" s="20">
        <f t="shared" si="0"/>
        <v>6.2128971354166636</v>
      </c>
      <c r="AS26" s="20">
        <f t="shared" si="0"/>
        <v>5.96263020833333</v>
      </c>
      <c r="AT26" s="20">
        <f t="shared" si="0"/>
        <v>5.615865885416663</v>
      </c>
      <c r="AU26" s="20">
        <f t="shared" si="0"/>
        <v>5.1726041666666625</v>
      </c>
      <c r="AV26" s="20">
        <f t="shared" si="0"/>
        <v>6.2029752604166619</v>
      </c>
      <c r="AW26" s="20">
        <f t="shared" si="0"/>
        <v>6.4171874999999963</v>
      </c>
      <c r="AX26" s="20">
        <f t="shared" si="0"/>
        <v>6.5349023437499962</v>
      </c>
      <c r="AY26" s="20">
        <f t="shared" si="0"/>
        <v>6.5561197916666636</v>
      </c>
      <c r="AZ26" s="20">
        <f t="shared" si="0"/>
        <v>6.4808398437499966</v>
      </c>
      <c r="BA26" s="20">
        <f t="shared" si="0"/>
        <v>6.3090624999999969</v>
      </c>
      <c r="BB26" s="20">
        <f t="shared" si="0"/>
        <v>6.0407877604166629</v>
      </c>
      <c r="BC26" s="20">
        <f t="shared" si="0"/>
        <v>5.6760156249999962</v>
      </c>
      <c r="BD26" s="20">
        <f t="shared" si="0"/>
        <v>5.2147460937499961</v>
      </c>
      <c r="BE26" s="20">
        <f t="shared" si="0"/>
        <v>6.2781510416666624</v>
      </c>
      <c r="BF26" s="20">
        <f t="shared" si="0"/>
        <v>6.4743554687499962</v>
      </c>
      <c r="BG26" s="20">
        <f t="shared" si="0"/>
        <v>6.5740624999999966</v>
      </c>
      <c r="BH26" s="20">
        <f t="shared" si="0"/>
        <v>6.5772721354166634</v>
      </c>
      <c r="BI26" s="20">
        <f t="shared" si="0"/>
        <v>6.4839843749999968</v>
      </c>
      <c r="BJ26" s="20">
        <f t="shared" si="0"/>
        <v>6.2941992187499967</v>
      </c>
      <c r="BK26" s="20">
        <f t="shared" si="0"/>
        <v>6.007916666666663</v>
      </c>
      <c r="BL26" s="20">
        <f t="shared" si="0"/>
        <v>5.6251367187499959</v>
      </c>
      <c r="BM26" s="20">
        <f t="shared" si="0"/>
        <v>5.1458593749999952</v>
      </c>
      <c r="BN26" s="20">
        <f t="shared" si="0"/>
        <v>6.2422981770833292</v>
      </c>
      <c r="BO26" s="20">
        <f t="shared" si="0"/>
        <v>6.4204947916666635</v>
      </c>
      <c r="BP26" s="20">
        <f t="shared" ref="BP26:CE26" si="1">SUMPRODUCT($A$22:$A$26,BP21:BP25)+$A$21</f>
        <v>6.5021940104166633</v>
      </c>
      <c r="BQ26" s="20">
        <f t="shared" si="1"/>
        <v>6.4873958333333306</v>
      </c>
      <c r="BR26" s="20">
        <f t="shared" si="1"/>
        <v>6.3761002604166634</v>
      </c>
      <c r="BS26" s="20">
        <f t="shared" si="1"/>
        <v>6.1683072916666637</v>
      </c>
      <c r="BT26" s="20">
        <f t="shared" si="1"/>
        <v>5.8640169270833304</v>
      </c>
      <c r="BU26" s="20">
        <f t="shared" si="1"/>
        <v>5.4632291666666628</v>
      </c>
      <c r="BV26" s="20">
        <f t="shared" si="1"/>
        <v>4.9659440104166626</v>
      </c>
      <c r="BW26" s="20">
        <f t="shared" si="1"/>
        <v>6.0954166666666634</v>
      </c>
      <c r="BX26" s="20">
        <f t="shared" si="1"/>
        <v>6.2556054687499962</v>
      </c>
      <c r="BY26" s="20">
        <f t="shared" si="1"/>
        <v>6.3192968749999974</v>
      </c>
      <c r="BZ26" s="20">
        <f t="shared" si="1"/>
        <v>6.2864908854166641</v>
      </c>
      <c r="CA26" s="20">
        <f t="shared" si="1"/>
        <v>6.1571874999999974</v>
      </c>
      <c r="CB26" s="20">
        <f t="shared" si="1"/>
        <v>5.9313867187499971</v>
      </c>
      <c r="CC26" s="20">
        <f t="shared" si="1"/>
        <v>5.6090885416666634</v>
      </c>
      <c r="CD26" s="20">
        <f t="shared" si="1"/>
        <v>5.190292968749997</v>
      </c>
      <c r="CE26" s="20">
        <f t="shared" si="1"/>
        <v>4.6749999999999954</v>
      </c>
    </row>
    <row r="28" spans="1:83" x14ac:dyDescent="0.35">
      <c r="B28" s="3"/>
      <c r="C28" s="3"/>
      <c r="D28" s="3"/>
      <c r="E28" s="3"/>
      <c r="G28" s="5"/>
      <c r="H28" s="5"/>
      <c r="I28" s="5"/>
      <c r="J28" s="5"/>
      <c r="K28" s="5"/>
    </row>
    <row r="29" spans="1:83" x14ac:dyDescent="0.35">
      <c r="B29" s="4"/>
      <c r="C29" s="4">
        <v>7.25</v>
      </c>
      <c r="D29" s="4">
        <v>6.875</v>
      </c>
      <c r="E29" s="4">
        <v>6.5</v>
      </c>
      <c r="F29" s="4">
        <v>6.125</v>
      </c>
      <c r="G29" s="4">
        <v>5.75</v>
      </c>
      <c r="H29" s="4">
        <v>5.375</v>
      </c>
      <c r="I29" s="4">
        <v>5</v>
      </c>
      <c r="J29" s="4">
        <v>4.625</v>
      </c>
      <c r="K29" s="4">
        <v>4.25</v>
      </c>
    </row>
    <row r="30" spans="1:83" x14ac:dyDescent="0.35">
      <c r="B30">
        <v>22.5</v>
      </c>
      <c r="C30" s="2">
        <f t="shared" ref="C30:K30" si="2">C26</f>
        <v>4.1616666666666626</v>
      </c>
      <c r="D30" s="2">
        <f t="shared" si="2"/>
        <v>4.4659179687499968</v>
      </c>
      <c r="E30" s="2">
        <f t="shared" si="2"/>
        <v>4.6736718749999966</v>
      </c>
      <c r="F30" s="2">
        <f t="shared" si="2"/>
        <v>4.7849283854166638</v>
      </c>
      <c r="G30" s="2">
        <f t="shared" si="2"/>
        <v>4.7996874999999974</v>
      </c>
      <c r="H30" s="2">
        <f t="shared" si="2"/>
        <v>4.7179492187499967</v>
      </c>
      <c r="I30" s="2">
        <f t="shared" si="2"/>
        <v>4.5397135416666634</v>
      </c>
      <c r="J30" s="2">
        <f t="shared" si="2"/>
        <v>4.2649804687499966</v>
      </c>
      <c r="K30" s="2">
        <f t="shared" si="2"/>
        <v>3.8937499999999958</v>
      </c>
    </row>
    <row r="31" spans="1:83" x14ac:dyDescent="0.35">
      <c r="B31">
        <v>21.25</v>
      </c>
      <c r="C31" s="2">
        <f t="shared" ref="C31:K31" si="3">L26</f>
        <v>4.7919856770833293</v>
      </c>
      <c r="D31" s="2">
        <f t="shared" si="3"/>
        <v>5.078229166666663</v>
      </c>
      <c r="E31" s="2">
        <f t="shared" si="3"/>
        <v>5.2679752604166632</v>
      </c>
      <c r="F31" s="2">
        <f t="shared" si="3"/>
        <v>5.3612239583333299</v>
      </c>
      <c r="G31" s="2">
        <f t="shared" si="3"/>
        <v>5.3579752604166639</v>
      </c>
      <c r="H31" s="2">
        <f t="shared" si="3"/>
        <v>5.2582291666666636</v>
      </c>
      <c r="I31" s="2">
        <f t="shared" si="3"/>
        <v>5.0619856770833298</v>
      </c>
      <c r="J31" s="2">
        <f t="shared" si="3"/>
        <v>4.7692447916666634</v>
      </c>
      <c r="K31" s="2">
        <f t="shared" si="3"/>
        <v>4.3800065104166626</v>
      </c>
    </row>
    <row r="32" spans="1:83" x14ac:dyDescent="0.35">
      <c r="B32">
        <v>20</v>
      </c>
      <c r="C32" s="2">
        <f t="shared" ref="C32:K32" si="4">U26</f>
        <v>5.3112760416666625</v>
      </c>
      <c r="D32" s="2">
        <f t="shared" si="4"/>
        <v>5.5795117187499965</v>
      </c>
      <c r="E32" s="2">
        <f t="shared" si="4"/>
        <v>5.7512499999999971</v>
      </c>
      <c r="F32" s="2">
        <f t="shared" si="4"/>
        <v>5.8264908854166633</v>
      </c>
      <c r="G32" s="2">
        <f t="shared" si="4"/>
        <v>5.8052343749999968</v>
      </c>
      <c r="H32" s="2">
        <f t="shared" si="4"/>
        <v>5.6874804687499969</v>
      </c>
      <c r="I32" s="2">
        <f t="shared" si="4"/>
        <v>5.4732291666666635</v>
      </c>
      <c r="J32" s="2">
        <f t="shared" si="4"/>
        <v>5.1624804687499966</v>
      </c>
      <c r="K32" s="2">
        <f t="shared" si="4"/>
        <v>4.7552343749999952</v>
      </c>
    </row>
    <row r="33" spans="2:11" x14ac:dyDescent="0.35">
      <c r="B33">
        <v>18.75</v>
      </c>
      <c r="C33" s="5">
        <f t="shared" ref="C33:K33" si="5">AD26</f>
        <v>5.719537760416662</v>
      </c>
      <c r="D33" s="5">
        <f t="shared" si="5"/>
        <v>5.9697656249999964</v>
      </c>
      <c r="E33" s="5">
        <f t="shared" si="5"/>
        <v>6.1234960937499965</v>
      </c>
      <c r="F33" s="5">
        <f t="shared" si="5"/>
        <v>6.1807291666666639</v>
      </c>
      <c r="G33" s="5">
        <f t="shared" si="5"/>
        <v>6.141464843749997</v>
      </c>
      <c r="H33" s="5">
        <f t="shared" si="5"/>
        <v>6.0057031249999966</v>
      </c>
      <c r="I33" s="5">
        <f t="shared" si="5"/>
        <v>5.7734440104166636</v>
      </c>
      <c r="J33" s="5">
        <f t="shared" si="5"/>
        <v>5.4446874999999961</v>
      </c>
      <c r="K33" s="5">
        <f t="shared" si="5"/>
        <v>5.0194335937499961</v>
      </c>
    </row>
    <row r="34" spans="2:11" x14ac:dyDescent="0.35">
      <c r="B34">
        <v>17.5</v>
      </c>
      <c r="C34" s="5">
        <f t="shared" ref="C34:K34" si="6">AM26</f>
        <v>6.0167708333333287</v>
      </c>
      <c r="D34" s="5">
        <f t="shared" si="6"/>
        <v>6.2489908854166627</v>
      </c>
      <c r="E34" s="5">
        <f t="shared" si="6"/>
        <v>6.3847135416666632</v>
      </c>
      <c r="F34" s="5">
        <f t="shared" si="6"/>
        <v>6.4239388020833301</v>
      </c>
      <c r="G34" s="5">
        <f t="shared" si="6"/>
        <v>6.3666666666666636</v>
      </c>
      <c r="H34" s="5">
        <f t="shared" si="6"/>
        <v>6.2128971354166636</v>
      </c>
      <c r="I34" s="5">
        <f t="shared" si="6"/>
        <v>5.96263020833333</v>
      </c>
      <c r="J34" s="5">
        <f t="shared" si="6"/>
        <v>5.615865885416663</v>
      </c>
      <c r="K34" s="5">
        <f t="shared" si="6"/>
        <v>5.1726041666666625</v>
      </c>
    </row>
    <row r="35" spans="2:11" x14ac:dyDescent="0.35">
      <c r="B35">
        <v>16.25</v>
      </c>
      <c r="C35" s="5">
        <f t="shared" ref="C35:K35" si="7">AV26</f>
        <v>6.2029752604166619</v>
      </c>
      <c r="D35" s="5">
        <f t="shared" si="7"/>
        <v>6.4171874999999963</v>
      </c>
      <c r="E35" s="5">
        <f t="shared" si="7"/>
        <v>6.5349023437499962</v>
      </c>
      <c r="F35" s="5">
        <f t="shared" si="7"/>
        <v>6.5561197916666636</v>
      </c>
      <c r="G35" s="5">
        <f t="shared" si="7"/>
        <v>6.4808398437499966</v>
      </c>
      <c r="H35" s="5">
        <f t="shared" si="7"/>
        <v>6.3090624999999969</v>
      </c>
      <c r="I35" s="5">
        <f t="shared" si="7"/>
        <v>6.0407877604166629</v>
      </c>
      <c r="J35" s="5">
        <f t="shared" si="7"/>
        <v>5.6760156249999962</v>
      </c>
      <c r="K35" s="5">
        <f t="shared" si="7"/>
        <v>5.2147460937499961</v>
      </c>
    </row>
    <row r="36" spans="2:11" x14ac:dyDescent="0.35">
      <c r="B36">
        <v>15</v>
      </c>
      <c r="C36" s="5">
        <f t="shared" ref="C36:K36" si="8">BE26</f>
        <v>6.2781510416666624</v>
      </c>
      <c r="D36" s="5">
        <f t="shared" si="8"/>
        <v>6.4743554687499962</v>
      </c>
      <c r="E36" s="5">
        <f t="shared" si="8"/>
        <v>6.5740624999999966</v>
      </c>
      <c r="F36" s="5">
        <f t="shared" si="8"/>
        <v>6.5772721354166634</v>
      </c>
      <c r="G36" s="5">
        <f t="shared" si="8"/>
        <v>6.4839843749999968</v>
      </c>
      <c r="H36" s="5">
        <f t="shared" si="8"/>
        <v>6.2941992187499967</v>
      </c>
      <c r="I36" s="5">
        <f t="shared" si="8"/>
        <v>6.007916666666663</v>
      </c>
      <c r="J36" s="5">
        <f t="shared" si="8"/>
        <v>5.6251367187499959</v>
      </c>
      <c r="K36" s="5">
        <f t="shared" si="8"/>
        <v>5.1458593749999952</v>
      </c>
    </row>
    <row r="37" spans="2:11" x14ac:dyDescent="0.35">
      <c r="B37">
        <v>13.75</v>
      </c>
      <c r="C37" s="5">
        <f t="shared" ref="C37:K37" si="9">BN26</f>
        <v>6.2422981770833292</v>
      </c>
      <c r="D37" s="5">
        <f t="shared" si="9"/>
        <v>6.4204947916666635</v>
      </c>
      <c r="E37" s="5">
        <f t="shared" si="9"/>
        <v>6.5021940104166633</v>
      </c>
      <c r="F37" s="5">
        <f t="shared" si="9"/>
        <v>6.4873958333333306</v>
      </c>
      <c r="G37" s="5">
        <f t="shared" si="9"/>
        <v>6.3761002604166634</v>
      </c>
      <c r="H37" s="5">
        <f t="shared" si="9"/>
        <v>6.1683072916666637</v>
      </c>
      <c r="I37" s="5">
        <f t="shared" si="9"/>
        <v>5.8640169270833304</v>
      </c>
      <c r="J37" s="5">
        <f t="shared" si="9"/>
        <v>5.4632291666666628</v>
      </c>
      <c r="K37" s="5">
        <f t="shared" si="9"/>
        <v>4.9659440104166626</v>
      </c>
    </row>
    <row r="38" spans="2:11" x14ac:dyDescent="0.35">
      <c r="B38">
        <v>12.5</v>
      </c>
      <c r="C38" s="5">
        <f t="shared" ref="C38:K38" si="10">BW26</f>
        <v>6.0954166666666634</v>
      </c>
      <c r="D38" s="5">
        <f t="shared" si="10"/>
        <v>6.2556054687499962</v>
      </c>
      <c r="E38" s="5">
        <f t="shared" si="10"/>
        <v>6.3192968749999974</v>
      </c>
      <c r="F38" s="5">
        <f t="shared" si="10"/>
        <v>6.2864908854166641</v>
      </c>
      <c r="G38" s="5">
        <f t="shared" si="10"/>
        <v>6.1571874999999974</v>
      </c>
      <c r="H38" s="5">
        <f t="shared" si="10"/>
        <v>5.9313867187499971</v>
      </c>
      <c r="I38" s="5">
        <f t="shared" si="10"/>
        <v>5.6090885416666634</v>
      </c>
      <c r="J38" s="5">
        <f t="shared" si="10"/>
        <v>5.190292968749997</v>
      </c>
      <c r="K38" s="5">
        <f t="shared" si="10"/>
        <v>4.6749999999999954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Ricquiers</dc:creator>
  <cp:lastModifiedBy>Michel</cp:lastModifiedBy>
  <dcterms:created xsi:type="dcterms:W3CDTF">2020-12-03T15:38:38Z</dcterms:created>
  <dcterms:modified xsi:type="dcterms:W3CDTF">2021-02-15T09:40:14Z</dcterms:modified>
</cp:coreProperties>
</file>