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7870"/>
  </bookViews>
  <sheets>
    <sheet name="Feuil1" sheetId="1" r:id="rId1"/>
  </sheets>
  <definedNames>
    <definedName name="_xlnm._FilterDatabase" localSheetId="0" hidden="1">Feuil1!$A$4:$A$31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4" i="1" l="1"/>
  <c r="N21" i="1"/>
  <c r="N22" i="1"/>
  <c r="N23" i="1"/>
  <c r="N11" i="1"/>
  <c r="N12" i="1"/>
  <c r="N13" i="1"/>
  <c r="N27" i="1"/>
  <c r="N28" i="1"/>
  <c r="N29" i="1"/>
  <c r="N24" i="1"/>
  <c r="N25" i="1"/>
  <c r="N26" i="1"/>
  <c r="N30" i="1"/>
  <c r="N31" i="1"/>
  <c r="N7" i="1"/>
  <c r="N8" i="1"/>
  <c r="N9" i="1"/>
  <c r="N10" i="1"/>
  <c r="N6" i="1"/>
  <c r="N15" i="1"/>
  <c r="N16" i="1"/>
  <c r="N17" i="1"/>
  <c r="N18" i="1"/>
  <c r="N19" i="1"/>
  <c r="N20" i="1"/>
  <c r="N5" i="1"/>
</calcChain>
</file>

<file path=xl/sharedStrings.xml><?xml version="1.0" encoding="utf-8"?>
<sst xmlns="http://schemas.openxmlformats.org/spreadsheetml/2006/main" count="232" uniqueCount="65">
  <si>
    <t>Date</t>
  </si>
  <si>
    <t/>
  </si>
  <si>
    <t>1201</t>
  </si>
  <si>
    <t>C10-90</t>
  </si>
  <si>
    <t>0004087002</t>
  </si>
  <si>
    <t>128190</t>
  </si>
  <si>
    <t>C10-96</t>
  </si>
  <si>
    <t>0004167853</t>
  </si>
  <si>
    <t>128193</t>
  </si>
  <si>
    <t>C10-97</t>
  </si>
  <si>
    <t>0004167854</t>
  </si>
  <si>
    <t>C10-98</t>
  </si>
  <si>
    <t>0004167819</t>
  </si>
  <si>
    <t>C10-99</t>
  </si>
  <si>
    <t>0004167861</t>
  </si>
  <si>
    <t>0650102856</t>
  </si>
  <si>
    <t>C01-98</t>
  </si>
  <si>
    <t>0004098867</t>
  </si>
  <si>
    <t>115519</t>
  </si>
  <si>
    <t>3217</t>
  </si>
  <si>
    <t>C76-37</t>
  </si>
  <si>
    <t>0004170984</t>
  </si>
  <si>
    <t>146694</t>
  </si>
  <si>
    <t>ZP13</t>
  </si>
  <si>
    <t>128286</t>
  </si>
  <si>
    <t>131208</t>
  </si>
  <si>
    <t>127250</t>
  </si>
  <si>
    <t>166149</t>
  </si>
  <si>
    <t>51047</t>
  </si>
  <si>
    <t>156515</t>
  </si>
  <si>
    <t>126675</t>
  </si>
  <si>
    <t>0050011611</t>
  </si>
  <si>
    <t>C43-70</t>
  </si>
  <si>
    <t>0004171140</t>
  </si>
  <si>
    <t>149188</t>
  </si>
  <si>
    <t>ZL14</t>
  </si>
  <si>
    <t>3021</t>
  </si>
  <si>
    <t>C60-63</t>
  </si>
  <si>
    <t>0004170978</t>
  </si>
  <si>
    <t>151661</t>
  </si>
  <si>
    <t>H1-C 001</t>
  </si>
  <si>
    <t>151659</t>
  </si>
  <si>
    <t>151665</t>
  </si>
  <si>
    <t>C76-45</t>
  </si>
  <si>
    <t>0004170944</t>
  </si>
  <si>
    <t>ZP14</t>
  </si>
  <si>
    <t>C76-51</t>
  </si>
  <si>
    <t>0004170975</t>
  </si>
  <si>
    <t>ZP17</t>
  </si>
  <si>
    <t>C76-41</t>
  </si>
  <si>
    <t>0004170974</t>
  </si>
  <si>
    <t>ZP15</t>
  </si>
  <si>
    <t>4831</t>
  </si>
  <si>
    <t>CCO-22</t>
  </si>
  <si>
    <t>0004170236</t>
  </si>
  <si>
    <t>163645</t>
  </si>
  <si>
    <t>ZL11</t>
  </si>
  <si>
    <t>147818</t>
  </si>
  <si>
    <t>Destination</t>
  </si>
  <si>
    <t>Désignation de l'article</t>
  </si>
  <si>
    <t>Transporteur</t>
  </si>
  <si>
    <t>=EST.IMPAIR(SOMMEPROD(N($F$5:$F5&lt;&gt;$F$4:$F4)))</t>
  </si>
  <si>
    <t>=EST.IMPAIR(ARRONDI.SUP(SOUS.TOTAL(9;$N$4:$N5);0))</t>
  </si>
  <si>
    <t>formule MFC sans filtre</t>
  </si>
  <si>
    <t>formule MFC avec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</si>
</sst>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0" fontId="3" fillId="0" borderId="0" xfId="0" applyFont="1"/>
    <xf numFmtId="0" fontId="0" fillId="0" borderId="0" xfId="0" quotePrefix="1"/>
    <xf numFmtId="43" fontId="0" fillId="0" borderId="0" xfId="1" applyFont="1"/>
  </cellXfs>
  <cellStyles count="2">
    <cellStyle name="Milliers" xfId="1" builtinId="3"/>
    <cellStyle name="Normal" xfId="0" builtinId="0"/>
  </cellStyles>
  <dxfs count="3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N31"/>
  <sheetViews>
    <sheetView tabSelected="1" workbookViewId="0">
      <selection activeCell="D2" sqref="D2"/>
    </sheetView>
  </sheetViews>
  <sheetFormatPr baseColWidth="10" defaultRowHeight="14.5" x14ac:dyDescent="0.35"/>
  <cols>
    <col min="1" max="2" width="10.453125" bestFit="1" customWidth="1"/>
    <col min="3" max="3" width="7.90625" bestFit="1" customWidth="1"/>
    <col min="4" max="4" width="10.36328125" bestFit="1" customWidth="1"/>
    <col min="5" max="5" width="10.81640625" bestFit="1" customWidth="1"/>
    <col min="6" max="6" width="7" style="4" bestFit="1" customWidth="1"/>
    <col min="7" max="7" width="10.81640625" bestFit="1" customWidth="1"/>
    <col min="8" max="8" width="6.81640625" bestFit="1" customWidth="1"/>
    <col min="9" max="9" width="19.7265625" bestFit="1" customWidth="1"/>
    <col min="10" max="10" width="2.81640625" bestFit="1" customWidth="1"/>
    <col min="11" max="11" width="5.81640625" bestFit="1" customWidth="1"/>
    <col min="12" max="12" width="8.26953125" bestFit="1" customWidth="1"/>
    <col min="13" max="13" width="11.81640625" bestFit="1" customWidth="1"/>
    <col min="14" max="14" width="7" style="6" bestFit="1" customWidth="1"/>
  </cols>
  <sheetData>
    <row r="1" spans="1:14" x14ac:dyDescent="0.35">
      <c r="A1" t="s">
        <v>63</v>
      </c>
      <c r="D1" s="5" t="s">
        <v>61</v>
      </c>
    </row>
    <row r="2" spans="1:14" x14ac:dyDescent="0.35">
      <c r="A2" t="s">
        <v>64</v>
      </c>
      <c r="D2" s="5" t="s">
        <v>62</v>
      </c>
    </row>
    <row r="4" spans="1:14" x14ac:dyDescent="0.35">
      <c r="A4" t="s">
        <v>0</v>
      </c>
    </row>
    <row r="5" spans="1:14" x14ac:dyDescent="0.35">
      <c r="A5" s="1">
        <v>44082</v>
      </c>
      <c r="B5" s="1">
        <v>44447</v>
      </c>
      <c r="C5" s="2" t="s">
        <v>1</v>
      </c>
      <c r="D5" t="s">
        <v>58</v>
      </c>
      <c r="E5" s="3" t="s">
        <v>2</v>
      </c>
      <c r="F5" s="4" t="s">
        <v>3</v>
      </c>
      <c r="G5" s="3" t="s">
        <v>4</v>
      </c>
      <c r="H5" s="3" t="s">
        <v>5</v>
      </c>
      <c r="I5" t="s">
        <v>59</v>
      </c>
      <c r="J5" s="3" t="s">
        <v>1</v>
      </c>
      <c r="K5" s="3">
        <v>6.87</v>
      </c>
      <c r="L5" t="s">
        <v>1</v>
      </c>
      <c r="M5" t="s">
        <v>60</v>
      </c>
      <c r="N5" s="6">
        <f>(1/COUNTIF(F$4:F$31,F5))</f>
        <v>1</v>
      </c>
    </row>
    <row r="6" spans="1:14" hidden="1" x14ac:dyDescent="0.35">
      <c r="A6" s="1">
        <v>44131</v>
      </c>
      <c r="B6" s="1">
        <v>44861</v>
      </c>
      <c r="C6" s="2" t="s">
        <v>1</v>
      </c>
      <c r="D6" t="s">
        <v>58</v>
      </c>
      <c r="E6" s="3" t="s">
        <v>15</v>
      </c>
      <c r="F6" t="s">
        <v>16</v>
      </c>
      <c r="G6" s="3" t="s">
        <v>17</v>
      </c>
      <c r="H6" s="3" t="s">
        <v>18</v>
      </c>
      <c r="I6" t="s">
        <v>59</v>
      </c>
      <c r="J6" s="3">
        <v>42</v>
      </c>
      <c r="K6" s="3">
        <v>17724</v>
      </c>
      <c r="L6" t="s">
        <v>1</v>
      </c>
      <c r="M6" t="s">
        <v>60</v>
      </c>
      <c r="N6">
        <f>(1/COUNTIF(F$4:F$31,F6))</f>
        <v>1</v>
      </c>
    </row>
    <row r="7" spans="1:14" x14ac:dyDescent="0.35">
      <c r="A7" s="1">
        <v>44124</v>
      </c>
      <c r="B7" s="1">
        <v>44854</v>
      </c>
      <c r="C7" s="2" t="s">
        <v>1</v>
      </c>
      <c r="D7" t="s">
        <v>58</v>
      </c>
      <c r="E7" s="3" t="s">
        <v>2</v>
      </c>
      <c r="F7" s="4" t="s">
        <v>6</v>
      </c>
      <c r="G7" s="3" t="s">
        <v>7</v>
      </c>
      <c r="H7" s="3" t="s">
        <v>8</v>
      </c>
      <c r="I7" t="s">
        <v>59</v>
      </c>
      <c r="J7" s="3">
        <v>42</v>
      </c>
      <c r="K7" s="3">
        <v>17724</v>
      </c>
      <c r="L7" t="s">
        <v>1</v>
      </c>
      <c r="M7" t="s">
        <v>60</v>
      </c>
      <c r="N7" s="6">
        <f>(1/COUNTIF(F$4:F$31,F7))</f>
        <v>1</v>
      </c>
    </row>
    <row r="8" spans="1:14" x14ac:dyDescent="0.35">
      <c r="A8" s="1">
        <v>44124</v>
      </c>
      <c r="B8" s="1">
        <v>44854</v>
      </c>
      <c r="C8" s="2" t="s">
        <v>1</v>
      </c>
      <c r="D8" t="s">
        <v>58</v>
      </c>
      <c r="E8" s="3" t="s">
        <v>2</v>
      </c>
      <c r="F8" s="4" t="s">
        <v>9</v>
      </c>
      <c r="G8" s="3" t="s">
        <v>10</v>
      </c>
      <c r="H8" s="3" t="s">
        <v>8</v>
      </c>
      <c r="I8" t="s">
        <v>59</v>
      </c>
      <c r="J8" s="3">
        <v>42</v>
      </c>
      <c r="K8" s="3">
        <v>17724</v>
      </c>
      <c r="L8" t="s">
        <v>1</v>
      </c>
      <c r="M8" t="s">
        <v>60</v>
      </c>
      <c r="N8" s="6">
        <f>(1/COUNTIF(F$4:F$31,F8))</f>
        <v>1</v>
      </c>
    </row>
    <row r="9" spans="1:14" x14ac:dyDescent="0.35">
      <c r="A9" s="1">
        <v>44124</v>
      </c>
      <c r="B9" s="1">
        <v>44854</v>
      </c>
      <c r="C9" s="2" t="s">
        <v>1</v>
      </c>
      <c r="D9" t="s">
        <v>58</v>
      </c>
      <c r="E9" s="3" t="s">
        <v>2</v>
      </c>
      <c r="F9" s="4" t="s">
        <v>11</v>
      </c>
      <c r="G9" s="3" t="s">
        <v>12</v>
      </c>
      <c r="H9" s="3" t="s">
        <v>8</v>
      </c>
      <c r="I9" t="s">
        <v>59</v>
      </c>
      <c r="J9" s="3">
        <v>42</v>
      </c>
      <c r="K9" s="3">
        <v>17724</v>
      </c>
      <c r="L9" t="s">
        <v>1</v>
      </c>
      <c r="M9" t="s">
        <v>60</v>
      </c>
      <c r="N9" s="6">
        <f>(1/COUNTIF(F$4:F$31,F9))</f>
        <v>1</v>
      </c>
    </row>
    <row r="10" spans="1:14" x14ac:dyDescent="0.35">
      <c r="A10" s="1">
        <v>44124</v>
      </c>
      <c r="B10" s="1">
        <v>44854</v>
      </c>
      <c r="C10" s="2" t="s">
        <v>1</v>
      </c>
      <c r="D10" t="s">
        <v>58</v>
      </c>
      <c r="E10" s="3" t="s">
        <v>2</v>
      </c>
      <c r="F10" s="4" t="s">
        <v>13</v>
      </c>
      <c r="G10" s="3" t="s">
        <v>14</v>
      </c>
      <c r="H10" s="3" t="s">
        <v>8</v>
      </c>
      <c r="I10" t="s">
        <v>59</v>
      </c>
      <c r="J10" s="3">
        <v>38</v>
      </c>
      <c r="K10" s="3">
        <v>16330.124</v>
      </c>
      <c r="L10" t="s">
        <v>1</v>
      </c>
      <c r="M10" t="s">
        <v>60</v>
      </c>
      <c r="N10" s="6">
        <f>(1/COUNTIF(F$4:F$31,F10))</f>
        <v>1</v>
      </c>
    </row>
    <row r="11" spans="1:14" x14ac:dyDescent="0.35">
      <c r="A11" s="1">
        <v>44212</v>
      </c>
      <c r="B11" s="1">
        <v>44212</v>
      </c>
      <c r="C11" s="2" t="s">
        <v>1</v>
      </c>
      <c r="D11" t="s">
        <v>58</v>
      </c>
      <c r="E11" s="3" t="s">
        <v>31</v>
      </c>
      <c r="F11" s="4" t="s">
        <v>32</v>
      </c>
      <c r="G11" s="3" t="s">
        <v>33</v>
      </c>
      <c r="H11" s="3" t="s">
        <v>34</v>
      </c>
      <c r="I11" t="s">
        <v>59</v>
      </c>
      <c r="J11" s="3">
        <v>33</v>
      </c>
      <c r="K11" s="3">
        <v>17765.847000000002</v>
      </c>
      <c r="L11" t="s">
        <v>35</v>
      </c>
      <c r="M11" t="s">
        <v>60</v>
      </c>
      <c r="N11" s="6">
        <f>(1/COUNTIF(F$4:F$31,F11))</f>
        <v>1</v>
      </c>
    </row>
    <row r="12" spans="1:14" x14ac:dyDescent="0.35">
      <c r="A12" s="1">
        <v>44212</v>
      </c>
      <c r="B12" s="1">
        <v>44212</v>
      </c>
      <c r="C12" s="2">
        <v>70000</v>
      </c>
      <c r="D12" t="s">
        <v>58</v>
      </c>
      <c r="E12" s="3" t="s">
        <v>36</v>
      </c>
      <c r="F12" s="4" t="s">
        <v>37</v>
      </c>
      <c r="G12" s="3" t="s">
        <v>38</v>
      </c>
      <c r="H12" s="3" t="s">
        <v>39</v>
      </c>
      <c r="I12" t="s">
        <v>59</v>
      </c>
      <c r="J12" s="3">
        <v>30</v>
      </c>
      <c r="K12" s="3">
        <v>23173.225999999999</v>
      </c>
      <c r="L12" t="s">
        <v>40</v>
      </c>
      <c r="M12" t="s">
        <v>60</v>
      </c>
      <c r="N12" s="6">
        <f>(1/COUNTIF(F$4:F$31,F12))</f>
        <v>0.33333333333333331</v>
      </c>
    </row>
    <row r="13" spans="1:14" x14ac:dyDescent="0.35">
      <c r="A13" s="1">
        <v>44212</v>
      </c>
      <c r="B13" s="1">
        <v>44212</v>
      </c>
      <c r="C13" s="2">
        <v>70000</v>
      </c>
      <c r="D13" t="s">
        <v>58</v>
      </c>
      <c r="E13" s="3" t="s">
        <v>36</v>
      </c>
      <c r="F13" s="4" t="s">
        <v>37</v>
      </c>
      <c r="G13" s="3" t="s">
        <v>38</v>
      </c>
      <c r="H13" s="3" t="s">
        <v>41</v>
      </c>
      <c r="I13" t="s">
        <v>59</v>
      </c>
      <c r="J13" s="3">
        <v>30</v>
      </c>
      <c r="K13" s="3">
        <v>23173.225999999999</v>
      </c>
      <c r="L13" t="s">
        <v>40</v>
      </c>
      <c r="M13" t="s">
        <v>60</v>
      </c>
      <c r="N13" s="6">
        <f>(1/COUNTIF(F$4:F$31,F13))</f>
        <v>0.33333333333333331</v>
      </c>
    </row>
    <row r="14" spans="1:14" x14ac:dyDescent="0.35">
      <c r="A14" s="1">
        <v>44212</v>
      </c>
      <c r="B14" s="1">
        <v>44212</v>
      </c>
      <c r="C14" s="2">
        <v>70000</v>
      </c>
      <c r="D14" t="s">
        <v>58</v>
      </c>
      <c r="E14" s="3" t="s">
        <v>36</v>
      </c>
      <c r="F14" s="4" t="s">
        <v>37</v>
      </c>
      <c r="G14" s="3" t="s">
        <v>38</v>
      </c>
      <c r="H14" s="3" t="s">
        <v>42</v>
      </c>
      <c r="I14" t="s">
        <v>59</v>
      </c>
      <c r="J14" s="3">
        <v>16</v>
      </c>
      <c r="K14" s="3">
        <v>23173.225999999999</v>
      </c>
      <c r="L14" t="s">
        <v>40</v>
      </c>
      <c r="M14" t="s">
        <v>60</v>
      </c>
      <c r="N14" s="6">
        <f>SUM(1/COUNTIF(F$4:F$31,F$4:F14))</f>
        <v>0.33333333333333331</v>
      </c>
    </row>
    <row r="15" spans="1:14" x14ac:dyDescent="0.35">
      <c r="A15" s="1">
        <v>44211</v>
      </c>
      <c r="B15" s="1">
        <v>44211</v>
      </c>
      <c r="C15" s="2">
        <v>150000</v>
      </c>
      <c r="D15" t="s">
        <v>58</v>
      </c>
      <c r="E15" s="3" t="s">
        <v>19</v>
      </c>
      <c r="F15" s="4" t="s">
        <v>20</v>
      </c>
      <c r="G15" s="3" t="s">
        <v>21</v>
      </c>
      <c r="H15" s="3" t="s">
        <v>22</v>
      </c>
      <c r="I15" t="s">
        <v>59</v>
      </c>
      <c r="J15" s="3">
        <v>22</v>
      </c>
      <c r="K15" s="3">
        <v>21070.795999999998</v>
      </c>
      <c r="L15" t="s">
        <v>23</v>
      </c>
      <c r="M15" t="s">
        <v>60</v>
      </c>
      <c r="N15" s="6">
        <f>(1/COUNTIF(F$4:F$31,F15))</f>
        <v>0.1111111111111111</v>
      </c>
    </row>
    <row r="16" spans="1:14" x14ac:dyDescent="0.35">
      <c r="A16" s="1">
        <v>44211</v>
      </c>
      <c r="B16" s="1">
        <v>44211</v>
      </c>
      <c r="C16" s="2">
        <v>150000</v>
      </c>
      <c r="D16" t="s">
        <v>58</v>
      </c>
      <c r="E16" s="3" t="s">
        <v>19</v>
      </c>
      <c r="F16" s="4" t="s">
        <v>20</v>
      </c>
      <c r="G16" s="3" t="s">
        <v>21</v>
      </c>
      <c r="H16" s="3" t="s">
        <v>24</v>
      </c>
      <c r="I16" t="s">
        <v>59</v>
      </c>
      <c r="J16" s="3">
        <v>27</v>
      </c>
      <c r="K16" s="3">
        <v>21070.795999999998</v>
      </c>
      <c r="L16" t="s">
        <v>23</v>
      </c>
      <c r="M16" t="s">
        <v>60</v>
      </c>
      <c r="N16" s="6">
        <f>(1/COUNTIF(F$4:F$31,F16))</f>
        <v>0.1111111111111111</v>
      </c>
    </row>
    <row r="17" spans="1:14" x14ac:dyDescent="0.35">
      <c r="A17" s="1">
        <v>44211</v>
      </c>
      <c r="B17" s="1">
        <v>44211</v>
      </c>
      <c r="C17" s="2">
        <v>150000</v>
      </c>
      <c r="D17" t="s">
        <v>58</v>
      </c>
      <c r="E17" s="3" t="s">
        <v>19</v>
      </c>
      <c r="F17" s="4" t="s">
        <v>20</v>
      </c>
      <c r="G17" s="3" t="s">
        <v>21</v>
      </c>
      <c r="H17" s="3" t="s">
        <v>25</v>
      </c>
      <c r="I17" t="s">
        <v>59</v>
      </c>
      <c r="J17" s="3">
        <v>2</v>
      </c>
      <c r="K17" s="3">
        <v>21070.795999999998</v>
      </c>
      <c r="L17" t="s">
        <v>23</v>
      </c>
      <c r="M17" t="s">
        <v>60</v>
      </c>
      <c r="N17" s="6">
        <f>(1/COUNTIF(F$4:F$31,F17))</f>
        <v>0.1111111111111111</v>
      </c>
    </row>
    <row r="18" spans="1:14" x14ac:dyDescent="0.35">
      <c r="A18" s="1">
        <v>44211</v>
      </c>
      <c r="B18" s="1">
        <v>44211</v>
      </c>
      <c r="C18" s="2">
        <v>150000</v>
      </c>
      <c r="D18" t="s">
        <v>58</v>
      </c>
      <c r="E18" s="3" t="s">
        <v>19</v>
      </c>
      <c r="F18" s="4" t="s">
        <v>20</v>
      </c>
      <c r="G18" s="3" t="s">
        <v>21</v>
      </c>
      <c r="H18" s="3" t="s">
        <v>26</v>
      </c>
      <c r="I18" t="s">
        <v>59</v>
      </c>
      <c r="J18" s="3">
        <v>1</v>
      </c>
      <c r="K18" s="3">
        <v>21070.795999999998</v>
      </c>
      <c r="L18" t="s">
        <v>23</v>
      </c>
      <c r="M18" t="s">
        <v>60</v>
      </c>
      <c r="N18" s="6">
        <f>(1/COUNTIF(F$4:F$31,F18))</f>
        <v>0.1111111111111111</v>
      </c>
    </row>
    <row r="19" spans="1:14" x14ac:dyDescent="0.35">
      <c r="A19" s="1">
        <v>44211</v>
      </c>
      <c r="B19" s="1">
        <v>44211</v>
      </c>
      <c r="C19" s="2">
        <v>150000</v>
      </c>
      <c r="D19" t="s">
        <v>58</v>
      </c>
      <c r="E19" s="3" t="s">
        <v>19</v>
      </c>
      <c r="F19" s="4" t="s">
        <v>20</v>
      </c>
      <c r="G19" s="3" t="s">
        <v>21</v>
      </c>
      <c r="H19" s="3" t="s">
        <v>27</v>
      </c>
      <c r="I19" t="s">
        <v>59</v>
      </c>
      <c r="J19" s="3">
        <v>2</v>
      </c>
      <c r="K19" s="3">
        <v>21070.795999999998</v>
      </c>
      <c r="L19" t="s">
        <v>23</v>
      </c>
      <c r="M19" t="s">
        <v>60</v>
      </c>
      <c r="N19" s="6">
        <f>(1/COUNTIF(F$4:F$31,F19))</f>
        <v>0.1111111111111111</v>
      </c>
    </row>
    <row r="20" spans="1:14" x14ac:dyDescent="0.35">
      <c r="A20" s="1">
        <v>44211</v>
      </c>
      <c r="B20" s="1">
        <v>44211</v>
      </c>
      <c r="C20" s="2">
        <v>150000</v>
      </c>
      <c r="D20" t="s">
        <v>58</v>
      </c>
      <c r="E20" s="3" t="s">
        <v>19</v>
      </c>
      <c r="F20" s="4" t="s">
        <v>20</v>
      </c>
      <c r="G20" s="3" t="s">
        <v>21</v>
      </c>
      <c r="H20" s="3" t="s">
        <v>28</v>
      </c>
      <c r="I20" t="s">
        <v>59</v>
      </c>
      <c r="J20" s="3">
        <v>2</v>
      </c>
      <c r="K20" s="3">
        <v>21070.795999999998</v>
      </c>
      <c r="L20" t="s">
        <v>23</v>
      </c>
      <c r="M20" t="s">
        <v>60</v>
      </c>
      <c r="N20" s="6">
        <f>(1/COUNTIF(F$4:F$31,F20))</f>
        <v>0.1111111111111111</v>
      </c>
    </row>
    <row r="21" spans="1:14" x14ac:dyDescent="0.35">
      <c r="A21" s="1">
        <v>44211</v>
      </c>
      <c r="B21" s="1">
        <v>44211</v>
      </c>
      <c r="C21" s="2">
        <v>150000</v>
      </c>
      <c r="D21" t="s">
        <v>58</v>
      </c>
      <c r="E21" s="3" t="s">
        <v>19</v>
      </c>
      <c r="F21" s="4" t="s">
        <v>20</v>
      </c>
      <c r="G21" s="3" t="s">
        <v>21</v>
      </c>
      <c r="H21" s="3" t="s">
        <v>29</v>
      </c>
      <c r="I21" t="s">
        <v>59</v>
      </c>
      <c r="J21" s="3">
        <v>7</v>
      </c>
      <c r="K21" s="3">
        <v>21070.795999999998</v>
      </c>
      <c r="L21" t="s">
        <v>23</v>
      </c>
      <c r="M21" t="s">
        <v>60</v>
      </c>
      <c r="N21" s="6">
        <f>(1/COUNTIF(F$4:F$31,F21))</f>
        <v>0.1111111111111111</v>
      </c>
    </row>
    <row r="22" spans="1:14" x14ac:dyDescent="0.35">
      <c r="A22" s="1">
        <v>44211</v>
      </c>
      <c r="B22" s="1">
        <v>44211</v>
      </c>
      <c r="C22" s="2">
        <v>150000</v>
      </c>
      <c r="D22" t="s">
        <v>58</v>
      </c>
      <c r="E22" s="3" t="s">
        <v>19</v>
      </c>
      <c r="F22" s="4" t="s">
        <v>20</v>
      </c>
      <c r="G22" s="3" t="s">
        <v>21</v>
      </c>
      <c r="H22" s="3" t="s">
        <v>30</v>
      </c>
      <c r="I22" t="s">
        <v>59</v>
      </c>
      <c r="J22" s="3" t="s">
        <v>1</v>
      </c>
      <c r="K22" s="3">
        <v>21070.795999999998</v>
      </c>
      <c r="L22" t="s">
        <v>23</v>
      </c>
      <c r="M22" t="s">
        <v>60</v>
      </c>
      <c r="N22" s="6">
        <f>(1/COUNTIF(F$4:F$31,F22))</f>
        <v>0.1111111111111111</v>
      </c>
    </row>
    <row r="23" spans="1:14" x14ac:dyDescent="0.35">
      <c r="A23" s="1">
        <v>44211</v>
      </c>
      <c r="B23" s="1">
        <v>44211</v>
      </c>
      <c r="C23" s="2">
        <v>150000</v>
      </c>
      <c r="D23" t="s">
        <v>58</v>
      </c>
      <c r="E23" s="3" t="s">
        <v>19</v>
      </c>
      <c r="F23" s="4" t="s">
        <v>20</v>
      </c>
      <c r="G23" s="3" t="s">
        <v>21</v>
      </c>
      <c r="H23" s="3" t="s">
        <v>8</v>
      </c>
      <c r="I23" t="s">
        <v>59</v>
      </c>
      <c r="J23" s="3">
        <v>20</v>
      </c>
      <c r="K23" s="3">
        <v>21070.795999999998</v>
      </c>
      <c r="L23" t="s">
        <v>23</v>
      </c>
      <c r="M23" t="s">
        <v>60</v>
      </c>
      <c r="N23" s="6">
        <f>(1/COUNTIF(F$4:F$31,F23))</f>
        <v>0.1111111111111111</v>
      </c>
    </row>
    <row r="24" spans="1:14" x14ac:dyDescent="0.35">
      <c r="A24" s="1">
        <v>44212</v>
      </c>
      <c r="B24" s="1">
        <v>44212</v>
      </c>
      <c r="C24" s="2">
        <v>110000</v>
      </c>
      <c r="D24" t="s">
        <v>58</v>
      </c>
      <c r="E24" s="3" t="s">
        <v>19</v>
      </c>
      <c r="F24" s="4" t="s">
        <v>49</v>
      </c>
      <c r="G24" s="3" t="s">
        <v>50</v>
      </c>
      <c r="H24" s="3" t="s">
        <v>24</v>
      </c>
      <c r="I24" t="s">
        <v>59</v>
      </c>
      <c r="J24" s="3">
        <v>48</v>
      </c>
      <c r="K24" s="3">
        <v>21744.799999999999</v>
      </c>
      <c r="L24" t="s">
        <v>51</v>
      </c>
      <c r="M24" t="s">
        <v>60</v>
      </c>
      <c r="N24" s="6">
        <f>(1/COUNTIF(F$4:F$31,F24))</f>
        <v>0.33333333333333331</v>
      </c>
    </row>
    <row r="25" spans="1:14" x14ac:dyDescent="0.35">
      <c r="A25" s="1">
        <v>44212</v>
      </c>
      <c r="B25" s="1">
        <v>44212</v>
      </c>
      <c r="C25" s="2">
        <v>110000</v>
      </c>
      <c r="D25" t="s">
        <v>58</v>
      </c>
      <c r="E25" s="3" t="s">
        <v>19</v>
      </c>
      <c r="F25" s="4" t="s">
        <v>49</v>
      </c>
      <c r="G25" s="3" t="s">
        <v>50</v>
      </c>
      <c r="H25" s="3" t="s">
        <v>22</v>
      </c>
      <c r="I25" t="s">
        <v>59</v>
      </c>
      <c r="J25" s="3">
        <v>4</v>
      </c>
      <c r="K25" s="3">
        <v>21744.799999999999</v>
      </c>
      <c r="L25" t="s">
        <v>51</v>
      </c>
      <c r="M25" t="s">
        <v>60</v>
      </c>
      <c r="N25" s="6">
        <f>(1/COUNTIF(F$4:F$31,F25))</f>
        <v>0.33333333333333331</v>
      </c>
    </row>
    <row r="26" spans="1:14" x14ac:dyDescent="0.35">
      <c r="A26" s="1">
        <v>44212</v>
      </c>
      <c r="B26" s="1">
        <v>44212</v>
      </c>
      <c r="C26" s="2">
        <v>110000</v>
      </c>
      <c r="D26" t="s">
        <v>58</v>
      </c>
      <c r="E26" s="3" t="s">
        <v>19</v>
      </c>
      <c r="F26" s="4" t="s">
        <v>49</v>
      </c>
      <c r="G26" s="3" t="s">
        <v>50</v>
      </c>
      <c r="H26" s="3" t="s">
        <v>8</v>
      </c>
      <c r="I26" t="s">
        <v>59</v>
      </c>
      <c r="J26" s="3">
        <v>38</v>
      </c>
      <c r="K26" s="3">
        <v>21744.799999999999</v>
      </c>
      <c r="L26" t="s">
        <v>51</v>
      </c>
      <c r="M26" t="s">
        <v>60</v>
      </c>
      <c r="N26" s="6">
        <f>(1/COUNTIF(F$4:F$31,F26))</f>
        <v>0.33333333333333331</v>
      </c>
    </row>
    <row r="27" spans="1:14" x14ac:dyDescent="0.35">
      <c r="A27" s="1">
        <v>44212</v>
      </c>
      <c r="B27" s="1">
        <v>44212</v>
      </c>
      <c r="C27" s="2">
        <v>80000</v>
      </c>
      <c r="D27" t="s">
        <v>58</v>
      </c>
      <c r="E27" s="3" t="s">
        <v>19</v>
      </c>
      <c r="F27" s="4" t="s">
        <v>43</v>
      </c>
      <c r="G27" s="3" t="s">
        <v>44</v>
      </c>
      <c r="H27" s="3" t="s">
        <v>24</v>
      </c>
      <c r="I27" t="s">
        <v>59</v>
      </c>
      <c r="J27" s="3">
        <v>30</v>
      </c>
      <c r="K27" s="3">
        <v>21944</v>
      </c>
      <c r="L27" t="s">
        <v>45</v>
      </c>
      <c r="M27" t="s">
        <v>60</v>
      </c>
      <c r="N27" s="6">
        <f>(1/COUNTIF(F$4:F$31,F27))</f>
        <v>0.5</v>
      </c>
    </row>
    <row r="28" spans="1:14" x14ac:dyDescent="0.35">
      <c r="A28" s="1">
        <v>44212</v>
      </c>
      <c r="B28" s="1">
        <v>44212</v>
      </c>
      <c r="C28" s="2">
        <v>80000</v>
      </c>
      <c r="D28" t="s">
        <v>58</v>
      </c>
      <c r="E28" s="3" t="s">
        <v>19</v>
      </c>
      <c r="F28" s="4" t="s">
        <v>43</v>
      </c>
      <c r="G28" s="3" t="s">
        <v>44</v>
      </c>
      <c r="H28" s="3" t="s">
        <v>8</v>
      </c>
      <c r="I28" t="s">
        <v>59</v>
      </c>
      <c r="J28" s="3">
        <v>22</v>
      </c>
      <c r="K28" s="3">
        <v>21944</v>
      </c>
      <c r="L28" t="s">
        <v>45</v>
      </c>
      <c r="M28" t="s">
        <v>60</v>
      </c>
      <c r="N28" s="6">
        <f>(1/COUNTIF(F$4:F$31,F28))</f>
        <v>0.5</v>
      </c>
    </row>
    <row r="29" spans="1:14" x14ac:dyDescent="0.35">
      <c r="A29" s="1">
        <v>44212</v>
      </c>
      <c r="B29" s="1">
        <v>44212</v>
      </c>
      <c r="C29" s="2">
        <v>100000</v>
      </c>
      <c r="D29" t="s">
        <v>58</v>
      </c>
      <c r="E29" s="3" t="s">
        <v>19</v>
      </c>
      <c r="F29" s="4" t="s">
        <v>46</v>
      </c>
      <c r="G29" s="3" t="s">
        <v>47</v>
      </c>
      <c r="H29" s="3" t="s">
        <v>8</v>
      </c>
      <c r="I29" t="s">
        <v>59</v>
      </c>
      <c r="J29" s="3">
        <v>52</v>
      </c>
      <c r="K29" s="3">
        <v>21944</v>
      </c>
      <c r="L29" t="s">
        <v>48</v>
      </c>
      <c r="M29" t="s">
        <v>60</v>
      </c>
      <c r="N29" s="6">
        <f>(1/COUNTIF(F$4:F$31,F29))</f>
        <v>1</v>
      </c>
    </row>
    <row r="30" spans="1:14" x14ac:dyDescent="0.35">
      <c r="A30" s="1">
        <v>44214</v>
      </c>
      <c r="B30" s="1">
        <v>44214</v>
      </c>
      <c r="C30" s="2" t="s">
        <v>1</v>
      </c>
      <c r="D30" t="s">
        <v>58</v>
      </c>
      <c r="E30" s="3" t="s">
        <v>52</v>
      </c>
      <c r="F30" s="4" t="s">
        <v>53</v>
      </c>
      <c r="G30" s="3" t="s">
        <v>54</v>
      </c>
      <c r="H30" s="3" t="s">
        <v>55</v>
      </c>
      <c r="I30" t="s">
        <v>59</v>
      </c>
      <c r="J30" s="3">
        <v>6</v>
      </c>
      <c r="K30" s="3">
        <v>16348.847</v>
      </c>
      <c r="L30" t="s">
        <v>56</v>
      </c>
      <c r="M30" t="s">
        <v>60</v>
      </c>
      <c r="N30" s="6">
        <f>(1/COUNTIF(F$4:F$31,F30))</f>
        <v>0.5</v>
      </c>
    </row>
    <row r="31" spans="1:14" x14ac:dyDescent="0.35">
      <c r="A31" s="1">
        <v>44214</v>
      </c>
      <c r="B31" s="1">
        <v>44214</v>
      </c>
      <c r="C31" s="2" t="s">
        <v>1</v>
      </c>
      <c r="D31" t="s">
        <v>58</v>
      </c>
      <c r="E31" s="3" t="s">
        <v>52</v>
      </c>
      <c r="F31" s="4" t="s">
        <v>53</v>
      </c>
      <c r="G31" s="3" t="s">
        <v>54</v>
      </c>
      <c r="H31" s="3" t="s">
        <v>57</v>
      </c>
      <c r="I31" t="s">
        <v>59</v>
      </c>
      <c r="J31" s="3">
        <v>8</v>
      </c>
      <c r="K31" s="3">
        <v>16348.847</v>
      </c>
      <c r="L31" t="s">
        <v>56</v>
      </c>
      <c r="M31" t="s">
        <v>60</v>
      </c>
      <c r="N31" s="6">
        <f>(1/COUNTIF(F$4:F$31,F31))</f>
        <v>0.5</v>
      </c>
    </row>
  </sheetData>
  <autoFilter ref="A4:A31">
    <filterColumn colId="0">
      <filters>
        <dateGroupItem year="2021" dateTimeGrouping="year"/>
        <dateGroupItem year="2020" month="9" dateTimeGrouping="month"/>
        <dateGroupItem year="2020" month="10" day="20" dateTimeGrouping="day"/>
      </filters>
    </filterColumn>
  </autoFilter>
  <sortState ref="A6:O31">
    <sortCondition ref="F5"/>
  </sortState>
  <phoneticPr fontId="1" type="noConversion"/>
  <conditionalFormatting sqref="A5:M31">
    <cfRule type="expression" dxfId="1" priority="2">
      <formula>ISODD(ROUNDUP(SUBTOTAL(9,$N$4:$N5),0))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Michel</cp:lastModifiedBy>
  <dcterms:created xsi:type="dcterms:W3CDTF">2021-01-17T11:01:04Z</dcterms:created>
  <dcterms:modified xsi:type="dcterms:W3CDTF">2021-01-18T01:18:01Z</dcterms:modified>
</cp:coreProperties>
</file>