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tabRatio="900"/>
  </bookViews>
  <sheets>
    <sheet name="coef x" sheetId="11" r:id="rId1"/>
    <sheet name="coef y" sheetId="12" r:id="rId2"/>
    <sheet name="XY" sheetId="13" r:id="rId3"/>
  </sheets>
  <calcPr calcId="152511"/>
</workbook>
</file>

<file path=xl/calcChain.xml><?xml version="1.0" encoding="utf-8"?>
<calcChain xmlns="http://schemas.openxmlformats.org/spreadsheetml/2006/main">
  <c r="B2" i="13" l="1"/>
  <c r="B3" i="13"/>
  <c r="B4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1" i="13"/>
  <c r="C4" i="13"/>
  <c r="A4" i="13"/>
  <c r="C3" i="13"/>
  <c r="A3" i="13"/>
  <c r="C2" i="13"/>
  <c r="A2" i="13"/>
  <c r="C1" i="13"/>
  <c r="A1" i="13"/>
  <c r="A22" i="13"/>
  <c r="C22" i="13"/>
  <c r="A8" i="13"/>
  <c r="C8" i="13"/>
  <c r="A9" i="13"/>
  <c r="C9" i="13"/>
  <c r="A10" i="13"/>
  <c r="C10" i="13"/>
  <c r="A11" i="13"/>
  <c r="C11" i="13"/>
  <c r="A12" i="13"/>
  <c r="C12" i="13"/>
  <c r="A13" i="13"/>
  <c r="C13" i="13"/>
  <c r="A14" i="13"/>
  <c r="C14" i="13"/>
  <c r="A15" i="13"/>
  <c r="C15" i="13"/>
  <c r="A16" i="13"/>
  <c r="C16" i="13"/>
  <c r="A17" i="13"/>
  <c r="C17" i="13"/>
  <c r="A18" i="13"/>
  <c r="C18" i="13"/>
  <c r="A19" i="13"/>
  <c r="C19" i="13"/>
  <c r="A20" i="13"/>
  <c r="C20" i="13"/>
  <c r="A21" i="13"/>
  <c r="C21" i="13"/>
  <c r="C7" i="13"/>
  <c r="A7" i="13"/>
  <c r="AC2" i="12"/>
  <c r="Y8" i="12" s="1"/>
  <c r="Y7" i="12"/>
  <c r="Y15" i="12" l="1"/>
  <c r="Y22" i="12"/>
  <c r="Y18" i="12"/>
  <c r="Y14" i="12"/>
  <c r="Y10" i="12"/>
  <c r="Y21" i="12"/>
  <c r="Y17" i="12"/>
  <c r="Y13" i="12"/>
  <c r="Y9" i="12"/>
  <c r="Y19" i="12"/>
  <c r="Y11" i="12"/>
  <c r="Y20" i="12"/>
  <c r="Y16" i="12"/>
  <c r="Y12" i="12"/>
  <c r="AC2" i="11"/>
  <c r="X9" i="11" s="1"/>
  <c r="X12" i="11"/>
  <c r="X15" i="11"/>
  <c r="X20" i="11"/>
  <c r="X22" i="11"/>
  <c r="X19" i="11" l="1"/>
  <c r="X11" i="11"/>
  <c r="X7" i="11"/>
  <c r="X8" i="11"/>
  <c r="X16" i="11"/>
  <c r="X14" i="11"/>
  <c r="X10" i="11"/>
  <c r="X18" i="11"/>
  <c r="X21" i="11"/>
  <c r="X17" i="11"/>
  <c r="X13" i="11"/>
  <c r="AD2" i="12"/>
  <c r="AB2" i="12"/>
  <c r="AA2" i="12"/>
  <c r="AB2" i="11"/>
  <c r="AD2" i="11" l="1"/>
  <c r="AA2" i="11"/>
</calcChain>
</file>

<file path=xl/sharedStrings.xml><?xml version="1.0" encoding="utf-8"?>
<sst xmlns="http://schemas.openxmlformats.org/spreadsheetml/2006/main" count="10" uniqueCount="6">
  <si>
    <t>x</t>
  </si>
  <si>
    <t>y</t>
  </si>
  <si>
    <t>coef x3</t>
  </si>
  <si>
    <t>coef x2</t>
  </si>
  <si>
    <t>coef x1</t>
  </si>
  <si>
    <t>coef x0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</si>
</sst>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XY!$C$6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XY!$B$7:$B$22</c:f>
              <c:numCache>
                <c:formatCode>General</c:formatCode>
                <c:ptCount val="16"/>
                <c:pt idx="0">
                  <c:v>0</c:v>
                </c:pt>
                <c:pt idx="1">
                  <c:v>-0.35999999999999988</c:v>
                </c:pt>
                <c:pt idx="2">
                  <c:v>-0.63999999999999968</c:v>
                </c:pt>
                <c:pt idx="3">
                  <c:v>-0.83999999999999986</c:v>
                </c:pt>
                <c:pt idx="4">
                  <c:v>-0.96</c:v>
                </c:pt>
                <c:pt idx="5">
                  <c:v>-1</c:v>
                </c:pt>
                <c:pt idx="6">
                  <c:v>-0.96</c:v>
                </c:pt>
                <c:pt idx="7">
                  <c:v>-0.83999999999999986</c:v>
                </c:pt>
                <c:pt idx="8">
                  <c:v>-0.63999999999999968</c:v>
                </c:pt>
                <c:pt idx="9">
                  <c:v>-0.36000000000000032</c:v>
                </c:pt>
                <c:pt idx="10">
                  <c:v>0</c:v>
                </c:pt>
                <c:pt idx="11">
                  <c:v>0.44000000000000128</c:v>
                </c:pt>
                <c:pt idx="12">
                  <c:v>0.95999999999999908</c:v>
                </c:pt>
                <c:pt idx="13">
                  <c:v>1.5600000000000005</c:v>
                </c:pt>
                <c:pt idx="14">
                  <c:v>2.2400000000000002</c:v>
                </c:pt>
                <c:pt idx="15">
                  <c:v>3</c:v>
                </c:pt>
              </c:numCache>
            </c:numRef>
          </c:xVal>
          <c:yVal>
            <c:numRef>
              <c:f>XY!$C$7:$C$22</c:f>
              <c:numCache>
                <c:formatCode>General</c:formatCode>
                <c:ptCount val="16"/>
                <c:pt idx="0">
                  <c:v>2.4999999999999991</c:v>
                </c:pt>
                <c:pt idx="1">
                  <c:v>2.4359999999999991</c:v>
                </c:pt>
                <c:pt idx="2">
                  <c:v>2.2879999999999994</c:v>
                </c:pt>
                <c:pt idx="3">
                  <c:v>2.0719999999999983</c:v>
                </c:pt>
                <c:pt idx="4">
                  <c:v>1.8039999999999985</c:v>
                </c:pt>
                <c:pt idx="5">
                  <c:v>1.4999999999999982</c:v>
                </c:pt>
                <c:pt idx="6">
                  <c:v>1.1759999999999975</c:v>
                </c:pt>
                <c:pt idx="7">
                  <c:v>0.8479999999999972</c:v>
                </c:pt>
                <c:pt idx="8">
                  <c:v>0.53200000000000003</c:v>
                </c:pt>
                <c:pt idx="9">
                  <c:v>0.243999999999998</c:v>
                </c:pt>
                <c:pt idx="10">
                  <c:v>-1.7763568394002505E-15</c:v>
                </c:pt>
                <c:pt idx="11">
                  <c:v>-0.18400000000000638</c:v>
                </c:pt>
                <c:pt idx="12">
                  <c:v>-0.29200000000000337</c:v>
                </c:pt>
                <c:pt idx="13">
                  <c:v>-0.30800000000000338</c:v>
                </c:pt>
                <c:pt idx="14">
                  <c:v>-0.21600000000000819</c:v>
                </c:pt>
                <c:pt idx="15">
                  <c:v>-3.5527136788005009E-15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407144"/>
        <c:axId val="152409104"/>
      </c:scatterChart>
      <c:valAx>
        <c:axId val="152407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409104"/>
        <c:crosses val="autoZero"/>
        <c:crossBetween val="midCat"/>
      </c:valAx>
      <c:valAx>
        <c:axId val="15240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407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574675</xdr:colOff>
      <xdr:row>5</xdr:row>
      <xdr:rowOff>25400</xdr:rowOff>
    </xdr:from>
    <xdr:to>
      <xdr:col>8</xdr:col>
      <xdr:colOff>266700</xdr:colOff>
      <xdr:row>22</xdr:row>
      <xdr:rowOff>69850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22"/>
  <sheetViews>
    <sheetView tabSelected="1" topLeftCell="O1" zoomScaleNormal="100" workbookViewId="0">
      <selection activeCell="AA18" sqref="AA18"/>
    </sheetView>
  </sheetViews>
  <sheetFormatPr baseColWidth="10" defaultRowHeight="12.5" x14ac:dyDescent="0.25"/>
  <cols>
    <col min="1" max="14" width="6.36328125" style="1" hidden="1" customWidth="1"/>
    <col min="15" max="15" width="6.36328125" style="1" customWidth="1"/>
    <col min="16" max="23" width="6.36328125" style="1" hidden="1" customWidth="1"/>
    <col min="24" max="16384" width="10.90625" style="1"/>
  </cols>
  <sheetData>
    <row r="1" spans="15:30" x14ac:dyDescent="0.25">
      <c r="O1" s="1">
        <v>1</v>
      </c>
      <c r="X1" s="1">
        <v>0</v>
      </c>
      <c r="AA1" s="2" t="s">
        <v>2</v>
      </c>
      <c r="AB1" s="2" t="s">
        <v>3</v>
      </c>
      <c r="AC1" s="2" t="s">
        <v>4</v>
      </c>
      <c r="AD1" s="2" t="s">
        <v>5</v>
      </c>
    </row>
    <row r="2" spans="15:30" x14ac:dyDescent="0.25">
      <c r="O2" s="1">
        <v>2</v>
      </c>
      <c r="X2" s="1">
        <v>-1</v>
      </c>
      <c r="AA2" s="2">
        <f>X1/((O1-O2)*(O1-O3)*(O1-O4))+X2/((O2-O1)*(O2-O3)*(O2-O4))+X3/((O3-O1)*(O3-O2)*(O3-O4))+X4/((O4-O1)*(O4-O2)*(O4-O3))</f>
        <v>0</v>
      </c>
      <c r="AB2" s="2">
        <f>-X1*(O2+O3+O4)/((O1-O2)*(O1-O3)*(O1-O4))-X2*(O1+O3+O4)/((O2-O1)*(O2-O3)*(O2-O4))-X3*(O1+O2+O4)/((O3-O1)*(O3-O2)*(O3-O4))-X4*(O1+O2+O3)/((O4-O1)*(O4-O2)*(O4-O3))</f>
        <v>1</v>
      </c>
      <c r="AC2" s="2">
        <f>X1*(O2*O3+O2*O4+O3*O4)/((O1-O2)*(O1-O3)*(O1-O4))+X2*(O1*O3+O1*O4+O3*O4)/((O2-O1)*(O2-O3)*(O2-O4))+X3*(O1*O2+O1*O4+O2*O4)/((O3-O1)*(O3-O2)*(O3-O4))+X4*(O1*O2+O1*O3+O2*O3)/((O4-O1)*(O4-O2)*(O4-O3))</f>
        <v>-4</v>
      </c>
      <c r="AD2" s="2">
        <f>-(X1*O2*O3*O4)/((O1-O2)*(O1-O3)*(O1-O4))-(X2*O1*O3*O4)/((O2-O1)*(O2-O3)*(O2-O4))-(X3*O1*O2*O4)/((O3-O1)*(O3-O2)*(O3-O4))-(X4*O1*O2*O3)/((O4-O1)*(O4-O2)*(O4-O3))</f>
        <v>3</v>
      </c>
    </row>
    <row r="3" spans="15:30" x14ac:dyDescent="0.25">
      <c r="O3" s="1">
        <v>3</v>
      </c>
      <c r="X3" s="1">
        <v>0</v>
      </c>
    </row>
    <row r="4" spans="15:30" x14ac:dyDescent="0.25">
      <c r="O4" s="1">
        <v>4</v>
      </c>
      <c r="X4" s="1">
        <v>3</v>
      </c>
    </row>
    <row r="7" spans="15:30" x14ac:dyDescent="0.25">
      <c r="O7" s="1">
        <v>1</v>
      </c>
      <c r="X7" s="1">
        <f>$AA$2*O7^3+$AB$2*O7^2+$AC$2*O7+$AD$2</f>
        <v>0</v>
      </c>
    </row>
    <row r="8" spans="15:30" x14ac:dyDescent="0.25">
      <c r="O8" s="1">
        <v>1.2</v>
      </c>
      <c r="X8" s="1">
        <f>$AA$2*O8^3+$AB$2*O8^2+$AC$2*O8+$AD$2</f>
        <v>-0.35999999999999988</v>
      </c>
    </row>
    <row r="9" spans="15:30" x14ac:dyDescent="0.25">
      <c r="O9" s="1">
        <v>1.4</v>
      </c>
      <c r="X9" s="1">
        <f t="shared" ref="X9:X22" si="0">$AA$2*O9^3+$AB$2*O9^2+$AC$2*O9+$AD$2</f>
        <v>-0.63999999999999968</v>
      </c>
    </row>
    <row r="10" spans="15:30" x14ac:dyDescent="0.25">
      <c r="O10" s="1">
        <v>1.6</v>
      </c>
      <c r="X10" s="1">
        <f t="shared" si="0"/>
        <v>-0.83999999999999986</v>
      </c>
    </row>
    <row r="11" spans="15:30" x14ac:dyDescent="0.25">
      <c r="O11" s="1">
        <v>1.8</v>
      </c>
      <c r="X11" s="1">
        <f t="shared" si="0"/>
        <v>-0.96</v>
      </c>
    </row>
    <row r="12" spans="15:30" x14ac:dyDescent="0.25">
      <c r="O12" s="1">
        <v>2</v>
      </c>
      <c r="X12" s="1">
        <f t="shared" si="0"/>
        <v>-1</v>
      </c>
    </row>
    <row r="13" spans="15:30" x14ac:dyDescent="0.25">
      <c r="O13" s="1">
        <v>2.2000000000000002</v>
      </c>
      <c r="X13" s="1">
        <f t="shared" si="0"/>
        <v>-0.96</v>
      </c>
    </row>
    <row r="14" spans="15:30" x14ac:dyDescent="0.25">
      <c r="O14" s="1">
        <v>2.4</v>
      </c>
      <c r="X14" s="1">
        <f t="shared" si="0"/>
        <v>-0.83999999999999986</v>
      </c>
    </row>
    <row r="15" spans="15:30" x14ac:dyDescent="0.25">
      <c r="O15" s="1">
        <v>2.6</v>
      </c>
      <c r="X15" s="1">
        <f t="shared" si="0"/>
        <v>-0.63999999999999968</v>
      </c>
    </row>
    <row r="16" spans="15:30" x14ac:dyDescent="0.25">
      <c r="O16" s="1">
        <v>2.8</v>
      </c>
      <c r="X16" s="1">
        <f t="shared" si="0"/>
        <v>-0.36000000000000032</v>
      </c>
    </row>
    <row r="17" spans="15:24" x14ac:dyDescent="0.25">
      <c r="O17" s="1">
        <v>3</v>
      </c>
      <c r="X17" s="1">
        <f t="shared" si="0"/>
        <v>0</v>
      </c>
    </row>
    <row r="18" spans="15:24" x14ac:dyDescent="0.25">
      <c r="O18" s="1">
        <v>3.2</v>
      </c>
      <c r="X18" s="1">
        <f t="shared" si="0"/>
        <v>0.44000000000000128</v>
      </c>
    </row>
    <row r="19" spans="15:24" x14ac:dyDescent="0.25">
      <c r="O19" s="1">
        <v>3.4</v>
      </c>
      <c r="X19" s="1">
        <f t="shared" si="0"/>
        <v>0.95999999999999908</v>
      </c>
    </row>
    <row r="20" spans="15:24" x14ac:dyDescent="0.25">
      <c r="O20" s="1">
        <v>3.6</v>
      </c>
      <c r="X20" s="1">
        <f t="shared" si="0"/>
        <v>1.5600000000000005</v>
      </c>
    </row>
    <row r="21" spans="15:24" x14ac:dyDescent="0.25">
      <c r="O21" s="1">
        <v>3.8</v>
      </c>
      <c r="X21" s="1">
        <f t="shared" si="0"/>
        <v>2.2400000000000002</v>
      </c>
    </row>
    <row r="22" spans="15:24" x14ac:dyDescent="0.25">
      <c r="O22" s="1">
        <v>4</v>
      </c>
      <c r="X22" s="1">
        <f t="shared" si="0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22"/>
  <sheetViews>
    <sheetView topLeftCell="O1" zoomScaleNormal="100" workbookViewId="0">
      <selection activeCell="O1" sqref="O1"/>
    </sheetView>
  </sheetViews>
  <sheetFormatPr baseColWidth="10" defaultRowHeight="12.5" x14ac:dyDescent="0.25"/>
  <cols>
    <col min="1" max="14" width="6.36328125" style="1" hidden="1" customWidth="1"/>
    <col min="15" max="15" width="6.36328125" style="1" customWidth="1"/>
    <col min="16" max="23" width="6.36328125" style="1" hidden="1" customWidth="1"/>
    <col min="24" max="16384" width="10.90625" style="1"/>
  </cols>
  <sheetData>
    <row r="1" spans="15:30" x14ac:dyDescent="0.25">
      <c r="O1" s="1">
        <v>1</v>
      </c>
      <c r="Y1" s="1">
        <v>2.5</v>
      </c>
      <c r="AA1" s="2" t="s">
        <v>2</v>
      </c>
      <c r="AB1" s="2" t="s">
        <v>3</v>
      </c>
      <c r="AC1" s="2" t="s">
        <v>4</v>
      </c>
      <c r="AD1" s="2" t="s">
        <v>5</v>
      </c>
    </row>
    <row r="2" spans="15:30" x14ac:dyDescent="0.25">
      <c r="O2" s="1">
        <v>2</v>
      </c>
      <c r="Y2" s="1">
        <v>1.5</v>
      </c>
      <c r="AA2" s="2">
        <f>Y1/((O1-O2)*(O1-O3)*(O1-O4))+Y2/((O2-O1)*(O2-O3)*(O2-O4))+Y3/((O3-O1)*(O3-O2)*(O3-O4))+Y4/((O4-O1)*(O4-O2)*(O4-O3))</f>
        <v>0.33333333333333331</v>
      </c>
      <c r="AB2" s="2">
        <f>-Y1*(O2+O3+O4)/((O1-O2)*(O1-O3)*(O1-O4))-Y2*(O1+O3+O4)/((O2-O1)*(O2-O3)*(O2-O4))-Y3*(O1+O2+O4)/((O3-O1)*(O3-O2)*(O3-O4))-Y4*(O1+O2+O3)/((O4-O1)*(O4-O2)*(O4-O3))</f>
        <v>-2.25</v>
      </c>
      <c r="AC2" s="2">
        <f>Y1*(O2*O3+O2*O4+O3*O4)/((O1-O2)*(O1-O3)*(O1-O4))+Y2*(O1*O3+O1*O4+O3*O4)/((O2-O1)*(O2-O3)*(O2-O4))+Y3*(O1*O2+O1*O4+O2*O4)/((O3-O1)*(O3-O2)*(O3-O4))+Y4*(O1*O2+O1*O3+O2*O3)/((O4-O1)*(O4-O2)*(O4-O3))</f>
        <v>3.4166666666666661</v>
      </c>
      <c r="AD2" s="2">
        <f>-(Y1*O2*O3*O4)/((O1-O2)*(O1-O3)*(O1-O4))-(Y2*O1*O3*O4)/((O2-O1)*(O2-O3)*(O2-O4))-(Y3*O1*O2*O4)/((O3-O1)*(O3-O2)*(O3-O4))-(Y4*O1*O2*O3)/((O4-O1)*(O4-O2)*(O4-O3))</f>
        <v>1</v>
      </c>
    </row>
    <row r="3" spans="15:30" x14ac:dyDescent="0.25">
      <c r="O3" s="1">
        <v>3</v>
      </c>
      <c r="Y3" s="1">
        <v>0</v>
      </c>
    </row>
    <row r="4" spans="15:30" x14ac:dyDescent="0.25">
      <c r="O4" s="1">
        <v>4</v>
      </c>
      <c r="Y4" s="1">
        <v>0</v>
      </c>
    </row>
    <row r="7" spans="15:30" x14ac:dyDescent="0.25">
      <c r="O7" s="1">
        <v>1</v>
      </c>
      <c r="Y7" s="1">
        <f>$AA$2*O7^3+$AB$2*O7^2+$AC$2*O7+$AD$2</f>
        <v>2.4999999999999991</v>
      </c>
    </row>
    <row r="8" spans="15:30" x14ac:dyDescent="0.25">
      <c r="O8" s="1">
        <v>1.2</v>
      </c>
      <c r="Y8" s="1">
        <f t="shared" ref="Y8:Y22" si="0">$AA$2*O8^3+$AB$2*O8^2+$AC$2*O8+$AD$2</f>
        <v>2.4359999999999991</v>
      </c>
    </row>
    <row r="9" spans="15:30" x14ac:dyDescent="0.25">
      <c r="O9" s="1">
        <v>1.4</v>
      </c>
      <c r="Y9" s="1">
        <f t="shared" si="0"/>
        <v>2.2879999999999994</v>
      </c>
    </row>
    <row r="10" spans="15:30" x14ac:dyDescent="0.25">
      <c r="O10" s="1">
        <v>1.6</v>
      </c>
      <c r="Y10" s="1">
        <f t="shared" si="0"/>
        <v>2.0719999999999983</v>
      </c>
    </row>
    <row r="11" spans="15:30" x14ac:dyDescent="0.25">
      <c r="O11" s="1">
        <v>1.8</v>
      </c>
      <c r="Y11" s="1">
        <f t="shared" si="0"/>
        <v>1.8039999999999985</v>
      </c>
    </row>
    <row r="12" spans="15:30" x14ac:dyDescent="0.25">
      <c r="O12" s="1">
        <v>2</v>
      </c>
      <c r="Y12" s="1">
        <f t="shared" si="0"/>
        <v>1.4999999999999982</v>
      </c>
    </row>
    <row r="13" spans="15:30" x14ac:dyDescent="0.25">
      <c r="O13" s="1">
        <v>2.2000000000000002</v>
      </c>
      <c r="Y13" s="1">
        <f t="shared" si="0"/>
        <v>1.1759999999999975</v>
      </c>
    </row>
    <row r="14" spans="15:30" x14ac:dyDescent="0.25">
      <c r="O14" s="1">
        <v>2.4</v>
      </c>
      <c r="Y14" s="1">
        <f t="shared" si="0"/>
        <v>0.8479999999999972</v>
      </c>
    </row>
    <row r="15" spans="15:30" x14ac:dyDescent="0.25">
      <c r="O15" s="1">
        <v>2.6</v>
      </c>
      <c r="Y15" s="1">
        <f t="shared" si="0"/>
        <v>0.53200000000000003</v>
      </c>
    </row>
    <row r="16" spans="15:30" x14ac:dyDescent="0.25">
      <c r="O16" s="1">
        <v>2.8</v>
      </c>
      <c r="Y16" s="1">
        <f t="shared" si="0"/>
        <v>0.243999999999998</v>
      </c>
    </row>
    <row r="17" spans="15:25" x14ac:dyDescent="0.25">
      <c r="O17" s="1">
        <v>3</v>
      </c>
      <c r="Y17" s="1">
        <f t="shared" si="0"/>
        <v>-1.7763568394002505E-15</v>
      </c>
    </row>
    <row r="18" spans="15:25" x14ac:dyDescent="0.25">
      <c r="O18" s="1">
        <v>3.2</v>
      </c>
      <c r="Y18" s="1">
        <f t="shared" si="0"/>
        <v>-0.18400000000000638</v>
      </c>
    </row>
    <row r="19" spans="15:25" x14ac:dyDescent="0.25">
      <c r="O19" s="1">
        <v>3.4</v>
      </c>
      <c r="Y19" s="1">
        <f t="shared" si="0"/>
        <v>-0.29200000000000337</v>
      </c>
    </row>
    <row r="20" spans="15:25" x14ac:dyDescent="0.25">
      <c r="O20" s="1">
        <v>3.6</v>
      </c>
      <c r="Y20" s="1">
        <f t="shared" si="0"/>
        <v>-0.30800000000000338</v>
      </c>
    </row>
    <row r="21" spans="15:25" x14ac:dyDescent="0.25">
      <c r="O21" s="1">
        <v>3.8</v>
      </c>
      <c r="Y21" s="1">
        <f t="shared" si="0"/>
        <v>-0.21600000000000819</v>
      </c>
    </row>
    <row r="22" spans="15:25" x14ac:dyDescent="0.25">
      <c r="O22" s="1">
        <v>4</v>
      </c>
      <c r="Y22" s="1">
        <f t="shared" si="0"/>
        <v>-3.5527136788005009E-15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2"/>
  <sheetViews>
    <sheetView workbookViewId="0">
      <selection activeCell="B6" sqref="B6:C22"/>
    </sheetView>
  </sheetViews>
  <sheetFormatPr baseColWidth="10" defaultRowHeight="12.5" x14ac:dyDescent="0.25"/>
  <cols>
    <col min="1" max="16384" width="10.90625" style="1"/>
  </cols>
  <sheetData>
    <row r="1" spans="1:3" x14ac:dyDescent="0.25">
      <c r="A1" s="1">
        <f>'coef x'!O1</f>
        <v>1</v>
      </c>
      <c r="B1" s="1">
        <f>'coef x'!X1</f>
        <v>0</v>
      </c>
      <c r="C1" s="1">
        <f>'coef y'!Y1</f>
        <v>2.5</v>
      </c>
    </row>
    <row r="2" spans="1:3" x14ac:dyDescent="0.25">
      <c r="A2" s="1">
        <f>'coef x'!O2</f>
        <v>2</v>
      </c>
      <c r="B2" s="1">
        <f>'coef x'!X2</f>
        <v>-1</v>
      </c>
      <c r="C2" s="1">
        <f>'coef y'!Y2</f>
        <v>1.5</v>
      </c>
    </row>
    <row r="3" spans="1:3" x14ac:dyDescent="0.25">
      <c r="A3" s="1">
        <f>'coef x'!O3</f>
        <v>3</v>
      </c>
      <c r="B3" s="1">
        <f>'coef x'!X3</f>
        <v>0</v>
      </c>
      <c r="C3" s="1">
        <f>'coef y'!Y3</f>
        <v>0</v>
      </c>
    </row>
    <row r="4" spans="1:3" x14ac:dyDescent="0.25">
      <c r="A4" s="1">
        <f>'coef x'!O4</f>
        <v>4</v>
      </c>
      <c r="B4" s="1">
        <f>'coef x'!X4</f>
        <v>3</v>
      </c>
      <c r="C4" s="1">
        <f>'coef y'!Y4</f>
        <v>0</v>
      </c>
    </row>
    <row r="6" spans="1:3" x14ac:dyDescent="0.25">
      <c r="B6" s="1" t="s">
        <v>0</v>
      </c>
      <c r="C6" s="1" t="s">
        <v>1</v>
      </c>
    </row>
    <row r="7" spans="1:3" x14ac:dyDescent="0.25">
      <c r="A7" s="1">
        <f>'coef x'!O7</f>
        <v>1</v>
      </c>
      <c r="B7" s="1">
        <f>'coef x'!X7</f>
        <v>0</v>
      </c>
      <c r="C7" s="1">
        <f>'coef y'!Y7</f>
        <v>2.4999999999999991</v>
      </c>
    </row>
    <row r="8" spans="1:3" x14ac:dyDescent="0.25">
      <c r="A8" s="1">
        <f>'coef x'!O8</f>
        <v>1.2</v>
      </c>
      <c r="B8" s="1">
        <f>'coef x'!X8</f>
        <v>-0.35999999999999988</v>
      </c>
      <c r="C8" s="1">
        <f>'coef y'!Y8</f>
        <v>2.4359999999999991</v>
      </c>
    </row>
    <row r="9" spans="1:3" x14ac:dyDescent="0.25">
      <c r="A9" s="1">
        <f>'coef x'!O9</f>
        <v>1.4</v>
      </c>
      <c r="B9" s="1">
        <f>'coef x'!X9</f>
        <v>-0.63999999999999968</v>
      </c>
      <c r="C9" s="1">
        <f>'coef y'!Y9</f>
        <v>2.2879999999999994</v>
      </c>
    </row>
    <row r="10" spans="1:3" x14ac:dyDescent="0.25">
      <c r="A10" s="1">
        <f>'coef x'!O10</f>
        <v>1.6</v>
      </c>
      <c r="B10" s="1">
        <f>'coef x'!X10</f>
        <v>-0.83999999999999986</v>
      </c>
      <c r="C10" s="1">
        <f>'coef y'!Y10</f>
        <v>2.0719999999999983</v>
      </c>
    </row>
    <row r="11" spans="1:3" x14ac:dyDescent="0.25">
      <c r="A11" s="1">
        <f>'coef x'!O11</f>
        <v>1.8</v>
      </c>
      <c r="B11" s="1">
        <f>'coef x'!X11</f>
        <v>-0.96</v>
      </c>
      <c r="C11" s="1">
        <f>'coef y'!Y11</f>
        <v>1.8039999999999985</v>
      </c>
    </row>
    <row r="12" spans="1:3" x14ac:dyDescent="0.25">
      <c r="A12" s="1">
        <f>'coef x'!O12</f>
        <v>2</v>
      </c>
      <c r="B12" s="1">
        <f>'coef x'!X12</f>
        <v>-1</v>
      </c>
      <c r="C12" s="1">
        <f>'coef y'!Y12</f>
        <v>1.4999999999999982</v>
      </c>
    </row>
    <row r="13" spans="1:3" x14ac:dyDescent="0.25">
      <c r="A13" s="1">
        <f>'coef x'!O13</f>
        <v>2.2000000000000002</v>
      </c>
      <c r="B13" s="1">
        <f>'coef x'!X13</f>
        <v>-0.96</v>
      </c>
      <c r="C13" s="1">
        <f>'coef y'!Y13</f>
        <v>1.1759999999999975</v>
      </c>
    </row>
    <row r="14" spans="1:3" x14ac:dyDescent="0.25">
      <c r="A14" s="1">
        <f>'coef x'!O14</f>
        <v>2.4</v>
      </c>
      <c r="B14" s="1">
        <f>'coef x'!X14</f>
        <v>-0.83999999999999986</v>
      </c>
      <c r="C14" s="1">
        <f>'coef y'!Y14</f>
        <v>0.8479999999999972</v>
      </c>
    </row>
    <row r="15" spans="1:3" x14ac:dyDescent="0.25">
      <c r="A15" s="1">
        <f>'coef x'!O15</f>
        <v>2.6</v>
      </c>
      <c r="B15" s="1">
        <f>'coef x'!X15</f>
        <v>-0.63999999999999968</v>
      </c>
      <c r="C15" s="1">
        <f>'coef y'!Y15</f>
        <v>0.53200000000000003</v>
      </c>
    </row>
    <row r="16" spans="1:3" x14ac:dyDescent="0.25">
      <c r="A16" s="1">
        <f>'coef x'!O16</f>
        <v>2.8</v>
      </c>
      <c r="B16" s="1">
        <f>'coef x'!X16</f>
        <v>-0.36000000000000032</v>
      </c>
      <c r="C16" s="1">
        <f>'coef y'!Y16</f>
        <v>0.243999999999998</v>
      </c>
    </row>
    <row r="17" spans="1:3" x14ac:dyDescent="0.25">
      <c r="A17" s="1">
        <f>'coef x'!O17</f>
        <v>3</v>
      </c>
      <c r="B17" s="1">
        <f>'coef x'!X17</f>
        <v>0</v>
      </c>
      <c r="C17" s="1">
        <f>'coef y'!Y17</f>
        <v>-1.7763568394002505E-15</v>
      </c>
    </row>
    <row r="18" spans="1:3" x14ac:dyDescent="0.25">
      <c r="A18" s="1">
        <f>'coef x'!O18</f>
        <v>3.2</v>
      </c>
      <c r="B18" s="1">
        <f>'coef x'!X18</f>
        <v>0.44000000000000128</v>
      </c>
      <c r="C18" s="1">
        <f>'coef y'!Y18</f>
        <v>-0.18400000000000638</v>
      </c>
    </row>
    <row r="19" spans="1:3" x14ac:dyDescent="0.25">
      <c r="A19" s="1">
        <f>'coef x'!O19</f>
        <v>3.4</v>
      </c>
      <c r="B19" s="1">
        <f>'coef x'!X19</f>
        <v>0.95999999999999908</v>
      </c>
      <c r="C19" s="1">
        <f>'coef y'!Y19</f>
        <v>-0.29200000000000337</v>
      </c>
    </row>
    <row r="20" spans="1:3" x14ac:dyDescent="0.25">
      <c r="A20" s="1">
        <f>'coef x'!O20</f>
        <v>3.6</v>
      </c>
      <c r="B20" s="1">
        <f>'coef x'!X20</f>
        <v>1.5600000000000005</v>
      </c>
      <c r="C20" s="1">
        <f>'coef y'!Y20</f>
        <v>-0.30800000000000338</v>
      </c>
    </row>
    <row r="21" spans="1:3" x14ac:dyDescent="0.25">
      <c r="A21" s="1">
        <f>'coef x'!O21</f>
        <v>3.8</v>
      </c>
      <c r="B21" s="1">
        <f>'coef x'!X21</f>
        <v>2.2400000000000002</v>
      </c>
      <c r="C21" s="1">
        <f>'coef y'!Y21</f>
        <v>-0.21600000000000819</v>
      </c>
    </row>
    <row r="22" spans="1:3" x14ac:dyDescent="0.25">
      <c r="A22" s="1">
        <f>'coef x'!O22</f>
        <v>4</v>
      </c>
      <c r="B22" s="1">
        <f>'coef x'!X22</f>
        <v>3</v>
      </c>
      <c r="C22" s="1">
        <f>'coef y'!Y22</f>
        <v>-3.5527136788005009E-15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coef x</vt:lpstr>
      <vt:lpstr>coef y</vt:lpstr>
      <vt:lpstr>XY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ChapA7_Interpolation</dc:title>
  <dc:subject>Interpolation de Lagrange, de Newton, par Spline</dc:subject>
  <dc:creator>D. Roux</dc:creator>
  <cp:lastModifiedBy>Michel</cp:lastModifiedBy>
  <dcterms:created xsi:type="dcterms:W3CDTF">2002-12-20T16:00:03Z</dcterms:created>
  <dcterms:modified xsi:type="dcterms:W3CDTF">2020-12-08T02:07:55Z</dcterms:modified>
</cp:coreProperties>
</file>