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google\sans clé\"/>
    </mc:Choice>
  </mc:AlternateContent>
  <bookViews>
    <workbookView xWindow="0" yWindow="0" windowWidth="19200" windowHeight="8610"/>
  </bookViews>
  <sheets>
    <sheet name="déplacements" sheetId="1" r:id="rId1"/>
    <sheet name="IK" sheetId="8" r:id="rId2"/>
    <sheet name="indemnités" sheetId="6" r:id="rId3"/>
    <sheet name="distances" sheetId="2" r:id="rId4"/>
    <sheet name="depuis" sheetId="4" state="hidden" r:id="rId5"/>
    <sheet name="jusque" sheetId="5" state="hidden" r:id="rId6"/>
    <sheet name="html" sheetId="3" state="hidden" r:id="rId7"/>
  </sheets>
  <functionGroups builtInGroupCount="18"/>
  <calcPr calcId="152511"/>
  <pivotCaches>
    <pivotCache cacheId="9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E2" i="1" l="1"/>
  <c r="F2" i="1" s="1"/>
  <c r="E3" i="1"/>
  <c r="F3" i="1" s="1"/>
  <c r="E4" i="1"/>
  <c r="F4" i="1" s="1"/>
  <c r="E5" i="1"/>
  <c r="F5" i="1" s="1"/>
  <c r="E6" i="1"/>
  <c r="F6" i="1" s="1"/>
  <c r="E7" i="1"/>
  <c r="F7" i="1" s="1"/>
</calcChain>
</file>

<file path=xl/sharedStrings.xml><?xml version="1.0" encoding="utf-8"?>
<sst xmlns="http://schemas.openxmlformats.org/spreadsheetml/2006/main" count="58" uniqueCount="44">
  <si>
    <t>depuis</t>
  </si>
  <si>
    <t>jusque</t>
  </si>
  <si>
    <t>saint lo</t>
  </si>
  <si>
    <t>caen</t>
  </si>
  <si>
    <t>villedieu les poeles</t>
  </si>
  <si>
    <t>veules les roses</t>
  </si>
  <si>
    <t>touffreville la corbeline</t>
  </si>
  <si>
    <t>50800 Villedieu-les-Poêles, France</t>
  </si>
  <si>
    <t>Veules-les-Roses, France</t>
  </si>
  <si>
    <t>76190 Touffreville-la-Corbeline, France</t>
  </si>
  <si>
    <t>50000 Saint-Lô, France</t>
  </si>
  <si>
    <t>14000 Caen, France</t>
  </si>
  <si>
    <t>date</t>
  </si>
  <si>
    <t>départ</t>
  </si>
  <si>
    <t>arrivée</t>
  </si>
  <si>
    <t>indemnité par km</t>
  </si>
  <si>
    <t>km</t>
  </si>
  <si>
    <t>indemnité kilométrique</t>
  </si>
  <si>
    <t>depuis le</t>
  </si>
  <si>
    <t>mètres</t>
  </si>
  <si>
    <t>Total général</t>
  </si>
  <si>
    <t>Somme de indemnité kilométrique</t>
  </si>
  <si>
    <t>2018</t>
  </si>
  <si>
    <t>juin</t>
  </si>
  <si>
    <t>01-juin</t>
  </si>
  <si>
    <t>juil</t>
  </si>
  <si>
    <t>09-juil</t>
  </si>
  <si>
    <t>18-juil</t>
  </si>
  <si>
    <t>août</t>
  </si>
  <si>
    <t>08-août</t>
  </si>
  <si>
    <t>oct</t>
  </si>
  <si>
    <t>05-oct</t>
  </si>
  <si>
    <t>16-oct</t>
  </si>
  <si>
    <t>Années</t>
  </si>
  <si>
    <t>Mois</t>
  </si>
  <si>
    <t>Total</t>
  </si>
  <si>
    <t>Total juin</t>
  </si>
  <si>
    <t>Total juil</t>
  </si>
  <si>
    <t>Total août</t>
  </si>
  <si>
    <t>Total oct</t>
  </si>
  <si>
    <t>objet</t>
  </si>
  <si>
    <t xml:space="preserve">
</t>
  </si>
  <si>
    <t>rue du bout du monde lorient</t>
  </si>
  <si>
    <t>Rue du Bout du Monde, 56100 Lorient,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</si>
</sst>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164" fontId="0" fillId="0" borderId="0" xfId="0" applyNumberFormat="1"/>
    <xf numFmtId="14" fontId="0" fillId="0" borderId="0" xfId="0" applyNumberFormat="1"/>
    <xf numFmtId="44" fontId="0" fillId="0" borderId="0" xfId="1" applyFont="1"/>
    <xf numFmtId="0" fontId="0" fillId="0" borderId="0" xfId="0" pivotButton="1"/>
    <xf numFmtId="165" fontId="0" fillId="0" borderId="0" xfId="0" applyNumberFormat="1"/>
    <xf numFmtId="0" fontId="0" fillId="0" borderId="0" xfId="0" applyAlignment="1">
      <alignment wrapText="1"/>
    </xf>
  </cellXfs>
  <cellStyles count="2">
    <cellStyle name="Monétaire" xfId="1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1454150</xdr:colOff>
      <xdr:row>0</xdr:row>
      <xdr:rowOff>114300</xdr:rowOff>
    </xdr:from>
    <xdr:ext cx="1491486" cy="292704"/>
    <xdr:sp macro="[0]!DistancesGoole" textlink="">
      <xdr:nvSpPr>
        <xdr:cNvPr id="2" name="Rectangle à coins arrondis 1"/>
        <xdr:cNvSpPr/>
      </xdr:nvSpPr>
      <xdr:spPr>
        <a:xfrm>
          <a:off x="4483100" y="114300"/>
          <a:ext cx="1491486" cy="292704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INTERROGER</a:t>
          </a:r>
          <a:r>
            <a:rPr lang="fr-FR" sz="1100" b="1"/>
            <a:t> </a:t>
          </a:r>
          <a:r>
            <a:rPr lang="fr-FR" sz="1100" b="1">
              <a:solidFill>
                <a:sysClr val="windowText" lastClr="000000"/>
              </a:solidFill>
            </a:rPr>
            <a:t>GOOGLE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254000</xdr:colOff>
      <xdr:row>0</xdr:row>
      <xdr:rowOff>165100</xdr:rowOff>
    </xdr:from>
    <xdr:to>
      <xdr:col>15</xdr:col>
      <xdr:colOff>69850</xdr:colOff>
      <xdr:row>44</xdr:row>
      <xdr:rowOff>44450</xdr:rowOff>
    </xdr:to>
    <xdr:sp macro="" textlink="">
      <xdr:nvSpPr>
        <xdr:cNvPr id="2" name="ZoneHTML"/>
        <xdr:cNvSpPr txBox="1"/>
      </xdr:nvSpPr>
      <xdr:spPr>
        <a:xfrm>
          <a:off x="254000" y="165100"/>
          <a:ext cx="11245850" cy="798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&lt;!DOCTYPE html PUBLIC "-//W3C//DTD XHTML 1.0 Strict//EN" "http://www.w3.org/TR/xhtml1/DTD/xhtml1-strict.dtd"&gt;</a:t>
          </a:r>
        </a:p>
        <a:p>
          <a:r>
            <a:rPr lang="fr-FR" sz="1100"/>
            <a:t>&lt;html xmlns="http://www.w3.org/1999/xhtml" xml:lang="fr" lang="fr"&gt;</a:t>
          </a:r>
        </a:p>
        <a:p>
          <a:r>
            <a:rPr lang="fr-FR" sz="1100"/>
            <a:t>&lt;head&gt;</a:t>
          </a:r>
        </a:p>
        <a:p>
          <a:r>
            <a:rPr lang="fr-FR" sz="1100"/>
            <a:t>&lt;title&gt;Distance Matrix Service&lt;/title&gt;</a:t>
          </a:r>
        </a:p>
        <a:p>
          <a:r>
            <a:rPr lang="fr-FR" sz="1100"/>
            <a:t>&lt;style&gt;body{font-family: Calibri; font-size: 22px;}&lt;/style&gt;</a:t>
          </a:r>
        </a:p>
        <a:p>
          <a:r>
            <a:rPr lang="fr-FR" sz="1100"/>
            <a:t>&lt;script src="lieux.js"&gt;&lt;/script&gt;</a:t>
          </a:r>
        </a:p>
        <a:p>
          <a:r>
            <a:rPr lang="fr-FR" sz="1100"/>
            <a:t>&lt;/head</a:t>
          </a:r>
        </a:p>
        <a:p>
          <a:r>
            <a:rPr lang="fr-FR" sz="1100"/>
            <a:t>&lt;body&gt;&lt;div id="output"&gt;&lt;/div&gt;&lt;script&gt;</a:t>
          </a:r>
        </a:p>
        <a:p>
          <a:r>
            <a:rPr lang="fr-FR" sz="1100"/>
            <a:t>      function init() {</a:t>
          </a:r>
        </a:p>
        <a:p>
          <a:r>
            <a:rPr lang="fr-FR" sz="1100"/>
            <a:t>        var service = new google.maps.DistanceMatrixService;</a:t>
          </a:r>
        </a:p>
        <a:p>
          <a:r>
            <a:rPr lang="fr-FR" sz="1100"/>
            <a:t>        service.getDistanceMatrix({</a:t>
          </a:r>
        </a:p>
        <a:p>
          <a:r>
            <a:rPr lang="fr-FR" sz="1100"/>
            <a:t>          origins: depuis,</a:t>
          </a:r>
        </a:p>
        <a:p>
          <a:r>
            <a:rPr lang="fr-FR" sz="1100"/>
            <a:t>          destinations: jusque,</a:t>
          </a:r>
        </a:p>
        <a:p>
          <a:r>
            <a:rPr lang="fr-FR" sz="1100"/>
            <a:t>          travelMode: 'DRIVING',</a:t>
          </a:r>
        </a:p>
        <a:p>
          <a:r>
            <a:rPr lang="fr-FR" sz="1100"/>
            <a:t>          unitSystem: google.maps.UnitSystem.METRIC,</a:t>
          </a:r>
        </a:p>
        <a:p>
          <a:r>
            <a:rPr lang="fr-FR" sz="1100"/>
            <a:t>          avoidHighways: false,</a:t>
          </a:r>
        </a:p>
        <a:p>
          <a:r>
            <a:rPr lang="fr-FR" sz="1100"/>
            <a:t>          avoidTolls: false</a:t>
          </a:r>
        </a:p>
        <a:p>
          <a:r>
            <a:rPr lang="fr-FR" sz="1100"/>
            <a:t>        }, function(response, status) {</a:t>
          </a:r>
        </a:p>
        <a:p>
          <a:r>
            <a:rPr lang="fr-FR" sz="1100"/>
            <a:t>          if (status !== 'OK') {</a:t>
          </a:r>
        </a:p>
        <a:p>
          <a:r>
            <a:rPr lang="fr-FR" sz="1100"/>
            <a:t>            alert('Error was: ' + status);</a:t>
          </a:r>
        </a:p>
        <a:p>
          <a:r>
            <a:rPr lang="fr-FR" sz="1100"/>
            <a:t>          } else {</a:t>
          </a:r>
        </a:p>
        <a:p>
          <a:r>
            <a:rPr lang="fr-FR" sz="1100"/>
            <a:t>            var originList = response.originAddresses;</a:t>
          </a:r>
        </a:p>
        <a:p>
          <a:r>
            <a:rPr lang="fr-FR" sz="1100"/>
            <a:t>            var destinationList = response.destinationAddresses;</a:t>
          </a:r>
        </a:p>
        <a:p>
          <a:r>
            <a:rPr lang="fr-FR" sz="1100"/>
            <a:t>            var outputDiv = document.getElementById('output');</a:t>
          </a:r>
        </a:p>
        <a:p>
          <a:r>
            <a:rPr lang="fr-FR" sz="1100"/>
            <a:t>            outputDiv.innerHTML = 'm&amp;egrave;tres|';</a:t>
          </a:r>
        </a:p>
        <a:p>
          <a:r>
            <a:rPr lang="fr-FR" sz="1100"/>
            <a:t>            for (var i = 0; i &lt; destinationList.length; i++) {</a:t>
          </a:r>
        </a:p>
        <a:p>
          <a:r>
            <a:rPr lang="fr-FR" sz="1100"/>
            <a:t>				outputDiv.innerHTML += destinationList[i] + '|';</a:t>
          </a:r>
        </a:p>
        <a:p>
          <a:r>
            <a:rPr lang="fr-FR" sz="1100"/>
            <a:t>            }</a:t>
          </a:r>
        </a:p>
        <a:p>
          <a:r>
            <a:rPr lang="fr-FR" sz="1100"/>
            <a:t>			outputDiv.innerHTML += '&lt;br&gt;';</a:t>
          </a:r>
        </a:p>
        <a:p>
          <a:r>
            <a:rPr lang="fr-FR" sz="1100"/>
            <a:t>            for (var i = 0; i &lt; originList.length; i++) {</a:t>
          </a:r>
        </a:p>
        <a:p>
          <a:r>
            <a:rPr lang="fr-FR" sz="1100"/>
            <a:t>				outputDiv.innerHTML +=  originList[i] + '|';</a:t>
          </a:r>
        </a:p>
        <a:p>
          <a:r>
            <a:rPr lang="fr-FR" sz="1100"/>
            <a:t>				var results = response.rows[i].elements;</a:t>
          </a:r>
        </a:p>
        <a:p>
          <a:r>
            <a:rPr lang="fr-FR" sz="1100"/>
            <a:t>				for (var j = 0; j &lt; results.length; j++) {</a:t>
          </a:r>
        </a:p>
        <a:p>
          <a:r>
            <a:rPr lang="fr-FR" sz="1100"/>
            <a:t>					outputDiv.innerHTML +=  results[j].distance.value + '|';</a:t>
          </a:r>
        </a:p>
        <a:p>
          <a:r>
            <a:rPr lang="fr-FR" sz="1100"/>
            <a:t>				}</a:t>
          </a:r>
        </a:p>
        <a:p>
          <a:r>
            <a:rPr lang="fr-FR" sz="1100"/>
            <a:t>				outputDiv.innerHTML +=  '&lt;br&gt;';</a:t>
          </a:r>
        </a:p>
        <a:p>
          <a:r>
            <a:rPr lang="fr-FR" sz="1100"/>
            <a:t>            }</a:t>
          </a:r>
        </a:p>
        <a:p>
          <a:r>
            <a:rPr lang="fr-FR" sz="1100"/>
            <a:t>			outputDiv.innerHTML += '';</a:t>
          </a:r>
        </a:p>
        <a:p>
          <a:r>
            <a:rPr lang="fr-FR" sz="1100"/>
            <a:t>			alert("Faire Ctrl+a puis Ctrl+c (pour copier), retourner dans excel et faire Ctrl+v (pour coller)");</a:t>
          </a:r>
        </a:p>
        <a:p>
          <a:r>
            <a:rPr lang="fr-FR" sz="1100"/>
            <a:t>          }</a:t>
          </a:r>
        </a:p>
        <a:p>
          <a:r>
            <a:rPr lang="fr-FR" sz="1100"/>
            <a:t>        });</a:t>
          </a:r>
        </a:p>
        <a:p>
          <a:r>
            <a:rPr lang="fr-FR" sz="1100"/>
            <a:t>      }</a:t>
          </a:r>
        </a:p>
        <a:p>
          <a:r>
            <a:rPr lang="fr-FR" sz="1100"/>
            <a:t>&lt;/script&gt;&lt;script async defer src="http://maps.google.com/maps/api/js?sensor=false&amp;callback=init"&gt;&lt;/script&gt;&lt;/body&gt;</a:t>
          </a:r>
        </a:p>
        <a:p>
          <a:r>
            <a:rPr lang="fr-FR" sz="1100"/>
            <a:t>&lt;/html&gt;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93.556208217589" createdVersion="5" refreshedVersion="5" minRefreshableVersion="3" recordCount="6">
  <cacheSource type="worksheet">
    <worksheetSource name="Tdeplacements"/>
  </cacheSource>
  <cacheFields count="9">
    <cacheField name="date" numFmtId="164">
      <sharedItems containsSemiMixedTypes="0" containsNonDate="0" containsDate="1" containsString="0" minDate="2018-06-01T00:00:00" maxDate="2018-10-17T00:00:00" count="6">
        <d v="2018-06-01T00:00:00"/>
        <d v="2018-07-09T00:00:00"/>
        <d v="2018-07-18T00:00:00"/>
        <d v="2018-08-08T00:00:00"/>
        <d v="2018-10-05T00:00:00"/>
        <d v="2018-10-16T00:00:00"/>
      </sharedItems>
      <fieldGroup par="8" base="0">
        <rangePr groupBy="days" startDate="2018-06-01T00:00:00" endDate="2018-10-17T00:00:00"/>
        <groupItems count="368">
          <s v="&lt;01/06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10/2018"/>
        </groupItems>
      </fieldGroup>
    </cacheField>
    <cacheField name="départ" numFmtId="0">
      <sharedItems/>
    </cacheField>
    <cacheField name="arrivée" numFmtId="0">
      <sharedItems/>
    </cacheField>
    <cacheField name="indemnité par km" numFmtId="0">
      <sharedItems containsSemiMixedTypes="0" containsString="0" containsNumber="1" containsInteger="1" minValue="81" maxValue="499"/>
    </cacheField>
    <cacheField name="km" numFmtId="44">
      <sharedItems containsSemiMixedTypes="0" containsString="0" containsNumber="1" minValue="0.2" maxValue="0.25"/>
    </cacheField>
    <cacheField name="indemnité kilométrique" numFmtId="44">
      <sharedItems containsSemiMixedTypes="0" containsString="0" containsNumber="1" minValue="16.2" maxValue="109.78"/>
    </cacheField>
    <cacheField name="objet" numFmtId="0">
      <sharedItems containsNonDate="0" containsString="0" containsBlank="1"/>
    </cacheField>
    <cacheField name="Mois" numFmtId="0" databaseField="0">
      <fieldGroup base="0">
        <rangePr groupBy="months" startDate="2018-06-01T00:00:00" endDate="2018-10-17T00:00:00"/>
        <groupItems count="14">
          <s v="&lt;01/06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10/2018"/>
        </groupItems>
      </fieldGroup>
    </cacheField>
    <cacheField name="Années" numFmtId="0" databaseField="0">
      <fieldGroup base="0">
        <rangePr groupBy="years" startDate="2018-06-01T00:00:00" endDate="2018-10-17T00:00:00"/>
        <groupItems count="3">
          <s v="&lt;01/06/2018"/>
          <s v="2018"/>
          <s v="&gt;17/10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caen"/>
    <s v="villedieu les poeles"/>
    <n v="81"/>
    <n v="0.2"/>
    <n v="16.2"/>
    <m/>
  </r>
  <r>
    <x v="1"/>
    <s v="saint lo"/>
    <s v="veules les roses"/>
    <n v="234"/>
    <n v="0.2"/>
    <n v="46.800000000000004"/>
    <m/>
  </r>
  <r>
    <x v="2"/>
    <s v="saint lo"/>
    <s v="touffreville la corbeline"/>
    <n v="199"/>
    <n v="0.2"/>
    <n v="39.800000000000004"/>
    <m/>
  </r>
  <r>
    <x v="3"/>
    <s v="caen"/>
    <s v="villedieu les poeles"/>
    <n v="81"/>
    <n v="0.2"/>
    <n v="16.2"/>
    <m/>
  </r>
  <r>
    <x v="4"/>
    <s v="rue du bout du monde lorient"/>
    <s v="veules les roses"/>
    <n v="499"/>
    <n v="0.22"/>
    <n v="109.78"/>
    <m/>
  </r>
  <r>
    <x v="5"/>
    <s v="saint lo"/>
    <s v="touffreville la corbeline"/>
    <n v="199"/>
    <n v="0.25"/>
    <n v="49.7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9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3:D15" firstHeaderRow="2" firstDataRow="2" firstDataCol="3"/>
  <pivotFields count="9">
    <pivotField axis="axisRow" compact="0" numFmtId="16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compact="0" outline="0" showAll="0"/>
    <pivotField compact="0" outline="0" showAll="0"/>
    <pivotField compact="0" numFmtId="44" outline="0" showAll="0"/>
    <pivotField dataField="1" compact="0" numFmtId="44" outline="0" showAll="0"/>
    <pivotField compact="0" outline="0" showAll="0" defaultSubtota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3">
    <field x="8"/>
    <field x="7"/>
    <field x="0"/>
  </rowFields>
  <rowItems count="11">
    <i>
      <x v="1"/>
      <x v="6"/>
      <x v="153"/>
    </i>
    <i t="default" r="1">
      <x v="6"/>
    </i>
    <i r="1">
      <x v="7"/>
      <x v="191"/>
    </i>
    <i r="2">
      <x v="200"/>
    </i>
    <i t="default" r="1">
      <x v="7"/>
    </i>
    <i r="1">
      <x v="8"/>
      <x v="221"/>
    </i>
    <i t="default" r="1">
      <x v="8"/>
    </i>
    <i r="1">
      <x v="10"/>
      <x v="279"/>
    </i>
    <i r="2">
      <x v="290"/>
    </i>
    <i t="default" r="1">
      <x v="10"/>
    </i>
    <i t="grand">
      <x/>
    </i>
  </rowItems>
  <colItems count="1">
    <i/>
  </colItems>
  <dataFields count="1">
    <dataField name="Somme de indemnité kilométrique" fld="5" baseField="0" baseItem="153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deplacements" displayName="Tdeplacements" ref="A1:G7" totalsRowShown="0">
  <autoFilter ref="A1:G7"/>
  <tableColumns count="7">
    <tableColumn id="1" name="date" dataDxfId="5"/>
    <tableColumn id="2" name="départ"/>
    <tableColumn id="3" name="arrivée"/>
    <tableColumn id="4" name="indemnité par km" dataDxfId="4">
      <calculatedColumnFormula>IFERROR(ROUNDUP(OFFSET(distances!$A$1,MATCH(Tdeplacements[[#This Row],[départ]],Tdepuis[depuis],0),MATCH(Tdeplacements[[#This Row],[arrivée]],Tjusque[jusque],0))/1000,0),0)</calculatedColumnFormula>
    </tableColumn>
    <tableColumn id="5" name="km" dataCellStyle="Monétaire">
      <calculatedColumnFormula>VLOOKUP(Tdeplacements[[#This Row],[date]],Tindemnite[],2,TRUE)</calculatedColumnFormula>
    </tableColumn>
    <tableColumn id="6" name="indemnité kilométrique" dataDxfId="3" dataCellStyle="Monétaire">
      <calculatedColumnFormula>Tdeplacements[[#This Row],[km]]*Tdeplacements[[#This Row],[indemnité par km]]</calculatedColumnFormula>
    </tableColumn>
    <tableColumn id="7" name="obj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indemnite" displayName="Tindemnite" ref="A1:B4" totalsRowShown="0">
  <autoFilter ref="A1:B4"/>
  <tableColumns count="2">
    <tableColumn id="1" name="depuis le" dataDxfId="2"/>
    <tableColumn id="2" name="indemnité par km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depuis" displayName="Tdepuis" ref="A1:A4" totalsRowShown="0" dataDxfId="1">
  <autoFilter ref="A1:A4"/>
  <tableColumns count="1">
    <tableColumn id="1" name="depuis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jusque" displayName="Tjusque" ref="A1:A4" totalsRowShown="0">
  <autoFilter ref="A1:A4"/>
  <tableColumns count="1">
    <tableColumn id="1" name="jusqu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21.1796875" style="4" bestFit="1" customWidth="1"/>
    <col min="2" max="3" width="27.54296875" customWidth="1"/>
    <col min="4" max="4" width="18" bestFit="1" customWidth="1"/>
    <col min="5" max="5" width="7" style="6" bestFit="1" customWidth="1"/>
    <col min="6" max="6" width="24.26953125" style="6" bestFit="1" customWidth="1"/>
    <col min="7" max="7" width="40.81640625" customWidth="1"/>
  </cols>
  <sheetData>
    <row r="1" spans="1:9" ht="58" x14ac:dyDescent="0.35">
      <c r="A1" s="4" t="s">
        <v>12</v>
      </c>
      <c r="B1" t="s">
        <v>13</v>
      </c>
      <c r="C1" t="s">
        <v>14</v>
      </c>
      <c r="D1" t="s">
        <v>15</v>
      </c>
      <c r="E1" s="6" t="s">
        <v>16</v>
      </c>
      <c r="F1" s="6" t="s">
        <v>17</v>
      </c>
      <c r="G1" t="s">
        <v>40</v>
      </c>
      <c r="I1" s="9" t="s">
        <v>41</v>
      </c>
    </row>
    <row r="2" spans="1:9" x14ac:dyDescent="0.35">
      <c r="A2" s="4">
        <v>43252</v>
      </c>
      <c r="B2" t="s">
        <v>3</v>
      </c>
      <c r="C2" t="s">
        <v>4</v>
      </c>
      <c r="D2">
        <f ca="1">IFERROR(ROUNDUP(OFFSET(distances!$A$1,MATCH(Tdeplacements[[#This Row],[départ]],Tdepuis[depuis],0),MATCH(Tdeplacements[[#This Row],[arrivée]],Tjusque[jusque],0))/1000,0),0)</f>
        <v>81</v>
      </c>
      <c r="E2" s="6">
        <f>VLOOKUP(Tdeplacements[[#This Row],[date]],Tindemnite[],2,TRUE)</f>
        <v>0.2</v>
      </c>
      <c r="F2" s="6">
        <f ca="1">Tdeplacements[[#This Row],[km]]*Tdeplacements[[#This Row],[indemnité par km]]</f>
        <v>16.2</v>
      </c>
    </row>
    <row r="3" spans="1:9" x14ac:dyDescent="0.35">
      <c r="A3" s="4">
        <v>43290</v>
      </c>
      <c r="B3" t="s">
        <v>2</v>
      </c>
      <c r="C3" t="s">
        <v>5</v>
      </c>
      <c r="D3">
        <f ca="1">IFERROR(ROUNDUP(OFFSET(distances!$A$1,MATCH(Tdeplacements[[#This Row],[départ]],Tdepuis[depuis],0),MATCH(Tdeplacements[[#This Row],[arrivée]],Tjusque[jusque],0))/1000,0),0)</f>
        <v>234</v>
      </c>
      <c r="E3" s="6">
        <f>VLOOKUP(Tdeplacements[[#This Row],[date]],Tindemnite[],2,TRUE)</f>
        <v>0.2</v>
      </c>
      <c r="F3" s="6">
        <f ca="1">Tdeplacements[[#This Row],[km]]*Tdeplacements[[#This Row],[indemnité par km]]</f>
        <v>46.800000000000004</v>
      </c>
    </row>
    <row r="4" spans="1:9" x14ac:dyDescent="0.35">
      <c r="A4" s="4">
        <v>43299</v>
      </c>
      <c r="B4" t="s">
        <v>2</v>
      </c>
      <c r="C4" t="s">
        <v>6</v>
      </c>
      <c r="D4">
        <f ca="1">IFERROR(ROUNDUP(OFFSET(distances!$A$1,MATCH(Tdeplacements[[#This Row],[départ]],Tdepuis[depuis],0),MATCH(Tdeplacements[[#This Row],[arrivée]],Tjusque[jusque],0))/1000,0),0)</f>
        <v>199</v>
      </c>
      <c r="E4" s="6">
        <f>VLOOKUP(Tdeplacements[[#This Row],[date]],Tindemnite[],2,TRUE)</f>
        <v>0.2</v>
      </c>
      <c r="F4" s="6">
        <f ca="1">Tdeplacements[[#This Row],[km]]*Tdeplacements[[#This Row],[indemnité par km]]</f>
        <v>39.800000000000004</v>
      </c>
    </row>
    <row r="5" spans="1:9" x14ac:dyDescent="0.35">
      <c r="A5" s="4">
        <v>43320</v>
      </c>
      <c r="B5" s="1" t="s">
        <v>3</v>
      </c>
      <c r="C5" t="s">
        <v>4</v>
      </c>
      <c r="D5">
        <f ca="1">IFERROR(ROUNDUP(OFFSET(distances!$A$1,MATCH(Tdeplacements[[#This Row],[départ]],Tdepuis[depuis],0),MATCH(Tdeplacements[[#This Row],[arrivée]],Tjusque[jusque],0))/1000,0),0)</f>
        <v>81</v>
      </c>
      <c r="E5" s="6">
        <f>VLOOKUP(Tdeplacements[[#This Row],[date]],Tindemnite[],2,TRUE)</f>
        <v>0.2</v>
      </c>
      <c r="F5" s="6">
        <f ca="1">Tdeplacements[[#This Row],[km]]*Tdeplacements[[#This Row],[indemnité par km]]</f>
        <v>16.2</v>
      </c>
    </row>
    <row r="6" spans="1:9" x14ac:dyDescent="0.35">
      <c r="A6" s="4">
        <v>43378</v>
      </c>
      <c r="B6" t="s">
        <v>42</v>
      </c>
      <c r="C6" t="s">
        <v>5</v>
      </c>
      <c r="D6">
        <f ca="1">IFERROR(ROUNDUP(OFFSET(distances!$A$1,MATCH(Tdeplacements[[#This Row],[départ]],Tdepuis[depuis],0),MATCH(Tdeplacements[[#This Row],[arrivée]],Tjusque[jusque],0))/1000,0),0)</f>
        <v>499</v>
      </c>
      <c r="E6" s="6">
        <f>VLOOKUP(Tdeplacements[[#This Row],[date]],Tindemnite[],2,TRUE)</f>
        <v>0.22</v>
      </c>
      <c r="F6" s="6">
        <f ca="1">Tdeplacements[[#This Row],[km]]*Tdeplacements[[#This Row],[indemnité par km]]</f>
        <v>109.78</v>
      </c>
    </row>
    <row r="7" spans="1:9" x14ac:dyDescent="0.35">
      <c r="A7" s="4">
        <v>43389</v>
      </c>
      <c r="B7" t="s">
        <v>2</v>
      </c>
      <c r="C7" t="s">
        <v>6</v>
      </c>
      <c r="D7">
        <f ca="1">IFERROR(ROUNDUP(OFFSET(distances!$A$1,MATCH(Tdeplacements[[#This Row],[départ]],Tdepuis[depuis],0),MATCH(Tdeplacements[[#This Row],[arrivée]],Tjusque[jusque],0))/1000,0),0)</f>
        <v>199</v>
      </c>
      <c r="E7" s="6">
        <f>VLOOKUP(Tdeplacements[[#This Row],[date]],Tindemnite[],2,TRUE)</f>
        <v>0.25</v>
      </c>
      <c r="F7" s="6">
        <f ca="1">Tdeplacements[[#This Row],[km]]*Tdeplacements[[#This Row],[indemnité par km]]</f>
        <v>49.75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D15"/>
  <sheetViews>
    <sheetView workbookViewId="0">
      <selection activeCell="A5" sqref="A5"/>
    </sheetView>
  </sheetViews>
  <sheetFormatPr baseColWidth="10" defaultRowHeight="14.5" x14ac:dyDescent="0.35"/>
  <cols>
    <col min="1" max="1" width="30.08984375" bestFit="1" customWidth="1"/>
    <col min="2" max="4" width="15" customWidth="1"/>
  </cols>
  <sheetData>
    <row r="3" spans="1:4" x14ac:dyDescent="0.35">
      <c r="A3" s="7" t="s">
        <v>21</v>
      </c>
    </row>
    <row r="4" spans="1:4" x14ac:dyDescent="0.35">
      <c r="A4" s="7" t="s">
        <v>33</v>
      </c>
      <c r="B4" s="7" t="s">
        <v>34</v>
      </c>
      <c r="C4" s="7" t="s">
        <v>12</v>
      </c>
      <c r="D4" t="s">
        <v>35</v>
      </c>
    </row>
    <row r="5" spans="1:4" x14ac:dyDescent="0.35">
      <c r="A5" t="s">
        <v>22</v>
      </c>
      <c r="B5" t="s">
        <v>23</v>
      </c>
      <c r="C5" s="4" t="s">
        <v>24</v>
      </c>
      <c r="D5" s="8">
        <v>16.2</v>
      </c>
    </row>
    <row r="6" spans="1:4" x14ac:dyDescent="0.35">
      <c r="B6" t="s">
        <v>36</v>
      </c>
      <c r="D6" s="8">
        <v>16.2</v>
      </c>
    </row>
    <row r="7" spans="1:4" x14ac:dyDescent="0.35">
      <c r="B7" t="s">
        <v>25</v>
      </c>
      <c r="C7" s="4" t="s">
        <v>26</v>
      </c>
      <c r="D7" s="8">
        <v>46.800000000000004</v>
      </c>
    </row>
    <row r="8" spans="1:4" x14ac:dyDescent="0.35">
      <c r="C8" s="4" t="s">
        <v>27</v>
      </c>
      <c r="D8" s="8">
        <v>39.800000000000004</v>
      </c>
    </row>
    <row r="9" spans="1:4" x14ac:dyDescent="0.35">
      <c r="B9" t="s">
        <v>37</v>
      </c>
      <c r="D9" s="8">
        <v>86.600000000000009</v>
      </c>
    </row>
    <row r="10" spans="1:4" x14ac:dyDescent="0.35">
      <c r="B10" t="s">
        <v>28</v>
      </c>
      <c r="C10" s="4" t="s">
        <v>29</v>
      </c>
      <c r="D10" s="8">
        <v>16.2</v>
      </c>
    </row>
    <row r="11" spans="1:4" x14ac:dyDescent="0.35">
      <c r="B11" t="s">
        <v>38</v>
      </c>
      <c r="D11" s="8">
        <v>16.2</v>
      </c>
    </row>
    <row r="12" spans="1:4" x14ac:dyDescent="0.35">
      <c r="B12" t="s">
        <v>30</v>
      </c>
      <c r="C12" s="4" t="s">
        <v>31</v>
      </c>
      <c r="D12" s="8">
        <v>109.78</v>
      </c>
    </row>
    <row r="13" spans="1:4" x14ac:dyDescent="0.35">
      <c r="C13" s="4" t="s">
        <v>32</v>
      </c>
      <c r="D13" s="8">
        <v>49.75</v>
      </c>
    </row>
    <row r="14" spans="1:4" x14ac:dyDescent="0.35">
      <c r="B14" t="s">
        <v>39</v>
      </c>
      <c r="D14" s="8">
        <v>159.53</v>
      </c>
    </row>
    <row r="15" spans="1:4" x14ac:dyDescent="0.35">
      <c r="A15" t="s">
        <v>20</v>
      </c>
      <c r="D15" s="8">
        <v>278.53000000000003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4"/>
  <sheetViews>
    <sheetView workbookViewId="0">
      <selection activeCell="A5" sqref="A5"/>
    </sheetView>
  </sheetViews>
  <sheetFormatPr baseColWidth="10" defaultRowHeight="14.5" x14ac:dyDescent="0.35"/>
  <cols>
    <col min="1" max="1" width="10.90625" style="5"/>
    <col min="2" max="2" width="17.54296875" customWidth="1"/>
  </cols>
  <sheetData>
    <row r="1" spans="1:2" x14ac:dyDescent="0.35">
      <c r="A1" s="5" t="s">
        <v>18</v>
      </c>
      <c r="B1" t="s">
        <v>15</v>
      </c>
    </row>
    <row r="2" spans="1:2" x14ac:dyDescent="0.35">
      <c r="A2" s="5">
        <v>43101</v>
      </c>
      <c r="B2">
        <v>0.2</v>
      </c>
    </row>
    <row r="3" spans="1:2" x14ac:dyDescent="0.35">
      <c r="A3" s="5">
        <v>43344</v>
      </c>
      <c r="B3">
        <v>0.22</v>
      </c>
    </row>
    <row r="4" spans="1:2" x14ac:dyDescent="0.35">
      <c r="A4" s="5">
        <v>43388</v>
      </c>
      <c r="B4">
        <v>0.25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sqref="A1:XFD1048576"/>
    </sheetView>
  </sheetViews>
  <sheetFormatPr baseColWidth="10" defaultRowHeight="14.5" x14ac:dyDescent="0.35"/>
  <cols>
    <col min="1" max="1" width="39.1796875" bestFit="1" customWidth="1"/>
    <col min="2" max="2" width="29" bestFit="1" customWidth="1"/>
    <col min="3" max="3" width="21.26953125" bestFit="1" customWidth="1"/>
    <col min="4" max="4" width="33.26953125" bestFit="1" customWidth="1"/>
  </cols>
  <sheetData>
    <row r="1" spans="1:4" x14ac:dyDescent="0.35">
      <c r="A1" s="1" t="s">
        <v>19</v>
      </c>
      <c r="B1" t="s">
        <v>7</v>
      </c>
      <c r="C1" t="s">
        <v>8</v>
      </c>
      <c r="D1" t="s">
        <v>9</v>
      </c>
    </row>
    <row r="2" spans="1:4" x14ac:dyDescent="0.35">
      <c r="A2" s="1" t="s">
        <v>11</v>
      </c>
      <c r="B2">
        <v>80211</v>
      </c>
      <c r="C2">
        <v>165613</v>
      </c>
      <c r="D2">
        <v>130545</v>
      </c>
    </row>
    <row r="3" spans="1:4" x14ac:dyDescent="0.35">
      <c r="A3" s="1" t="s">
        <v>10</v>
      </c>
      <c r="B3">
        <v>45852</v>
      </c>
      <c r="C3">
        <v>233351</v>
      </c>
      <c r="D3">
        <v>198283</v>
      </c>
    </row>
    <row r="4" spans="1:4" x14ac:dyDescent="0.35">
      <c r="A4" s="1" t="s">
        <v>43</v>
      </c>
      <c r="B4">
        <v>258946</v>
      </c>
      <c r="C4">
        <v>498123</v>
      </c>
      <c r="D4">
        <v>463055</v>
      </c>
    </row>
    <row r="5" spans="1:4" x14ac:dyDescent="0.35">
      <c r="A5" s="1"/>
    </row>
    <row r="6" spans="1:4" x14ac:dyDescent="0.35">
      <c r="A6" s="1"/>
    </row>
    <row r="7" spans="1:4" x14ac:dyDescent="0.35">
      <c r="A7" s="2"/>
    </row>
    <row r="8" spans="1:4" x14ac:dyDescent="0.35">
      <c r="A8" s="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2" sqref="A2"/>
    </sheetView>
  </sheetViews>
  <sheetFormatPr baseColWidth="10" defaultRowHeight="14.5" x14ac:dyDescent="0.35"/>
  <cols>
    <col min="1" max="1" width="32.6328125" customWidth="1"/>
  </cols>
  <sheetData>
    <row r="1" spans="1:1" x14ac:dyDescent="0.35">
      <c r="A1" t="s">
        <v>0</v>
      </c>
    </row>
    <row r="2" spans="1:1" x14ac:dyDescent="0.35">
      <c r="A2" t="s">
        <v>3</v>
      </c>
    </row>
    <row r="3" spans="1:1" x14ac:dyDescent="0.35">
      <c r="A3" s="1" t="s">
        <v>2</v>
      </c>
    </row>
    <row r="4" spans="1:1" x14ac:dyDescent="0.35">
      <c r="A4" s="1" t="s">
        <v>42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E21" sqref="E21"/>
    </sheetView>
  </sheetViews>
  <sheetFormatPr baseColWidth="10" defaultRowHeight="14.5" x14ac:dyDescent="0.35"/>
  <cols>
    <col min="1" max="1" width="31.08984375" customWidth="1"/>
  </cols>
  <sheetData>
    <row r="1" spans="1:1" x14ac:dyDescent="0.35">
      <c r="A1" t="s">
        <v>1</v>
      </c>
    </row>
    <row r="2" spans="1:1" x14ac:dyDescent="0.35">
      <c r="A2" t="s">
        <v>4</v>
      </c>
    </row>
    <row r="3" spans="1:1" x14ac:dyDescent="0.35">
      <c r="A3" t="s">
        <v>5</v>
      </c>
    </row>
    <row r="4" spans="1:1" x14ac:dyDescent="0.35">
      <c r="A4" t="s">
        <v>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opLeftCell="A19" workbookViewId="0">
      <selection activeCell="A23" sqref="A23"/>
    </sheetView>
  </sheetViews>
  <sheetFormatPr baseColWidth="10" defaultRowHeight="14.5" x14ac:dyDescent="0.35"/>
  <sheetData>
    <row r="1" spans="1:1" x14ac:dyDescent="0.35">
      <c r="A1" s="3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déplacements</vt:lpstr>
      <vt:lpstr>IK</vt:lpstr>
      <vt:lpstr>indemnités</vt:lpstr>
      <vt:lpstr>distances</vt:lpstr>
      <vt:lpstr>depuis</vt:lpstr>
      <vt:lpstr>jusque</vt:lpstr>
      <vt:lpstr>html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2018-10-15T15:58:47Z</dcterms:created>
  <dcterms:modified xsi:type="dcterms:W3CDTF">2018-10-20T11:21:11Z</dcterms:modified>
</cp:coreProperties>
</file>