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ile active" sheetId="1" r:id="rId1"/>
    <sheet name="planning" sheetId="4" r:id="rId2"/>
  </sheets>
  <definedNames>
    <definedName name="_xlnm._FilterDatabase" localSheetId="0" hidden="1">'file active'!$A$1:$S$4</definedName>
    <definedName name="_xlnm.Criteria" localSheetId="1">planning!$A$1:$B$2</definedName>
    <definedName name="_xlnm.Extract" localSheetId="1">planning!$A$4:$E$4</definedName>
  </definedNames>
  <calcPr calcId="152511"/>
</workbook>
</file>

<file path=xl/calcChain.xml><?xml version="1.0" encoding="utf-8"?>
<calcChain xmlns="http://schemas.openxmlformats.org/spreadsheetml/2006/main">
  <c r="C1" i="4" l="1"/>
  <c r="B2" i="4" s="1"/>
  <c r="A2" i="4" l="1"/>
  <c r="M4" i="1"/>
  <c r="E4" i="1"/>
  <c r="M3" i="1"/>
  <c r="E3" i="1"/>
  <c r="M2" i="1"/>
  <c r="E2" i="1"/>
</calcChain>
</file>

<file path=xl/sharedStrings.xml><?xml version="1.0" encoding="utf-8"?>
<sst xmlns="http://schemas.openxmlformats.org/spreadsheetml/2006/main" count="56" uniqueCount="31">
  <si>
    <t>Patient ID</t>
  </si>
  <si>
    <t>Contact</t>
  </si>
  <si>
    <t>Sexe</t>
  </si>
  <si>
    <t>Date de naissance</t>
  </si>
  <si>
    <t>Date de dépistage</t>
  </si>
  <si>
    <t>TYPE VIH</t>
  </si>
  <si>
    <t xml:space="preserve"> Date Enrolement sur site
(mois-année)</t>
  </si>
  <si>
    <t>Date Debut TARV</t>
  </si>
  <si>
    <t>Regime ARV</t>
  </si>
  <si>
    <t>ACTIF</t>
  </si>
  <si>
    <t>Date derniere visite</t>
  </si>
  <si>
    <t>nombre de jour d'arv recu</t>
  </si>
  <si>
    <t>DATE PROCHAIN RDV ARV</t>
  </si>
  <si>
    <t xml:space="preserve"> Bonne observance du traitement objectivée par 2 tests de Charge Virale consécutifs inf à 1000 copies/ml</t>
  </si>
  <si>
    <t>saisir nouvelle charge virale</t>
  </si>
  <si>
    <t>date de prelevement</t>
  </si>
  <si>
    <t>charge virale</t>
  </si>
  <si>
    <t>date de rendez vous</t>
  </si>
  <si>
    <t xml:space="preserve">Age </t>
  </si>
  <si>
    <t>LL</t>
  </si>
  <si>
    <t>0065/AK/12/00707</t>
  </si>
  <si>
    <t>F</t>
  </si>
  <si>
    <t>vih1</t>
  </si>
  <si>
    <t>TDF+3TC+EFV</t>
  </si>
  <si>
    <t>OUI</t>
  </si>
  <si>
    <t>0069/01/18/00076</t>
  </si>
  <si>
    <t>0084/01/13/00042</t>
  </si>
  <si>
    <t>édition entre le</t>
  </si>
  <si>
    <t>jours</t>
  </si>
  <si>
    <t>de la fin du mois</t>
  </si>
  <si>
    <t>dates fictives en jaune mises pour tester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</si>
</sst>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"/>
    <numFmt numFmtId="165" formatCode="dd/mm/yy;@"/>
    <numFmt numFmtId="166" formatCode="0#&quot; &quot;##&quot; &quot;##&quot; &quot;##"/>
    <numFmt numFmtId="167" formatCode="mmm\-yyyy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6" tint="0.59999389629810485"/>
      </patternFill>
    </fill>
    <fill>
      <patternFill patternType="solid">
        <fgColor rgb="FFFFFF00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3" borderId="3" xfId="0" applyFont="1" applyFill="1" applyBorder="1"/>
    <xf numFmtId="166" fontId="2" fillId="3" borderId="3" xfId="0" applyNumberFormat="1" applyFont="1" applyFill="1" applyBorder="1"/>
    <xf numFmtId="14" fontId="2" fillId="3" borderId="3" xfId="0" applyNumberFormat="1" applyFont="1" applyFill="1" applyBorder="1"/>
    <xf numFmtId="0" fontId="2" fillId="3" borderId="4" xfId="0" applyFont="1" applyFill="1" applyBorder="1"/>
    <xf numFmtId="14" fontId="2" fillId="3" borderId="5" xfId="0" applyNumberFormat="1" applyFont="1" applyFill="1" applyBorder="1"/>
    <xf numFmtId="14" fontId="2" fillId="4" borderId="5" xfId="0" applyNumberFormat="1" applyFont="1" applyFill="1" applyBorder="1"/>
    <xf numFmtId="0" fontId="2" fillId="5" borderId="5" xfId="0" applyFont="1" applyFill="1" applyBorder="1"/>
    <xf numFmtId="0" fontId="2" fillId="3" borderId="0" xfId="0" applyFont="1" applyFill="1" applyBorder="1"/>
    <xf numFmtId="14" fontId="2" fillId="3" borderId="0" xfId="0" applyNumberFormat="1" applyFont="1" applyFill="1" applyBorder="1"/>
    <xf numFmtId="0" fontId="0" fillId="3" borderId="3" xfId="0" applyFont="1" applyFill="1" applyBorder="1"/>
    <xf numFmtId="0" fontId="2" fillId="5" borderId="3" xfId="0" applyFont="1" applyFill="1" applyBorder="1"/>
    <xf numFmtId="166" fontId="2" fillId="5" borderId="3" xfId="0" applyNumberFormat="1" applyFont="1" applyFill="1" applyBorder="1"/>
    <xf numFmtId="14" fontId="2" fillId="5" borderId="3" xfId="0" applyNumberFormat="1" applyFont="1" applyFill="1" applyBorder="1"/>
    <xf numFmtId="14" fontId="2" fillId="5" borderId="5" xfId="0" applyNumberFormat="1" applyFont="1" applyFill="1" applyBorder="1"/>
    <xf numFmtId="0" fontId="0" fillId="5" borderId="3" xfId="0" applyFont="1" applyFill="1" applyBorder="1"/>
    <xf numFmtId="0" fontId="2" fillId="5" borderId="0" xfId="0" applyFont="1" applyFill="1" applyBorder="1"/>
    <xf numFmtId="14" fontId="2" fillId="5" borderId="0" xfId="0" applyNumberFormat="1" applyFont="1" applyFill="1" applyBorder="1"/>
    <xf numFmtId="0" fontId="0" fillId="5" borderId="0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6" borderId="0" xfId="0" applyNumberFormat="1" applyFill="1" applyAlignment="1">
      <alignment horizontal="center"/>
    </xf>
    <xf numFmtId="16" fontId="2" fillId="7" borderId="0" xfId="0" applyNumberFormat="1" applyFont="1" applyFill="1" applyBorder="1"/>
    <xf numFmtId="16" fontId="2" fillId="8" borderId="0" xfId="0" applyNumberFormat="1" applyFont="1" applyFill="1" applyBorder="1"/>
    <xf numFmtId="0" fontId="0" fillId="0" borderId="0" xfId="0" applyAlignment="1">
      <alignment horizontal="right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504824</xdr:colOff>
      <xdr:row>0</xdr:row>
      <xdr:rowOff>714374</xdr:rowOff>
    </xdr:from>
    <xdr:to>
      <xdr:col>19</xdr:col>
      <xdr:colOff>414824</xdr:colOff>
      <xdr:row>0</xdr:row>
      <xdr:rowOff>1506374</xdr:rowOff>
    </xdr:to>
    <xdr:cxnSp macro="">
      <xdr:nvCxnSpPr>
        <xdr:cNvPr id="8" name="Connecteur en arc 7"/>
        <xdr:cNvCxnSpPr/>
      </xdr:nvCxnSpPr>
      <xdr:spPr>
        <a:xfrm>
          <a:off x="12696824" y="714374"/>
          <a:ext cx="2196000" cy="792000"/>
        </a:xfrm>
        <a:prstGeom prst="curvedConnector3">
          <a:avLst/>
        </a:prstGeom>
        <a:ln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603250</xdr:colOff>
      <xdr:row>2</xdr:row>
      <xdr:rowOff>133350</xdr:rowOff>
    </xdr:from>
    <xdr:ext cx="2575133" cy="673801"/>
    <xdr:sp macro="" textlink="">
      <xdr:nvSpPr>
        <xdr:cNvPr id="3" name="Rectangle à coins arrondis 2"/>
        <xdr:cNvSpPr/>
      </xdr:nvSpPr>
      <xdr:spPr>
        <a:xfrm>
          <a:off x="8528050" y="501650"/>
          <a:ext cx="2575133" cy="673801"/>
        </a:xfrm>
        <a:prstGeom prst="wedgeRoundRectCallout">
          <a:avLst>
            <a:gd name="adj1" fmla="val -104497"/>
            <a:gd name="adj2" fmla="val -31808"/>
            <a:gd name="adj3" fmla="val 16667"/>
          </a:avLst>
        </a:prstGeom>
        <a:solidFill>
          <a:schemeClr val="accent6">
            <a:lumMod val="40000"/>
            <a:lumOff val="6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mettre ici les en-têtes des colonnes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à éditer lors du filtre (strictement même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orthographe, espaces compris)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1"/>
  <sheetViews>
    <sheetView tabSelected="1" topLeftCell="L1" workbookViewId="0">
      <selection activeCell="S9" sqref="S9"/>
    </sheetView>
  </sheetViews>
  <sheetFormatPr baseColWidth="10" defaultRowHeight="14.5" x14ac:dyDescent="0.35"/>
  <sheetData>
    <row r="1" spans="1:26" ht="159.5" x14ac:dyDescent="0.35">
      <c r="A1" s="1" t="s">
        <v>0</v>
      </c>
      <c r="B1" s="1" t="s">
        <v>1</v>
      </c>
      <c r="C1" s="1" t="s">
        <v>2</v>
      </c>
      <c r="D1" s="2" t="s">
        <v>3</v>
      </c>
      <c r="E1" s="1" t="s">
        <v>18</v>
      </c>
      <c r="F1" s="2" t="s">
        <v>4</v>
      </c>
      <c r="G1" s="1" t="s">
        <v>5</v>
      </c>
      <c r="H1" s="2" t="s">
        <v>6</v>
      </c>
      <c r="I1" s="2" t="s">
        <v>7</v>
      </c>
      <c r="J1" s="2" t="s">
        <v>8</v>
      </c>
      <c r="K1" s="1" t="s">
        <v>9</v>
      </c>
      <c r="L1" s="2" t="s">
        <v>10</v>
      </c>
      <c r="M1" s="3" t="s">
        <v>11</v>
      </c>
      <c r="N1" s="2" t="s">
        <v>12</v>
      </c>
      <c r="O1" s="2" t="s">
        <v>13</v>
      </c>
      <c r="P1" s="3" t="s">
        <v>14</v>
      </c>
      <c r="Q1" s="1" t="s">
        <v>15</v>
      </c>
      <c r="R1" s="1" t="s">
        <v>16</v>
      </c>
      <c r="S1" s="1" t="s">
        <v>17</v>
      </c>
      <c r="T1" s="1"/>
      <c r="U1" s="1"/>
      <c r="V1" s="1"/>
      <c r="W1" s="1"/>
      <c r="X1" s="1"/>
      <c r="Y1" s="1"/>
      <c r="Z1" s="1"/>
    </row>
    <row r="2" spans="1:26" x14ac:dyDescent="0.35">
      <c r="A2" s="7" t="s">
        <v>20</v>
      </c>
      <c r="B2" s="8"/>
      <c r="C2" s="7" t="s">
        <v>21</v>
      </c>
      <c r="D2" s="9">
        <v>26299</v>
      </c>
      <c r="E2" s="4">
        <f t="shared" ref="E2:E4" ca="1" si="0">TODAY()-D2</f>
        <v>17831</v>
      </c>
      <c r="F2" s="9">
        <v>41274</v>
      </c>
      <c r="G2" s="10" t="s">
        <v>22</v>
      </c>
      <c r="H2" s="11">
        <v>43039</v>
      </c>
      <c r="I2" s="12">
        <v>42069</v>
      </c>
      <c r="J2" s="13" t="s">
        <v>23</v>
      </c>
      <c r="K2" s="7" t="s">
        <v>9</v>
      </c>
      <c r="L2" s="11">
        <v>44047</v>
      </c>
      <c r="M2" s="6">
        <f t="shared" ref="M2:M4" si="1">DATEDIF(L2,N2,"d")</f>
        <v>92</v>
      </c>
      <c r="N2" s="11">
        <v>44139</v>
      </c>
      <c r="O2" s="7" t="s">
        <v>24</v>
      </c>
      <c r="Q2" s="14"/>
      <c r="R2" s="14"/>
      <c r="S2" s="28">
        <v>44146</v>
      </c>
      <c r="T2" s="14"/>
      <c r="U2" s="15">
        <v>43951</v>
      </c>
      <c r="V2" s="14">
        <v>39</v>
      </c>
      <c r="W2" s="15">
        <v>43567</v>
      </c>
      <c r="X2" s="14">
        <v>54.5</v>
      </c>
      <c r="Y2" s="9">
        <v>43270</v>
      </c>
      <c r="Z2" s="16" t="s">
        <v>19</v>
      </c>
    </row>
    <row r="3" spans="1:26" x14ac:dyDescent="0.35">
      <c r="A3" s="17" t="s">
        <v>25</v>
      </c>
      <c r="B3" s="18"/>
      <c r="C3" s="17" t="s">
        <v>21</v>
      </c>
      <c r="D3" s="19">
        <v>27667</v>
      </c>
      <c r="E3" s="4">
        <f t="shared" ca="1" si="0"/>
        <v>16463</v>
      </c>
      <c r="F3" s="19">
        <v>43175</v>
      </c>
      <c r="G3" s="10" t="s">
        <v>22</v>
      </c>
      <c r="H3" s="20">
        <v>43395</v>
      </c>
      <c r="I3" s="20">
        <v>43175</v>
      </c>
      <c r="J3" s="13" t="s">
        <v>23</v>
      </c>
      <c r="K3" s="17" t="s">
        <v>9</v>
      </c>
      <c r="L3" s="20">
        <v>43984</v>
      </c>
      <c r="M3" s="6">
        <f t="shared" si="1"/>
        <v>183</v>
      </c>
      <c r="N3" s="20">
        <v>44167</v>
      </c>
      <c r="O3" s="21" t="s">
        <v>24</v>
      </c>
      <c r="Q3" s="22"/>
      <c r="R3" s="22"/>
      <c r="S3" s="29">
        <v>44148</v>
      </c>
      <c r="T3" s="22"/>
      <c r="U3" s="23">
        <v>44018</v>
      </c>
      <c r="V3" s="22">
        <v>44</v>
      </c>
      <c r="W3" s="23">
        <v>43660</v>
      </c>
      <c r="X3" s="22">
        <v>913</v>
      </c>
      <c r="Y3" s="19">
        <v>43460</v>
      </c>
      <c r="Z3" s="21" t="s">
        <v>19</v>
      </c>
    </row>
    <row r="4" spans="1:26" x14ac:dyDescent="0.35">
      <c r="A4" s="17" t="s">
        <v>26</v>
      </c>
      <c r="B4" s="17"/>
      <c r="C4" s="17" t="s">
        <v>21</v>
      </c>
      <c r="D4" s="19">
        <v>31048</v>
      </c>
      <c r="E4" s="4">
        <f t="shared" ca="1" si="0"/>
        <v>13082</v>
      </c>
      <c r="F4" s="19">
        <v>40947</v>
      </c>
      <c r="G4" s="10" t="s">
        <v>22</v>
      </c>
      <c r="H4" s="20">
        <v>43458</v>
      </c>
      <c r="I4" s="20">
        <v>41403</v>
      </c>
      <c r="J4" s="13" t="s">
        <v>23</v>
      </c>
      <c r="K4" s="17" t="s">
        <v>9</v>
      </c>
      <c r="L4" s="20">
        <v>44123</v>
      </c>
      <c r="M4" s="6">
        <f t="shared" si="1"/>
        <v>92</v>
      </c>
      <c r="N4" s="20">
        <v>44215</v>
      </c>
      <c r="O4" s="21" t="s">
        <v>24</v>
      </c>
      <c r="Q4" s="22"/>
      <c r="R4" s="22"/>
      <c r="S4" s="29">
        <v>44177</v>
      </c>
      <c r="T4" s="22"/>
      <c r="U4" s="22"/>
      <c r="V4" s="22"/>
      <c r="W4" s="23">
        <v>43837</v>
      </c>
      <c r="X4" s="24" t="s">
        <v>19</v>
      </c>
      <c r="Y4" s="19">
        <v>43647</v>
      </c>
      <c r="Z4" s="17">
        <v>38</v>
      </c>
    </row>
    <row r="5" spans="1:26" x14ac:dyDescent="0.35">
      <c r="E5" s="4"/>
      <c r="F5" s="5"/>
      <c r="I5" s="5"/>
      <c r="L5" s="5"/>
      <c r="N5" s="5"/>
      <c r="Q5" s="5"/>
      <c r="S5" s="5"/>
    </row>
    <row r="6" spans="1:26" x14ac:dyDescent="0.35">
      <c r="E6" s="4"/>
      <c r="F6" s="5"/>
      <c r="I6" s="5"/>
      <c r="L6" s="5"/>
      <c r="N6" s="5"/>
      <c r="Q6" s="5"/>
      <c r="S6" s="5"/>
    </row>
    <row r="7" spans="1:26" x14ac:dyDescent="0.35">
      <c r="E7" s="4"/>
      <c r="F7" s="5"/>
      <c r="I7" s="5"/>
      <c r="L7" s="5"/>
      <c r="N7" s="5"/>
      <c r="Q7" s="5"/>
      <c r="S7" s="5"/>
    </row>
    <row r="8" spans="1:26" x14ac:dyDescent="0.35">
      <c r="E8" s="4"/>
      <c r="F8" s="5"/>
      <c r="I8" s="5"/>
      <c r="L8" s="5"/>
      <c r="N8" s="5"/>
      <c r="Q8" s="5"/>
      <c r="S8" s="5" t="s">
        <v>30</v>
      </c>
    </row>
    <row r="9" spans="1:26" x14ac:dyDescent="0.35">
      <c r="E9" s="4"/>
      <c r="F9" s="5"/>
      <c r="I9" s="5"/>
      <c r="L9" s="5"/>
      <c r="N9" s="5"/>
      <c r="Q9" s="5"/>
      <c r="S9" s="5"/>
    </row>
    <row r="10" spans="1:26" x14ac:dyDescent="0.35">
      <c r="E10" s="4"/>
      <c r="F10" s="5"/>
      <c r="I10" s="5"/>
      <c r="L10" s="5"/>
      <c r="N10" s="5"/>
      <c r="Q10" s="5"/>
      <c r="S10" s="5"/>
    </row>
    <row r="11" spans="1:26" x14ac:dyDescent="0.35">
      <c r="E11" s="4"/>
      <c r="F11" s="5"/>
      <c r="I11" s="5"/>
      <c r="L11" s="5"/>
      <c r="N11" s="5"/>
      <c r="Q11" s="5"/>
      <c r="S11" s="5"/>
    </row>
    <row r="12" spans="1:26" x14ac:dyDescent="0.35">
      <c r="E12" s="4"/>
      <c r="F12" s="5"/>
      <c r="I12" s="5"/>
      <c r="L12" s="5"/>
      <c r="N12" s="5"/>
      <c r="Q12" s="5"/>
      <c r="S12" s="5"/>
    </row>
    <row r="13" spans="1:26" x14ac:dyDescent="0.35">
      <c r="E13" s="4"/>
      <c r="F13" s="5"/>
      <c r="I13" s="5"/>
      <c r="L13" s="5"/>
      <c r="N13" s="5"/>
      <c r="Q13" s="5"/>
      <c r="S13" s="5"/>
    </row>
    <row r="14" spans="1:26" x14ac:dyDescent="0.35">
      <c r="E14" s="4"/>
      <c r="F14" s="5"/>
      <c r="I14" s="5"/>
      <c r="L14" s="5"/>
      <c r="N14" s="5"/>
      <c r="Q14" s="5"/>
      <c r="S14" s="5"/>
    </row>
    <row r="15" spans="1:26" x14ac:dyDescent="0.35">
      <c r="E15" s="4"/>
      <c r="F15" s="5"/>
      <c r="I15" s="5"/>
      <c r="L15" s="5"/>
      <c r="N15" s="5"/>
      <c r="Q15" s="5"/>
      <c r="S15" s="5"/>
    </row>
    <row r="16" spans="1:26" x14ac:dyDescent="0.35">
      <c r="E16" s="4"/>
      <c r="F16" s="5"/>
      <c r="I16" s="5"/>
      <c r="L16" s="5"/>
      <c r="N16" s="5"/>
      <c r="Q16" s="5"/>
      <c r="S16" s="5"/>
    </row>
    <row r="17" spans="5:19" x14ac:dyDescent="0.35">
      <c r="E17" s="4"/>
      <c r="F17" s="5"/>
      <c r="I17" s="5"/>
      <c r="L17" s="5"/>
      <c r="N17" s="5"/>
      <c r="Q17" s="5"/>
      <c r="S17" s="5"/>
    </row>
    <row r="18" spans="5:19" x14ac:dyDescent="0.35">
      <c r="E18" s="4"/>
      <c r="F18" s="5"/>
      <c r="I18" s="5"/>
      <c r="L18" s="5"/>
      <c r="N18" s="5"/>
      <c r="Q18" s="5"/>
      <c r="S18" s="5"/>
    </row>
    <row r="19" spans="5:19" x14ac:dyDescent="0.35">
      <c r="E19" s="4"/>
      <c r="F19" s="5"/>
      <c r="I19" s="5"/>
      <c r="L19" s="5"/>
      <c r="N19" s="5"/>
      <c r="Q19" s="5"/>
      <c r="S19" s="5"/>
    </row>
    <row r="20" spans="5:19" x14ac:dyDescent="0.35">
      <c r="E20" s="4"/>
      <c r="F20" s="5"/>
      <c r="I20" s="5"/>
      <c r="L20" s="5"/>
      <c r="N20" s="5"/>
      <c r="Q20" s="5"/>
      <c r="S20" s="5"/>
    </row>
    <row r="21" spans="5:19" x14ac:dyDescent="0.35">
      <c r="E21" s="4"/>
      <c r="F21" s="5"/>
      <c r="I21" s="5"/>
      <c r="L21" s="5"/>
      <c r="N21" s="5"/>
      <c r="Q21" s="5"/>
      <c r="S21" s="5"/>
    </row>
    <row r="22" spans="5:19" x14ac:dyDescent="0.35">
      <c r="E22" s="4"/>
      <c r="F22" s="5"/>
      <c r="I22" s="5"/>
      <c r="L22" s="5"/>
      <c r="N22" s="5"/>
      <c r="Q22" s="5"/>
      <c r="S22" s="5"/>
    </row>
    <row r="23" spans="5:19" x14ac:dyDescent="0.35">
      <c r="E23" s="4"/>
      <c r="F23" s="5"/>
      <c r="I23" s="5"/>
      <c r="L23" s="5"/>
      <c r="N23" s="5"/>
      <c r="Q23" s="5"/>
      <c r="S23" s="5"/>
    </row>
    <row r="24" spans="5:19" x14ac:dyDescent="0.35">
      <c r="E24" s="4"/>
      <c r="F24" s="5"/>
      <c r="I24" s="5"/>
      <c r="L24" s="5"/>
      <c r="N24" s="5"/>
      <c r="Q24" s="5"/>
    </row>
    <row r="25" spans="5:19" x14ac:dyDescent="0.35">
      <c r="E25" s="4"/>
      <c r="F25" s="5"/>
      <c r="I25" s="5"/>
      <c r="L25" s="5"/>
      <c r="N25" s="5"/>
      <c r="Q25" s="5"/>
    </row>
    <row r="26" spans="5:19" x14ac:dyDescent="0.35">
      <c r="I26" s="5"/>
      <c r="L26" s="5"/>
      <c r="N26" s="5"/>
      <c r="Q26" s="5"/>
    </row>
    <row r="27" spans="5:19" x14ac:dyDescent="0.35">
      <c r="L27" s="5"/>
      <c r="Q27" s="5"/>
    </row>
    <row r="28" spans="5:19" x14ac:dyDescent="0.35">
      <c r="L28" s="5"/>
      <c r="Q28" s="5"/>
    </row>
    <row r="29" spans="5:19" x14ac:dyDescent="0.35">
      <c r="L29" s="5"/>
      <c r="Q29" s="5"/>
    </row>
    <row r="30" spans="5:19" x14ac:dyDescent="0.35">
      <c r="L30" s="5"/>
      <c r="Q30" s="5"/>
    </row>
    <row r="31" spans="5:19" x14ac:dyDescent="0.35">
      <c r="L31" s="5"/>
      <c r="Q31" s="5"/>
    </row>
  </sheetData>
  <conditionalFormatting sqref="A2:A4">
    <cfRule type="duplicateValues" dxfId="8" priority="9"/>
  </conditionalFormatting>
  <conditionalFormatting sqref="A2:A4">
    <cfRule type="duplicateValues" dxfId="7" priority="8"/>
  </conditionalFormatting>
  <conditionalFormatting sqref="B2:B4">
    <cfRule type="duplicateValues" dxfId="6" priority="7"/>
  </conditionalFormatting>
  <conditionalFormatting sqref="B2:B4">
    <cfRule type="duplicateValues" dxfId="5" priority="6"/>
  </conditionalFormatting>
  <conditionalFormatting sqref="F2:F4">
    <cfRule type="cellIs" dxfId="4" priority="5" operator="greaterThan">
      <formula>TODAY()</formula>
    </cfRule>
  </conditionalFormatting>
  <conditionalFormatting sqref="F2:F4">
    <cfRule type="duplicateValues" dxfId="3" priority="4"/>
  </conditionalFormatting>
  <conditionalFormatting sqref="F2:F4">
    <cfRule type="duplicateValues" dxfId="2" priority="3"/>
  </conditionalFormatting>
  <conditionalFormatting sqref="H2:H4">
    <cfRule type="cellIs" dxfId="1" priority="2" operator="greaterThan">
      <formula>TODAY()</formula>
    </cfRule>
  </conditionalFormatting>
  <conditionalFormatting sqref="H2:H4">
    <cfRule type="cellIs" dxfId="0" priority="1" operator="lessThan">
      <formula>F2</formula>
    </cfRule>
  </conditionalFormatting>
  <dataValidations count="4">
    <dataValidation type="list" allowBlank="1" showInputMessage="1" showErrorMessage="1" sqref="J2:J4">
      <formula1>"ABC+3TC+DTG,TDF+3TC+DTG,TDF+3TC+EFV,ABC+3TC+EFV,TDF+3TC+LPV/r,AZT+3TC+LPV/r,AZT+3TC+NVP,ABC+3TC+LPV/r"</formula1>
    </dataValidation>
    <dataValidation type="list" allowBlank="1" showInputMessage="1" showErrorMessage="1" sqref="G2:G4">
      <formula1>"vih1,vih2,vihdual"</formula1>
    </dataValidation>
    <dataValidation type="list" allowBlank="1" showInputMessage="1" showErrorMessage="1" sqref="C2:C4">
      <formula1>"F,M"</formula1>
    </dataValidation>
    <dataValidation type="whole" allowBlank="1" showInputMessage="1" showErrorMessage="1" sqref="B2:B4">
      <formula1>1000000</formula1>
      <formula2>99999999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A2" sqref="A2"/>
    </sheetView>
  </sheetViews>
  <sheetFormatPr baseColWidth="10" defaultRowHeight="14.5" x14ac:dyDescent="0.35"/>
  <cols>
    <col min="1" max="2" width="19.6328125" bestFit="1" customWidth="1"/>
    <col min="3" max="3" width="18.36328125" bestFit="1" customWidth="1"/>
    <col min="4" max="4" width="19.6328125" bestFit="1" customWidth="1"/>
    <col min="5" max="5" width="25.26953125" customWidth="1"/>
  </cols>
  <sheetData>
    <row r="1" spans="1:8" x14ac:dyDescent="0.35">
      <c r="A1" s="1" t="s">
        <v>17</v>
      </c>
      <c r="B1" s="1" t="s">
        <v>17</v>
      </c>
      <c r="C1" s="27">
        <f ca="1">EOMONTH(TODAY(),0)+1</f>
        <v>44136</v>
      </c>
      <c r="E1" s="30" t="s">
        <v>27</v>
      </c>
      <c r="F1" s="31">
        <v>-1</v>
      </c>
      <c r="G1" t="s">
        <v>28</v>
      </c>
      <c r="H1" t="s">
        <v>29</v>
      </c>
    </row>
    <row r="2" spans="1:8" x14ac:dyDescent="0.35">
      <c r="A2" s="25" t="str">
        <f ca="1">"&gt;="&amp;EOMONTH(C1,-1)+1</f>
        <v>&gt;=44136</v>
      </c>
      <c r="B2" s="26" t="str">
        <f ca="1">"&lt;="&amp;EOMONTH(C1,0)</f>
        <v>&lt;=44165</v>
      </c>
      <c r="F2" s="31">
        <v>-7</v>
      </c>
      <c r="G2" t="s">
        <v>28</v>
      </c>
    </row>
    <row r="4" spans="1:8" x14ac:dyDescent="0.35">
      <c r="A4" s="1" t="s">
        <v>0</v>
      </c>
      <c r="B4" s="1" t="s">
        <v>1</v>
      </c>
      <c r="C4" s="1" t="s">
        <v>2</v>
      </c>
      <c r="D4" s="2" t="s">
        <v>3</v>
      </c>
      <c r="E4" s="2" t="s">
        <v>4</v>
      </c>
    </row>
    <row r="5" spans="1:8" x14ac:dyDescent="0.35">
      <c r="A5" s="7" t="s">
        <v>20</v>
      </c>
      <c r="B5" s="8"/>
      <c r="C5" s="7" t="s">
        <v>21</v>
      </c>
      <c r="D5" s="9">
        <v>26299</v>
      </c>
      <c r="E5" s="9">
        <v>41274</v>
      </c>
    </row>
    <row r="6" spans="1:8" x14ac:dyDescent="0.35">
      <c r="A6" s="17" t="s">
        <v>25</v>
      </c>
      <c r="B6" s="18"/>
      <c r="C6" s="17" t="s">
        <v>21</v>
      </c>
      <c r="D6" s="19">
        <v>27667</v>
      </c>
      <c r="E6" s="19">
        <v>43175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file active</vt:lpstr>
      <vt:lpstr>planning</vt:lpstr>
      <vt:lpstr>planning!Criteres</vt:lpstr>
      <vt:lpstr>planning!Extraire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HP6</dc:creator>
  <cp:lastModifiedBy>Michel</cp:lastModifiedBy>
  <dcterms:created xsi:type="dcterms:W3CDTF">2020-10-25T17:07:58Z</dcterms:created>
  <dcterms:modified xsi:type="dcterms:W3CDTF">2020-10-26T03:24:48Z</dcterms:modified>
</cp:coreProperties>
</file>