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6" i="1" l="1"/>
  <c r="S6" i="1"/>
  <c r="R6" i="1"/>
  <c r="I6" i="1"/>
  <c r="F6" i="1"/>
  <c r="V5" i="1"/>
  <c r="S5" i="1"/>
  <c r="R5" i="1"/>
  <c r="I5" i="1"/>
  <c r="F5" i="1"/>
  <c r="V4" i="1"/>
  <c r="S4" i="1"/>
  <c r="R4" i="1"/>
  <c r="I4" i="1"/>
  <c r="F4" i="1"/>
  <c r="V3" i="1"/>
  <c r="S3" i="1"/>
  <c r="R3" i="1"/>
  <c r="I3" i="1"/>
  <c r="F3" i="1"/>
  <c r="V2" i="1"/>
  <c r="S2" i="1"/>
  <c r="R2" i="1"/>
  <c r="I2" i="1"/>
  <c r="F2" i="1"/>
  <c r="W3" i="1"/>
  <c r="W5" i="1"/>
  <c r="W6" i="1"/>
  <c r="W4" i="1"/>
  <c r="W2" i="1"/>
</calcChain>
</file>

<file path=xl/sharedStrings.xml><?xml version="1.0" encoding="utf-8"?>
<sst xmlns="http://schemas.openxmlformats.org/spreadsheetml/2006/main" count="34" uniqueCount="34">
  <si>
    <t/>
  </si>
  <si>
    <t>Nom</t>
  </si>
  <si>
    <t>Prénom</t>
  </si>
  <si>
    <t>Bâtiment</t>
  </si>
  <si>
    <t>Numéro
Porte
Bureau</t>
  </si>
  <si>
    <t>Tri 1</t>
  </si>
  <si>
    <t>Numéro
Téléphone
Bureau</t>
  </si>
  <si>
    <t>Numéro
Porte
Labo</t>
  </si>
  <si>
    <t>Tri 2</t>
  </si>
  <si>
    <t>Numéro
Téléphone
Labo</t>
  </si>
  <si>
    <t>Mail</t>
  </si>
  <si>
    <t>Pôle 1 / Équipe 1</t>
  </si>
  <si>
    <t>Pôle 2 / Équipe 2</t>
  </si>
  <si>
    <t>Chef équipe 1
ou
Encadrant 1</t>
  </si>
  <si>
    <t>Chef équipe 2
ou
Encadrant 2</t>
  </si>
  <si>
    <t>Date
Début</t>
  </si>
  <si>
    <t>Date
Fin</t>
  </si>
  <si>
    <t>Nbre
Jours</t>
  </si>
  <si>
    <t>Type</t>
  </si>
  <si>
    <t>Prénom Nom</t>
  </si>
  <si>
    <t>Concatener</t>
  </si>
  <si>
    <t>Code
Couleur</t>
  </si>
  <si>
    <t>PRENOM 1 NOMDEFAMILLE 1</t>
  </si>
  <si>
    <t>PRENOM 2 NOMDEFAMILLE 2</t>
  </si>
  <si>
    <t>PRENOM 3 NOMDEFAMILLE 3</t>
  </si>
  <si>
    <t>PRENOM 4 NOMDEFAMILLE 4</t>
  </si>
  <si>
    <t>Nomdefamille 1</t>
  </si>
  <si>
    <t>Nomdefamille 2</t>
  </si>
  <si>
    <t>Nomdefamille 3</t>
  </si>
  <si>
    <t>Nomdefamille 4</t>
  </si>
  <si>
    <t>Premom 1</t>
  </si>
  <si>
    <t>Premom 2</t>
  </si>
  <si>
    <t>Premom 3</t>
  </si>
  <si>
    <t>Premom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</si>
</sst>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8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Arial"/>
      <family val="2"/>
    </font>
    <font>
      <u/>
      <sz val="8"/>
      <color indexed="12"/>
      <name val="Calibri"/>
      <family val="2"/>
      <scheme val="minor"/>
    </font>
    <font>
      <b/>
      <sz val="8"/>
      <name val="Calibri"/>
      <family val="2"/>
      <scheme val="minor"/>
    </font>
    <font>
      <sz val="8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2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5" fillId="0" borderId="1" xfId="1" applyFont="1" applyBorder="1" applyAlignment="1" applyProtection="1">
      <alignment vertical="center"/>
    </xf>
    <xf numFmtId="0" fontId="6" fillId="0" borderId="1" xfId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vertical="center"/>
      <protection locked="0"/>
    </xf>
    <xf numFmtId="0" fontId="2" fillId="6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9CC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25400</xdr:colOff>
      <xdr:row>7</xdr:row>
      <xdr:rowOff>12700</xdr:rowOff>
    </xdr:from>
    <xdr:ext cx="1014131" cy="292704"/>
    <xdr:sp macro="[0]!NomsPorpres" textlink="">
      <xdr:nvSpPr>
        <xdr:cNvPr id="2" name="Rectangle à coins arrondis 1"/>
        <xdr:cNvSpPr/>
      </xdr:nvSpPr>
      <xdr:spPr>
        <a:xfrm>
          <a:off x="3270250" y="1517650"/>
          <a:ext cx="1014131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Noms Propres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6"/>
  <sheetViews>
    <sheetView tabSelected="1" workbookViewId="0">
      <selection activeCell="E16" sqref="E16"/>
    </sheetView>
  </sheetViews>
  <sheetFormatPr baseColWidth="10" defaultRowHeight="14.5" x14ac:dyDescent="0.35"/>
  <cols>
    <col min="1" max="1" width="3.54296875" bestFit="1" customWidth="1"/>
    <col min="2" max="2" width="14.453125" bestFit="1" customWidth="1"/>
    <col min="3" max="3" width="8.7265625" bestFit="1" customWidth="1"/>
    <col min="4" max="4" width="8" bestFit="1" customWidth="1"/>
    <col min="5" max="5" width="7.26953125" bestFit="1" customWidth="1"/>
    <col min="6" max="6" width="4.453125" bestFit="1" customWidth="1"/>
    <col min="7" max="7" width="9.453125" bestFit="1" customWidth="1"/>
    <col min="8" max="8" width="7.26953125" bestFit="1" customWidth="1"/>
    <col min="9" max="9" width="4.453125" bestFit="1" customWidth="1"/>
    <col min="10" max="10" width="9.453125" bestFit="1" customWidth="1"/>
    <col min="11" max="11" width="4.1796875" bestFit="1" customWidth="1"/>
    <col min="12" max="13" width="7.54296875" bestFit="1" customWidth="1"/>
    <col min="14" max="15" width="10.54296875" bestFit="1" customWidth="1"/>
    <col min="16" max="16" width="5.54296875" bestFit="1" customWidth="1"/>
    <col min="17" max="17" width="4.453125" bestFit="1" customWidth="1"/>
    <col min="18" max="18" width="5.54296875" bestFit="1" customWidth="1"/>
    <col min="19" max="19" width="2.81640625" bestFit="1" customWidth="1"/>
    <col min="20" max="20" width="4.81640625" bestFit="1" customWidth="1"/>
    <col min="21" max="22" width="19.81640625" bestFit="1" customWidth="1"/>
    <col min="23" max="23" width="7.26953125" bestFit="1" customWidth="1"/>
  </cols>
  <sheetData>
    <row r="1" spans="1:23" ht="31.5" x14ac:dyDescent="0.35">
      <c r="A1" s="16"/>
      <c r="B1" s="17" t="s">
        <v>1</v>
      </c>
      <c r="C1" s="17" t="s">
        <v>2</v>
      </c>
      <c r="D1" s="17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8" t="s">
        <v>16</v>
      </c>
      <c r="R1" s="18" t="s">
        <v>17</v>
      </c>
      <c r="S1" s="17"/>
      <c r="T1" s="17" t="s">
        <v>18</v>
      </c>
      <c r="U1" s="18" t="s">
        <v>19</v>
      </c>
      <c r="V1" s="18" t="s">
        <v>20</v>
      </c>
      <c r="W1" s="18" t="s">
        <v>21</v>
      </c>
    </row>
    <row r="2" spans="1:23" x14ac:dyDescent="0.35">
      <c r="A2" s="3">
        <v>269</v>
      </c>
      <c r="B2" s="4" t="s">
        <v>26</v>
      </c>
      <c r="C2" s="19" t="s">
        <v>30</v>
      </c>
      <c r="D2" s="5"/>
      <c r="E2" s="6"/>
      <c r="F2" s="7" t="str">
        <f>IF(ISBLANK(B2),"",IF(OR((E2)="Télétravail",(E2)="Atelier",(E2)="ICSN",(E2)="Serre 55",(E2)="Magasin",(E2)="-",(ISBLANK(E2))),"-",IF(E2="A",100,IF(E2="B",200,IF(E2="C",300,SUM(IF(LEFT(E2,3)="SS-",-1,IF(LEFT(E2,3)="RC-",0,IF(LEFT(E2,3)="01-",1,IF(LEN(E2)=2,"0",IF(LEN(E2)=3,IF(LEFT(E2,1)="0","-1",IF(LEFT(E2,1)="1","1",IF(LEFT(E2,1)="2","2",IF(LEFT(E2,1)="3","3","erreur")))),IF(LEN(E2)&gt;3,IF(RIGHT(LEFT(E2,3),1)=" ","0",IF(LEFT(E2,1)="0","-1",IF(LEFT(E2,1)="1","1",IF(LEFT(E2,1)="2","2",IF(LEFT(E2,1)="3","3","erreur"))))))))))),IF(OR(LEFT(E2,3)="SS-",LEFT(E2,3)="RC-",LEFT(E2,3)="01-"),VALUE(RIGHT(E2,LEN(E2)-3))/100,VALUE(LEFT(E2,3))/100)))))))</f>
        <v>-</v>
      </c>
      <c r="G2" s="8"/>
      <c r="H2" s="6"/>
      <c r="I2" s="7" t="str">
        <f>IF(ISBLANK(B2),"",IF(OR((H2)="Télétravail",(H2)="Atelier",(H2)="ICSN",(H2)="Serre 55",(H2)="Magasin",(H2)="-",(ISBLANK(H2))),"-",IF(H2="A",100,IF(H2="B",200,IF(H2="C",300,SUM(IF(LEFT(H2,3)="SS-",-1,IF(LEFT(H2,3)="RC-",0,IF(LEFT(H2,3)="01-",1,IF(LEN(H2)=2,"0",IF(LEN(H2)=3,IF(LEFT(H2,1)="0","-1",IF(LEFT(H2,1)="1","1",IF(LEFT(H2,1)="2","2",IF(LEFT(H2,1)="3","3","erreur")))),IF(LEN(H2)&gt;3,IF(RIGHT(LEFT(H2,3),1)=" ","0",IF(LEFT(H2,1)="0","-1",IF(LEFT(H2,1)="1","1",IF(LEFT(H2,1)="2","2",IF(LEFT(H2,1)="3","3","erreur"))))))))))),IF(OR(LEFT(H2,3)="SS-",LEFT(H2,3)="RC-",LEFT(H2,3)="01-"),VALUE(RIGHT(H2,LEN(H2)-3))/100,VALUE(LEFT(H2,3))/100)))))))</f>
        <v>-</v>
      </c>
      <c r="J2" s="8"/>
      <c r="K2" s="9"/>
      <c r="L2" s="10"/>
      <c r="M2" s="11"/>
      <c r="N2" s="12"/>
      <c r="O2" s="11"/>
      <c r="P2" s="13"/>
      <c r="Q2" s="13"/>
      <c r="R2" s="2" t="str">
        <f t="shared" ref="R2:R6" si="0">IF(OR(ISBLANK(Q2),Q2="-"),"",(IF(OR(ISBLANK(Q2),(ISBLANK(B2))),"",DATEDIF(P2,Q2,"d"))))</f>
        <v/>
      </c>
      <c r="S2" s="14" t="str">
        <f>IF(OR(ISBLANK(C2),(ISBLANK(B2))),"",UPPER(LEFT((B2&amp;" "&amp;C2),1) &amp; MID((B2&amp;" "&amp;C2),SEARCH(" ",(B2&amp;" "&amp;C2))+1,1)))</f>
        <v>N1</v>
      </c>
      <c r="T2" s="15"/>
      <c r="U2" s="1" t="s">
        <v>22</v>
      </c>
      <c r="V2" s="1" t="str">
        <f>IF(ISBLANK(B2),"",CONCATENATE(C2," ",B2,IF(ISBLANK(Q2),"",CONCATENATE(TEXT(P2," . jj/mm/aa-"),TEXT(Q2,"jj/mm/aa")))))</f>
        <v>Premom 1 Nomdefamille 1</v>
      </c>
      <c r="W2" s="2">
        <f ca="1">CouleurFond(C2)</f>
        <v>3</v>
      </c>
    </row>
    <row r="3" spans="1:23" x14ac:dyDescent="0.35">
      <c r="A3" s="3">
        <v>270</v>
      </c>
      <c r="B3" s="4" t="s">
        <v>27</v>
      </c>
      <c r="C3" s="20" t="s">
        <v>31</v>
      </c>
      <c r="D3" s="5"/>
      <c r="E3" s="6"/>
      <c r="F3" s="7" t="str">
        <f>IF(ISBLANK(B3),"",IF(OR((E3)="Télétravail",(E3)="Atelier",(E3)="ICSN",(E3)="Serre 55",(E3)="Magasin",(E3)="-",(ISBLANK(E3))),"-",IF(E3="A",100,IF(E3="B",200,IF(E3="C",300,SUM(IF(LEFT(E3,3)="SS-",-1,IF(LEFT(E3,3)="RC-",0,IF(LEFT(E3,3)="01-",1,IF(LEN(E3)=2,"0",IF(LEN(E3)=3,IF(LEFT(E3,1)="0","-1",IF(LEFT(E3,1)="1","1",IF(LEFT(E3,1)="2","2",IF(LEFT(E3,1)="3","3","erreur")))),IF(LEN(E3)&gt;3,IF(RIGHT(LEFT(E3,3),1)=" ","0",IF(LEFT(E3,1)="0","-1",IF(LEFT(E3,1)="1","1",IF(LEFT(E3,1)="2","2",IF(LEFT(E3,1)="3","3","erreur"))))))))))),IF(OR(LEFT(E3,3)="SS-",LEFT(E3,3)="RC-",LEFT(E3,3)="01-"),VALUE(RIGHT(E3,LEN(E3)-3))/100,VALUE(LEFT(E3,3))/100)))))))</f>
        <v>-</v>
      </c>
      <c r="G3" s="8"/>
      <c r="H3" s="6"/>
      <c r="I3" s="7" t="str">
        <f>IF(ISBLANK(B3),"",IF(OR((H3)="Télétravail",(H3)="Atelier",(H3)="ICSN",(H3)="Serre 55",(H3)="Magasin",(H3)="-",(ISBLANK(H3))),"-",IF(H3="A",100,IF(H3="B",200,IF(H3="C",300,SUM(IF(LEFT(H3,3)="SS-",-1,IF(LEFT(H3,3)="RC-",0,IF(LEFT(H3,3)="01-",1,IF(LEN(H3)=2,"0",IF(LEN(H3)=3,IF(LEFT(H3,1)="0","-1",IF(LEFT(H3,1)="1","1",IF(LEFT(H3,1)="2","2",IF(LEFT(H3,1)="3","3","erreur")))),IF(LEN(H3)&gt;3,IF(RIGHT(LEFT(H3,3),1)=" ","0",IF(LEFT(H3,1)="0","-1",IF(LEFT(H3,1)="1","1",IF(LEFT(H3,1)="2","2",IF(LEFT(H3,1)="3","3","erreur"))))))))))),IF(OR(LEFT(H3,3)="SS-",LEFT(H3,3)="RC-",LEFT(H3,3)="01-"),VALUE(RIGHT(H3,LEN(H3)-3))/100,VALUE(LEFT(H3,3))/100)))))))</f>
        <v>-</v>
      </c>
      <c r="J3" s="8"/>
      <c r="K3" s="9"/>
      <c r="L3" s="10"/>
      <c r="M3" s="11"/>
      <c r="N3" s="12"/>
      <c r="O3" s="11"/>
      <c r="P3" s="13"/>
      <c r="Q3" s="13"/>
      <c r="R3" s="2" t="str">
        <f t="shared" si="0"/>
        <v/>
      </c>
      <c r="S3" s="14" t="str">
        <f>IF(OR(ISBLANK(C3),(ISBLANK(B3))),"",UPPER(LEFT((B3&amp;" "&amp;C3),1) &amp; MID((B3&amp;" "&amp;C3),SEARCH(" ",(B3&amp;" "&amp;C3))+1,1)))</f>
        <v>N2</v>
      </c>
      <c r="T3" s="15"/>
      <c r="U3" s="1" t="s">
        <v>23</v>
      </c>
      <c r="V3" s="1" t="str">
        <f>IF(ISBLANK(B3),"",CONCATENATE(C3," ",B3,IF(ISBLANK(Q3),"",CONCATENATE(TEXT(P3," . jj/mm/aa-"),TEXT(Q3,"jj/mm/aa")))))</f>
        <v>Premom 2 Nomdefamille 2</v>
      </c>
      <c r="W3" s="2">
        <f t="shared" ref="W3:W6" ca="1" si="1">CouleurFond(C3)</f>
        <v>43</v>
      </c>
    </row>
    <row r="4" spans="1:23" x14ac:dyDescent="0.35">
      <c r="A4" s="3">
        <v>268</v>
      </c>
      <c r="B4" s="4" t="s">
        <v>28</v>
      </c>
      <c r="C4" s="21" t="s">
        <v>32</v>
      </c>
      <c r="D4" s="5"/>
      <c r="E4" s="6"/>
      <c r="F4" s="7" t="str">
        <f>IF(ISBLANK(B4),"",IF(OR((E4)="Télétravail",(E4)="Atelier",(E4)="ICSN",(E4)="Serre 55",(E4)="Magasin",(E4)="-",(ISBLANK(E4))),"-",IF(E4="A",100,IF(E4="B",200,IF(E4="C",300,SUM(IF(LEFT(E4,3)="SS-",-1,IF(LEFT(E4,3)="RC-",0,IF(LEFT(E4,3)="01-",1,IF(LEN(E4)=2,"0",IF(LEN(E4)=3,IF(LEFT(E4,1)="0","-1",IF(LEFT(E4,1)="1","1",IF(LEFT(E4,1)="2","2",IF(LEFT(E4,1)="3","3","erreur")))),IF(LEN(E4)&gt;3,IF(RIGHT(LEFT(E4,3),1)=" ","0",IF(LEFT(E4,1)="0","-1",IF(LEFT(E4,1)="1","1",IF(LEFT(E4,1)="2","2",IF(LEFT(E4,1)="3","3","erreur"))))))))))),IF(OR(LEFT(E4,3)="SS-",LEFT(E4,3)="RC-",LEFT(E4,3)="01-"),VALUE(RIGHT(E4,LEN(E4)-3))/100,VALUE(LEFT(E4,3))/100)))))))</f>
        <v>-</v>
      </c>
      <c r="G4" s="8"/>
      <c r="H4" s="6"/>
      <c r="I4" s="7" t="str">
        <f>IF(ISBLANK(B4),"",IF(OR((H4)="Télétravail",(H4)="Atelier",(H4)="ICSN",(H4)="Serre 55",(H4)="Magasin",(H4)="-",(ISBLANK(H4))),"-",IF(H4="A",100,IF(H4="B",200,IF(H4="C",300,SUM(IF(LEFT(H4,3)="SS-",-1,IF(LEFT(H4,3)="RC-",0,IF(LEFT(H4,3)="01-",1,IF(LEN(H4)=2,"0",IF(LEN(H4)=3,IF(LEFT(H4,1)="0","-1",IF(LEFT(H4,1)="1","1",IF(LEFT(H4,1)="2","2",IF(LEFT(H4,1)="3","3","erreur")))),IF(LEN(H4)&gt;3,IF(RIGHT(LEFT(H4,3),1)=" ","0",IF(LEFT(H4,1)="0","-1",IF(LEFT(H4,1)="1","1",IF(LEFT(H4,1)="2","2",IF(LEFT(H4,1)="3","3","erreur"))))))))))),IF(OR(LEFT(H4,3)="SS-",LEFT(H4,3)="RC-",LEFT(H4,3)="01-"),VALUE(RIGHT(H4,LEN(H4)-3))/100,VALUE(LEFT(H4,3))/100)))))))</f>
        <v>-</v>
      </c>
      <c r="J4" s="8"/>
      <c r="K4" s="9"/>
      <c r="L4" s="10"/>
      <c r="M4" s="11"/>
      <c r="N4" s="12"/>
      <c r="O4" s="11"/>
      <c r="P4" s="13"/>
      <c r="Q4" s="13"/>
      <c r="R4" s="2" t="str">
        <f t="shared" si="0"/>
        <v/>
      </c>
      <c r="S4" s="14" t="str">
        <f>IF(OR(ISBLANK(C4),(ISBLANK(B4))),"",UPPER(LEFT((B4&amp;" "&amp;C4),1) &amp; MID((B4&amp;" "&amp;C4),SEARCH(" ",(B4&amp;" "&amp;C4))+1,1)))</f>
        <v>N3</v>
      </c>
      <c r="T4" s="15"/>
      <c r="U4" s="1" t="s">
        <v>24</v>
      </c>
      <c r="V4" s="1" t="str">
        <f>IF(ISBLANK(B4),"",CONCATENATE(C4," ",B4,IF(ISBLANK(Q4),"",CONCATENATE(TEXT(P4," . jj/mm/aa-"),TEXT(Q4,"jj/mm/aa")))))</f>
        <v>Premom 3 Nomdefamille 3</v>
      </c>
      <c r="W4" s="2">
        <f t="shared" ca="1" si="1"/>
        <v>40</v>
      </c>
    </row>
    <row r="5" spans="1:23" x14ac:dyDescent="0.35">
      <c r="A5" s="3">
        <v>269</v>
      </c>
      <c r="B5" s="4" t="s">
        <v>29</v>
      </c>
      <c r="C5" s="22" t="s">
        <v>33</v>
      </c>
      <c r="D5" s="5"/>
      <c r="E5" s="6"/>
      <c r="F5" s="7" t="str">
        <f>IF(ISBLANK(B5),"",IF(OR((E5)="Télétravail",(E5)="Atelier",(E5)="ICSN",(E5)="Serre 55",(E5)="Magasin",(E5)="-",(ISBLANK(E5))),"-",IF(E5="A",100,IF(E5="B",200,IF(E5="C",300,SUM(IF(LEFT(E5,3)="SS-",-1,IF(LEFT(E5,3)="RC-",0,IF(LEFT(E5,3)="01-",1,IF(LEN(E5)=2,"0",IF(LEN(E5)=3,IF(LEFT(E5,1)="0","-1",IF(LEFT(E5,1)="1","1",IF(LEFT(E5,1)="2","2",IF(LEFT(E5,1)="3","3","erreur")))),IF(LEN(E5)&gt;3,IF(RIGHT(LEFT(E5,3),1)=" ","0",IF(LEFT(E5,1)="0","-1",IF(LEFT(E5,1)="1","1",IF(LEFT(E5,1)="2","2",IF(LEFT(E5,1)="3","3","erreur"))))))))))),IF(OR(LEFT(E5,3)="SS-",LEFT(E5,3)="RC-",LEFT(E5,3)="01-"),VALUE(RIGHT(E5,LEN(E5)-3))/100,VALUE(LEFT(E5,3))/100)))))))</f>
        <v>-</v>
      </c>
      <c r="G5" s="8"/>
      <c r="H5" s="6"/>
      <c r="I5" s="7" t="str">
        <f>IF(ISBLANK(B5),"",IF(OR((H5)="Télétravail",(H5)="Atelier",(H5)="ICSN",(H5)="Serre 55",(H5)="Magasin",(H5)="-",(ISBLANK(H5))),"-",IF(H5="A",100,IF(H5="B",200,IF(H5="C",300,SUM(IF(LEFT(H5,3)="SS-",-1,IF(LEFT(H5,3)="RC-",0,IF(LEFT(H5,3)="01-",1,IF(LEN(H5)=2,"0",IF(LEN(H5)=3,IF(LEFT(H5,1)="0","-1",IF(LEFT(H5,1)="1","1",IF(LEFT(H5,1)="2","2",IF(LEFT(H5,1)="3","3","erreur")))),IF(LEN(H5)&gt;3,IF(RIGHT(LEFT(H5,3),1)=" ","0",IF(LEFT(H5,1)="0","-1",IF(LEFT(H5,1)="1","1",IF(LEFT(H5,1)="2","2",IF(LEFT(H5,1)="3","3","erreur"))))))))))),IF(OR(LEFT(H5,3)="SS-",LEFT(H5,3)="RC-",LEFT(H5,3)="01-"),VALUE(RIGHT(H5,LEN(H5)-3))/100,VALUE(LEFT(H5,3))/100)))))))</f>
        <v>-</v>
      </c>
      <c r="J5" s="8"/>
      <c r="K5" s="9"/>
      <c r="L5" s="10"/>
      <c r="M5" s="11"/>
      <c r="N5" s="12"/>
      <c r="O5" s="11"/>
      <c r="P5" s="13"/>
      <c r="Q5" s="13"/>
      <c r="R5" s="2" t="str">
        <f t="shared" si="0"/>
        <v/>
      </c>
      <c r="S5" s="14" t="str">
        <f>IF(OR(ISBLANK(C5),(ISBLANK(B5))),"",UPPER(LEFT((B5&amp;" "&amp;C5),1) &amp; MID((B5&amp;" "&amp;C5),SEARCH(" ",(B5&amp;" "&amp;C5))+1,1)))</f>
        <v>N4</v>
      </c>
      <c r="T5" s="15"/>
      <c r="U5" s="1" t="s">
        <v>25</v>
      </c>
      <c r="V5" s="1" t="str">
        <f>IF(ISBLANK(B5),"",CONCATENATE(C5," ",B5,IF(ISBLANK(Q5),"",CONCATENATE(TEXT(P5," . jj/mm/aa-"),TEXT(Q5,"jj/mm/aa")))))</f>
        <v>Premom 4 Nomdefamille 4</v>
      </c>
      <c r="W5" s="2">
        <f t="shared" ca="1" si="1"/>
        <v>6</v>
      </c>
    </row>
    <row r="6" spans="1:23" x14ac:dyDescent="0.35">
      <c r="A6" s="3">
        <v>270</v>
      </c>
      <c r="B6" s="4"/>
      <c r="C6" s="4"/>
      <c r="D6" s="5"/>
      <c r="E6" s="6"/>
      <c r="F6" s="7" t="str">
        <f>IF(ISBLANK(B6),"",IF(OR((E6)="Télétravail",(E6)="Atelier",(E6)="ICSN",(E6)="Serre 55",(E6)="Magasin",(E6)="-",(ISBLANK(E6))),"-",IF(E6="A",100,IF(E6="B",200,IF(E6="C",300,SUM(IF(LEFT(E6,3)="SS-",-1,IF(LEFT(E6,3)="RC-",0,IF(LEFT(E6,3)="01-",1,IF(LEN(E6)=2,"0",IF(LEN(E6)=3,IF(LEFT(E6,1)="0","-1",IF(LEFT(E6,1)="1","1",IF(LEFT(E6,1)="2","2",IF(LEFT(E6,1)="3","3","erreur")))),IF(LEN(E6)&gt;3,IF(RIGHT(LEFT(E6,3),1)=" ","0",IF(LEFT(E6,1)="0","-1",IF(LEFT(E6,1)="1","1",IF(LEFT(E6,1)="2","2",IF(LEFT(E6,1)="3","3","erreur"))))))))))),IF(OR(LEFT(E6,3)="SS-",LEFT(E6,3)="RC-",LEFT(E6,3)="01-"),VALUE(RIGHT(E6,LEN(E6)-3))/100,VALUE(LEFT(E6,3))/100)))))))</f>
        <v/>
      </c>
      <c r="G6" s="8"/>
      <c r="H6" s="6"/>
      <c r="I6" s="7" t="str">
        <f>IF(ISBLANK(B6),"",IF(OR((H6)="Télétravail",(H6)="Atelier",(H6)="ICSN",(H6)="Serre 55",(H6)="Magasin",(H6)="-",(ISBLANK(H6))),"-",IF(H6="A",100,IF(H6="B",200,IF(H6="C",300,SUM(IF(LEFT(H6,3)="SS-",-1,IF(LEFT(H6,3)="RC-",0,IF(LEFT(H6,3)="01-",1,IF(LEN(H6)=2,"0",IF(LEN(H6)=3,IF(LEFT(H6,1)="0","-1",IF(LEFT(H6,1)="1","1",IF(LEFT(H6,1)="2","2",IF(LEFT(H6,1)="3","3","erreur")))),IF(LEN(H6)&gt;3,IF(RIGHT(LEFT(H6,3),1)=" ","0",IF(LEFT(H6,1)="0","-1",IF(LEFT(H6,1)="1","1",IF(LEFT(H6,1)="2","2",IF(LEFT(H6,1)="3","3","erreur"))))))))))),IF(OR(LEFT(H6,3)="SS-",LEFT(H6,3)="RC-",LEFT(H6,3)="01-"),VALUE(RIGHT(H6,LEN(H6)-3))/100,VALUE(LEFT(H6,3))/100)))))))</f>
        <v/>
      </c>
      <c r="J6" s="8"/>
      <c r="K6" s="9"/>
      <c r="L6" s="10"/>
      <c r="M6" s="11"/>
      <c r="N6" s="12"/>
      <c r="O6" s="11"/>
      <c r="P6" s="13"/>
      <c r="Q6" s="13"/>
      <c r="R6" s="2" t="str">
        <f t="shared" si="0"/>
        <v/>
      </c>
      <c r="S6" s="14" t="str">
        <f>IF(OR(ISBLANK(C6),(ISBLANK(B6))),"",UPPER(LEFT((B6&amp;" "&amp;C6),1) &amp; MID((B6&amp;" "&amp;C6),SEARCH(" ",(B6&amp;" "&amp;C6))+1,1)))</f>
        <v/>
      </c>
      <c r="T6" s="15"/>
      <c r="U6" s="1" t="s">
        <v>0</v>
      </c>
      <c r="V6" s="1" t="str">
        <f>IF(ISBLANK(B6),"",CONCATENATE(C6," ",B6,IF(ISBLANK(Q6),"",CONCATENATE(TEXT(P6," . jj/mm/aa-"),TEXT(Q6,"jj/mm/aa")))))</f>
        <v/>
      </c>
      <c r="W6" s="2">
        <f t="shared" ca="1" si="1"/>
        <v>-4142</v>
      </c>
    </row>
  </sheetData>
  <conditionalFormatting sqref="S2:S6">
    <cfRule type="expression" dxfId="3" priority="1" stopIfTrue="1">
      <formula>W2=43</formula>
    </cfRule>
    <cfRule type="expression" dxfId="2" priority="2" stopIfTrue="1">
      <formula>AND(R2&gt;1,R2&lt;185)</formula>
    </cfRule>
    <cfRule type="expression" dxfId="1" priority="3" stopIfTrue="1">
      <formula>R2&gt;185</formula>
    </cfRule>
    <cfRule type="expression" dxfId="0" priority="4" stopIfTrue="1">
      <formula>L2="SPU"</formula>
    </cfRule>
  </conditionalFormatting>
  <dataValidations count="1">
    <dataValidation type="list" allowBlank="1" showInputMessage="1" showErrorMessage="1" sqref="T2:T6">
      <formula1>$T$284:$T$292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.....</dc:creator>
  <cp:lastModifiedBy>Michel</cp:lastModifiedBy>
  <dcterms:created xsi:type="dcterms:W3CDTF">2020-10-15T10:43:42Z</dcterms:created>
  <dcterms:modified xsi:type="dcterms:W3CDTF">2020-10-15T11:50:21Z</dcterms:modified>
</cp:coreProperties>
</file>