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tabRatio="723" activeTab="3"/>
  </bookViews>
  <sheets>
    <sheet name="_historique" sheetId="1" r:id="rId1"/>
    <sheet name="_clients" sheetId="4" r:id="rId2"/>
    <sheet name="_param" sheetId="6" r:id="rId3"/>
    <sheet name="AFFICHAGE VENDEUSES" sheetId="5" r:id="rId4"/>
    <sheet name="TOUS CLIENTS" sheetId="7" r:id="rId5"/>
  </sheets>
  <definedNames>
    <definedName name="_apport">_param!$B$1</definedName>
    <definedName name="_bonus">_param!$B$2</definedName>
    <definedName name="_derCPP">_historique!$J$1</definedName>
    <definedName name="_dernum">_clients!$F$1</definedName>
    <definedName name="_xlnm._FilterDatabase" localSheetId="0" hidden="1">_historique!$A$1:$G$22</definedName>
    <definedName name="_xlnm.Criteria" localSheetId="3">'AFFICHAGE VENDEUSES'!$I$1:$I$2</definedName>
    <definedName name="_xlnm.Extract" localSheetId="3">'AFFICHAGE VENDEUSES'!$H$12:$K$12</definedName>
  </definedNames>
  <calcPr calcId="152511"/>
  <pivotCaches>
    <pivotCache cacheId="4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2" i="1" l="1"/>
  <c r="G22" i="1"/>
  <c r="B21" i="1"/>
  <c r="G21" i="1"/>
  <c r="B20" i="1"/>
  <c r="G20" i="1"/>
  <c r="B19" i="1" l="1"/>
  <c r="G19" i="1"/>
  <c r="B18" i="1"/>
  <c r="G18" i="1"/>
  <c r="B17" i="1"/>
  <c r="G17" i="1"/>
  <c r="B16" i="1"/>
  <c r="G16" i="1"/>
  <c r="B15" i="1"/>
  <c r="G15" i="1"/>
  <c r="B14" i="1"/>
  <c r="G14" i="1"/>
  <c r="B13" i="1"/>
  <c r="G13" i="1"/>
  <c r="B12" i="1"/>
  <c r="G12" i="1"/>
  <c r="B11" i="1"/>
  <c r="G11" i="1"/>
  <c r="B10" i="1"/>
  <c r="G10" i="1"/>
  <c r="B9" i="1"/>
  <c r="G9" i="1"/>
  <c r="B8" i="1"/>
  <c r="G8" i="1"/>
  <c r="B7" i="1"/>
  <c r="G7" i="1"/>
  <c r="B6" i="1"/>
  <c r="G6" i="1"/>
  <c r="B5" i="1" l="1"/>
  <c r="G5" i="1"/>
  <c r="B4" i="1"/>
  <c r="G4" i="1"/>
  <c r="B3" i="1"/>
  <c r="B2" i="1"/>
  <c r="J1" i="1" l="1"/>
  <c r="G2" i="1" l="1"/>
  <c r="G3" i="1"/>
  <c r="C4" i="4" l="1"/>
  <c r="C8" i="4"/>
  <c r="C12" i="4"/>
  <c r="C16" i="4"/>
  <c r="C20" i="4"/>
  <c r="C24" i="4"/>
  <c r="C28" i="4"/>
  <c r="C32" i="4"/>
  <c r="C36" i="4"/>
  <c r="C40" i="4"/>
  <c r="C44" i="4"/>
  <c r="C48" i="4"/>
  <c r="C52" i="4"/>
  <c r="C56" i="4"/>
  <c r="C60" i="4"/>
  <c r="C64" i="4"/>
  <c r="C68" i="4"/>
  <c r="C72" i="4"/>
  <c r="C76" i="4"/>
  <c r="C80" i="4"/>
  <c r="C84" i="4"/>
  <c r="C88" i="4"/>
  <c r="C92" i="4"/>
  <c r="C96" i="4"/>
  <c r="C100" i="4"/>
  <c r="C104" i="4"/>
  <c r="C108" i="4"/>
  <c r="C112" i="4"/>
  <c r="C116" i="4"/>
  <c r="C120" i="4"/>
  <c r="C124" i="4"/>
  <c r="C128" i="4"/>
  <c r="C132" i="4"/>
  <c r="C136" i="4"/>
  <c r="C140" i="4"/>
  <c r="C144" i="4"/>
  <c r="C148" i="4"/>
  <c r="C152" i="4"/>
  <c r="C156" i="4"/>
  <c r="C160" i="4"/>
  <c r="C164" i="4"/>
  <c r="C168" i="4"/>
  <c r="C172" i="4"/>
  <c r="C176" i="4"/>
  <c r="C180" i="4"/>
  <c r="C184" i="4"/>
  <c r="C188" i="4"/>
  <c r="C192" i="4"/>
  <c r="C196" i="4"/>
  <c r="C200" i="4"/>
  <c r="C204" i="4"/>
  <c r="C2" i="4"/>
  <c r="C10" i="4"/>
  <c r="C18" i="4"/>
  <c r="C26" i="4"/>
  <c r="C34" i="4"/>
  <c r="C42" i="4"/>
  <c r="C46" i="4"/>
  <c r="C54" i="4"/>
  <c r="C66" i="4"/>
  <c r="C74" i="4"/>
  <c r="C78" i="4"/>
  <c r="C86" i="4"/>
  <c r="C94" i="4"/>
  <c r="C98" i="4"/>
  <c r="C106" i="4"/>
  <c r="C118" i="4"/>
  <c r="C122" i="4"/>
  <c r="C130" i="4"/>
  <c r="C138" i="4"/>
  <c r="C146" i="4"/>
  <c r="C154" i="4"/>
  <c r="C166" i="4"/>
  <c r="C170" i="4"/>
  <c r="C182" i="4"/>
  <c r="C190" i="4"/>
  <c r="C198" i="4"/>
  <c r="C202" i="4"/>
  <c r="C7" i="4"/>
  <c r="C11" i="4"/>
  <c r="C23" i="4"/>
  <c r="C27" i="4"/>
  <c r="C39" i="4"/>
  <c r="C43" i="4"/>
  <c r="C51" i="4"/>
  <c r="C5" i="4"/>
  <c r="C9" i="4"/>
  <c r="C13" i="4"/>
  <c r="C17" i="4"/>
  <c r="C21" i="4"/>
  <c r="C25" i="4"/>
  <c r="C29" i="4"/>
  <c r="C33" i="4"/>
  <c r="C37" i="4"/>
  <c r="C41" i="4"/>
  <c r="C45" i="4"/>
  <c r="C49" i="4"/>
  <c r="C53" i="4"/>
  <c r="C57" i="4"/>
  <c r="C61" i="4"/>
  <c r="C65" i="4"/>
  <c r="C69" i="4"/>
  <c r="C73" i="4"/>
  <c r="C77" i="4"/>
  <c r="C81" i="4"/>
  <c r="C85" i="4"/>
  <c r="C89" i="4"/>
  <c r="C93" i="4"/>
  <c r="C97" i="4"/>
  <c r="C101" i="4"/>
  <c r="C105" i="4"/>
  <c r="C109" i="4"/>
  <c r="C113" i="4"/>
  <c r="C117" i="4"/>
  <c r="C121" i="4"/>
  <c r="C125" i="4"/>
  <c r="C129" i="4"/>
  <c r="C133" i="4"/>
  <c r="C137" i="4"/>
  <c r="C141" i="4"/>
  <c r="C145" i="4"/>
  <c r="C149" i="4"/>
  <c r="C153" i="4"/>
  <c r="C157" i="4"/>
  <c r="C161" i="4"/>
  <c r="C165" i="4"/>
  <c r="C169" i="4"/>
  <c r="C173" i="4"/>
  <c r="C177" i="4"/>
  <c r="C181" i="4"/>
  <c r="C185" i="4"/>
  <c r="C189" i="4"/>
  <c r="C193" i="4"/>
  <c r="C197" i="4"/>
  <c r="C201" i="4"/>
  <c r="C205" i="4"/>
  <c r="C6" i="4"/>
  <c r="C14" i="4"/>
  <c r="C22" i="4"/>
  <c r="C30" i="4"/>
  <c r="C38" i="4"/>
  <c r="C50" i="4"/>
  <c r="C58" i="4"/>
  <c r="C62" i="4"/>
  <c r="C70" i="4"/>
  <c r="C82" i="4"/>
  <c r="C90" i="4"/>
  <c r="C102" i="4"/>
  <c r="C110" i="4"/>
  <c r="C114" i="4"/>
  <c r="C126" i="4"/>
  <c r="C134" i="4"/>
  <c r="C142" i="4"/>
  <c r="C150" i="4"/>
  <c r="C158" i="4"/>
  <c r="C162" i="4"/>
  <c r="C174" i="4"/>
  <c r="C178" i="4"/>
  <c r="C186" i="4"/>
  <c r="C194" i="4"/>
  <c r="C206" i="4"/>
  <c r="C3" i="4"/>
  <c r="C15" i="4"/>
  <c r="C19" i="4"/>
  <c r="C31" i="4"/>
  <c r="C35" i="4"/>
  <c r="C47" i="4"/>
  <c r="C55" i="4"/>
  <c r="C63" i="4"/>
  <c r="C71" i="4"/>
  <c r="C87" i="4"/>
  <c r="C103" i="4"/>
  <c r="C119" i="4"/>
  <c r="C135" i="4"/>
  <c r="C151" i="4"/>
  <c r="C167" i="4"/>
  <c r="C183" i="4"/>
  <c r="C75" i="4"/>
  <c r="C91" i="4"/>
  <c r="C107" i="4"/>
  <c r="C123" i="4"/>
  <c r="C139" i="4"/>
  <c r="C155" i="4"/>
  <c r="C171" i="4"/>
  <c r="C187" i="4"/>
  <c r="C203" i="4"/>
  <c r="C191" i="4"/>
  <c r="C59" i="4"/>
  <c r="C79" i="4"/>
  <c r="C95" i="4"/>
  <c r="C111" i="4"/>
  <c r="C127" i="4"/>
  <c r="C143" i="4"/>
  <c r="C159" i="4"/>
  <c r="C175" i="4"/>
  <c r="C67" i="4"/>
  <c r="C83" i="4"/>
  <c r="C99" i="4"/>
  <c r="C115" i="4"/>
  <c r="C131" i="4"/>
  <c r="C147" i="4"/>
  <c r="C163" i="4"/>
  <c r="C179" i="4"/>
  <c r="C195" i="4"/>
  <c r="C199" i="4"/>
  <c r="H10" i="5"/>
  <c r="F1" i="4"/>
</calcChain>
</file>

<file path=xl/sharedStrings.xml><?xml version="1.0" encoding="utf-8"?>
<sst xmlns="http://schemas.openxmlformats.org/spreadsheetml/2006/main" count="245" uniqueCount="227">
  <si>
    <t>CLIENT</t>
  </si>
  <si>
    <t>SOLDE</t>
  </si>
  <si>
    <t>NOUVEAU SOLDE</t>
  </si>
  <si>
    <t>HISTORIQUE</t>
  </si>
  <si>
    <t>DATE ET HEURE</t>
  </si>
  <si>
    <t>CAISSE</t>
  </si>
  <si>
    <t>CRÉDIT</t>
  </si>
  <si>
    <t>DÉBIT</t>
  </si>
  <si>
    <t>caisse</t>
  </si>
  <si>
    <t>NOM</t>
  </si>
  <si>
    <t>SOLDE INITIAL</t>
  </si>
  <si>
    <t>NUMÉRO
DE CARTE</t>
  </si>
  <si>
    <t>CARTE</t>
  </si>
  <si>
    <t>DERNIERE CARTE</t>
  </si>
  <si>
    <t>MIKE</t>
  </si>
  <si>
    <t>Dernier CPP</t>
  </si>
  <si>
    <t>apport mini</t>
  </si>
  <si>
    <t>bonus</t>
  </si>
  <si>
    <t>id</t>
  </si>
  <si>
    <t>ADAM </t>
  </si>
  <si>
    <t>ANDRE </t>
  </si>
  <si>
    <t>ANTOINE </t>
  </si>
  <si>
    <t>ARNAUD </t>
  </si>
  <si>
    <t>AUBERT </t>
  </si>
  <si>
    <t>AUBRY </t>
  </si>
  <si>
    <t>BAILLY </t>
  </si>
  <si>
    <t>BARBIER </t>
  </si>
  <si>
    <t>BARON </t>
  </si>
  <si>
    <t>BARRE </t>
  </si>
  <si>
    <t>BARTHELEMY </t>
  </si>
  <si>
    <t>BENARD </t>
  </si>
  <si>
    <t>BENOIT </t>
  </si>
  <si>
    <t>BERGER </t>
  </si>
  <si>
    <t>BERNARD </t>
  </si>
  <si>
    <t>BERTIN </t>
  </si>
  <si>
    <t>BERTRAND </t>
  </si>
  <si>
    <t>BESSON </t>
  </si>
  <si>
    <t>BLANC </t>
  </si>
  <si>
    <t>BLANCHARD </t>
  </si>
  <si>
    <t>BONNET </t>
  </si>
  <si>
    <t>BOUCHER </t>
  </si>
  <si>
    <t>BOUCHET </t>
  </si>
  <si>
    <t>BOULANGER </t>
  </si>
  <si>
    <t>BOURGEOIS </t>
  </si>
  <si>
    <t>BOUVIER </t>
  </si>
  <si>
    <t>BOYER </t>
  </si>
  <si>
    <t>BRETON </t>
  </si>
  <si>
    <t>BRUN </t>
  </si>
  <si>
    <t>BRUNET </t>
  </si>
  <si>
    <t>CARLIER </t>
  </si>
  <si>
    <t>CARON </t>
  </si>
  <si>
    <t>CARPENTIER </t>
  </si>
  <si>
    <t>CARRE </t>
  </si>
  <si>
    <t>CHARLES </t>
  </si>
  <si>
    <t>CHARPENTIER </t>
  </si>
  <si>
    <t>CHAUVIN </t>
  </si>
  <si>
    <t>CHEVALIER </t>
  </si>
  <si>
    <t>CHEVALLIER </t>
  </si>
  <si>
    <t>CLEMENT </t>
  </si>
  <si>
    <t>COLIN </t>
  </si>
  <si>
    <t>COLLET </t>
  </si>
  <si>
    <t>COLLIN </t>
  </si>
  <si>
    <t>CORDIER </t>
  </si>
  <si>
    <t>COUSIN </t>
  </si>
  <si>
    <t>DA SILVA </t>
  </si>
  <si>
    <t>DANIEL </t>
  </si>
  <si>
    <t>DAVID </t>
  </si>
  <si>
    <t>DELAUNAY </t>
  </si>
  <si>
    <t>DENIS </t>
  </si>
  <si>
    <t>DESCHAMPS </t>
  </si>
  <si>
    <t>DUBOIS </t>
  </si>
  <si>
    <t>DUFOUR </t>
  </si>
  <si>
    <t>DUMAS </t>
  </si>
  <si>
    <t>DUMONT </t>
  </si>
  <si>
    <t>DUPONT </t>
  </si>
  <si>
    <t>DUPUIS </t>
  </si>
  <si>
    <t>DUPUY </t>
  </si>
  <si>
    <t>DURAND </t>
  </si>
  <si>
    <t>DUVAL </t>
  </si>
  <si>
    <t>ETIENNE </t>
  </si>
  <si>
    <t>FABRE </t>
  </si>
  <si>
    <t>FAURE </t>
  </si>
  <si>
    <t>FERNANDEZ </t>
  </si>
  <si>
    <t>FLEURY </t>
  </si>
  <si>
    <t>FONTAINE </t>
  </si>
  <si>
    <t>FOURNIER </t>
  </si>
  <si>
    <t>FRANCOIS </t>
  </si>
  <si>
    <t>GAILLARD </t>
  </si>
  <si>
    <t>GARCIA </t>
  </si>
  <si>
    <t>GARNIER </t>
  </si>
  <si>
    <t>GAUTHIER </t>
  </si>
  <si>
    <t>GAUTIER </t>
  </si>
  <si>
    <t>GAY </t>
  </si>
  <si>
    <t>GERARD </t>
  </si>
  <si>
    <t>GERMAIN </t>
  </si>
  <si>
    <t>GILBERT </t>
  </si>
  <si>
    <t>GILLET </t>
  </si>
  <si>
    <t>GIRARD </t>
  </si>
  <si>
    <t>GIRAUD </t>
  </si>
  <si>
    <t>GRONDIN </t>
  </si>
  <si>
    <t>GUERIN </t>
  </si>
  <si>
    <t>GUICHARD </t>
  </si>
  <si>
    <t>GUILLAUME </t>
  </si>
  <si>
    <t>GUILLOT </t>
  </si>
  <si>
    <t>GUYOT </t>
  </si>
  <si>
    <t>HAMON </t>
  </si>
  <si>
    <t>HENRY </t>
  </si>
  <si>
    <t>HERVE </t>
  </si>
  <si>
    <t>HOARAU </t>
  </si>
  <si>
    <t>HUBERT </t>
  </si>
  <si>
    <t>HUET </t>
  </si>
  <si>
    <t>HUMBERT </t>
  </si>
  <si>
    <t>JACOB </t>
  </si>
  <si>
    <t>JACQUET </t>
  </si>
  <si>
    <t>JEAN </t>
  </si>
  <si>
    <t>JOLY </t>
  </si>
  <si>
    <t>JULIEN </t>
  </si>
  <si>
    <t>KLEIN </t>
  </si>
  <si>
    <t>LACROIX </t>
  </si>
  <si>
    <t>LAMBERT </t>
  </si>
  <si>
    <t>LAMY </t>
  </si>
  <si>
    <t>LANGLOIS </t>
  </si>
  <si>
    <t>LAPORTE </t>
  </si>
  <si>
    <t>LAURENT </t>
  </si>
  <si>
    <t>LE GALL </t>
  </si>
  <si>
    <t>LE GOFF </t>
  </si>
  <si>
    <t>LE ROUX </t>
  </si>
  <si>
    <t>LEBLANC </t>
  </si>
  <si>
    <t>LEBRUN </t>
  </si>
  <si>
    <t>LECLERC </t>
  </si>
  <si>
    <t>LECLERCQ </t>
  </si>
  <si>
    <t>LECOMTE </t>
  </si>
  <si>
    <t>LEFEVRE </t>
  </si>
  <si>
    <t>LEFÈVRE </t>
  </si>
  <si>
    <t>LEGER </t>
  </si>
  <si>
    <t>LEGRAND </t>
  </si>
  <si>
    <t>LEJEUNE </t>
  </si>
  <si>
    <t>LEMAIRE </t>
  </si>
  <si>
    <t>LEMAITRE </t>
  </si>
  <si>
    <t>LEMOINE </t>
  </si>
  <si>
    <t>LEROUX </t>
  </si>
  <si>
    <t>LEROY </t>
  </si>
  <si>
    <t>LEVEQUE </t>
  </si>
  <si>
    <t>LOPEZ </t>
  </si>
  <si>
    <t>LOUIS </t>
  </si>
  <si>
    <t>LUCAS </t>
  </si>
  <si>
    <t>MAILLARD </t>
  </si>
  <si>
    <t>MALLET </t>
  </si>
  <si>
    <t>MARCHAL </t>
  </si>
  <si>
    <t>MARCHAND </t>
  </si>
  <si>
    <t>MARECHAL </t>
  </si>
  <si>
    <t>MARIE </t>
  </si>
  <si>
    <t>MARTIN </t>
  </si>
  <si>
    <t>MARTINEZ </t>
  </si>
  <si>
    <t>MARTY </t>
  </si>
  <si>
    <t>MASSON </t>
  </si>
  <si>
    <t>MATHIEU </t>
  </si>
  <si>
    <t>MENARD </t>
  </si>
  <si>
    <t>MERCIER </t>
  </si>
  <si>
    <t>MEUNIER </t>
  </si>
  <si>
    <t>MEYER </t>
  </si>
  <si>
    <t>MICHAUD </t>
  </si>
  <si>
    <t>MICHEL </t>
  </si>
  <si>
    <t>MILLET </t>
  </si>
  <si>
    <t>MONNIER </t>
  </si>
  <si>
    <t>MOREAU </t>
  </si>
  <si>
    <t>MOREL </t>
  </si>
  <si>
    <t>MORIN </t>
  </si>
  <si>
    <t>MOULIN </t>
  </si>
  <si>
    <t>MULLER </t>
  </si>
  <si>
    <t>NICOLAS </t>
  </si>
  <si>
    <t>NOEL </t>
  </si>
  <si>
    <t>OLIVIER </t>
  </si>
  <si>
    <t>PARIS </t>
  </si>
  <si>
    <t>PASQUIER </t>
  </si>
  <si>
    <t>PAYET </t>
  </si>
  <si>
    <t>PELLETIER </t>
  </si>
  <si>
    <t>PEREZ </t>
  </si>
  <si>
    <t>PERRET </t>
  </si>
  <si>
    <t>PERRIER </t>
  </si>
  <si>
    <t>PERRIN </t>
  </si>
  <si>
    <t>PERROT </t>
  </si>
  <si>
    <t>PETIT </t>
  </si>
  <si>
    <t>PHILIPPE </t>
  </si>
  <si>
    <t>PICARD </t>
  </si>
  <si>
    <t>PICHON </t>
  </si>
  <si>
    <t>PIERRE </t>
  </si>
  <si>
    <t>POIRIER </t>
  </si>
  <si>
    <t>POULAIN </t>
  </si>
  <si>
    <t>PREVOST </t>
  </si>
  <si>
    <t>REMY </t>
  </si>
  <si>
    <t>RENARD </t>
  </si>
  <si>
    <t>RENAUD </t>
  </si>
  <si>
    <t>RENAULT </t>
  </si>
  <si>
    <t>REY </t>
  </si>
  <si>
    <t>REYNAUD </t>
  </si>
  <si>
    <t>RICHARD </t>
  </si>
  <si>
    <t>RIVIERE </t>
  </si>
  <si>
    <t>ROBERT </t>
  </si>
  <si>
    <t>ROBIN </t>
  </si>
  <si>
    <t>ROCHE </t>
  </si>
  <si>
    <t>RODRIGUEZ </t>
  </si>
  <si>
    <t>ROGER </t>
  </si>
  <si>
    <t>ROLLAND </t>
  </si>
  <si>
    <t>ROUSSEAU </t>
  </si>
  <si>
    <t>ROUSSEL </t>
  </si>
  <si>
    <t>ROUX </t>
  </si>
  <si>
    <t>ROY </t>
  </si>
  <si>
    <t>ROYER </t>
  </si>
  <si>
    <t>SANCHEZ </t>
  </si>
  <si>
    <t>SCHMITT </t>
  </si>
  <si>
    <t>SCHNEIDER </t>
  </si>
  <si>
    <t>SIMON </t>
  </si>
  <si>
    <t>TESSIER </t>
  </si>
  <si>
    <t>THOMAS </t>
  </si>
  <si>
    <t>VASSEUR </t>
  </si>
  <si>
    <t>VIDAL </t>
  </si>
  <si>
    <t>VINCENT </t>
  </si>
  <si>
    <t>WEBER </t>
  </si>
  <si>
    <t>VERDIER</t>
  </si>
  <si>
    <t>ID</t>
  </si>
  <si>
    <t>JULES</t>
  </si>
  <si>
    <t>GEORGES</t>
  </si>
  <si>
    <t>GREGOIRE</t>
  </si>
  <si>
    <t>Total général</t>
  </si>
  <si>
    <t>Somme de SOLDE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</si>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</sst>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#,##0\ [$XOF];[Red]\-#,##0\ [$XOF]"/>
    <numFmt numFmtId="165" formatCode="#,##0\ [$XOF]"/>
    <numFmt numFmtId="166" formatCode="00000"/>
    <numFmt numFmtId="167" formatCode="&quot;CPP&quot;0000000"/>
    <numFmt numFmtId="168" formatCode="#,##0.00\ [$XOF]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 Light"/>
      <family val="2"/>
      <scheme val="major"/>
    </font>
    <font>
      <sz val="16"/>
      <color theme="1"/>
      <name val="Calibri Light"/>
      <family val="2"/>
      <scheme val="major"/>
    </font>
    <font>
      <b/>
      <sz val="18"/>
      <color rgb="FF00B050"/>
      <name val="Calibri Light"/>
      <family val="2"/>
      <scheme val="major"/>
    </font>
    <font>
      <b/>
      <sz val="18"/>
      <color rgb="FFFF0000"/>
      <name val="Calibri Light"/>
      <family val="2"/>
      <scheme val="major"/>
    </font>
    <font>
      <b/>
      <sz val="18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6"/>
      <color theme="2" tint="-0.749992370372631"/>
      <name val="Calibri Light"/>
      <family val="2"/>
      <scheme val="major"/>
    </font>
    <font>
      <sz val="18"/>
      <color theme="2" tint="-0.749992370372631"/>
      <name val="Calibri Light"/>
      <family val="2"/>
      <scheme val="major"/>
    </font>
    <font>
      <sz val="16"/>
      <name val="Calibri Light"/>
      <family val="2"/>
      <scheme val="major"/>
    </font>
    <font>
      <sz val="16"/>
      <color rgb="FF0070C0"/>
      <name val="Calibri Light"/>
      <family val="2"/>
      <scheme val="major"/>
    </font>
    <font>
      <sz val="14"/>
      <color theme="1"/>
      <name val="Calibri"/>
      <family val="2"/>
      <scheme val="minor"/>
    </font>
    <font>
      <sz val="18"/>
      <color theme="1"/>
      <name val="Calibri Light"/>
      <family val="2"/>
      <scheme val="major"/>
    </font>
    <font>
      <sz val="22"/>
      <color theme="1"/>
      <name val="Calibri Light"/>
      <family val="2"/>
      <scheme val="major"/>
    </font>
    <font>
      <b/>
      <sz val="11"/>
      <color theme="0"/>
      <name val="Calibri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rgb="FF00B05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 style="thick">
        <color rgb="FF00B050"/>
      </bottom>
      <diagonal/>
    </border>
    <border>
      <left/>
      <right/>
      <top style="thick">
        <color rgb="FF00B05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Dashed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6">
    <xf numFmtId="0" fontId="0" fillId="0" borderId="0" xfId="0"/>
    <xf numFmtId="9" fontId="0" fillId="0" borderId="0" xfId="0" applyNumberFormat="1"/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166" fontId="17" fillId="0" borderId="2" xfId="0" applyNumberFormat="1" applyFont="1" applyBorder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2" xfId="0" applyFont="1" applyBorder="1" applyAlignment="1">
      <alignment horizontal="center" vertical="center"/>
    </xf>
    <xf numFmtId="164" fontId="17" fillId="0" borderId="2" xfId="1" applyNumberFormat="1" applyFont="1" applyFill="1" applyBorder="1" applyAlignment="1">
      <alignment horizontal="right" vertical="center"/>
    </xf>
    <xf numFmtId="164" fontId="17" fillId="0" borderId="2" xfId="1" applyNumberFormat="1" applyFont="1" applyFill="1" applyBorder="1" applyAlignment="1">
      <alignment horizontal="center" vertical="center"/>
    </xf>
    <xf numFmtId="164" fontId="17" fillId="0" borderId="2" xfId="1" applyNumberFormat="1" applyFont="1" applyFill="1" applyBorder="1" applyAlignment="1">
      <alignment vertical="center"/>
    </xf>
    <xf numFmtId="0" fontId="17" fillId="0" borderId="2" xfId="0" applyFont="1" applyBorder="1"/>
    <xf numFmtId="164" fontId="18" fillId="6" borderId="2" xfId="1" applyNumberFormat="1" applyFont="1" applyFill="1" applyBorder="1" applyAlignment="1">
      <alignment horizontal="center" vertical="center"/>
    </xf>
    <xf numFmtId="167" fontId="17" fillId="0" borderId="2" xfId="0" applyNumberFormat="1" applyFont="1" applyBorder="1" applyAlignment="1">
      <alignment horizontal="center"/>
    </xf>
    <xf numFmtId="166" fontId="17" fillId="0" borderId="2" xfId="0" applyNumberFormat="1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vertical="center"/>
    </xf>
    <xf numFmtId="22" fontId="17" fillId="0" borderId="2" xfId="0" applyNumberFormat="1" applyFont="1" applyBorder="1" applyAlignment="1">
      <alignment horizontal="center" vertical="center"/>
    </xf>
    <xf numFmtId="167" fontId="17" fillId="0" borderId="2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/>
    </xf>
    <xf numFmtId="166" fontId="17" fillId="0" borderId="2" xfId="0" applyNumberFormat="1" applyFont="1" applyBorder="1"/>
    <xf numFmtId="164" fontId="17" fillId="0" borderId="2" xfId="1" applyNumberFormat="1" applyFont="1" applyFill="1" applyBorder="1"/>
    <xf numFmtId="166" fontId="0" fillId="0" borderId="0" xfId="0" applyNumberFormat="1" applyFill="1" applyBorder="1" applyAlignment="1">
      <alignment vertical="center"/>
    </xf>
    <xf numFmtId="166" fontId="2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/>
    <xf numFmtId="0" fontId="0" fillId="0" borderId="0" xfId="0" applyBorder="1" applyAlignment="1"/>
    <xf numFmtId="0" fontId="2" fillId="5" borderId="0" xfId="0" applyFont="1" applyFill="1" applyBorder="1" applyAlignment="1">
      <alignment vertical="center"/>
    </xf>
    <xf numFmtId="166" fontId="0" fillId="0" borderId="0" xfId="0" applyNumberFormat="1" applyFont="1" applyBorder="1" applyAlignment="1">
      <alignment vertical="center"/>
    </xf>
    <xf numFmtId="0" fontId="0" fillId="0" borderId="0" xfId="0" applyFill="1" applyBorder="1" applyAlignment="1"/>
    <xf numFmtId="0" fontId="0" fillId="0" borderId="0" xfId="0" applyNumberFormat="1" applyFill="1" applyBorder="1" applyAlignment="1"/>
    <xf numFmtId="166" fontId="0" fillId="0" borderId="0" xfId="0" applyNumberFormat="1" applyBorder="1" applyAlignment="1"/>
    <xf numFmtId="166" fontId="17" fillId="0" borderId="22" xfId="0" applyNumberFormat="1" applyFont="1" applyFill="1" applyBorder="1" applyAlignment="1">
      <alignment horizontal="center" vertical="center"/>
    </xf>
    <xf numFmtId="164" fontId="17" fillId="0" borderId="23" xfId="1" applyNumberFormat="1" applyFont="1" applyFill="1" applyBorder="1" applyAlignment="1">
      <alignment vertical="center"/>
    </xf>
    <xf numFmtId="0" fontId="0" fillId="0" borderId="0" xfId="0" pivotButton="1"/>
    <xf numFmtId="0" fontId="0" fillId="0" borderId="0" xfId="0" applyNumberFormat="1"/>
    <xf numFmtId="166" fontId="0" fillId="0" borderId="0" xfId="0" applyNumberFormat="1"/>
    <xf numFmtId="166" fontId="22" fillId="0" borderId="22" xfId="0" applyNumberFormat="1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vertical="center"/>
    </xf>
    <xf numFmtId="22" fontId="22" fillId="0" borderId="2" xfId="0" applyNumberFormat="1" applyFont="1" applyBorder="1" applyAlignment="1">
      <alignment horizontal="center" vertical="center"/>
    </xf>
    <xf numFmtId="164" fontId="22" fillId="0" borderId="2" xfId="1" applyNumberFormat="1" applyFont="1" applyFill="1" applyBorder="1" applyAlignment="1">
      <alignment vertical="center"/>
    </xf>
    <xf numFmtId="167" fontId="22" fillId="0" borderId="2" xfId="0" applyNumberFormat="1" applyFont="1" applyBorder="1" applyAlignment="1">
      <alignment horizontal="center" vertical="center"/>
    </xf>
    <xf numFmtId="164" fontId="22" fillId="0" borderId="23" xfId="1" applyNumberFormat="1" applyFont="1" applyFill="1" applyBorder="1" applyAlignment="1">
      <alignment vertical="center"/>
    </xf>
    <xf numFmtId="0" fontId="20" fillId="3" borderId="0" xfId="0" applyFont="1" applyFill="1" applyProtection="1"/>
    <xf numFmtId="0" fontId="20" fillId="3" borderId="14" xfId="0" applyFont="1" applyFill="1" applyBorder="1" applyProtection="1"/>
    <xf numFmtId="0" fontId="20" fillId="2" borderId="0" xfId="0" applyFont="1" applyFill="1" applyProtection="1"/>
    <xf numFmtId="0" fontId="21" fillId="2" borderId="0" xfId="0" applyFont="1" applyFill="1" applyAlignment="1" applyProtection="1">
      <alignment horizontal="center"/>
    </xf>
    <xf numFmtId="0" fontId="20" fillId="0" borderId="0" xfId="0" applyFont="1" applyProtection="1"/>
    <xf numFmtId="0" fontId="0" fillId="3" borderId="0" xfId="0" applyFill="1" applyProtection="1"/>
    <xf numFmtId="0" fontId="0" fillId="3" borderId="14" xfId="0" applyFill="1" applyBorder="1" applyProtection="1"/>
    <xf numFmtId="0" fontId="0" fillId="2" borderId="0" xfId="0" applyFill="1" applyProtection="1"/>
    <xf numFmtId="0" fontId="7" fillId="2" borderId="0" xfId="0" applyFont="1" applyFill="1" applyAlignment="1" applyProtection="1">
      <alignment horizontal="center" vertical="center"/>
    </xf>
    <xf numFmtId="166" fontId="19" fillId="2" borderId="12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4" fillId="2" borderId="0" xfId="0" applyFont="1" applyFill="1" applyAlignment="1" applyProtection="1">
      <alignment horizontal="center" vertical="center"/>
    </xf>
    <xf numFmtId="168" fontId="9" fillId="0" borderId="1" xfId="0" applyNumberFormat="1" applyFont="1" applyBorder="1" applyAlignment="1" applyProtection="1">
      <alignment horizontal="right" vertical="center" indent="1"/>
    </xf>
    <xf numFmtId="0" fontId="13" fillId="3" borderId="0" xfId="0" applyFont="1" applyFill="1" applyProtection="1"/>
    <xf numFmtId="0" fontId="0" fillId="2" borderId="8" xfId="0" applyFill="1" applyBorder="1" applyProtection="1"/>
    <xf numFmtId="0" fontId="5" fillId="2" borderId="0" xfId="0" applyFont="1" applyFill="1" applyAlignment="1" applyProtection="1">
      <alignment horizontal="center" vertical="center"/>
    </xf>
    <xf numFmtId="0" fontId="0" fillId="2" borderId="10" xfId="0" applyFill="1" applyBorder="1" applyProtection="1"/>
    <xf numFmtId="0" fontId="6" fillId="2" borderId="0" xfId="0" applyFont="1" applyFill="1" applyAlignment="1" applyProtection="1">
      <alignment horizontal="center" vertical="center"/>
    </xf>
    <xf numFmtId="0" fontId="0" fillId="3" borderId="0" xfId="0" applyFill="1" applyBorder="1" applyAlignment="1" applyProtection="1"/>
    <xf numFmtId="0" fontId="11" fillId="2" borderId="16" xfId="0" applyFont="1" applyFill="1" applyBorder="1" applyAlignment="1" applyProtection="1">
      <alignment horizontal="center" vertical="center"/>
    </xf>
    <xf numFmtId="0" fontId="0" fillId="2" borderId="0" xfId="0" applyFill="1" applyBorder="1" applyProtection="1"/>
    <xf numFmtId="0" fontId="3" fillId="2" borderId="0" xfId="0" applyFont="1" applyFill="1" applyAlignment="1" applyProtection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/>
    </xf>
    <xf numFmtId="164" fontId="22" fillId="0" borderId="2" xfId="1" applyNumberFormat="1" applyFont="1" applyFill="1" applyBorder="1" applyAlignment="1" applyProtection="1">
      <alignment vertical="center"/>
    </xf>
    <xf numFmtId="22" fontId="17" fillId="0" borderId="2" xfId="0" applyNumberFormat="1" applyFont="1" applyBorder="1" applyAlignment="1" applyProtection="1">
      <alignment horizontal="center" vertical="center"/>
    </xf>
    <xf numFmtId="164" fontId="17" fillId="0" borderId="2" xfId="1" applyNumberFormat="1" applyFont="1" applyFill="1" applyBorder="1" applyAlignment="1" applyProtection="1">
      <alignment vertical="center"/>
    </xf>
    <xf numFmtId="167" fontId="17" fillId="0" borderId="2" xfId="0" applyNumberFormat="1" applyFont="1" applyBorder="1" applyAlignment="1" applyProtection="1">
      <alignment horizontal="center" vertical="center"/>
    </xf>
    <xf numFmtId="0" fontId="0" fillId="0" borderId="0" xfId="0" applyFill="1"/>
    <xf numFmtId="164" fontId="0" fillId="7" borderId="2" xfId="1" applyNumberFormat="1" applyFont="1" applyFill="1" applyBorder="1" applyAlignment="1">
      <alignment vertical="center"/>
    </xf>
    <xf numFmtId="22" fontId="22" fillId="0" borderId="2" xfId="0" applyNumberFormat="1" applyFont="1" applyFill="1" applyBorder="1" applyAlignment="1" applyProtection="1">
      <alignment horizontal="center" vertical="center"/>
    </xf>
    <xf numFmtId="167" fontId="22" fillId="0" borderId="2" xfId="0" applyNumberFormat="1" applyFont="1" applyFill="1" applyBorder="1" applyAlignment="1" applyProtection="1">
      <alignment horizontal="center" vertical="center"/>
    </xf>
    <xf numFmtId="22" fontId="17" fillId="0" borderId="2" xfId="0" applyNumberFormat="1" applyFont="1" applyFill="1" applyBorder="1" applyAlignment="1" applyProtection="1">
      <alignment horizontal="center" vertical="center"/>
    </xf>
    <xf numFmtId="167" fontId="17" fillId="0" borderId="2" xfId="0" applyNumberFormat="1" applyFont="1" applyFill="1" applyBorder="1" applyAlignment="1" applyProtection="1">
      <alignment horizontal="center" vertical="center"/>
    </xf>
    <xf numFmtId="165" fontId="4" fillId="0" borderId="9" xfId="0" applyNumberFormat="1" applyFont="1" applyFill="1" applyBorder="1" applyAlignment="1" applyProtection="1">
      <alignment horizontal="right" vertical="center" indent="1"/>
      <protection locked="0"/>
    </xf>
    <xf numFmtId="166" fontId="15" fillId="0" borderId="17" xfId="0" applyNumberFormat="1" applyFont="1" applyFill="1" applyBorder="1" applyAlignment="1" applyProtection="1">
      <alignment horizontal="center" vertical="center"/>
    </xf>
    <xf numFmtId="166" fontId="15" fillId="0" borderId="18" xfId="0" applyNumberFormat="1" applyFont="1" applyFill="1" applyBorder="1" applyAlignment="1" applyProtection="1">
      <alignment horizontal="center" vertical="center"/>
    </xf>
    <xf numFmtId="166" fontId="15" fillId="0" borderId="19" xfId="0" applyNumberFormat="1" applyFont="1" applyFill="1" applyBorder="1" applyAlignment="1" applyProtection="1">
      <alignment horizontal="center" vertical="center"/>
    </xf>
    <xf numFmtId="166" fontId="15" fillId="0" borderId="20" xfId="0" applyNumberFormat="1" applyFont="1" applyFill="1" applyBorder="1" applyAlignment="1" applyProtection="1">
      <alignment horizontal="center" vertical="center"/>
    </xf>
    <xf numFmtId="0" fontId="13" fillId="3" borderId="0" xfId="0" applyFont="1" applyFill="1" applyAlignment="1" applyProtection="1">
      <alignment horizontal="center" vertical="center" wrapText="1"/>
    </xf>
    <xf numFmtId="0" fontId="13" fillId="3" borderId="21" xfId="0" applyFont="1" applyFill="1" applyBorder="1" applyAlignment="1" applyProtection="1">
      <alignment horizontal="center" vertical="center"/>
    </xf>
    <xf numFmtId="0" fontId="13" fillId="3" borderId="0" xfId="0" applyFont="1" applyFill="1" applyAlignment="1" applyProtection="1">
      <alignment horizontal="center" vertical="center"/>
    </xf>
    <xf numFmtId="167" fontId="12" fillId="0" borderId="6" xfId="0" applyNumberFormat="1" applyFont="1" applyFill="1" applyBorder="1" applyAlignment="1" applyProtection="1">
      <alignment horizontal="center" vertical="center"/>
    </xf>
    <xf numFmtId="167" fontId="12" fillId="0" borderId="7" xfId="0" applyNumberFormat="1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center" vertical="top"/>
    </xf>
    <xf numFmtId="0" fontId="7" fillId="3" borderId="0" xfId="0" applyFont="1" applyFill="1" applyAlignment="1" applyProtection="1">
      <alignment horizontal="center" vertical="center"/>
    </xf>
    <xf numFmtId="0" fontId="14" fillId="0" borderId="6" xfId="0" applyFont="1" applyFill="1" applyBorder="1" applyAlignment="1" applyProtection="1">
      <alignment horizontal="center" vertical="center"/>
      <protection locked="0"/>
    </xf>
    <xf numFmtId="0" fontId="14" fillId="0" borderId="15" xfId="0" applyFont="1" applyFill="1" applyBorder="1" applyAlignment="1" applyProtection="1">
      <alignment horizontal="center" vertical="center"/>
      <protection locked="0"/>
    </xf>
    <xf numFmtId="0" fontId="14" fillId="0" borderId="7" xfId="0" applyFont="1" applyFill="1" applyBorder="1" applyAlignment="1" applyProtection="1">
      <alignment horizontal="center" vertical="center"/>
      <protection locked="0"/>
    </xf>
    <xf numFmtId="165" fontId="4" fillId="0" borderId="6" xfId="0" applyNumberFormat="1" applyFont="1" applyFill="1" applyBorder="1" applyAlignment="1" applyProtection="1">
      <alignment horizontal="right" vertical="center" indent="1"/>
      <protection locked="0"/>
    </xf>
    <xf numFmtId="165" fontId="4" fillId="0" borderId="15" xfId="0" applyNumberFormat="1" applyFont="1" applyFill="1" applyBorder="1" applyAlignment="1" applyProtection="1">
      <alignment horizontal="right" vertical="center" indent="1"/>
      <protection locked="0"/>
    </xf>
    <xf numFmtId="165" fontId="4" fillId="0" borderId="7" xfId="0" applyNumberFormat="1" applyFont="1" applyFill="1" applyBorder="1" applyAlignment="1" applyProtection="1">
      <alignment horizontal="right" vertical="center" indent="1"/>
      <protection locked="0"/>
    </xf>
    <xf numFmtId="165" fontId="4" fillId="7" borderId="11" xfId="0" applyNumberFormat="1" applyFont="1" applyFill="1" applyBorder="1" applyAlignment="1" applyProtection="1">
      <alignment horizontal="right" vertical="center" indent="1"/>
      <protection locked="0"/>
    </xf>
    <xf numFmtId="0" fontId="10" fillId="0" borderId="13" xfId="0" applyFont="1" applyFill="1" applyBorder="1" applyAlignment="1" applyProtection="1">
      <alignment horizontal="center" vertical="center"/>
      <protection locked="0"/>
    </xf>
  </cellXfs>
  <cellStyles count="2">
    <cellStyle name="Monétaire" xfId="1" builtinId="4"/>
    <cellStyle name="Normal" xfId="0" builtinId="0"/>
  </cellStyles>
  <dxfs count="20">
    <dxf>
      <numFmt numFmtId="0" formatCode="General"/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numFmt numFmtId="166" formatCode="000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general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4" formatCode="#,##0\ [$XOF];[Red]\-#,##0\ [$XOF]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7" formatCode="&quot;CPP&quot;00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\ [$XOF];[Red]\-#,##0\ [$XOF]"/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\ [$XOF];[Red]\-#,##0\ [$XOF]"/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6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583767</xdr:colOff>
      <xdr:row>2</xdr:row>
      <xdr:rowOff>69992</xdr:rowOff>
    </xdr:from>
    <xdr:to>
      <xdr:col>10</xdr:col>
      <xdr:colOff>1425223</xdr:colOff>
      <xdr:row>7</xdr:row>
      <xdr:rowOff>303064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>
        <a:xfrm>
          <a:off x="8725878" y="570936"/>
          <a:ext cx="2944012" cy="1503072"/>
        </a:xfrm>
        <a:prstGeom prst="rect">
          <a:avLst/>
        </a:prstGeom>
        <a:solidFill>
          <a:srgbClr val="FFFF00"/>
        </a:solidFill>
        <a:ln w="9525" cmpd="sng">
          <a:solidFill>
            <a:schemeClr val="bg2">
              <a:lumMod val="2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>
              <a:latin typeface="OCR A Extended" panose="02010509020102010303" pitchFamily="50" charset="0"/>
            </a:rPr>
            <a:t>CLIENTS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3200">
              <a:latin typeface="OCR A Extended" panose="02010509020102010303" pitchFamily="50" charset="0"/>
            </a:rPr>
            <a:t>PR</a:t>
          </a:r>
          <a:r>
            <a:rPr lang="fr-FR" sz="3200" b="0">
              <a:solidFill>
                <a:schemeClr val="dk1"/>
              </a:solidFill>
              <a:effectLst/>
              <a:latin typeface="OCR A Extended" panose="02010509020102010303" pitchFamily="50" charset="0"/>
              <a:ea typeface="+mn-ea"/>
              <a:cs typeface="+mn-cs"/>
            </a:rPr>
            <a:t>É</a:t>
          </a:r>
          <a:r>
            <a:rPr lang="fr-FR" sz="3200">
              <a:latin typeface="OCR A Extended" panose="02010509020102010303" pitchFamily="50" charset="0"/>
            </a:rPr>
            <a:t>-PAY</a:t>
          </a:r>
          <a:r>
            <a:rPr lang="fr-FR" sz="3200" b="0">
              <a:solidFill>
                <a:schemeClr val="dk1"/>
              </a:solidFill>
              <a:effectLst/>
              <a:latin typeface="OCR A Extended" panose="02010509020102010303" pitchFamily="50" charset="0"/>
              <a:ea typeface="+mn-ea"/>
              <a:cs typeface="+mn-cs"/>
            </a:rPr>
            <a:t>ÉS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9</xdr:row>
          <xdr:rowOff>114300</xdr:rowOff>
        </xdr:from>
        <xdr:to>
          <xdr:col>4</xdr:col>
          <xdr:colOff>50800</xdr:colOff>
          <xdr:row>11</xdr:row>
          <xdr:rowOff>101600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00000000-0008-0000-04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759655</xdr:colOff>
      <xdr:row>0</xdr:row>
      <xdr:rowOff>267286</xdr:rowOff>
    </xdr:from>
    <xdr:to>
      <xdr:col>4</xdr:col>
      <xdr:colOff>7034</xdr:colOff>
      <xdr:row>2</xdr:row>
      <xdr:rowOff>175846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/>
      </xdr:nvSpPr>
      <xdr:spPr>
        <a:xfrm>
          <a:off x="759655" y="267286"/>
          <a:ext cx="2398542" cy="548640"/>
        </a:xfrm>
        <a:prstGeom prst="rect">
          <a:avLst/>
        </a:prstGeom>
        <a:solidFill>
          <a:srgbClr val="FFFF00"/>
        </a:solidFill>
        <a:ln w="9525" cmpd="sng">
          <a:solidFill>
            <a:schemeClr val="bg2">
              <a:lumMod val="2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>
              <a:latin typeface="OCR A Extended" panose="02010509020102010303" pitchFamily="50" charset="0"/>
            </a:rPr>
            <a:t>NOUVEAU CLIENT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094.728680555556" createdVersion="5" refreshedVersion="5" minRefreshableVersion="3" recordCount="21">
  <cacheSource type="worksheet">
    <worksheetSource name="Thisto"/>
  </cacheSource>
  <cacheFields count="7">
    <cacheField name="ID" numFmtId="166">
      <sharedItems containsSemiMixedTypes="0" containsString="0" containsNumber="1" containsInteger="1" minValue="202" maxValue="205" count="4">
        <n v="202"/>
        <n v="203"/>
        <n v="204"/>
        <n v="205"/>
      </sharedItems>
    </cacheField>
    <cacheField name="CLIENT" numFmtId="0">
      <sharedItems count="4">
        <s v="MIKE"/>
        <s v="JULES"/>
        <s v="GEORGES"/>
        <s v="GREGOIRE"/>
      </sharedItems>
    </cacheField>
    <cacheField name="DATE ET HEURE" numFmtId="22">
      <sharedItems containsSemiMixedTypes="0" containsNonDate="0" containsDate="1" containsString="0" minDate="2020-09-20T11:41:32" maxDate="2020-09-20T13:57:12"/>
    </cacheField>
    <cacheField name="CRÉDIT" numFmtId="164">
      <sharedItems containsString="0" containsBlank="1" containsNumber="1" containsInteger="1" minValue="250" maxValue="5000"/>
    </cacheField>
    <cacheField name="DÉBIT" numFmtId="164">
      <sharedItems containsString="0" containsBlank="1" containsNumber="1" containsInteger="1" minValue="250" maxValue="5000"/>
    </cacheField>
    <cacheField name="CAISSE" numFmtId="167">
      <sharedItems containsSemiMixedTypes="0" containsString="0" containsNumber="1" containsInteger="1" minValue="3" maxValue="23"/>
    </cacheField>
    <cacheField name="SOLDE" numFmtId="164">
      <sharedItems containsSemiMixedTypes="0" containsString="0" containsNumber="1" containsInteger="1" minValue="-5000" maxValue="5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x v="0"/>
    <d v="2020-09-20T11:41:32"/>
    <n v="5000"/>
    <m/>
    <n v="3"/>
    <n v="5000"/>
  </r>
  <r>
    <x v="0"/>
    <x v="0"/>
    <d v="2020-09-20T11:41:33"/>
    <n v="250"/>
    <m/>
    <n v="4"/>
    <n v="250"/>
  </r>
  <r>
    <x v="1"/>
    <x v="1"/>
    <d v="2020-09-20T13:01:08"/>
    <n v="5000"/>
    <m/>
    <n v="5"/>
    <n v="5000"/>
  </r>
  <r>
    <x v="1"/>
    <x v="1"/>
    <d v="2020-09-20T13:01:08"/>
    <n v="250"/>
    <m/>
    <n v="6"/>
    <n v="250"/>
  </r>
  <r>
    <x v="2"/>
    <x v="2"/>
    <d v="2020-09-20T13:19:45"/>
    <n v="5000"/>
    <m/>
    <n v="7"/>
    <n v="5000"/>
  </r>
  <r>
    <x v="2"/>
    <x v="2"/>
    <d v="2020-09-20T13:19:45"/>
    <n v="250"/>
    <m/>
    <n v="8"/>
    <n v="250"/>
  </r>
  <r>
    <x v="3"/>
    <x v="3"/>
    <d v="2020-09-20T13:20:22"/>
    <n v="5000"/>
    <m/>
    <n v="9"/>
    <n v="5000"/>
  </r>
  <r>
    <x v="3"/>
    <x v="3"/>
    <d v="2020-09-20T13:20:22"/>
    <n v="250"/>
    <m/>
    <n v="10"/>
    <n v="250"/>
  </r>
  <r>
    <x v="3"/>
    <x v="3"/>
    <d v="2020-09-20T13:27:12"/>
    <m/>
    <m/>
    <n v="11"/>
    <n v="0"/>
  </r>
  <r>
    <x v="3"/>
    <x v="3"/>
    <d v="2020-09-20T13:27:31"/>
    <m/>
    <m/>
    <n v="12"/>
    <n v="0"/>
  </r>
  <r>
    <x v="3"/>
    <x v="3"/>
    <d v="2020-09-20T13:30:06"/>
    <n v="1000"/>
    <m/>
    <n v="13"/>
    <n v="1000"/>
  </r>
  <r>
    <x v="3"/>
    <x v="3"/>
    <d v="2020-09-20T13:30:20"/>
    <n v="1000"/>
    <m/>
    <n v="14"/>
    <n v="1000"/>
  </r>
  <r>
    <x v="0"/>
    <x v="0"/>
    <d v="2020-09-20T13:31:44"/>
    <n v="1000"/>
    <m/>
    <n v="15"/>
    <n v="1000"/>
  </r>
  <r>
    <x v="0"/>
    <x v="0"/>
    <d v="2020-09-20T13:33:08"/>
    <m/>
    <n v="250"/>
    <n v="16"/>
    <n v="-250"/>
  </r>
  <r>
    <x v="1"/>
    <x v="1"/>
    <d v="2020-09-20T13:38:02"/>
    <n v="1000"/>
    <m/>
    <n v="17"/>
    <n v="1000"/>
  </r>
  <r>
    <x v="1"/>
    <x v="1"/>
    <d v="2020-09-20T13:40:41"/>
    <m/>
    <n v="1000"/>
    <n v="18"/>
    <n v="-1000"/>
  </r>
  <r>
    <x v="3"/>
    <x v="3"/>
    <d v="2020-09-20T13:41:13"/>
    <m/>
    <n v="2000"/>
    <n v="19"/>
    <n v="-2000"/>
  </r>
  <r>
    <x v="3"/>
    <x v="3"/>
    <d v="2020-09-20T13:45:25"/>
    <m/>
    <n v="5000"/>
    <n v="20"/>
    <n v="-5000"/>
  </r>
  <r>
    <x v="1"/>
    <x v="1"/>
    <d v="2020-09-20T13:57:02"/>
    <n v="1000"/>
    <m/>
    <n v="21"/>
    <n v="1000"/>
  </r>
  <r>
    <x v="1"/>
    <x v="1"/>
    <d v="2020-09-20T13:57:07"/>
    <m/>
    <n v="2000"/>
    <n v="22"/>
    <n v="-2000"/>
  </r>
  <r>
    <x v="1"/>
    <x v="1"/>
    <d v="2020-09-20T13:57:12"/>
    <m/>
    <n v="2000"/>
    <n v="23"/>
    <n v="-2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C9" firstHeaderRow="2" firstDataRow="2" firstDataCol="2"/>
  <pivotFields count="7">
    <pivotField axis="axisRow" compact="0" numFmtId="166" outline="0" showAll="0" defaultSubtotal="0">
      <items count="4">
        <item x="0"/>
        <item x="1"/>
        <item x="2"/>
        <item x="3"/>
      </items>
    </pivotField>
    <pivotField axis="axisRow" compact="0" outline="0" showAll="0" sortType="descending">
      <items count="5">
        <item x="2"/>
        <item x="3"/>
        <item x="1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numFmtId="22" outline="0" showAll="0"/>
    <pivotField compact="0" outline="0" showAll="0"/>
    <pivotField compact="0" outline="0" showAll="0"/>
    <pivotField compact="0" numFmtId="167" outline="0" showAll="0"/>
    <pivotField dataField="1" compact="0" numFmtId="164" outline="0" showAll="0"/>
  </pivotFields>
  <rowFields count="2">
    <field x="0"/>
    <field x="1"/>
  </rowFields>
  <rowItems count="5">
    <i>
      <x/>
      <x v="3"/>
    </i>
    <i>
      <x v="1"/>
      <x v="2"/>
    </i>
    <i>
      <x v="2"/>
      <x/>
    </i>
    <i>
      <x v="3"/>
      <x v="1"/>
    </i>
    <i t="grand">
      <x/>
    </i>
  </rowItems>
  <colItems count="1">
    <i/>
  </colItems>
  <dataFields count="1">
    <dataField name="Somme de SOLDE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histo" displayName="Thisto" ref="A1:G22" totalsRowShown="0" headerRowDxfId="19" dataDxfId="17" headerRowBorderDxfId="18" tableBorderDxfId="16" totalsRowBorderDxfId="15">
  <tableColumns count="7">
    <tableColumn id="1" name="ID" dataDxfId="14"/>
    <tableColumn id="6" name="CLIENT" dataDxfId="13">
      <calculatedColumnFormula>INDEX(Tclients[CLIENT],MATCH(Thisto[[#This Row],[ID]],Tclients[CARTE],0))</calculatedColumnFormula>
    </tableColumn>
    <tableColumn id="5" name="DATE ET HEURE" dataDxfId="12"/>
    <tableColumn id="3" name="CRÉDIT" dataDxfId="11" dataCellStyle="Monétaire"/>
    <tableColumn id="4" name="DÉBIT" dataDxfId="10" dataCellStyle="Monétaire"/>
    <tableColumn id="2" name="CAISSE" dataDxfId="9"/>
    <tableColumn id="7" name="SOLDE" dataDxfId="8" dataCellStyle="Monétaire">
      <calculatedColumnFormula>Thisto[[#This Row],[CRÉDIT]]-Thisto[[#This Row],[DÉBIT]]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clients" displayName="Tclients" ref="A1:C206" totalsRowShown="0" headerRowDxfId="7" dataDxfId="5" headerRowBorderDxfId="6" tableBorderDxfId="4" totalsRowBorderDxfId="3">
  <autoFilter ref="A1:C206"/>
  <sortState ref="A2:A201">
    <sortCondition ref="A2"/>
  </sortState>
  <tableColumns count="3">
    <tableColumn id="1" name="CLIENT" dataDxfId="2"/>
    <tableColumn id="2" name="CARTE" dataDxfId="1"/>
    <tableColumn id="3" name="SOLDE" dataDxfId="0">
      <calculatedColumnFormula>SUMPRODUCT((Thisto[ID]=Tclients[[#This Row],[CARTE]])*Thisto[SOLDE])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2"/>
  <sheetViews>
    <sheetView workbookViewId="0">
      <selection activeCell="D2" sqref="D2"/>
    </sheetView>
  </sheetViews>
  <sheetFormatPr baseColWidth="10" defaultRowHeight="15.5" x14ac:dyDescent="0.35"/>
  <cols>
    <col min="1" max="1" width="11" style="19" bestFit="1" customWidth="1"/>
    <col min="2" max="2" width="10.90625" style="11"/>
    <col min="3" max="3" width="23.26953125" style="11" customWidth="1"/>
    <col min="4" max="4" width="13.90625" style="20" customWidth="1"/>
    <col min="5" max="5" width="15.36328125" style="20" customWidth="1"/>
    <col min="6" max="7" width="16.26953125" style="11" customWidth="1"/>
    <col min="8" max="8" width="10.90625" style="11"/>
    <col min="9" max="9" width="15.7265625" style="18" customWidth="1"/>
    <col min="10" max="10" width="11.81640625" style="11" bestFit="1" customWidth="1"/>
    <col min="11" max="16384" width="10.90625" style="11"/>
  </cols>
  <sheetData>
    <row r="1" spans="1:10" x14ac:dyDescent="0.35">
      <c r="A1" s="5" t="s">
        <v>220</v>
      </c>
      <c r="B1" s="6" t="s">
        <v>0</v>
      </c>
      <c r="C1" s="7" t="s">
        <v>4</v>
      </c>
      <c r="D1" s="8" t="s">
        <v>6</v>
      </c>
      <c r="E1" s="8" t="s">
        <v>7</v>
      </c>
      <c r="F1" s="9" t="s">
        <v>5</v>
      </c>
      <c r="G1" s="10" t="s">
        <v>1</v>
      </c>
      <c r="I1" s="12" t="s">
        <v>15</v>
      </c>
      <c r="J1" s="13">
        <f>MAX(Thisto[CAISSE])</f>
        <v>23</v>
      </c>
    </row>
    <row r="2" spans="1:10" x14ac:dyDescent="0.35">
      <c r="A2" s="14">
        <v>202</v>
      </c>
      <c r="B2" s="15" t="str">
        <f>INDEX(Tclients[CLIENT],MATCH(Thisto[[#This Row],[ID]],Tclients[CARTE],0))</f>
        <v>MIKE</v>
      </c>
      <c r="C2" s="16">
        <v>44094.487175925926</v>
      </c>
      <c r="D2" s="10">
        <v>5000</v>
      </c>
      <c r="E2" s="10"/>
      <c r="F2" s="17">
        <v>3</v>
      </c>
      <c r="G2" s="10">
        <f>Thisto[[#This Row],[CRÉDIT]]-Thisto[[#This Row],[DÉBIT]]</f>
        <v>5000</v>
      </c>
      <c r="I2" s="11"/>
    </row>
    <row r="3" spans="1:10" x14ac:dyDescent="0.35">
      <c r="A3" s="14">
        <v>202</v>
      </c>
      <c r="B3" s="15" t="str">
        <f>INDEX(Tclients[CLIENT],MATCH(Thisto[[#This Row],[ID]],Tclients[CARTE],0))</f>
        <v>MIKE</v>
      </c>
      <c r="C3" s="16">
        <v>44094.487187500003</v>
      </c>
      <c r="D3" s="10">
        <v>250</v>
      </c>
      <c r="E3" s="10"/>
      <c r="F3" s="17">
        <v>4</v>
      </c>
      <c r="G3" s="10">
        <f>Thisto[[#This Row],[CRÉDIT]]-Thisto[[#This Row],[DÉBIT]]</f>
        <v>250</v>
      </c>
    </row>
    <row r="4" spans="1:10" x14ac:dyDescent="0.35">
      <c r="A4" s="14">
        <v>203</v>
      </c>
      <c r="B4" s="15" t="str">
        <f>INDEX(Tclients[CLIENT],MATCH(Thisto[[#This Row],[ID]],Tclients[CARTE],0))</f>
        <v>JULES</v>
      </c>
      <c r="C4" s="16">
        <v>44094.542453703703</v>
      </c>
      <c r="D4" s="10">
        <v>5000</v>
      </c>
      <c r="E4" s="10"/>
      <c r="F4" s="17">
        <v>5</v>
      </c>
      <c r="G4" s="10">
        <f>Thisto[[#This Row],[CRÉDIT]]-Thisto[[#This Row],[DÉBIT]]</f>
        <v>5000</v>
      </c>
    </row>
    <row r="5" spans="1:10" x14ac:dyDescent="0.35">
      <c r="A5" s="14">
        <v>203</v>
      </c>
      <c r="B5" s="15" t="str">
        <f>INDEX(Tclients[CLIENT],MATCH(Thisto[[#This Row],[ID]],Tclients[CARTE],0))</f>
        <v>JULES</v>
      </c>
      <c r="C5" s="16">
        <v>44094.542453703703</v>
      </c>
      <c r="D5" s="10">
        <v>250</v>
      </c>
      <c r="E5" s="10"/>
      <c r="F5" s="17">
        <v>6</v>
      </c>
      <c r="G5" s="10">
        <f>Thisto[[#This Row],[CRÉDIT]]-Thisto[[#This Row],[DÉBIT]]</f>
        <v>250</v>
      </c>
    </row>
    <row r="6" spans="1:10" x14ac:dyDescent="0.35">
      <c r="A6" s="30">
        <v>204</v>
      </c>
      <c r="B6" s="15" t="str">
        <f>INDEX(Tclients[CLIENT],MATCH(Thisto[[#This Row],[ID]],Tclients[CARTE],0))</f>
        <v>GEORGES</v>
      </c>
      <c r="C6" s="16">
        <v>44094.555381944447</v>
      </c>
      <c r="D6" s="10">
        <v>5000</v>
      </c>
      <c r="E6" s="10"/>
      <c r="F6" s="17">
        <v>7</v>
      </c>
      <c r="G6" s="31">
        <f>Thisto[[#This Row],[CRÉDIT]]-Thisto[[#This Row],[DÉBIT]]</f>
        <v>5000</v>
      </c>
    </row>
    <row r="7" spans="1:10" x14ac:dyDescent="0.35">
      <c r="A7" s="30">
        <v>204</v>
      </c>
      <c r="B7" s="15" t="str">
        <f>INDEX(Tclients[CLIENT],MATCH(Thisto[[#This Row],[ID]],Tclients[CARTE],0))</f>
        <v>GEORGES</v>
      </c>
      <c r="C7" s="16">
        <v>44094.555381944447</v>
      </c>
      <c r="D7" s="10">
        <v>250</v>
      </c>
      <c r="E7" s="10"/>
      <c r="F7" s="17">
        <v>8</v>
      </c>
      <c r="G7" s="31">
        <f>Thisto[[#This Row],[CRÉDIT]]-Thisto[[#This Row],[DÉBIT]]</f>
        <v>250</v>
      </c>
    </row>
    <row r="8" spans="1:10" x14ac:dyDescent="0.35">
      <c r="A8" s="30">
        <v>205</v>
      </c>
      <c r="B8" s="15" t="str">
        <f>INDEX(Tclients[CLIENT],MATCH(Thisto[[#This Row],[ID]],Tclients[CARTE],0))</f>
        <v>GREGOIRE</v>
      </c>
      <c r="C8" s="16">
        <v>44094.555810185186</v>
      </c>
      <c r="D8" s="10">
        <v>5000</v>
      </c>
      <c r="E8" s="10"/>
      <c r="F8" s="17">
        <v>9</v>
      </c>
      <c r="G8" s="31">
        <f>Thisto[[#This Row],[CRÉDIT]]-Thisto[[#This Row],[DÉBIT]]</f>
        <v>5000</v>
      </c>
    </row>
    <row r="9" spans="1:10" x14ac:dyDescent="0.35">
      <c r="A9" s="30">
        <v>205</v>
      </c>
      <c r="B9" s="15" t="str">
        <f>INDEX(Tclients[CLIENT],MATCH(Thisto[[#This Row],[ID]],Tclients[CARTE],0))</f>
        <v>GREGOIRE</v>
      </c>
      <c r="C9" s="16">
        <v>44094.555810185186</v>
      </c>
      <c r="D9" s="10">
        <v>250</v>
      </c>
      <c r="E9" s="10"/>
      <c r="F9" s="17">
        <v>10</v>
      </c>
      <c r="G9" s="31">
        <f>Thisto[[#This Row],[CRÉDIT]]-Thisto[[#This Row],[DÉBIT]]</f>
        <v>250</v>
      </c>
    </row>
    <row r="10" spans="1:10" x14ac:dyDescent="0.35">
      <c r="A10" s="30">
        <v>205</v>
      </c>
      <c r="B10" s="15" t="str">
        <f>INDEX(Tclients[CLIENT],MATCH(Thisto[[#This Row],[ID]],Tclients[CARTE],0))</f>
        <v>GREGOIRE</v>
      </c>
      <c r="C10" s="16">
        <v>44094.560555555552</v>
      </c>
      <c r="D10" s="10"/>
      <c r="E10" s="10"/>
      <c r="F10" s="17">
        <v>11</v>
      </c>
      <c r="G10" s="31">
        <f>Thisto[[#This Row],[CRÉDIT]]-Thisto[[#This Row],[DÉBIT]]</f>
        <v>0</v>
      </c>
    </row>
    <row r="11" spans="1:10" x14ac:dyDescent="0.35">
      <c r="A11" s="30">
        <v>205</v>
      </c>
      <c r="B11" s="15" t="str">
        <f>INDEX(Tclients[CLIENT],MATCH(Thisto[[#This Row],[ID]],Tclients[CARTE],0))</f>
        <v>GREGOIRE</v>
      </c>
      <c r="C11" s="16">
        <v>44094.56077546296</v>
      </c>
      <c r="D11" s="10"/>
      <c r="E11" s="10"/>
      <c r="F11" s="17">
        <v>12</v>
      </c>
      <c r="G11" s="31">
        <f>Thisto[[#This Row],[CRÉDIT]]-Thisto[[#This Row],[DÉBIT]]</f>
        <v>0</v>
      </c>
    </row>
    <row r="12" spans="1:10" x14ac:dyDescent="0.35">
      <c r="A12" s="30">
        <v>205</v>
      </c>
      <c r="B12" s="15" t="str">
        <f>INDEX(Tclients[CLIENT],MATCH(Thisto[[#This Row],[ID]],Tclients[CARTE],0))</f>
        <v>GREGOIRE</v>
      </c>
      <c r="C12" s="16">
        <v>44094.562569444446</v>
      </c>
      <c r="D12" s="10">
        <v>1000</v>
      </c>
      <c r="E12" s="10"/>
      <c r="F12" s="17">
        <v>13</v>
      </c>
      <c r="G12" s="31">
        <f>Thisto[[#This Row],[CRÉDIT]]-Thisto[[#This Row],[DÉBIT]]</f>
        <v>1000</v>
      </c>
    </row>
    <row r="13" spans="1:10" x14ac:dyDescent="0.35">
      <c r="A13" s="30">
        <v>205</v>
      </c>
      <c r="B13" s="15" t="str">
        <f>INDEX(Tclients[CLIENT],MATCH(Thisto[[#This Row],[ID]],Tclients[CARTE],0))</f>
        <v>GREGOIRE</v>
      </c>
      <c r="C13" s="16">
        <v>44094.562731481485</v>
      </c>
      <c r="D13" s="10">
        <v>1000</v>
      </c>
      <c r="E13" s="10"/>
      <c r="F13" s="17">
        <v>14</v>
      </c>
      <c r="G13" s="31">
        <f>Thisto[[#This Row],[CRÉDIT]]-Thisto[[#This Row],[DÉBIT]]</f>
        <v>1000</v>
      </c>
    </row>
    <row r="14" spans="1:10" x14ac:dyDescent="0.35">
      <c r="A14" s="30">
        <v>202</v>
      </c>
      <c r="B14" s="15" t="str">
        <f>INDEX(Tclients[CLIENT],MATCH(Thisto[[#This Row],[ID]],Tclients[CARTE],0))</f>
        <v>MIKE</v>
      </c>
      <c r="C14" s="16">
        <v>44094.563703703701</v>
      </c>
      <c r="D14" s="10">
        <v>1000</v>
      </c>
      <c r="E14" s="10"/>
      <c r="F14" s="17">
        <v>15</v>
      </c>
      <c r="G14" s="31">
        <f>Thisto[[#This Row],[CRÉDIT]]-Thisto[[#This Row],[DÉBIT]]</f>
        <v>1000</v>
      </c>
    </row>
    <row r="15" spans="1:10" x14ac:dyDescent="0.35">
      <c r="A15" s="30">
        <v>202</v>
      </c>
      <c r="B15" s="15" t="str">
        <f>INDEX(Tclients[CLIENT],MATCH(Thisto[[#This Row],[ID]],Tclients[CARTE],0))</f>
        <v>MIKE</v>
      </c>
      <c r="C15" s="16">
        <v>44094.564675925925</v>
      </c>
      <c r="D15" s="10"/>
      <c r="E15" s="10">
        <v>250</v>
      </c>
      <c r="F15" s="17">
        <v>16</v>
      </c>
      <c r="G15" s="31">
        <f>Thisto[[#This Row],[CRÉDIT]]-Thisto[[#This Row],[DÉBIT]]</f>
        <v>-250</v>
      </c>
    </row>
    <row r="16" spans="1:10" x14ac:dyDescent="0.35">
      <c r="A16" s="30">
        <v>203</v>
      </c>
      <c r="B16" s="15" t="str">
        <f>INDEX(Tclients[CLIENT],MATCH(Thisto[[#This Row],[ID]],Tclients[CARTE],0))</f>
        <v>JULES</v>
      </c>
      <c r="C16" s="16">
        <v>44094.568078703705</v>
      </c>
      <c r="D16" s="10">
        <v>1000</v>
      </c>
      <c r="E16" s="10"/>
      <c r="F16" s="17">
        <v>17</v>
      </c>
      <c r="G16" s="31">
        <f>Thisto[[#This Row],[CRÉDIT]]-Thisto[[#This Row],[DÉBIT]]</f>
        <v>1000</v>
      </c>
    </row>
    <row r="17" spans="1:7" x14ac:dyDescent="0.35">
      <c r="A17" s="30">
        <v>203</v>
      </c>
      <c r="B17" s="15" t="str">
        <f>INDEX(Tclients[CLIENT],MATCH(Thisto[[#This Row],[ID]],Tclients[CARTE],0))</f>
        <v>JULES</v>
      </c>
      <c r="C17" s="16">
        <v>44094.569918981484</v>
      </c>
      <c r="D17" s="10"/>
      <c r="E17" s="10">
        <v>1000</v>
      </c>
      <c r="F17" s="17">
        <v>18</v>
      </c>
      <c r="G17" s="31">
        <f>Thisto[[#This Row],[CRÉDIT]]-Thisto[[#This Row],[DÉBIT]]</f>
        <v>-1000</v>
      </c>
    </row>
    <row r="18" spans="1:7" x14ac:dyDescent="0.35">
      <c r="A18" s="30">
        <v>205</v>
      </c>
      <c r="B18" s="15" t="str">
        <f>INDEX(Tclients[CLIENT],MATCH(Thisto[[#This Row],[ID]],Tclients[CARTE],0))</f>
        <v>GREGOIRE</v>
      </c>
      <c r="C18" s="16">
        <v>44094.570289351854</v>
      </c>
      <c r="D18" s="10"/>
      <c r="E18" s="10">
        <v>2000</v>
      </c>
      <c r="F18" s="17">
        <v>19</v>
      </c>
      <c r="G18" s="31">
        <f>Thisto[[#This Row],[CRÉDIT]]-Thisto[[#This Row],[DÉBIT]]</f>
        <v>-2000</v>
      </c>
    </row>
    <row r="19" spans="1:7" x14ac:dyDescent="0.35">
      <c r="A19" s="30">
        <v>205</v>
      </c>
      <c r="B19" s="15" t="str">
        <f>INDEX(Tclients[CLIENT],MATCH(Thisto[[#This Row],[ID]],Tclients[CARTE],0))</f>
        <v>GREGOIRE</v>
      </c>
      <c r="C19" s="16">
        <v>44094.573206018518</v>
      </c>
      <c r="D19" s="10"/>
      <c r="E19" s="10">
        <v>5000</v>
      </c>
      <c r="F19" s="17">
        <v>20</v>
      </c>
      <c r="G19" s="31">
        <f>Thisto[[#This Row],[CRÉDIT]]-Thisto[[#This Row],[DÉBIT]]</f>
        <v>-5000</v>
      </c>
    </row>
    <row r="20" spans="1:7" x14ac:dyDescent="0.35">
      <c r="A20" s="35">
        <v>203</v>
      </c>
      <c r="B20" s="36" t="str">
        <f>INDEX(Tclients[CLIENT],MATCH(Thisto[[#This Row],[ID]],Tclients[CARTE],0))</f>
        <v>JULES</v>
      </c>
      <c r="C20" s="37">
        <v>44094.581273148149</v>
      </c>
      <c r="D20" s="38">
        <v>1000</v>
      </c>
      <c r="E20" s="38"/>
      <c r="F20" s="39">
        <v>21</v>
      </c>
      <c r="G20" s="40">
        <f>Thisto[[#This Row],[CRÉDIT]]-Thisto[[#This Row],[DÉBIT]]</f>
        <v>1000</v>
      </c>
    </row>
    <row r="21" spans="1:7" x14ac:dyDescent="0.35">
      <c r="A21" s="35">
        <v>203</v>
      </c>
      <c r="B21" s="36" t="str">
        <f>INDEX(Tclients[CLIENT],MATCH(Thisto[[#This Row],[ID]],Tclients[CARTE],0))</f>
        <v>JULES</v>
      </c>
      <c r="C21" s="37">
        <v>44094.581331018519</v>
      </c>
      <c r="D21" s="38"/>
      <c r="E21" s="38">
        <v>2000</v>
      </c>
      <c r="F21" s="39">
        <v>22</v>
      </c>
      <c r="G21" s="40">
        <f>Thisto[[#This Row],[CRÉDIT]]-Thisto[[#This Row],[DÉBIT]]</f>
        <v>-2000</v>
      </c>
    </row>
    <row r="22" spans="1:7" x14ac:dyDescent="0.35">
      <c r="A22" s="35">
        <v>203</v>
      </c>
      <c r="B22" s="36" t="str">
        <f>INDEX(Tclients[CLIENT],MATCH(Thisto[[#This Row],[ID]],Tclients[CARTE],0))</f>
        <v>JULES</v>
      </c>
      <c r="C22" s="37">
        <v>44094.581388888888</v>
      </c>
      <c r="D22" s="38"/>
      <c r="E22" s="38">
        <v>2000</v>
      </c>
      <c r="F22" s="39">
        <v>23</v>
      </c>
      <c r="G22" s="40">
        <f>Thisto[[#This Row],[CRÉDIT]]-Thisto[[#This Row],[DÉBIT]]</f>
        <v>-2000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06"/>
  <sheetViews>
    <sheetView topLeftCell="A186" workbookViewId="0">
      <selection activeCell="C187" sqref="C187"/>
    </sheetView>
  </sheetViews>
  <sheetFormatPr baseColWidth="10" defaultRowHeight="14.5" x14ac:dyDescent="0.35"/>
  <cols>
    <col min="1" max="1" width="28.1796875" style="24" customWidth="1"/>
    <col min="2" max="2" width="12.08984375" style="29" customWidth="1"/>
    <col min="3" max="3" width="13.90625" style="24" customWidth="1"/>
    <col min="4" max="4" width="10.90625" style="24"/>
    <col min="5" max="5" width="15.54296875" style="24" customWidth="1"/>
    <col min="6" max="16384" width="10.90625" style="24"/>
  </cols>
  <sheetData>
    <row r="1" spans="1:6" x14ac:dyDescent="0.35">
      <c r="A1" s="3" t="s">
        <v>0</v>
      </c>
      <c r="B1" s="22" t="s">
        <v>12</v>
      </c>
      <c r="C1" s="23" t="s">
        <v>1</v>
      </c>
      <c r="E1" s="25" t="s">
        <v>13</v>
      </c>
      <c r="F1" s="26">
        <f>MAX(Tclients[CARTE])</f>
        <v>205</v>
      </c>
    </row>
    <row r="2" spans="1:6" x14ac:dyDescent="0.35">
      <c r="A2" s="2" t="s">
        <v>19</v>
      </c>
      <c r="B2" s="21">
        <v>1</v>
      </c>
      <c r="C2" s="27">
        <f>SUMPRODUCT((Thisto[ID]=Tclients[[#This Row],[CARTE]])*Thisto[SOLDE])</f>
        <v>0</v>
      </c>
    </row>
    <row r="3" spans="1:6" x14ac:dyDescent="0.35">
      <c r="A3" s="2" t="s">
        <v>20</v>
      </c>
      <c r="B3" s="21">
        <v>2</v>
      </c>
      <c r="C3" s="27">
        <f>SUMPRODUCT((Thisto[ID]=Tclients[[#This Row],[CARTE]])*Thisto[SOLDE])</f>
        <v>0</v>
      </c>
    </row>
    <row r="4" spans="1:6" x14ac:dyDescent="0.35">
      <c r="A4" s="2" t="s">
        <v>21</v>
      </c>
      <c r="B4" s="21">
        <v>3</v>
      </c>
      <c r="C4" s="27">
        <f>SUMPRODUCT((Thisto[ID]=Tclients[[#This Row],[CARTE]])*Thisto[SOLDE])</f>
        <v>0</v>
      </c>
    </row>
    <row r="5" spans="1:6" x14ac:dyDescent="0.35">
      <c r="A5" s="2" t="s">
        <v>22</v>
      </c>
      <c r="B5" s="21">
        <v>4</v>
      </c>
      <c r="C5" s="27">
        <f>SUMPRODUCT((Thisto[ID]=Tclients[[#This Row],[CARTE]])*Thisto[SOLDE])</f>
        <v>0</v>
      </c>
    </row>
    <row r="6" spans="1:6" x14ac:dyDescent="0.35">
      <c r="A6" s="2" t="s">
        <v>23</v>
      </c>
      <c r="B6" s="21">
        <v>5</v>
      </c>
      <c r="C6" s="27">
        <f>SUMPRODUCT((Thisto[ID]=Tclients[[#This Row],[CARTE]])*Thisto[SOLDE])</f>
        <v>0</v>
      </c>
    </row>
    <row r="7" spans="1:6" x14ac:dyDescent="0.35">
      <c r="A7" s="2" t="s">
        <v>24</v>
      </c>
      <c r="B7" s="21">
        <v>6</v>
      </c>
      <c r="C7" s="27">
        <f>SUMPRODUCT((Thisto[ID]=Tclients[[#This Row],[CARTE]])*Thisto[SOLDE])</f>
        <v>0</v>
      </c>
    </row>
    <row r="8" spans="1:6" x14ac:dyDescent="0.35">
      <c r="A8" s="2" t="s">
        <v>25</v>
      </c>
      <c r="B8" s="21">
        <v>7</v>
      </c>
      <c r="C8" s="27">
        <f>SUMPRODUCT((Thisto[ID]=Tclients[[#This Row],[CARTE]])*Thisto[SOLDE])</f>
        <v>0</v>
      </c>
    </row>
    <row r="9" spans="1:6" x14ac:dyDescent="0.35">
      <c r="A9" s="2" t="s">
        <v>26</v>
      </c>
      <c r="B9" s="21">
        <v>8</v>
      </c>
      <c r="C9" s="27">
        <f>SUMPRODUCT((Thisto[ID]=Tclients[[#This Row],[CARTE]])*Thisto[SOLDE])</f>
        <v>0</v>
      </c>
    </row>
    <row r="10" spans="1:6" x14ac:dyDescent="0.35">
      <c r="A10" s="2" t="s">
        <v>27</v>
      </c>
      <c r="B10" s="21">
        <v>9</v>
      </c>
      <c r="C10" s="27">
        <f>SUMPRODUCT((Thisto[ID]=Tclients[[#This Row],[CARTE]])*Thisto[SOLDE])</f>
        <v>0</v>
      </c>
    </row>
    <row r="11" spans="1:6" x14ac:dyDescent="0.35">
      <c r="A11" s="2" t="s">
        <v>28</v>
      </c>
      <c r="B11" s="21">
        <v>10</v>
      </c>
      <c r="C11" s="27">
        <f>SUMPRODUCT((Thisto[ID]=Tclients[[#This Row],[CARTE]])*Thisto[SOLDE])</f>
        <v>0</v>
      </c>
    </row>
    <row r="12" spans="1:6" x14ac:dyDescent="0.35">
      <c r="A12" s="2" t="s">
        <v>29</v>
      </c>
      <c r="B12" s="21">
        <v>11</v>
      </c>
      <c r="C12" s="27">
        <f>SUMPRODUCT((Thisto[ID]=Tclients[[#This Row],[CARTE]])*Thisto[SOLDE])</f>
        <v>0</v>
      </c>
    </row>
    <row r="13" spans="1:6" x14ac:dyDescent="0.35">
      <c r="A13" s="2" t="s">
        <v>30</v>
      </c>
      <c r="B13" s="21">
        <v>12</v>
      </c>
      <c r="C13" s="27">
        <f>SUMPRODUCT((Thisto[ID]=Tclients[[#This Row],[CARTE]])*Thisto[SOLDE])</f>
        <v>0</v>
      </c>
    </row>
    <row r="14" spans="1:6" x14ac:dyDescent="0.35">
      <c r="A14" s="2" t="s">
        <v>31</v>
      </c>
      <c r="B14" s="21">
        <v>13</v>
      </c>
      <c r="C14" s="27">
        <f>SUMPRODUCT((Thisto[ID]=Tclients[[#This Row],[CARTE]])*Thisto[SOLDE])</f>
        <v>0</v>
      </c>
    </row>
    <row r="15" spans="1:6" x14ac:dyDescent="0.35">
      <c r="A15" s="2" t="s">
        <v>32</v>
      </c>
      <c r="B15" s="21">
        <v>14</v>
      </c>
      <c r="C15" s="27">
        <f>SUMPRODUCT((Thisto[ID]=Tclients[[#This Row],[CARTE]])*Thisto[SOLDE])</f>
        <v>0</v>
      </c>
    </row>
    <row r="16" spans="1:6" x14ac:dyDescent="0.35">
      <c r="A16" s="4" t="s">
        <v>33</v>
      </c>
      <c r="B16" s="21">
        <v>15</v>
      </c>
      <c r="C16" s="27">
        <f>SUMPRODUCT((Thisto[ID]=Tclients[[#This Row],[CARTE]])*Thisto[SOLDE])</f>
        <v>0</v>
      </c>
    </row>
    <row r="17" spans="1:3" x14ac:dyDescent="0.35">
      <c r="A17" s="2" t="s">
        <v>34</v>
      </c>
      <c r="B17" s="21">
        <v>16</v>
      </c>
      <c r="C17" s="27">
        <f>SUMPRODUCT((Thisto[ID]=Tclients[[#This Row],[CARTE]])*Thisto[SOLDE])</f>
        <v>0</v>
      </c>
    </row>
    <row r="18" spans="1:3" x14ac:dyDescent="0.35">
      <c r="A18" s="2" t="s">
        <v>35</v>
      </c>
      <c r="B18" s="21">
        <v>17</v>
      </c>
      <c r="C18" s="27">
        <f>SUMPRODUCT((Thisto[ID]=Tclients[[#This Row],[CARTE]])*Thisto[SOLDE])</f>
        <v>0</v>
      </c>
    </row>
    <row r="19" spans="1:3" x14ac:dyDescent="0.35">
      <c r="A19" s="2" t="s">
        <v>36</v>
      </c>
      <c r="B19" s="21">
        <v>18</v>
      </c>
      <c r="C19" s="27">
        <f>SUMPRODUCT((Thisto[ID]=Tclients[[#This Row],[CARTE]])*Thisto[SOLDE])</f>
        <v>0</v>
      </c>
    </row>
    <row r="20" spans="1:3" x14ac:dyDescent="0.35">
      <c r="A20" s="2" t="s">
        <v>37</v>
      </c>
      <c r="B20" s="21">
        <v>19</v>
      </c>
      <c r="C20" s="27">
        <f>SUMPRODUCT((Thisto[ID]=Tclients[[#This Row],[CARTE]])*Thisto[SOLDE])</f>
        <v>0</v>
      </c>
    </row>
    <row r="21" spans="1:3" x14ac:dyDescent="0.35">
      <c r="A21" s="2" t="s">
        <v>38</v>
      </c>
      <c r="B21" s="21">
        <v>20</v>
      </c>
      <c r="C21" s="27">
        <f>SUMPRODUCT((Thisto[ID]=Tclients[[#This Row],[CARTE]])*Thisto[SOLDE])</f>
        <v>0</v>
      </c>
    </row>
    <row r="22" spans="1:3" x14ac:dyDescent="0.35">
      <c r="A22" s="2" t="s">
        <v>39</v>
      </c>
      <c r="B22" s="21">
        <v>21</v>
      </c>
      <c r="C22" s="27">
        <f>SUMPRODUCT((Thisto[ID]=Tclients[[#This Row],[CARTE]])*Thisto[SOLDE])</f>
        <v>0</v>
      </c>
    </row>
    <row r="23" spans="1:3" x14ac:dyDescent="0.35">
      <c r="A23" s="2" t="s">
        <v>40</v>
      </c>
      <c r="B23" s="21">
        <v>22</v>
      </c>
      <c r="C23" s="27">
        <f>SUMPRODUCT((Thisto[ID]=Tclients[[#This Row],[CARTE]])*Thisto[SOLDE])</f>
        <v>0</v>
      </c>
    </row>
    <row r="24" spans="1:3" x14ac:dyDescent="0.35">
      <c r="A24" s="2" t="s">
        <v>41</v>
      </c>
      <c r="B24" s="21">
        <v>23</v>
      </c>
      <c r="C24" s="27">
        <f>SUMPRODUCT((Thisto[ID]=Tclients[[#This Row],[CARTE]])*Thisto[SOLDE])</f>
        <v>0</v>
      </c>
    </row>
    <row r="25" spans="1:3" x14ac:dyDescent="0.35">
      <c r="A25" s="2" t="s">
        <v>42</v>
      </c>
      <c r="B25" s="21">
        <v>24</v>
      </c>
      <c r="C25" s="27">
        <f>SUMPRODUCT((Thisto[ID]=Tclients[[#This Row],[CARTE]])*Thisto[SOLDE])</f>
        <v>0</v>
      </c>
    </row>
    <row r="26" spans="1:3" x14ac:dyDescent="0.35">
      <c r="A26" s="2" t="s">
        <v>43</v>
      </c>
      <c r="B26" s="21">
        <v>25</v>
      </c>
      <c r="C26" s="27">
        <f>SUMPRODUCT((Thisto[ID]=Tclients[[#This Row],[CARTE]])*Thisto[SOLDE])</f>
        <v>0</v>
      </c>
    </row>
    <row r="27" spans="1:3" x14ac:dyDescent="0.35">
      <c r="A27" s="2" t="s">
        <v>44</v>
      </c>
      <c r="B27" s="21">
        <v>26</v>
      </c>
      <c r="C27" s="27">
        <f>SUMPRODUCT((Thisto[ID]=Tclients[[#This Row],[CARTE]])*Thisto[SOLDE])</f>
        <v>0</v>
      </c>
    </row>
    <row r="28" spans="1:3" x14ac:dyDescent="0.35">
      <c r="A28" s="2" t="s">
        <v>45</v>
      </c>
      <c r="B28" s="21">
        <v>27</v>
      </c>
      <c r="C28" s="27">
        <f>SUMPRODUCT((Thisto[ID]=Tclients[[#This Row],[CARTE]])*Thisto[SOLDE])</f>
        <v>0</v>
      </c>
    </row>
    <row r="29" spans="1:3" x14ac:dyDescent="0.35">
      <c r="A29" s="2" t="s">
        <v>46</v>
      </c>
      <c r="B29" s="21">
        <v>28</v>
      </c>
      <c r="C29" s="27">
        <f>SUMPRODUCT((Thisto[ID]=Tclients[[#This Row],[CARTE]])*Thisto[SOLDE])</f>
        <v>0</v>
      </c>
    </row>
    <row r="30" spans="1:3" x14ac:dyDescent="0.35">
      <c r="A30" s="2" t="s">
        <v>47</v>
      </c>
      <c r="B30" s="21">
        <v>29</v>
      </c>
      <c r="C30" s="27">
        <f>SUMPRODUCT((Thisto[ID]=Tclients[[#This Row],[CARTE]])*Thisto[SOLDE])</f>
        <v>0</v>
      </c>
    </row>
    <row r="31" spans="1:3" x14ac:dyDescent="0.35">
      <c r="A31" s="2" t="s">
        <v>48</v>
      </c>
      <c r="B31" s="21">
        <v>30</v>
      </c>
      <c r="C31" s="27">
        <f>SUMPRODUCT((Thisto[ID]=Tclients[[#This Row],[CARTE]])*Thisto[SOLDE])</f>
        <v>0</v>
      </c>
    </row>
    <row r="32" spans="1:3" x14ac:dyDescent="0.35">
      <c r="A32" s="2" t="s">
        <v>49</v>
      </c>
      <c r="B32" s="21">
        <v>31</v>
      </c>
      <c r="C32" s="27">
        <f>SUMPRODUCT((Thisto[ID]=Tclients[[#This Row],[CARTE]])*Thisto[SOLDE])</f>
        <v>0</v>
      </c>
    </row>
    <row r="33" spans="1:3" x14ac:dyDescent="0.35">
      <c r="A33" s="2" t="s">
        <v>50</v>
      </c>
      <c r="B33" s="21">
        <v>32</v>
      </c>
      <c r="C33" s="27">
        <f>SUMPRODUCT((Thisto[ID]=Tclients[[#This Row],[CARTE]])*Thisto[SOLDE])</f>
        <v>0</v>
      </c>
    </row>
    <row r="34" spans="1:3" x14ac:dyDescent="0.35">
      <c r="A34" s="2" t="s">
        <v>51</v>
      </c>
      <c r="B34" s="21">
        <v>33</v>
      </c>
      <c r="C34" s="27">
        <f>SUMPRODUCT((Thisto[ID]=Tclients[[#This Row],[CARTE]])*Thisto[SOLDE])</f>
        <v>0</v>
      </c>
    </row>
    <row r="35" spans="1:3" x14ac:dyDescent="0.35">
      <c r="A35" s="2" t="s">
        <v>52</v>
      </c>
      <c r="B35" s="21">
        <v>34</v>
      </c>
      <c r="C35" s="27">
        <f>SUMPRODUCT((Thisto[ID]=Tclients[[#This Row],[CARTE]])*Thisto[SOLDE])</f>
        <v>0</v>
      </c>
    </row>
    <row r="36" spans="1:3" x14ac:dyDescent="0.35">
      <c r="A36" s="2" t="s">
        <v>53</v>
      </c>
      <c r="B36" s="21">
        <v>35</v>
      </c>
      <c r="C36" s="27">
        <f>SUMPRODUCT((Thisto[ID]=Tclients[[#This Row],[CARTE]])*Thisto[SOLDE])</f>
        <v>0</v>
      </c>
    </row>
    <row r="37" spans="1:3" x14ac:dyDescent="0.35">
      <c r="A37" s="2" t="s">
        <v>54</v>
      </c>
      <c r="B37" s="21">
        <v>36</v>
      </c>
      <c r="C37" s="27">
        <f>SUMPRODUCT((Thisto[ID]=Tclients[[#This Row],[CARTE]])*Thisto[SOLDE])</f>
        <v>0</v>
      </c>
    </row>
    <row r="38" spans="1:3" x14ac:dyDescent="0.35">
      <c r="A38" s="2" t="s">
        <v>55</v>
      </c>
      <c r="B38" s="21">
        <v>37</v>
      </c>
      <c r="C38" s="27">
        <f>SUMPRODUCT((Thisto[ID]=Tclients[[#This Row],[CARTE]])*Thisto[SOLDE])</f>
        <v>0</v>
      </c>
    </row>
    <row r="39" spans="1:3" x14ac:dyDescent="0.35">
      <c r="A39" s="2" t="s">
        <v>56</v>
      </c>
      <c r="B39" s="21">
        <v>38</v>
      </c>
      <c r="C39" s="27">
        <f>SUMPRODUCT((Thisto[ID]=Tclients[[#This Row],[CARTE]])*Thisto[SOLDE])</f>
        <v>0</v>
      </c>
    </row>
    <row r="40" spans="1:3" x14ac:dyDescent="0.35">
      <c r="A40" s="2" t="s">
        <v>57</v>
      </c>
      <c r="B40" s="21">
        <v>39</v>
      </c>
      <c r="C40" s="27">
        <f>SUMPRODUCT((Thisto[ID]=Tclients[[#This Row],[CARTE]])*Thisto[SOLDE])</f>
        <v>0</v>
      </c>
    </row>
    <row r="41" spans="1:3" x14ac:dyDescent="0.35">
      <c r="A41" s="2" t="s">
        <v>58</v>
      </c>
      <c r="B41" s="21">
        <v>40</v>
      </c>
      <c r="C41" s="27">
        <f>SUMPRODUCT((Thisto[ID]=Tclients[[#This Row],[CARTE]])*Thisto[SOLDE])</f>
        <v>0</v>
      </c>
    </row>
    <row r="42" spans="1:3" x14ac:dyDescent="0.35">
      <c r="A42" s="2" t="s">
        <v>59</v>
      </c>
      <c r="B42" s="21">
        <v>41</v>
      </c>
      <c r="C42" s="27">
        <f>SUMPRODUCT((Thisto[ID]=Tclients[[#This Row],[CARTE]])*Thisto[SOLDE])</f>
        <v>0</v>
      </c>
    </row>
    <row r="43" spans="1:3" x14ac:dyDescent="0.35">
      <c r="A43" s="2" t="s">
        <v>60</v>
      </c>
      <c r="B43" s="21">
        <v>42</v>
      </c>
      <c r="C43" s="27">
        <f>SUMPRODUCT((Thisto[ID]=Tclients[[#This Row],[CARTE]])*Thisto[SOLDE])</f>
        <v>0</v>
      </c>
    </row>
    <row r="44" spans="1:3" x14ac:dyDescent="0.35">
      <c r="A44" s="2" t="s">
        <v>61</v>
      </c>
      <c r="B44" s="21">
        <v>43</v>
      </c>
      <c r="C44" s="27">
        <f>SUMPRODUCT((Thisto[ID]=Tclients[[#This Row],[CARTE]])*Thisto[SOLDE])</f>
        <v>0</v>
      </c>
    </row>
    <row r="45" spans="1:3" x14ac:dyDescent="0.35">
      <c r="A45" s="2" t="s">
        <v>62</v>
      </c>
      <c r="B45" s="21">
        <v>44</v>
      </c>
      <c r="C45" s="27">
        <f>SUMPRODUCT((Thisto[ID]=Tclients[[#This Row],[CARTE]])*Thisto[SOLDE])</f>
        <v>0</v>
      </c>
    </row>
    <row r="46" spans="1:3" x14ac:dyDescent="0.35">
      <c r="A46" s="2" t="s">
        <v>63</v>
      </c>
      <c r="B46" s="21">
        <v>45</v>
      </c>
      <c r="C46" s="27">
        <f>SUMPRODUCT((Thisto[ID]=Tclients[[#This Row],[CARTE]])*Thisto[SOLDE])</f>
        <v>0</v>
      </c>
    </row>
    <row r="47" spans="1:3" x14ac:dyDescent="0.35">
      <c r="A47" s="2" t="s">
        <v>64</v>
      </c>
      <c r="B47" s="21">
        <v>46</v>
      </c>
      <c r="C47" s="27">
        <f>SUMPRODUCT((Thisto[ID]=Tclients[[#This Row],[CARTE]])*Thisto[SOLDE])</f>
        <v>0</v>
      </c>
    </row>
    <row r="48" spans="1:3" x14ac:dyDescent="0.35">
      <c r="A48" s="2" t="s">
        <v>65</v>
      </c>
      <c r="B48" s="21">
        <v>47</v>
      </c>
      <c r="C48" s="27">
        <f>SUMPRODUCT((Thisto[ID]=Tclients[[#This Row],[CARTE]])*Thisto[SOLDE])</f>
        <v>0</v>
      </c>
    </row>
    <row r="49" spans="1:3" x14ac:dyDescent="0.35">
      <c r="A49" s="2" t="s">
        <v>66</v>
      </c>
      <c r="B49" s="21">
        <v>48</v>
      </c>
      <c r="C49" s="27">
        <f>SUMPRODUCT((Thisto[ID]=Tclients[[#This Row],[CARTE]])*Thisto[SOLDE])</f>
        <v>0</v>
      </c>
    </row>
    <row r="50" spans="1:3" x14ac:dyDescent="0.35">
      <c r="A50" s="2" t="s">
        <v>67</v>
      </c>
      <c r="B50" s="21">
        <v>49</v>
      </c>
      <c r="C50" s="27">
        <f>SUMPRODUCT((Thisto[ID]=Tclients[[#This Row],[CARTE]])*Thisto[SOLDE])</f>
        <v>0</v>
      </c>
    </row>
    <row r="51" spans="1:3" x14ac:dyDescent="0.35">
      <c r="A51" s="2" t="s">
        <v>68</v>
      </c>
      <c r="B51" s="21">
        <v>50</v>
      </c>
      <c r="C51" s="27">
        <f>SUMPRODUCT((Thisto[ID]=Tclients[[#This Row],[CARTE]])*Thisto[SOLDE])</f>
        <v>0</v>
      </c>
    </row>
    <row r="52" spans="1:3" x14ac:dyDescent="0.35">
      <c r="A52" s="2" t="s">
        <v>69</v>
      </c>
      <c r="B52" s="21">
        <v>51</v>
      </c>
      <c r="C52" s="27">
        <f>SUMPRODUCT((Thisto[ID]=Tclients[[#This Row],[CARTE]])*Thisto[SOLDE])</f>
        <v>0</v>
      </c>
    </row>
    <row r="53" spans="1:3" x14ac:dyDescent="0.35">
      <c r="A53" s="2" t="s">
        <v>70</v>
      </c>
      <c r="B53" s="21">
        <v>52</v>
      </c>
      <c r="C53" s="27">
        <f>SUMPRODUCT((Thisto[ID]=Tclients[[#This Row],[CARTE]])*Thisto[SOLDE])</f>
        <v>0</v>
      </c>
    </row>
    <row r="54" spans="1:3" x14ac:dyDescent="0.35">
      <c r="A54" s="2" t="s">
        <v>71</v>
      </c>
      <c r="B54" s="21">
        <v>53</v>
      </c>
      <c r="C54" s="27">
        <f>SUMPRODUCT((Thisto[ID]=Tclients[[#This Row],[CARTE]])*Thisto[SOLDE])</f>
        <v>0</v>
      </c>
    </row>
    <row r="55" spans="1:3" x14ac:dyDescent="0.35">
      <c r="A55" s="2" t="s">
        <v>72</v>
      </c>
      <c r="B55" s="21">
        <v>54</v>
      </c>
      <c r="C55" s="27">
        <f>SUMPRODUCT((Thisto[ID]=Tclients[[#This Row],[CARTE]])*Thisto[SOLDE])</f>
        <v>0</v>
      </c>
    </row>
    <row r="56" spans="1:3" x14ac:dyDescent="0.35">
      <c r="A56" s="2" t="s">
        <v>73</v>
      </c>
      <c r="B56" s="21">
        <v>55</v>
      </c>
      <c r="C56" s="27">
        <f>SUMPRODUCT((Thisto[ID]=Tclients[[#This Row],[CARTE]])*Thisto[SOLDE])</f>
        <v>0</v>
      </c>
    </row>
    <row r="57" spans="1:3" x14ac:dyDescent="0.35">
      <c r="A57" s="2" t="s">
        <v>74</v>
      </c>
      <c r="B57" s="21">
        <v>56</v>
      </c>
      <c r="C57" s="27">
        <f>SUMPRODUCT((Thisto[ID]=Tclients[[#This Row],[CARTE]])*Thisto[SOLDE])</f>
        <v>0</v>
      </c>
    </row>
    <row r="58" spans="1:3" x14ac:dyDescent="0.35">
      <c r="A58" s="2" t="s">
        <v>75</v>
      </c>
      <c r="B58" s="21">
        <v>57</v>
      </c>
      <c r="C58" s="27">
        <f>SUMPRODUCT((Thisto[ID]=Tclients[[#This Row],[CARTE]])*Thisto[SOLDE])</f>
        <v>0</v>
      </c>
    </row>
    <row r="59" spans="1:3" x14ac:dyDescent="0.35">
      <c r="A59" s="2" t="s">
        <v>76</v>
      </c>
      <c r="B59" s="21">
        <v>58</v>
      </c>
      <c r="C59" s="27">
        <f>SUMPRODUCT((Thisto[ID]=Tclients[[#This Row],[CARTE]])*Thisto[SOLDE])</f>
        <v>0</v>
      </c>
    </row>
    <row r="60" spans="1:3" x14ac:dyDescent="0.35">
      <c r="A60" s="2" t="s">
        <v>77</v>
      </c>
      <c r="B60" s="21">
        <v>59</v>
      </c>
      <c r="C60" s="27">
        <f>SUMPRODUCT((Thisto[ID]=Tclients[[#This Row],[CARTE]])*Thisto[SOLDE])</f>
        <v>0</v>
      </c>
    </row>
    <row r="61" spans="1:3" x14ac:dyDescent="0.35">
      <c r="A61" s="2" t="s">
        <v>78</v>
      </c>
      <c r="B61" s="21">
        <v>60</v>
      </c>
      <c r="C61" s="27">
        <f>SUMPRODUCT((Thisto[ID]=Tclients[[#This Row],[CARTE]])*Thisto[SOLDE])</f>
        <v>0</v>
      </c>
    </row>
    <row r="62" spans="1:3" x14ac:dyDescent="0.35">
      <c r="A62" s="2" t="s">
        <v>79</v>
      </c>
      <c r="B62" s="21">
        <v>61</v>
      </c>
      <c r="C62" s="27">
        <f>SUMPRODUCT((Thisto[ID]=Tclients[[#This Row],[CARTE]])*Thisto[SOLDE])</f>
        <v>0</v>
      </c>
    </row>
    <row r="63" spans="1:3" x14ac:dyDescent="0.35">
      <c r="A63" s="2" t="s">
        <v>80</v>
      </c>
      <c r="B63" s="21">
        <v>62</v>
      </c>
      <c r="C63" s="27">
        <f>SUMPRODUCT((Thisto[ID]=Tclients[[#This Row],[CARTE]])*Thisto[SOLDE])</f>
        <v>0</v>
      </c>
    </row>
    <row r="64" spans="1:3" x14ac:dyDescent="0.35">
      <c r="A64" s="2" t="s">
        <v>81</v>
      </c>
      <c r="B64" s="21">
        <v>63</v>
      </c>
      <c r="C64" s="27">
        <f>SUMPRODUCT((Thisto[ID]=Tclients[[#This Row],[CARTE]])*Thisto[SOLDE])</f>
        <v>0</v>
      </c>
    </row>
    <row r="65" spans="1:3" x14ac:dyDescent="0.35">
      <c r="A65" s="2" t="s">
        <v>82</v>
      </c>
      <c r="B65" s="21">
        <v>64</v>
      </c>
      <c r="C65" s="27">
        <f>SUMPRODUCT((Thisto[ID]=Tclients[[#This Row],[CARTE]])*Thisto[SOLDE])</f>
        <v>0</v>
      </c>
    </row>
    <row r="66" spans="1:3" x14ac:dyDescent="0.35">
      <c r="A66" s="2" t="s">
        <v>83</v>
      </c>
      <c r="B66" s="21">
        <v>65</v>
      </c>
      <c r="C66" s="27">
        <f>SUMPRODUCT((Thisto[ID]=Tclients[[#This Row],[CARTE]])*Thisto[SOLDE])</f>
        <v>0</v>
      </c>
    </row>
    <row r="67" spans="1:3" x14ac:dyDescent="0.35">
      <c r="A67" s="2" t="s">
        <v>84</v>
      </c>
      <c r="B67" s="21">
        <v>66</v>
      </c>
      <c r="C67" s="27">
        <f>SUMPRODUCT((Thisto[ID]=Tclients[[#This Row],[CARTE]])*Thisto[SOLDE])</f>
        <v>0</v>
      </c>
    </row>
    <row r="68" spans="1:3" x14ac:dyDescent="0.35">
      <c r="A68" s="2" t="s">
        <v>85</v>
      </c>
      <c r="B68" s="21">
        <v>67</v>
      </c>
      <c r="C68" s="27">
        <f>SUMPRODUCT((Thisto[ID]=Tclients[[#This Row],[CARTE]])*Thisto[SOLDE])</f>
        <v>0</v>
      </c>
    </row>
    <row r="69" spans="1:3" x14ac:dyDescent="0.35">
      <c r="A69" s="2" t="s">
        <v>86</v>
      </c>
      <c r="B69" s="21">
        <v>68</v>
      </c>
      <c r="C69" s="27">
        <f>SUMPRODUCT((Thisto[ID]=Tclients[[#This Row],[CARTE]])*Thisto[SOLDE])</f>
        <v>0</v>
      </c>
    </row>
    <row r="70" spans="1:3" x14ac:dyDescent="0.35">
      <c r="A70" s="2" t="s">
        <v>87</v>
      </c>
      <c r="B70" s="21">
        <v>69</v>
      </c>
      <c r="C70" s="27">
        <f>SUMPRODUCT((Thisto[ID]=Tclients[[#This Row],[CARTE]])*Thisto[SOLDE])</f>
        <v>0</v>
      </c>
    </row>
    <row r="71" spans="1:3" x14ac:dyDescent="0.35">
      <c r="A71" s="2" t="s">
        <v>88</v>
      </c>
      <c r="B71" s="21">
        <v>70</v>
      </c>
      <c r="C71" s="27">
        <f>SUMPRODUCT((Thisto[ID]=Tclients[[#This Row],[CARTE]])*Thisto[SOLDE])</f>
        <v>0</v>
      </c>
    </row>
    <row r="72" spans="1:3" x14ac:dyDescent="0.35">
      <c r="A72" s="2" t="s">
        <v>89</v>
      </c>
      <c r="B72" s="21">
        <v>71</v>
      </c>
      <c r="C72" s="27">
        <f>SUMPRODUCT((Thisto[ID]=Tclients[[#This Row],[CARTE]])*Thisto[SOLDE])</f>
        <v>0</v>
      </c>
    </row>
    <row r="73" spans="1:3" x14ac:dyDescent="0.35">
      <c r="A73" s="2" t="s">
        <v>90</v>
      </c>
      <c r="B73" s="21">
        <v>72</v>
      </c>
      <c r="C73" s="27">
        <f>SUMPRODUCT((Thisto[ID]=Tclients[[#This Row],[CARTE]])*Thisto[SOLDE])</f>
        <v>0</v>
      </c>
    </row>
    <row r="74" spans="1:3" x14ac:dyDescent="0.35">
      <c r="A74" s="2" t="s">
        <v>91</v>
      </c>
      <c r="B74" s="21">
        <v>73</v>
      </c>
      <c r="C74" s="27">
        <f>SUMPRODUCT((Thisto[ID]=Tclients[[#This Row],[CARTE]])*Thisto[SOLDE])</f>
        <v>0</v>
      </c>
    </row>
    <row r="75" spans="1:3" x14ac:dyDescent="0.35">
      <c r="A75" s="2" t="s">
        <v>92</v>
      </c>
      <c r="B75" s="21">
        <v>74</v>
      </c>
      <c r="C75" s="27">
        <f>SUMPRODUCT((Thisto[ID]=Tclients[[#This Row],[CARTE]])*Thisto[SOLDE])</f>
        <v>0</v>
      </c>
    </row>
    <row r="76" spans="1:3" x14ac:dyDescent="0.35">
      <c r="A76" s="2" t="s">
        <v>93</v>
      </c>
      <c r="B76" s="21">
        <v>75</v>
      </c>
      <c r="C76" s="27">
        <f>SUMPRODUCT((Thisto[ID]=Tclients[[#This Row],[CARTE]])*Thisto[SOLDE])</f>
        <v>0</v>
      </c>
    </row>
    <row r="77" spans="1:3" x14ac:dyDescent="0.35">
      <c r="A77" s="2" t="s">
        <v>94</v>
      </c>
      <c r="B77" s="21">
        <v>76</v>
      </c>
      <c r="C77" s="27">
        <f>SUMPRODUCT((Thisto[ID]=Tclients[[#This Row],[CARTE]])*Thisto[SOLDE])</f>
        <v>0</v>
      </c>
    </row>
    <row r="78" spans="1:3" x14ac:dyDescent="0.35">
      <c r="A78" s="2" t="s">
        <v>95</v>
      </c>
      <c r="B78" s="21">
        <v>77</v>
      </c>
      <c r="C78" s="27">
        <f>SUMPRODUCT((Thisto[ID]=Tclients[[#This Row],[CARTE]])*Thisto[SOLDE])</f>
        <v>0</v>
      </c>
    </row>
    <row r="79" spans="1:3" x14ac:dyDescent="0.35">
      <c r="A79" s="2" t="s">
        <v>96</v>
      </c>
      <c r="B79" s="21">
        <v>78</v>
      </c>
      <c r="C79" s="27">
        <f>SUMPRODUCT((Thisto[ID]=Tclients[[#This Row],[CARTE]])*Thisto[SOLDE])</f>
        <v>0</v>
      </c>
    </row>
    <row r="80" spans="1:3" x14ac:dyDescent="0.35">
      <c r="A80" s="2" t="s">
        <v>97</v>
      </c>
      <c r="B80" s="21">
        <v>79</v>
      </c>
      <c r="C80" s="27">
        <f>SUMPRODUCT((Thisto[ID]=Tclients[[#This Row],[CARTE]])*Thisto[SOLDE])</f>
        <v>0</v>
      </c>
    </row>
    <row r="81" spans="1:3" x14ac:dyDescent="0.35">
      <c r="A81" s="2" t="s">
        <v>98</v>
      </c>
      <c r="B81" s="21">
        <v>80</v>
      </c>
      <c r="C81" s="27">
        <f>SUMPRODUCT((Thisto[ID]=Tclients[[#This Row],[CARTE]])*Thisto[SOLDE])</f>
        <v>0</v>
      </c>
    </row>
    <row r="82" spans="1:3" x14ac:dyDescent="0.35">
      <c r="A82" s="2" t="s">
        <v>99</v>
      </c>
      <c r="B82" s="21">
        <v>81</v>
      </c>
      <c r="C82" s="27">
        <f>SUMPRODUCT((Thisto[ID]=Tclients[[#This Row],[CARTE]])*Thisto[SOLDE])</f>
        <v>0</v>
      </c>
    </row>
    <row r="83" spans="1:3" x14ac:dyDescent="0.35">
      <c r="A83" s="2" t="s">
        <v>100</v>
      </c>
      <c r="B83" s="21">
        <v>82</v>
      </c>
      <c r="C83" s="27">
        <f>SUMPRODUCT((Thisto[ID]=Tclients[[#This Row],[CARTE]])*Thisto[SOLDE])</f>
        <v>0</v>
      </c>
    </row>
    <row r="84" spans="1:3" x14ac:dyDescent="0.35">
      <c r="A84" s="2" t="s">
        <v>101</v>
      </c>
      <c r="B84" s="21">
        <v>83</v>
      </c>
      <c r="C84" s="27">
        <f>SUMPRODUCT((Thisto[ID]=Tclients[[#This Row],[CARTE]])*Thisto[SOLDE])</f>
        <v>0</v>
      </c>
    </row>
    <row r="85" spans="1:3" x14ac:dyDescent="0.35">
      <c r="A85" s="2" t="s">
        <v>102</v>
      </c>
      <c r="B85" s="21">
        <v>84</v>
      </c>
      <c r="C85" s="27">
        <f>SUMPRODUCT((Thisto[ID]=Tclients[[#This Row],[CARTE]])*Thisto[SOLDE])</f>
        <v>0</v>
      </c>
    </row>
    <row r="86" spans="1:3" x14ac:dyDescent="0.35">
      <c r="A86" s="2" t="s">
        <v>103</v>
      </c>
      <c r="B86" s="21">
        <v>85</v>
      </c>
      <c r="C86" s="27">
        <f>SUMPRODUCT((Thisto[ID]=Tclients[[#This Row],[CARTE]])*Thisto[SOLDE])</f>
        <v>0</v>
      </c>
    </row>
    <row r="87" spans="1:3" x14ac:dyDescent="0.35">
      <c r="A87" s="2" t="s">
        <v>104</v>
      </c>
      <c r="B87" s="21">
        <v>86</v>
      </c>
      <c r="C87" s="27">
        <f>SUMPRODUCT((Thisto[ID]=Tclients[[#This Row],[CARTE]])*Thisto[SOLDE])</f>
        <v>0</v>
      </c>
    </row>
    <row r="88" spans="1:3" x14ac:dyDescent="0.35">
      <c r="A88" s="2" t="s">
        <v>105</v>
      </c>
      <c r="B88" s="21">
        <v>87</v>
      </c>
      <c r="C88" s="27">
        <f>SUMPRODUCT((Thisto[ID]=Tclients[[#This Row],[CARTE]])*Thisto[SOLDE])</f>
        <v>0</v>
      </c>
    </row>
    <row r="89" spans="1:3" x14ac:dyDescent="0.35">
      <c r="A89" s="2" t="s">
        <v>106</v>
      </c>
      <c r="B89" s="21">
        <v>88</v>
      </c>
      <c r="C89" s="27">
        <f>SUMPRODUCT((Thisto[ID]=Tclients[[#This Row],[CARTE]])*Thisto[SOLDE])</f>
        <v>0</v>
      </c>
    </row>
    <row r="90" spans="1:3" x14ac:dyDescent="0.35">
      <c r="A90" s="2" t="s">
        <v>107</v>
      </c>
      <c r="B90" s="21">
        <v>89</v>
      </c>
      <c r="C90" s="27">
        <f>SUMPRODUCT((Thisto[ID]=Tclients[[#This Row],[CARTE]])*Thisto[SOLDE])</f>
        <v>0</v>
      </c>
    </row>
    <row r="91" spans="1:3" x14ac:dyDescent="0.35">
      <c r="A91" s="2" t="s">
        <v>108</v>
      </c>
      <c r="B91" s="21">
        <v>90</v>
      </c>
      <c r="C91" s="27">
        <f>SUMPRODUCT((Thisto[ID]=Tclients[[#This Row],[CARTE]])*Thisto[SOLDE])</f>
        <v>0</v>
      </c>
    </row>
    <row r="92" spans="1:3" x14ac:dyDescent="0.35">
      <c r="A92" s="2" t="s">
        <v>109</v>
      </c>
      <c r="B92" s="21">
        <v>91</v>
      </c>
      <c r="C92" s="27">
        <f>SUMPRODUCT((Thisto[ID]=Tclients[[#This Row],[CARTE]])*Thisto[SOLDE])</f>
        <v>0</v>
      </c>
    </row>
    <row r="93" spans="1:3" x14ac:dyDescent="0.35">
      <c r="A93" s="2" t="s">
        <v>110</v>
      </c>
      <c r="B93" s="21">
        <v>92</v>
      </c>
      <c r="C93" s="27">
        <f>SUMPRODUCT((Thisto[ID]=Tclients[[#This Row],[CARTE]])*Thisto[SOLDE])</f>
        <v>0</v>
      </c>
    </row>
    <row r="94" spans="1:3" x14ac:dyDescent="0.35">
      <c r="A94" s="2" t="s">
        <v>111</v>
      </c>
      <c r="B94" s="21">
        <v>93</v>
      </c>
      <c r="C94" s="27">
        <f>SUMPRODUCT((Thisto[ID]=Tclients[[#This Row],[CARTE]])*Thisto[SOLDE])</f>
        <v>0</v>
      </c>
    </row>
    <row r="95" spans="1:3" x14ac:dyDescent="0.35">
      <c r="A95" s="2" t="s">
        <v>112</v>
      </c>
      <c r="B95" s="21">
        <v>94</v>
      </c>
      <c r="C95" s="27">
        <f>SUMPRODUCT((Thisto[ID]=Tclients[[#This Row],[CARTE]])*Thisto[SOLDE])</f>
        <v>0</v>
      </c>
    </row>
    <row r="96" spans="1:3" x14ac:dyDescent="0.35">
      <c r="A96" s="2" t="s">
        <v>113</v>
      </c>
      <c r="B96" s="21">
        <v>95</v>
      </c>
      <c r="C96" s="27">
        <f>SUMPRODUCT((Thisto[ID]=Tclients[[#This Row],[CARTE]])*Thisto[SOLDE])</f>
        <v>0</v>
      </c>
    </row>
    <row r="97" spans="1:3" x14ac:dyDescent="0.35">
      <c r="A97" s="2" t="s">
        <v>114</v>
      </c>
      <c r="B97" s="21">
        <v>96</v>
      </c>
      <c r="C97" s="27">
        <f>SUMPRODUCT((Thisto[ID]=Tclients[[#This Row],[CARTE]])*Thisto[SOLDE])</f>
        <v>0</v>
      </c>
    </row>
    <row r="98" spans="1:3" x14ac:dyDescent="0.35">
      <c r="A98" s="2" t="s">
        <v>115</v>
      </c>
      <c r="B98" s="21">
        <v>97</v>
      </c>
      <c r="C98" s="27">
        <f>SUMPRODUCT((Thisto[ID]=Tclients[[#This Row],[CARTE]])*Thisto[SOLDE])</f>
        <v>0</v>
      </c>
    </row>
    <row r="99" spans="1:3" x14ac:dyDescent="0.35">
      <c r="A99" s="2" t="s">
        <v>116</v>
      </c>
      <c r="B99" s="21">
        <v>98</v>
      </c>
      <c r="C99" s="27">
        <f>SUMPRODUCT((Thisto[ID]=Tclients[[#This Row],[CARTE]])*Thisto[SOLDE])</f>
        <v>0</v>
      </c>
    </row>
    <row r="100" spans="1:3" x14ac:dyDescent="0.35">
      <c r="A100" s="2" t="s">
        <v>117</v>
      </c>
      <c r="B100" s="21">
        <v>99</v>
      </c>
      <c r="C100" s="27">
        <f>SUMPRODUCT((Thisto[ID]=Tclients[[#This Row],[CARTE]])*Thisto[SOLDE])</f>
        <v>0</v>
      </c>
    </row>
    <row r="101" spans="1:3" x14ac:dyDescent="0.35">
      <c r="A101" s="2" t="s">
        <v>118</v>
      </c>
      <c r="B101" s="21">
        <v>100</v>
      </c>
      <c r="C101" s="27">
        <f>SUMPRODUCT((Thisto[ID]=Tclients[[#This Row],[CARTE]])*Thisto[SOLDE])</f>
        <v>0</v>
      </c>
    </row>
    <row r="102" spans="1:3" x14ac:dyDescent="0.35">
      <c r="A102" s="2" t="s">
        <v>119</v>
      </c>
      <c r="B102" s="21">
        <v>101</v>
      </c>
      <c r="C102" s="27">
        <f>SUMPRODUCT((Thisto[ID]=Tclients[[#This Row],[CARTE]])*Thisto[SOLDE])</f>
        <v>0</v>
      </c>
    </row>
    <row r="103" spans="1:3" x14ac:dyDescent="0.35">
      <c r="A103" s="2" t="s">
        <v>120</v>
      </c>
      <c r="B103" s="21">
        <v>102</v>
      </c>
      <c r="C103" s="27">
        <f>SUMPRODUCT((Thisto[ID]=Tclients[[#This Row],[CARTE]])*Thisto[SOLDE])</f>
        <v>0</v>
      </c>
    </row>
    <row r="104" spans="1:3" x14ac:dyDescent="0.35">
      <c r="A104" s="2" t="s">
        <v>121</v>
      </c>
      <c r="B104" s="21">
        <v>103</v>
      </c>
      <c r="C104" s="27">
        <f>SUMPRODUCT((Thisto[ID]=Tclients[[#This Row],[CARTE]])*Thisto[SOLDE])</f>
        <v>0</v>
      </c>
    </row>
    <row r="105" spans="1:3" x14ac:dyDescent="0.35">
      <c r="A105" s="2" t="s">
        <v>122</v>
      </c>
      <c r="B105" s="21">
        <v>104</v>
      </c>
      <c r="C105" s="27">
        <f>SUMPRODUCT((Thisto[ID]=Tclients[[#This Row],[CARTE]])*Thisto[SOLDE])</f>
        <v>0</v>
      </c>
    </row>
    <row r="106" spans="1:3" x14ac:dyDescent="0.35">
      <c r="A106" s="2" t="s">
        <v>123</v>
      </c>
      <c r="B106" s="21">
        <v>105</v>
      </c>
      <c r="C106" s="27">
        <f>SUMPRODUCT((Thisto[ID]=Tclients[[#This Row],[CARTE]])*Thisto[SOLDE])</f>
        <v>0</v>
      </c>
    </row>
    <row r="107" spans="1:3" x14ac:dyDescent="0.35">
      <c r="A107" s="2" t="s">
        <v>124</v>
      </c>
      <c r="B107" s="21">
        <v>106</v>
      </c>
      <c r="C107" s="27">
        <f>SUMPRODUCT((Thisto[ID]=Tclients[[#This Row],[CARTE]])*Thisto[SOLDE])</f>
        <v>0</v>
      </c>
    </row>
    <row r="108" spans="1:3" x14ac:dyDescent="0.35">
      <c r="A108" s="2" t="s">
        <v>125</v>
      </c>
      <c r="B108" s="21">
        <v>107</v>
      </c>
      <c r="C108" s="27">
        <f>SUMPRODUCT((Thisto[ID]=Tclients[[#This Row],[CARTE]])*Thisto[SOLDE])</f>
        <v>0</v>
      </c>
    </row>
    <row r="109" spans="1:3" x14ac:dyDescent="0.35">
      <c r="A109" s="2" t="s">
        <v>126</v>
      </c>
      <c r="B109" s="21">
        <v>108</v>
      </c>
      <c r="C109" s="27">
        <f>SUMPRODUCT((Thisto[ID]=Tclients[[#This Row],[CARTE]])*Thisto[SOLDE])</f>
        <v>0</v>
      </c>
    </row>
    <row r="110" spans="1:3" x14ac:dyDescent="0.35">
      <c r="A110" s="2" t="s">
        <v>127</v>
      </c>
      <c r="B110" s="21">
        <v>109</v>
      </c>
      <c r="C110" s="27">
        <f>SUMPRODUCT((Thisto[ID]=Tclients[[#This Row],[CARTE]])*Thisto[SOLDE])</f>
        <v>0</v>
      </c>
    </row>
    <row r="111" spans="1:3" x14ac:dyDescent="0.35">
      <c r="A111" s="2" t="s">
        <v>128</v>
      </c>
      <c r="B111" s="21">
        <v>110</v>
      </c>
      <c r="C111" s="27">
        <f>SUMPRODUCT((Thisto[ID]=Tclients[[#This Row],[CARTE]])*Thisto[SOLDE])</f>
        <v>0</v>
      </c>
    </row>
    <row r="112" spans="1:3" x14ac:dyDescent="0.35">
      <c r="A112" s="2" t="s">
        <v>129</v>
      </c>
      <c r="B112" s="21">
        <v>111</v>
      </c>
      <c r="C112" s="27">
        <f>SUMPRODUCT((Thisto[ID]=Tclients[[#This Row],[CARTE]])*Thisto[SOLDE])</f>
        <v>0</v>
      </c>
    </row>
    <row r="113" spans="1:3" x14ac:dyDescent="0.35">
      <c r="A113" s="2" t="s">
        <v>130</v>
      </c>
      <c r="B113" s="21">
        <v>112</v>
      </c>
      <c r="C113" s="27">
        <f>SUMPRODUCT((Thisto[ID]=Tclients[[#This Row],[CARTE]])*Thisto[SOLDE])</f>
        <v>0</v>
      </c>
    </row>
    <row r="114" spans="1:3" x14ac:dyDescent="0.35">
      <c r="A114" s="2" t="s">
        <v>131</v>
      </c>
      <c r="B114" s="21">
        <v>113</v>
      </c>
      <c r="C114" s="27">
        <f>SUMPRODUCT((Thisto[ID]=Tclients[[#This Row],[CARTE]])*Thisto[SOLDE])</f>
        <v>0</v>
      </c>
    </row>
    <row r="115" spans="1:3" x14ac:dyDescent="0.35">
      <c r="A115" s="2" t="s">
        <v>132</v>
      </c>
      <c r="B115" s="21">
        <v>114</v>
      </c>
      <c r="C115" s="27">
        <f>SUMPRODUCT((Thisto[ID]=Tclients[[#This Row],[CARTE]])*Thisto[SOLDE])</f>
        <v>0</v>
      </c>
    </row>
    <row r="116" spans="1:3" x14ac:dyDescent="0.35">
      <c r="A116" s="2" t="s">
        <v>133</v>
      </c>
      <c r="B116" s="21">
        <v>115</v>
      </c>
      <c r="C116" s="27">
        <f>SUMPRODUCT((Thisto[ID]=Tclients[[#This Row],[CARTE]])*Thisto[SOLDE])</f>
        <v>0</v>
      </c>
    </row>
    <row r="117" spans="1:3" x14ac:dyDescent="0.35">
      <c r="A117" s="2" t="s">
        <v>134</v>
      </c>
      <c r="B117" s="21">
        <v>116</v>
      </c>
      <c r="C117" s="27">
        <f>SUMPRODUCT((Thisto[ID]=Tclients[[#This Row],[CARTE]])*Thisto[SOLDE])</f>
        <v>0</v>
      </c>
    </row>
    <row r="118" spans="1:3" x14ac:dyDescent="0.35">
      <c r="A118" s="2" t="s">
        <v>135</v>
      </c>
      <c r="B118" s="21">
        <v>117</v>
      </c>
      <c r="C118" s="27">
        <f>SUMPRODUCT((Thisto[ID]=Tclients[[#This Row],[CARTE]])*Thisto[SOLDE])</f>
        <v>0</v>
      </c>
    </row>
    <row r="119" spans="1:3" x14ac:dyDescent="0.35">
      <c r="A119" s="2" t="s">
        <v>136</v>
      </c>
      <c r="B119" s="21">
        <v>118</v>
      </c>
      <c r="C119" s="27">
        <f>SUMPRODUCT((Thisto[ID]=Tclients[[#This Row],[CARTE]])*Thisto[SOLDE])</f>
        <v>0</v>
      </c>
    </row>
    <row r="120" spans="1:3" x14ac:dyDescent="0.35">
      <c r="A120" s="2" t="s">
        <v>137</v>
      </c>
      <c r="B120" s="21">
        <v>119</v>
      </c>
      <c r="C120" s="27">
        <f>SUMPRODUCT((Thisto[ID]=Tclients[[#This Row],[CARTE]])*Thisto[SOLDE])</f>
        <v>0</v>
      </c>
    </row>
    <row r="121" spans="1:3" x14ac:dyDescent="0.35">
      <c r="A121" s="2" t="s">
        <v>138</v>
      </c>
      <c r="B121" s="21">
        <v>120</v>
      </c>
      <c r="C121" s="27">
        <f>SUMPRODUCT((Thisto[ID]=Tclients[[#This Row],[CARTE]])*Thisto[SOLDE])</f>
        <v>0</v>
      </c>
    </row>
    <row r="122" spans="1:3" x14ac:dyDescent="0.35">
      <c r="A122" s="2" t="s">
        <v>139</v>
      </c>
      <c r="B122" s="21">
        <v>121</v>
      </c>
      <c r="C122" s="27">
        <f>SUMPRODUCT((Thisto[ID]=Tclients[[#This Row],[CARTE]])*Thisto[SOLDE])</f>
        <v>0</v>
      </c>
    </row>
    <row r="123" spans="1:3" x14ac:dyDescent="0.35">
      <c r="A123" s="2" t="s">
        <v>140</v>
      </c>
      <c r="B123" s="21">
        <v>122</v>
      </c>
      <c r="C123" s="27">
        <f>SUMPRODUCT((Thisto[ID]=Tclients[[#This Row],[CARTE]])*Thisto[SOLDE])</f>
        <v>0</v>
      </c>
    </row>
    <row r="124" spans="1:3" x14ac:dyDescent="0.35">
      <c r="A124" s="2" t="s">
        <v>141</v>
      </c>
      <c r="B124" s="21">
        <v>123</v>
      </c>
      <c r="C124" s="27">
        <f>SUMPRODUCT((Thisto[ID]=Tclients[[#This Row],[CARTE]])*Thisto[SOLDE])</f>
        <v>0</v>
      </c>
    </row>
    <row r="125" spans="1:3" x14ac:dyDescent="0.35">
      <c r="A125" s="2" t="s">
        <v>142</v>
      </c>
      <c r="B125" s="21">
        <v>124</v>
      </c>
      <c r="C125" s="27">
        <f>SUMPRODUCT((Thisto[ID]=Tclients[[#This Row],[CARTE]])*Thisto[SOLDE])</f>
        <v>0</v>
      </c>
    </row>
    <row r="126" spans="1:3" x14ac:dyDescent="0.35">
      <c r="A126" s="2" t="s">
        <v>143</v>
      </c>
      <c r="B126" s="21">
        <v>125</v>
      </c>
      <c r="C126" s="27">
        <f>SUMPRODUCT((Thisto[ID]=Tclients[[#This Row],[CARTE]])*Thisto[SOLDE])</f>
        <v>0</v>
      </c>
    </row>
    <row r="127" spans="1:3" x14ac:dyDescent="0.35">
      <c r="A127" s="2" t="s">
        <v>144</v>
      </c>
      <c r="B127" s="21">
        <v>126</v>
      </c>
      <c r="C127" s="27">
        <f>SUMPRODUCT((Thisto[ID]=Tclients[[#This Row],[CARTE]])*Thisto[SOLDE])</f>
        <v>0</v>
      </c>
    </row>
    <row r="128" spans="1:3" x14ac:dyDescent="0.35">
      <c r="A128" s="2" t="s">
        <v>145</v>
      </c>
      <c r="B128" s="21">
        <v>127</v>
      </c>
      <c r="C128" s="27">
        <f>SUMPRODUCT((Thisto[ID]=Tclients[[#This Row],[CARTE]])*Thisto[SOLDE])</f>
        <v>0</v>
      </c>
    </row>
    <row r="129" spans="1:3" x14ac:dyDescent="0.35">
      <c r="A129" s="2" t="s">
        <v>146</v>
      </c>
      <c r="B129" s="21">
        <v>128</v>
      </c>
      <c r="C129" s="27">
        <f>SUMPRODUCT((Thisto[ID]=Tclients[[#This Row],[CARTE]])*Thisto[SOLDE])</f>
        <v>0</v>
      </c>
    </row>
    <row r="130" spans="1:3" x14ac:dyDescent="0.35">
      <c r="A130" s="2" t="s">
        <v>147</v>
      </c>
      <c r="B130" s="21">
        <v>129</v>
      </c>
      <c r="C130" s="27">
        <f>SUMPRODUCT((Thisto[ID]=Tclients[[#This Row],[CARTE]])*Thisto[SOLDE])</f>
        <v>0</v>
      </c>
    </row>
    <row r="131" spans="1:3" x14ac:dyDescent="0.35">
      <c r="A131" s="2" t="s">
        <v>148</v>
      </c>
      <c r="B131" s="21">
        <v>130</v>
      </c>
      <c r="C131" s="27">
        <f>SUMPRODUCT((Thisto[ID]=Tclients[[#This Row],[CARTE]])*Thisto[SOLDE])</f>
        <v>0</v>
      </c>
    </row>
    <row r="132" spans="1:3" x14ac:dyDescent="0.35">
      <c r="A132" s="2" t="s">
        <v>149</v>
      </c>
      <c r="B132" s="21">
        <v>131</v>
      </c>
      <c r="C132" s="27">
        <f>SUMPRODUCT((Thisto[ID]=Tclients[[#This Row],[CARTE]])*Thisto[SOLDE])</f>
        <v>0</v>
      </c>
    </row>
    <row r="133" spans="1:3" x14ac:dyDescent="0.35">
      <c r="A133" s="2" t="s">
        <v>150</v>
      </c>
      <c r="B133" s="21">
        <v>132</v>
      </c>
      <c r="C133" s="27">
        <f>SUMPRODUCT((Thisto[ID]=Tclients[[#This Row],[CARTE]])*Thisto[SOLDE])</f>
        <v>0</v>
      </c>
    </row>
    <row r="134" spans="1:3" x14ac:dyDescent="0.35">
      <c r="A134" s="2" t="s">
        <v>151</v>
      </c>
      <c r="B134" s="21">
        <v>133</v>
      </c>
      <c r="C134" s="27">
        <f>SUMPRODUCT((Thisto[ID]=Tclients[[#This Row],[CARTE]])*Thisto[SOLDE])</f>
        <v>0</v>
      </c>
    </row>
    <row r="135" spans="1:3" x14ac:dyDescent="0.35">
      <c r="A135" s="4" t="s">
        <v>152</v>
      </c>
      <c r="B135" s="21">
        <v>134</v>
      </c>
      <c r="C135" s="27">
        <f>SUMPRODUCT((Thisto[ID]=Tclients[[#This Row],[CARTE]])*Thisto[SOLDE])</f>
        <v>0</v>
      </c>
    </row>
    <row r="136" spans="1:3" x14ac:dyDescent="0.35">
      <c r="A136" s="2" t="s">
        <v>153</v>
      </c>
      <c r="B136" s="21">
        <v>135</v>
      </c>
      <c r="C136" s="27">
        <f>SUMPRODUCT((Thisto[ID]=Tclients[[#This Row],[CARTE]])*Thisto[SOLDE])</f>
        <v>0</v>
      </c>
    </row>
    <row r="137" spans="1:3" x14ac:dyDescent="0.35">
      <c r="A137" s="2" t="s">
        <v>154</v>
      </c>
      <c r="B137" s="21">
        <v>136</v>
      </c>
      <c r="C137" s="27">
        <f>SUMPRODUCT((Thisto[ID]=Tclients[[#This Row],[CARTE]])*Thisto[SOLDE])</f>
        <v>0</v>
      </c>
    </row>
    <row r="138" spans="1:3" x14ac:dyDescent="0.35">
      <c r="A138" s="2" t="s">
        <v>155</v>
      </c>
      <c r="B138" s="21">
        <v>137</v>
      </c>
      <c r="C138" s="27">
        <f>SUMPRODUCT((Thisto[ID]=Tclients[[#This Row],[CARTE]])*Thisto[SOLDE])</f>
        <v>0</v>
      </c>
    </row>
    <row r="139" spans="1:3" x14ac:dyDescent="0.35">
      <c r="A139" s="2" t="s">
        <v>156</v>
      </c>
      <c r="B139" s="21">
        <v>138</v>
      </c>
      <c r="C139" s="27">
        <f>SUMPRODUCT((Thisto[ID]=Tclients[[#This Row],[CARTE]])*Thisto[SOLDE])</f>
        <v>0</v>
      </c>
    </row>
    <row r="140" spans="1:3" x14ac:dyDescent="0.35">
      <c r="A140" s="2" t="s">
        <v>157</v>
      </c>
      <c r="B140" s="21">
        <v>139</v>
      </c>
      <c r="C140" s="27">
        <f>SUMPRODUCT((Thisto[ID]=Tclients[[#This Row],[CARTE]])*Thisto[SOLDE])</f>
        <v>0</v>
      </c>
    </row>
    <row r="141" spans="1:3" x14ac:dyDescent="0.35">
      <c r="A141" s="2" t="s">
        <v>158</v>
      </c>
      <c r="B141" s="21">
        <v>140</v>
      </c>
      <c r="C141" s="27">
        <f>SUMPRODUCT((Thisto[ID]=Tclients[[#This Row],[CARTE]])*Thisto[SOLDE])</f>
        <v>0</v>
      </c>
    </row>
    <row r="142" spans="1:3" x14ac:dyDescent="0.35">
      <c r="A142" s="2" t="s">
        <v>159</v>
      </c>
      <c r="B142" s="21">
        <v>141</v>
      </c>
      <c r="C142" s="27">
        <f>SUMPRODUCT((Thisto[ID]=Tclients[[#This Row],[CARTE]])*Thisto[SOLDE])</f>
        <v>0</v>
      </c>
    </row>
    <row r="143" spans="1:3" x14ac:dyDescent="0.35">
      <c r="A143" s="2" t="s">
        <v>160</v>
      </c>
      <c r="B143" s="21">
        <v>142</v>
      </c>
      <c r="C143" s="27">
        <f>SUMPRODUCT((Thisto[ID]=Tclients[[#This Row],[CARTE]])*Thisto[SOLDE])</f>
        <v>0</v>
      </c>
    </row>
    <row r="144" spans="1:3" x14ac:dyDescent="0.35">
      <c r="A144" s="2" t="s">
        <v>161</v>
      </c>
      <c r="B144" s="21">
        <v>143</v>
      </c>
      <c r="C144" s="27">
        <f>SUMPRODUCT((Thisto[ID]=Tclients[[#This Row],[CARTE]])*Thisto[SOLDE])</f>
        <v>0</v>
      </c>
    </row>
    <row r="145" spans="1:3" x14ac:dyDescent="0.35">
      <c r="A145" s="2" t="s">
        <v>162</v>
      </c>
      <c r="B145" s="21">
        <v>144</v>
      </c>
      <c r="C145" s="27">
        <f>SUMPRODUCT((Thisto[ID]=Tclients[[#This Row],[CARTE]])*Thisto[SOLDE])</f>
        <v>0</v>
      </c>
    </row>
    <row r="146" spans="1:3" x14ac:dyDescent="0.35">
      <c r="A146" s="2" t="s">
        <v>163</v>
      </c>
      <c r="B146" s="21">
        <v>145</v>
      </c>
      <c r="C146" s="27">
        <f>SUMPRODUCT((Thisto[ID]=Tclients[[#This Row],[CARTE]])*Thisto[SOLDE])</f>
        <v>0</v>
      </c>
    </row>
    <row r="147" spans="1:3" x14ac:dyDescent="0.35">
      <c r="A147" s="2" t="s">
        <v>164</v>
      </c>
      <c r="B147" s="21">
        <v>146</v>
      </c>
      <c r="C147" s="27">
        <f>SUMPRODUCT((Thisto[ID]=Tclients[[#This Row],[CARTE]])*Thisto[SOLDE])</f>
        <v>0</v>
      </c>
    </row>
    <row r="148" spans="1:3" x14ac:dyDescent="0.35">
      <c r="A148" s="2" t="s">
        <v>165</v>
      </c>
      <c r="B148" s="21">
        <v>147</v>
      </c>
      <c r="C148" s="27">
        <f>SUMPRODUCT((Thisto[ID]=Tclients[[#This Row],[CARTE]])*Thisto[SOLDE])</f>
        <v>0</v>
      </c>
    </row>
    <row r="149" spans="1:3" x14ac:dyDescent="0.35">
      <c r="A149" s="2" t="s">
        <v>166</v>
      </c>
      <c r="B149" s="21">
        <v>148</v>
      </c>
      <c r="C149" s="27">
        <f>SUMPRODUCT((Thisto[ID]=Tclients[[#This Row],[CARTE]])*Thisto[SOLDE])</f>
        <v>0</v>
      </c>
    </row>
    <row r="150" spans="1:3" x14ac:dyDescent="0.35">
      <c r="A150" s="2" t="s">
        <v>167</v>
      </c>
      <c r="B150" s="21">
        <v>149</v>
      </c>
      <c r="C150" s="27">
        <f>SUMPRODUCT((Thisto[ID]=Tclients[[#This Row],[CARTE]])*Thisto[SOLDE])</f>
        <v>0</v>
      </c>
    </row>
    <row r="151" spans="1:3" x14ac:dyDescent="0.35">
      <c r="A151" s="2" t="s">
        <v>168</v>
      </c>
      <c r="B151" s="21">
        <v>150</v>
      </c>
      <c r="C151" s="27">
        <f>SUMPRODUCT((Thisto[ID]=Tclients[[#This Row],[CARTE]])*Thisto[SOLDE])</f>
        <v>0</v>
      </c>
    </row>
    <row r="152" spans="1:3" x14ac:dyDescent="0.35">
      <c r="A152" s="2" t="s">
        <v>169</v>
      </c>
      <c r="B152" s="21">
        <v>151</v>
      </c>
      <c r="C152" s="27">
        <f>SUMPRODUCT((Thisto[ID]=Tclients[[#This Row],[CARTE]])*Thisto[SOLDE])</f>
        <v>0</v>
      </c>
    </row>
    <row r="153" spans="1:3" x14ac:dyDescent="0.35">
      <c r="A153" s="2" t="s">
        <v>170</v>
      </c>
      <c r="B153" s="21">
        <v>152</v>
      </c>
      <c r="C153" s="27">
        <f>SUMPRODUCT((Thisto[ID]=Tclients[[#This Row],[CARTE]])*Thisto[SOLDE])</f>
        <v>0</v>
      </c>
    </row>
    <row r="154" spans="1:3" x14ac:dyDescent="0.35">
      <c r="A154" s="2" t="s">
        <v>171</v>
      </c>
      <c r="B154" s="21">
        <v>153</v>
      </c>
      <c r="C154" s="27">
        <f>SUMPRODUCT((Thisto[ID]=Tclients[[#This Row],[CARTE]])*Thisto[SOLDE])</f>
        <v>0</v>
      </c>
    </row>
    <row r="155" spans="1:3" x14ac:dyDescent="0.35">
      <c r="A155" s="2" t="s">
        <v>172</v>
      </c>
      <c r="B155" s="21">
        <v>154</v>
      </c>
      <c r="C155" s="27">
        <f>SUMPRODUCT((Thisto[ID]=Tclients[[#This Row],[CARTE]])*Thisto[SOLDE])</f>
        <v>0</v>
      </c>
    </row>
    <row r="156" spans="1:3" x14ac:dyDescent="0.35">
      <c r="A156" s="2" t="s">
        <v>173</v>
      </c>
      <c r="B156" s="21">
        <v>155</v>
      </c>
      <c r="C156" s="27">
        <f>SUMPRODUCT((Thisto[ID]=Tclients[[#This Row],[CARTE]])*Thisto[SOLDE])</f>
        <v>0</v>
      </c>
    </row>
    <row r="157" spans="1:3" x14ac:dyDescent="0.35">
      <c r="A157" s="2" t="s">
        <v>174</v>
      </c>
      <c r="B157" s="21">
        <v>156</v>
      </c>
      <c r="C157" s="27">
        <f>SUMPRODUCT((Thisto[ID]=Tclients[[#This Row],[CARTE]])*Thisto[SOLDE])</f>
        <v>0</v>
      </c>
    </row>
    <row r="158" spans="1:3" x14ac:dyDescent="0.35">
      <c r="A158" s="2" t="s">
        <v>175</v>
      </c>
      <c r="B158" s="21">
        <v>157</v>
      </c>
      <c r="C158" s="27">
        <f>SUMPRODUCT((Thisto[ID]=Tclients[[#This Row],[CARTE]])*Thisto[SOLDE])</f>
        <v>0</v>
      </c>
    </row>
    <row r="159" spans="1:3" x14ac:dyDescent="0.35">
      <c r="A159" s="2" t="s">
        <v>176</v>
      </c>
      <c r="B159" s="21">
        <v>158</v>
      </c>
      <c r="C159" s="27">
        <f>SUMPRODUCT((Thisto[ID]=Tclients[[#This Row],[CARTE]])*Thisto[SOLDE])</f>
        <v>0</v>
      </c>
    </row>
    <row r="160" spans="1:3" x14ac:dyDescent="0.35">
      <c r="A160" s="2" t="s">
        <v>177</v>
      </c>
      <c r="B160" s="21">
        <v>159</v>
      </c>
      <c r="C160" s="27">
        <f>SUMPRODUCT((Thisto[ID]=Tclients[[#This Row],[CARTE]])*Thisto[SOLDE])</f>
        <v>0</v>
      </c>
    </row>
    <row r="161" spans="1:3" x14ac:dyDescent="0.35">
      <c r="A161" s="2" t="s">
        <v>178</v>
      </c>
      <c r="B161" s="21">
        <v>160</v>
      </c>
      <c r="C161" s="27">
        <f>SUMPRODUCT((Thisto[ID]=Tclients[[#This Row],[CARTE]])*Thisto[SOLDE])</f>
        <v>0</v>
      </c>
    </row>
    <row r="162" spans="1:3" x14ac:dyDescent="0.35">
      <c r="A162" s="2" t="s">
        <v>179</v>
      </c>
      <c r="B162" s="21">
        <v>161</v>
      </c>
      <c r="C162" s="27">
        <f>SUMPRODUCT((Thisto[ID]=Tclients[[#This Row],[CARTE]])*Thisto[SOLDE])</f>
        <v>0</v>
      </c>
    </row>
    <row r="163" spans="1:3" x14ac:dyDescent="0.35">
      <c r="A163" s="2" t="s">
        <v>180</v>
      </c>
      <c r="B163" s="21">
        <v>162</v>
      </c>
      <c r="C163" s="27">
        <f>SUMPRODUCT((Thisto[ID]=Tclients[[#This Row],[CARTE]])*Thisto[SOLDE])</f>
        <v>0</v>
      </c>
    </row>
    <row r="164" spans="1:3" x14ac:dyDescent="0.35">
      <c r="A164" s="2" t="s">
        <v>181</v>
      </c>
      <c r="B164" s="21">
        <v>163</v>
      </c>
      <c r="C164" s="27">
        <f>SUMPRODUCT((Thisto[ID]=Tclients[[#This Row],[CARTE]])*Thisto[SOLDE])</f>
        <v>0</v>
      </c>
    </row>
    <row r="165" spans="1:3" x14ac:dyDescent="0.35">
      <c r="A165" s="2" t="s">
        <v>182</v>
      </c>
      <c r="B165" s="21">
        <v>164</v>
      </c>
      <c r="C165" s="27">
        <f>SUMPRODUCT((Thisto[ID]=Tclients[[#This Row],[CARTE]])*Thisto[SOLDE])</f>
        <v>0</v>
      </c>
    </row>
    <row r="166" spans="1:3" x14ac:dyDescent="0.35">
      <c r="A166" s="2" t="s">
        <v>183</v>
      </c>
      <c r="B166" s="21">
        <v>165</v>
      </c>
      <c r="C166" s="27">
        <f>SUMPRODUCT((Thisto[ID]=Tclients[[#This Row],[CARTE]])*Thisto[SOLDE])</f>
        <v>0</v>
      </c>
    </row>
    <row r="167" spans="1:3" x14ac:dyDescent="0.35">
      <c r="A167" s="2" t="s">
        <v>184</v>
      </c>
      <c r="B167" s="21">
        <v>166</v>
      </c>
      <c r="C167" s="27">
        <f>SUMPRODUCT((Thisto[ID]=Tclients[[#This Row],[CARTE]])*Thisto[SOLDE])</f>
        <v>0</v>
      </c>
    </row>
    <row r="168" spans="1:3" x14ac:dyDescent="0.35">
      <c r="A168" s="2" t="s">
        <v>185</v>
      </c>
      <c r="B168" s="21">
        <v>167</v>
      </c>
      <c r="C168" s="27">
        <f>SUMPRODUCT((Thisto[ID]=Tclients[[#This Row],[CARTE]])*Thisto[SOLDE])</f>
        <v>0</v>
      </c>
    </row>
    <row r="169" spans="1:3" x14ac:dyDescent="0.35">
      <c r="A169" s="2" t="s">
        <v>186</v>
      </c>
      <c r="B169" s="21">
        <v>168</v>
      </c>
      <c r="C169" s="27">
        <f>SUMPRODUCT((Thisto[ID]=Tclients[[#This Row],[CARTE]])*Thisto[SOLDE])</f>
        <v>0</v>
      </c>
    </row>
    <row r="170" spans="1:3" x14ac:dyDescent="0.35">
      <c r="A170" s="2" t="s">
        <v>187</v>
      </c>
      <c r="B170" s="21">
        <v>169</v>
      </c>
      <c r="C170" s="27">
        <f>SUMPRODUCT((Thisto[ID]=Tclients[[#This Row],[CARTE]])*Thisto[SOLDE])</f>
        <v>0</v>
      </c>
    </row>
    <row r="171" spans="1:3" x14ac:dyDescent="0.35">
      <c r="A171" s="2" t="s">
        <v>188</v>
      </c>
      <c r="B171" s="21">
        <v>170</v>
      </c>
      <c r="C171" s="27">
        <f>SUMPRODUCT((Thisto[ID]=Tclients[[#This Row],[CARTE]])*Thisto[SOLDE])</f>
        <v>0</v>
      </c>
    </row>
    <row r="172" spans="1:3" x14ac:dyDescent="0.35">
      <c r="A172" s="2" t="s">
        <v>189</v>
      </c>
      <c r="B172" s="21">
        <v>171</v>
      </c>
      <c r="C172" s="27">
        <f>SUMPRODUCT((Thisto[ID]=Tclients[[#This Row],[CARTE]])*Thisto[SOLDE])</f>
        <v>0</v>
      </c>
    </row>
    <row r="173" spans="1:3" x14ac:dyDescent="0.35">
      <c r="A173" s="2" t="s">
        <v>190</v>
      </c>
      <c r="B173" s="21">
        <v>172</v>
      </c>
      <c r="C173" s="27">
        <f>SUMPRODUCT((Thisto[ID]=Tclients[[#This Row],[CARTE]])*Thisto[SOLDE])</f>
        <v>0</v>
      </c>
    </row>
    <row r="174" spans="1:3" x14ac:dyDescent="0.35">
      <c r="A174" s="2" t="s">
        <v>191</v>
      </c>
      <c r="B174" s="21">
        <v>173</v>
      </c>
      <c r="C174" s="27">
        <f>SUMPRODUCT((Thisto[ID]=Tclients[[#This Row],[CARTE]])*Thisto[SOLDE])</f>
        <v>0</v>
      </c>
    </row>
    <row r="175" spans="1:3" x14ac:dyDescent="0.35">
      <c r="A175" s="2" t="s">
        <v>192</v>
      </c>
      <c r="B175" s="21">
        <v>174</v>
      </c>
      <c r="C175" s="27">
        <f>SUMPRODUCT((Thisto[ID]=Tclients[[#This Row],[CARTE]])*Thisto[SOLDE])</f>
        <v>0</v>
      </c>
    </row>
    <row r="176" spans="1:3" x14ac:dyDescent="0.35">
      <c r="A176" s="2" t="s">
        <v>193</v>
      </c>
      <c r="B176" s="21">
        <v>175</v>
      </c>
      <c r="C176" s="27">
        <f>SUMPRODUCT((Thisto[ID]=Tclients[[#This Row],[CARTE]])*Thisto[SOLDE])</f>
        <v>0</v>
      </c>
    </row>
    <row r="177" spans="1:3" x14ac:dyDescent="0.35">
      <c r="A177" s="2" t="s">
        <v>194</v>
      </c>
      <c r="B177" s="21">
        <v>176</v>
      </c>
      <c r="C177" s="27">
        <f>SUMPRODUCT((Thisto[ID]=Tclients[[#This Row],[CARTE]])*Thisto[SOLDE])</f>
        <v>0</v>
      </c>
    </row>
    <row r="178" spans="1:3" x14ac:dyDescent="0.35">
      <c r="A178" s="2" t="s">
        <v>195</v>
      </c>
      <c r="B178" s="21">
        <v>177</v>
      </c>
      <c r="C178" s="27">
        <f>SUMPRODUCT((Thisto[ID]=Tclients[[#This Row],[CARTE]])*Thisto[SOLDE])</f>
        <v>0</v>
      </c>
    </row>
    <row r="179" spans="1:3" x14ac:dyDescent="0.35">
      <c r="A179" s="2" t="s">
        <v>196</v>
      </c>
      <c r="B179" s="21">
        <v>178</v>
      </c>
      <c r="C179" s="27">
        <f>SUMPRODUCT((Thisto[ID]=Tclients[[#This Row],[CARTE]])*Thisto[SOLDE])</f>
        <v>0</v>
      </c>
    </row>
    <row r="180" spans="1:3" x14ac:dyDescent="0.35">
      <c r="A180" s="2" t="s">
        <v>197</v>
      </c>
      <c r="B180" s="21">
        <v>179</v>
      </c>
      <c r="C180" s="27">
        <f>SUMPRODUCT((Thisto[ID]=Tclients[[#This Row],[CARTE]])*Thisto[SOLDE])</f>
        <v>0</v>
      </c>
    </row>
    <row r="181" spans="1:3" x14ac:dyDescent="0.35">
      <c r="A181" s="2" t="s">
        <v>198</v>
      </c>
      <c r="B181" s="21">
        <v>180</v>
      </c>
      <c r="C181" s="27">
        <f>SUMPRODUCT((Thisto[ID]=Tclients[[#This Row],[CARTE]])*Thisto[SOLDE])</f>
        <v>0</v>
      </c>
    </row>
    <row r="182" spans="1:3" x14ac:dyDescent="0.35">
      <c r="A182" s="2" t="s">
        <v>199</v>
      </c>
      <c r="B182" s="21">
        <v>181</v>
      </c>
      <c r="C182" s="27">
        <f>SUMPRODUCT((Thisto[ID]=Tclients[[#This Row],[CARTE]])*Thisto[SOLDE])</f>
        <v>0</v>
      </c>
    </row>
    <row r="183" spans="1:3" x14ac:dyDescent="0.35">
      <c r="A183" s="2" t="s">
        <v>200</v>
      </c>
      <c r="B183" s="21">
        <v>182</v>
      </c>
      <c r="C183" s="27">
        <f>SUMPRODUCT((Thisto[ID]=Tclients[[#This Row],[CARTE]])*Thisto[SOLDE])</f>
        <v>0</v>
      </c>
    </row>
    <row r="184" spans="1:3" x14ac:dyDescent="0.35">
      <c r="A184" s="2" t="s">
        <v>201</v>
      </c>
      <c r="B184" s="21">
        <v>183</v>
      </c>
      <c r="C184" s="27">
        <f>SUMPRODUCT((Thisto[ID]=Tclients[[#This Row],[CARTE]])*Thisto[SOLDE])</f>
        <v>0</v>
      </c>
    </row>
    <row r="185" spans="1:3" x14ac:dyDescent="0.35">
      <c r="A185" s="2" t="s">
        <v>202</v>
      </c>
      <c r="B185" s="21">
        <v>184</v>
      </c>
      <c r="C185" s="27">
        <f>SUMPRODUCT((Thisto[ID]=Tclients[[#This Row],[CARTE]])*Thisto[SOLDE])</f>
        <v>0</v>
      </c>
    </row>
    <row r="186" spans="1:3" x14ac:dyDescent="0.35">
      <c r="A186" s="2" t="s">
        <v>203</v>
      </c>
      <c r="B186" s="21">
        <v>185</v>
      </c>
      <c r="C186" s="27">
        <f>SUMPRODUCT((Thisto[ID]=Tclients[[#This Row],[CARTE]])*Thisto[SOLDE])</f>
        <v>0</v>
      </c>
    </row>
    <row r="187" spans="1:3" x14ac:dyDescent="0.35">
      <c r="A187" s="2" t="s">
        <v>204</v>
      </c>
      <c r="B187" s="21">
        <v>186</v>
      </c>
      <c r="C187" s="27">
        <f>SUMPRODUCT((Thisto[ID]=Tclients[[#This Row],[CARTE]])*Thisto[SOLDE])</f>
        <v>0</v>
      </c>
    </row>
    <row r="188" spans="1:3" x14ac:dyDescent="0.35">
      <c r="A188" s="2" t="s">
        <v>205</v>
      </c>
      <c r="B188" s="21">
        <v>187</v>
      </c>
      <c r="C188" s="27">
        <f>SUMPRODUCT((Thisto[ID]=Tclients[[#This Row],[CARTE]])*Thisto[SOLDE])</f>
        <v>0</v>
      </c>
    </row>
    <row r="189" spans="1:3" x14ac:dyDescent="0.35">
      <c r="A189" s="2" t="s">
        <v>206</v>
      </c>
      <c r="B189" s="21">
        <v>188</v>
      </c>
      <c r="C189" s="27">
        <f>SUMPRODUCT((Thisto[ID]=Tclients[[#This Row],[CARTE]])*Thisto[SOLDE])</f>
        <v>0</v>
      </c>
    </row>
    <row r="190" spans="1:3" x14ac:dyDescent="0.35">
      <c r="A190" s="2" t="s">
        <v>207</v>
      </c>
      <c r="B190" s="21">
        <v>189</v>
      </c>
      <c r="C190" s="27">
        <f>SUMPRODUCT((Thisto[ID]=Tclients[[#This Row],[CARTE]])*Thisto[SOLDE])</f>
        <v>0</v>
      </c>
    </row>
    <row r="191" spans="1:3" x14ac:dyDescent="0.35">
      <c r="A191" s="2" t="s">
        <v>208</v>
      </c>
      <c r="B191" s="21">
        <v>190</v>
      </c>
      <c r="C191" s="27">
        <f>SUMPRODUCT((Thisto[ID]=Tclients[[#This Row],[CARTE]])*Thisto[SOLDE])</f>
        <v>0</v>
      </c>
    </row>
    <row r="192" spans="1:3" x14ac:dyDescent="0.35">
      <c r="A192" s="2" t="s">
        <v>209</v>
      </c>
      <c r="B192" s="21">
        <v>191</v>
      </c>
      <c r="C192" s="27">
        <f>SUMPRODUCT((Thisto[ID]=Tclients[[#This Row],[CARTE]])*Thisto[SOLDE])</f>
        <v>0</v>
      </c>
    </row>
    <row r="193" spans="1:3" x14ac:dyDescent="0.35">
      <c r="A193" s="2" t="s">
        <v>210</v>
      </c>
      <c r="B193" s="21">
        <v>192</v>
      </c>
      <c r="C193" s="27">
        <f>SUMPRODUCT((Thisto[ID]=Tclients[[#This Row],[CARTE]])*Thisto[SOLDE])</f>
        <v>0</v>
      </c>
    </row>
    <row r="194" spans="1:3" x14ac:dyDescent="0.35">
      <c r="A194" s="2" t="s">
        <v>211</v>
      </c>
      <c r="B194" s="21">
        <v>193</v>
      </c>
      <c r="C194" s="27">
        <f>SUMPRODUCT((Thisto[ID]=Tclients[[#This Row],[CARTE]])*Thisto[SOLDE])</f>
        <v>0</v>
      </c>
    </row>
    <row r="195" spans="1:3" x14ac:dyDescent="0.35">
      <c r="A195" s="2" t="s">
        <v>212</v>
      </c>
      <c r="B195" s="21">
        <v>194</v>
      </c>
      <c r="C195" s="27">
        <f>SUMPRODUCT((Thisto[ID]=Tclients[[#This Row],[CARTE]])*Thisto[SOLDE])</f>
        <v>0</v>
      </c>
    </row>
    <row r="196" spans="1:3" x14ac:dyDescent="0.35">
      <c r="A196" s="2" t="s">
        <v>213</v>
      </c>
      <c r="B196" s="21">
        <v>195</v>
      </c>
      <c r="C196" s="27">
        <f>SUMPRODUCT((Thisto[ID]=Tclients[[#This Row],[CARTE]])*Thisto[SOLDE])</f>
        <v>0</v>
      </c>
    </row>
    <row r="197" spans="1:3" x14ac:dyDescent="0.35">
      <c r="A197" s="4" t="s">
        <v>214</v>
      </c>
      <c r="B197" s="21">
        <v>196</v>
      </c>
      <c r="C197" s="27">
        <f>SUMPRODUCT((Thisto[ID]=Tclients[[#This Row],[CARTE]])*Thisto[SOLDE])</f>
        <v>0</v>
      </c>
    </row>
    <row r="198" spans="1:3" x14ac:dyDescent="0.35">
      <c r="A198" s="2" t="s">
        <v>215</v>
      </c>
      <c r="B198" s="21">
        <v>197</v>
      </c>
      <c r="C198" s="27">
        <f>SUMPRODUCT((Thisto[ID]=Tclients[[#This Row],[CARTE]])*Thisto[SOLDE])</f>
        <v>0</v>
      </c>
    </row>
    <row r="199" spans="1:3" x14ac:dyDescent="0.35">
      <c r="A199" s="2" t="s">
        <v>216</v>
      </c>
      <c r="B199" s="21">
        <v>198</v>
      </c>
      <c r="C199" s="27">
        <f>SUMPRODUCT((Thisto[ID]=Tclients[[#This Row],[CARTE]])*Thisto[SOLDE])</f>
        <v>0</v>
      </c>
    </row>
    <row r="200" spans="1:3" x14ac:dyDescent="0.35">
      <c r="A200" s="2" t="s">
        <v>217</v>
      </c>
      <c r="B200" s="21">
        <v>199</v>
      </c>
      <c r="C200" s="27">
        <f>SUMPRODUCT((Thisto[ID]=Tclients[[#This Row],[CARTE]])*Thisto[SOLDE])</f>
        <v>0</v>
      </c>
    </row>
    <row r="201" spans="1:3" x14ac:dyDescent="0.35">
      <c r="A201" s="2" t="s">
        <v>218</v>
      </c>
      <c r="B201" s="21">
        <v>200</v>
      </c>
      <c r="C201" s="27">
        <f>SUMPRODUCT((Thisto[ID]=Tclients[[#This Row],[CARTE]])*Thisto[SOLDE])</f>
        <v>0</v>
      </c>
    </row>
    <row r="202" spans="1:3" x14ac:dyDescent="0.35">
      <c r="A202" s="2" t="s">
        <v>219</v>
      </c>
      <c r="B202" s="21">
        <v>201</v>
      </c>
      <c r="C202" s="27">
        <f>SUMPRODUCT((Thisto[ID]=Tclients[[#This Row],[CARTE]])*Thisto[SOLDE])</f>
        <v>0</v>
      </c>
    </row>
    <row r="203" spans="1:3" x14ac:dyDescent="0.35">
      <c r="A203" s="2" t="s">
        <v>14</v>
      </c>
      <c r="B203" s="21">
        <v>202</v>
      </c>
      <c r="C203" s="27">
        <f>SUMPRODUCT((Thisto[ID]=Tclients[[#This Row],[CARTE]])*Thisto[SOLDE])</f>
        <v>6000</v>
      </c>
    </row>
    <row r="204" spans="1:3" x14ac:dyDescent="0.35">
      <c r="A204" s="2" t="s">
        <v>221</v>
      </c>
      <c r="B204" s="21">
        <v>203</v>
      </c>
      <c r="C204" s="28">
        <f>SUMPRODUCT((Thisto[ID]=Tclients[[#This Row],[CARTE]])*Thisto[SOLDE])</f>
        <v>2250</v>
      </c>
    </row>
    <row r="205" spans="1:3" x14ac:dyDescent="0.35">
      <c r="A205" s="2" t="s">
        <v>222</v>
      </c>
      <c r="B205" s="21">
        <v>204</v>
      </c>
      <c r="C205" s="28">
        <f>SUMPRODUCT((Thisto[ID]=Tclients[[#This Row],[CARTE]])*Thisto[SOLDE])</f>
        <v>5250</v>
      </c>
    </row>
    <row r="206" spans="1:3" x14ac:dyDescent="0.35">
      <c r="A206" s="2" t="s">
        <v>223</v>
      </c>
      <c r="B206" s="21">
        <v>205</v>
      </c>
      <c r="C206" s="28">
        <f>SUMPRODUCT((Thisto[ID]=Tclients[[#This Row],[CARTE]])*Thisto[SOLDE])</f>
        <v>250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9"/>
  <sheetViews>
    <sheetView workbookViewId="0">
      <selection activeCell="B1" sqref="B1"/>
    </sheetView>
  </sheetViews>
  <sheetFormatPr baseColWidth="10" defaultRowHeight="14.5" x14ac:dyDescent="0.35"/>
  <sheetData>
    <row r="1" spans="1:9" x14ac:dyDescent="0.35">
      <c r="A1" t="s">
        <v>16</v>
      </c>
      <c r="B1" s="71">
        <v>5000</v>
      </c>
    </row>
    <row r="2" spans="1:9" x14ac:dyDescent="0.35">
      <c r="A2" t="s">
        <v>17</v>
      </c>
      <c r="B2" s="1">
        <v>0.05</v>
      </c>
    </row>
    <row r="5" spans="1:9" x14ac:dyDescent="0.35">
      <c r="E5" s="70"/>
      <c r="F5" s="70"/>
      <c r="G5" s="70"/>
      <c r="H5" s="70"/>
    </row>
    <row r="6" spans="1:9" x14ac:dyDescent="0.35">
      <c r="E6" s="70"/>
      <c r="F6" s="70"/>
      <c r="G6" s="70"/>
      <c r="H6" s="70"/>
    </row>
    <row r="7" spans="1:9" x14ac:dyDescent="0.35">
      <c r="E7" s="70"/>
      <c r="F7" s="70"/>
      <c r="G7" s="70"/>
      <c r="H7" s="70"/>
    </row>
    <row r="8" spans="1:9" x14ac:dyDescent="0.35">
      <c r="E8" s="70"/>
      <c r="F8" s="70"/>
      <c r="G8" s="70"/>
      <c r="H8" s="70"/>
    </row>
    <row r="9" spans="1:9" x14ac:dyDescent="0.35">
      <c r="E9" s="70"/>
      <c r="F9" s="70"/>
      <c r="G9" s="70"/>
      <c r="H9" s="70"/>
      <c r="I9" s="70"/>
    </row>
    <row r="10" spans="1:9" x14ac:dyDescent="0.35">
      <c r="E10" s="70"/>
      <c r="F10" s="70"/>
      <c r="G10" s="70"/>
      <c r="H10" s="70"/>
    </row>
    <row r="11" spans="1:9" x14ac:dyDescent="0.35">
      <c r="C11" s="70"/>
      <c r="E11" s="70"/>
      <c r="F11" s="70"/>
      <c r="G11" s="70"/>
      <c r="H11" s="70"/>
      <c r="I11" s="70"/>
    </row>
    <row r="12" spans="1:9" x14ac:dyDescent="0.35">
      <c r="E12" s="70"/>
      <c r="F12" s="70"/>
      <c r="G12" s="70"/>
      <c r="H12" s="70"/>
    </row>
    <row r="13" spans="1:9" x14ac:dyDescent="0.35">
      <c r="E13" s="70"/>
      <c r="F13" s="70"/>
      <c r="G13" s="70"/>
      <c r="H13" s="70"/>
      <c r="I13" s="70"/>
    </row>
    <row r="14" spans="1:9" x14ac:dyDescent="0.35">
      <c r="E14" s="70"/>
      <c r="F14" s="70"/>
      <c r="G14" s="70"/>
      <c r="H14" s="70"/>
    </row>
    <row r="15" spans="1:9" x14ac:dyDescent="0.35">
      <c r="E15" s="70"/>
      <c r="F15" s="70"/>
      <c r="G15" s="70"/>
      <c r="H15" s="70"/>
    </row>
    <row r="16" spans="1:9" x14ac:dyDescent="0.35">
      <c r="E16" s="70"/>
      <c r="F16" s="70"/>
      <c r="G16" s="70"/>
      <c r="H16" s="70"/>
    </row>
    <row r="17" spans="5:8" x14ac:dyDescent="0.35">
      <c r="E17" s="70"/>
      <c r="F17" s="70"/>
      <c r="G17" s="70"/>
      <c r="H17" s="70"/>
    </row>
    <row r="18" spans="5:8" x14ac:dyDescent="0.35">
      <c r="E18" s="70"/>
      <c r="F18" s="70"/>
      <c r="G18" s="70"/>
      <c r="H18" s="70"/>
    </row>
    <row r="19" spans="5:8" x14ac:dyDescent="0.35">
      <c r="E19" s="70"/>
      <c r="F19" s="70"/>
      <c r="G19" s="70"/>
      <c r="H19" s="7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P27"/>
  <sheetViews>
    <sheetView showGridLines="0" tabSelected="1" zoomScale="90" zoomScaleNormal="90" workbookViewId="0">
      <selection activeCell="H8" sqref="H8"/>
    </sheetView>
  </sheetViews>
  <sheetFormatPr baseColWidth="10" defaultRowHeight="14.5" x14ac:dyDescent="0.35"/>
  <cols>
    <col min="1" max="5" width="10.90625" style="51"/>
    <col min="6" max="6" width="2.81640625" style="51" customWidth="1"/>
    <col min="7" max="7" width="25.36328125" style="51" customWidth="1"/>
    <col min="8" max="8" width="33.81640625" style="51" customWidth="1"/>
    <col min="9" max="10" width="15" style="51" customWidth="1"/>
    <col min="11" max="11" width="21.1796875" style="51" customWidth="1"/>
    <col min="12" max="16384" width="10.90625" style="51"/>
  </cols>
  <sheetData>
    <row r="1" spans="1:16" s="45" customFormat="1" ht="21.5" thickBot="1" x14ac:dyDescent="0.55000000000000004">
      <c r="A1" s="41"/>
      <c r="B1" s="41"/>
      <c r="C1" s="41"/>
      <c r="D1" s="41"/>
      <c r="E1" s="42"/>
      <c r="F1" s="43"/>
      <c r="G1" s="43"/>
      <c r="H1" s="43"/>
      <c r="I1" s="44" t="s">
        <v>18</v>
      </c>
      <c r="J1" s="43"/>
      <c r="K1" s="43"/>
      <c r="L1" s="43"/>
      <c r="M1" s="43"/>
      <c r="N1" s="43"/>
      <c r="O1" s="43"/>
      <c r="P1" s="43"/>
    </row>
    <row r="2" spans="1:16" ht="24.5" thickTop="1" thickBot="1" x14ac:dyDescent="0.4">
      <c r="A2" s="46"/>
      <c r="B2" s="87"/>
      <c r="C2" s="87"/>
      <c r="D2" s="87"/>
      <c r="E2" s="47"/>
      <c r="F2" s="48"/>
      <c r="G2" s="49" t="s">
        <v>0</v>
      </c>
      <c r="H2" s="95" t="s">
        <v>27</v>
      </c>
      <c r="I2" s="50">
        <v>9</v>
      </c>
      <c r="J2" s="48"/>
      <c r="K2" s="48"/>
      <c r="L2" s="48"/>
      <c r="M2" s="48"/>
      <c r="N2" s="48"/>
      <c r="O2" s="48"/>
      <c r="P2" s="48"/>
    </row>
    <row r="3" spans="1:16" ht="15.5" thickTop="1" thickBot="1" x14ac:dyDescent="0.4">
      <c r="A3" s="46"/>
      <c r="B3" s="46"/>
      <c r="C3" s="46"/>
      <c r="D3" s="46"/>
      <c r="E3" s="47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</row>
    <row r="4" spans="1:16" ht="21.5" thickBot="1" x14ac:dyDescent="0.4">
      <c r="A4" s="46"/>
      <c r="B4" s="46"/>
      <c r="C4" s="46"/>
      <c r="D4" s="46"/>
      <c r="E4" s="47"/>
      <c r="F4" s="48"/>
      <c r="G4" s="52" t="s">
        <v>1</v>
      </c>
      <c r="H4" s="53">
        <v>0</v>
      </c>
      <c r="I4" s="48"/>
      <c r="J4" s="48"/>
      <c r="K4" s="48"/>
      <c r="L4" s="48"/>
      <c r="M4" s="48"/>
      <c r="N4" s="48"/>
      <c r="O4" s="48"/>
      <c r="P4" s="48"/>
    </row>
    <row r="5" spans="1:16" ht="19" thickBot="1" x14ac:dyDescent="0.5">
      <c r="A5" s="46"/>
      <c r="B5" s="54" t="s">
        <v>9</v>
      </c>
      <c r="C5" s="46"/>
      <c r="D5" s="46"/>
      <c r="E5" s="47"/>
      <c r="F5" s="48"/>
      <c r="G5" s="48"/>
      <c r="H5" s="55"/>
      <c r="I5" s="48"/>
      <c r="J5" s="48"/>
      <c r="K5" s="48"/>
      <c r="L5" s="48"/>
      <c r="M5" s="48"/>
      <c r="N5" s="48"/>
      <c r="O5" s="48"/>
      <c r="P5" s="48"/>
    </row>
    <row r="6" spans="1:16" ht="24.5" thickTop="1" thickBot="1" x14ac:dyDescent="0.4">
      <c r="A6" s="46"/>
      <c r="B6" s="88" t="s">
        <v>223</v>
      </c>
      <c r="C6" s="89"/>
      <c r="D6" s="90"/>
      <c r="E6" s="47"/>
      <c r="F6" s="48"/>
      <c r="G6" s="56" t="s">
        <v>6</v>
      </c>
      <c r="H6" s="76"/>
      <c r="I6" s="48"/>
      <c r="J6" s="48"/>
      <c r="K6" s="48"/>
      <c r="L6" s="48"/>
      <c r="M6" s="48"/>
      <c r="N6" s="48"/>
      <c r="O6" s="48"/>
      <c r="P6" s="48"/>
    </row>
    <row r="7" spans="1:16" ht="19.5" thickTop="1" thickBot="1" x14ac:dyDescent="0.5">
      <c r="A7" s="46"/>
      <c r="B7" s="54" t="s">
        <v>10</v>
      </c>
      <c r="C7" s="46"/>
      <c r="D7" s="46"/>
      <c r="E7" s="47"/>
      <c r="F7" s="48"/>
      <c r="G7" s="48"/>
      <c r="H7" s="57"/>
      <c r="I7" s="48"/>
      <c r="J7" s="48"/>
      <c r="K7" s="48"/>
      <c r="L7" s="48"/>
      <c r="M7" s="48"/>
      <c r="N7" s="48"/>
      <c r="O7" s="48"/>
      <c r="P7" s="48"/>
    </row>
    <row r="8" spans="1:16" ht="24.5" thickTop="1" thickBot="1" x14ac:dyDescent="0.4">
      <c r="A8" s="46"/>
      <c r="B8" s="91">
        <v>5000</v>
      </c>
      <c r="C8" s="92"/>
      <c r="D8" s="93"/>
      <c r="E8" s="47"/>
      <c r="F8" s="48"/>
      <c r="G8" s="58" t="s">
        <v>7</v>
      </c>
      <c r="H8" s="94"/>
      <c r="I8" s="48"/>
      <c r="J8" s="48"/>
      <c r="K8" s="48"/>
      <c r="L8" s="48"/>
      <c r="M8" s="48"/>
      <c r="N8" s="48"/>
      <c r="O8" s="48"/>
      <c r="P8" s="48"/>
    </row>
    <row r="9" spans="1:16" ht="16" thickBot="1" x14ac:dyDescent="0.4">
      <c r="A9" s="46"/>
      <c r="B9" s="59"/>
      <c r="C9" s="59"/>
      <c r="D9" s="59"/>
      <c r="E9" s="47"/>
      <c r="F9" s="48"/>
      <c r="G9" s="48"/>
      <c r="H9" s="48"/>
      <c r="I9" s="48"/>
      <c r="J9" s="86" t="s">
        <v>8</v>
      </c>
      <c r="K9" s="86"/>
      <c r="L9" s="48"/>
      <c r="M9" s="48"/>
      <c r="N9" s="48"/>
      <c r="O9" s="48"/>
      <c r="P9" s="48"/>
    </row>
    <row r="10" spans="1:16" ht="21.5" thickBot="1" x14ac:dyDescent="0.4">
      <c r="A10" s="46"/>
      <c r="B10" s="59"/>
      <c r="C10" s="59"/>
      <c r="D10" s="59"/>
      <c r="E10" s="47"/>
      <c r="F10" s="48"/>
      <c r="G10" s="52" t="s">
        <v>2</v>
      </c>
      <c r="H10" s="53">
        <f>SUMPRODUCT((Thisto[ID]=I2)*Thisto[SOLDE])</f>
        <v>0</v>
      </c>
      <c r="I10" s="60"/>
      <c r="J10" s="84"/>
      <c r="K10" s="85"/>
      <c r="L10" s="61"/>
      <c r="M10" s="48"/>
      <c r="N10" s="48"/>
      <c r="O10" s="48"/>
      <c r="P10" s="48"/>
    </row>
    <row r="11" spans="1:16" ht="15" thickBot="1" x14ac:dyDescent="0.4">
      <c r="A11" s="46"/>
      <c r="B11" s="46"/>
      <c r="C11" s="46"/>
      <c r="D11" s="46"/>
      <c r="E11" s="47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</row>
    <row r="12" spans="1:16" ht="19" thickBot="1" x14ac:dyDescent="0.4">
      <c r="A12" s="46"/>
      <c r="B12" s="46"/>
      <c r="C12" s="46"/>
      <c r="D12" s="46"/>
      <c r="E12" s="47"/>
      <c r="F12" s="48"/>
      <c r="G12" s="62" t="s">
        <v>3</v>
      </c>
      <c r="H12" s="63" t="s">
        <v>4</v>
      </c>
      <c r="I12" s="64" t="s">
        <v>6</v>
      </c>
      <c r="J12" s="64" t="s">
        <v>7</v>
      </c>
      <c r="K12" s="65" t="s">
        <v>5</v>
      </c>
      <c r="L12" s="48"/>
      <c r="M12" s="48"/>
      <c r="N12" s="48"/>
      <c r="O12" s="48"/>
      <c r="P12" s="48"/>
    </row>
    <row r="13" spans="1:16" ht="16" thickTop="1" x14ac:dyDescent="0.35">
      <c r="A13" s="81" t="s">
        <v>11</v>
      </c>
      <c r="B13" s="82"/>
      <c r="C13" s="77">
        <v>205</v>
      </c>
      <c r="D13" s="78"/>
      <c r="E13" s="47"/>
      <c r="F13" s="48"/>
      <c r="G13" s="48"/>
      <c r="H13" s="74"/>
      <c r="I13" s="68"/>
      <c r="J13" s="68"/>
      <c r="K13" s="75"/>
      <c r="L13" s="48"/>
      <c r="M13" s="48"/>
      <c r="N13" s="48"/>
      <c r="O13" s="48"/>
      <c r="P13" s="48"/>
    </row>
    <row r="14" spans="1:16" ht="16" thickBot="1" x14ac:dyDescent="0.4">
      <c r="A14" s="83"/>
      <c r="B14" s="82"/>
      <c r="C14" s="79"/>
      <c r="D14" s="80"/>
      <c r="E14" s="47"/>
      <c r="F14" s="48"/>
      <c r="G14" s="48"/>
      <c r="H14" s="74"/>
      <c r="I14" s="68"/>
      <c r="J14" s="68"/>
      <c r="K14" s="75"/>
      <c r="L14" s="48"/>
      <c r="M14" s="48"/>
      <c r="N14" s="48"/>
      <c r="O14" s="48"/>
      <c r="P14" s="48"/>
    </row>
    <row r="15" spans="1:16" ht="16" thickTop="1" x14ac:dyDescent="0.35">
      <c r="A15" s="46"/>
      <c r="B15" s="46"/>
      <c r="C15" s="46"/>
      <c r="D15" s="46"/>
      <c r="E15" s="47"/>
      <c r="F15" s="48"/>
      <c r="G15" s="48"/>
      <c r="H15" s="72"/>
      <c r="I15" s="66"/>
      <c r="J15" s="66"/>
      <c r="K15" s="73"/>
      <c r="L15" s="48"/>
      <c r="M15" s="48"/>
      <c r="N15" s="48"/>
      <c r="O15" s="48"/>
      <c r="P15" s="48"/>
    </row>
    <row r="16" spans="1:16" ht="15.5" x14ac:dyDescent="0.35">
      <c r="A16" s="46"/>
      <c r="B16" s="46"/>
      <c r="C16" s="46"/>
      <c r="D16" s="46"/>
      <c r="E16" s="47"/>
      <c r="F16" s="48"/>
      <c r="G16" s="48"/>
      <c r="H16" s="74"/>
      <c r="I16" s="68"/>
      <c r="J16" s="68"/>
      <c r="K16" s="75"/>
      <c r="L16" s="48"/>
      <c r="M16" s="48"/>
      <c r="N16" s="48"/>
      <c r="O16" s="48"/>
      <c r="P16" s="48"/>
    </row>
    <row r="17" spans="1:16" ht="15.5" x14ac:dyDescent="0.35">
      <c r="A17" s="46"/>
      <c r="B17" s="46"/>
      <c r="C17" s="46"/>
      <c r="D17" s="46"/>
      <c r="E17" s="47"/>
      <c r="F17" s="48"/>
      <c r="G17" s="48"/>
      <c r="H17" s="74"/>
      <c r="I17" s="68"/>
      <c r="J17" s="68"/>
      <c r="K17" s="75"/>
      <c r="L17" s="48"/>
      <c r="M17" s="48"/>
      <c r="N17" s="48"/>
      <c r="O17" s="48"/>
      <c r="P17" s="48"/>
    </row>
    <row r="18" spans="1:16" ht="15.5" x14ac:dyDescent="0.35">
      <c r="A18" s="46"/>
      <c r="B18" s="46"/>
      <c r="C18" s="46"/>
      <c r="D18" s="46"/>
      <c r="E18" s="47"/>
      <c r="F18" s="48"/>
      <c r="G18" s="48"/>
      <c r="H18" s="74"/>
      <c r="I18" s="68"/>
      <c r="J18" s="68"/>
      <c r="K18" s="75"/>
      <c r="L18" s="48"/>
      <c r="M18" s="48"/>
      <c r="N18" s="48"/>
      <c r="O18" s="48"/>
      <c r="P18" s="48"/>
    </row>
    <row r="19" spans="1:16" ht="15.5" x14ac:dyDescent="0.35">
      <c r="A19" s="46"/>
      <c r="B19" s="46"/>
      <c r="C19" s="46"/>
      <c r="D19" s="46"/>
      <c r="E19" s="47"/>
      <c r="F19" s="48"/>
      <c r="G19" s="48"/>
      <c r="H19" s="74"/>
      <c r="I19" s="68"/>
      <c r="J19" s="68"/>
      <c r="K19" s="75"/>
      <c r="L19" s="48"/>
      <c r="M19" s="48"/>
      <c r="N19" s="48"/>
      <c r="O19" s="48"/>
      <c r="P19" s="48"/>
    </row>
    <row r="20" spans="1:16" ht="15.5" x14ac:dyDescent="0.35">
      <c r="A20" s="46"/>
      <c r="B20" s="46"/>
      <c r="C20" s="46"/>
      <c r="D20" s="46"/>
      <c r="E20" s="47"/>
      <c r="F20" s="48"/>
      <c r="G20" s="48"/>
      <c r="H20" s="67"/>
      <c r="I20" s="68"/>
      <c r="J20" s="68"/>
      <c r="K20" s="69"/>
      <c r="L20" s="48"/>
      <c r="M20" s="48"/>
      <c r="N20" s="48"/>
      <c r="O20" s="48"/>
      <c r="P20" s="48"/>
    </row>
    <row r="21" spans="1:16" x14ac:dyDescent="0.35">
      <c r="A21" s="46"/>
      <c r="B21" s="46"/>
      <c r="C21" s="46"/>
      <c r="D21" s="46"/>
      <c r="E21" s="47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</row>
    <row r="22" spans="1:16" x14ac:dyDescent="0.35">
      <c r="A22" s="46"/>
      <c r="B22" s="46"/>
      <c r="C22" s="46"/>
      <c r="D22" s="46"/>
      <c r="E22" s="47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</row>
    <row r="23" spans="1:16" x14ac:dyDescent="0.35">
      <c r="A23" s="46"/>
      <c r="B23" s="46"/>
      <c r="C23" s="46"/>
      <c r="D23" s="46"/>
      <c r="E23" s="47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</row>
    <row r="24" spans="1:16" x14ac:dyDescent="0.35">
      <c r="A24" s="46"/>
      <c r="B24" s="46"/>
      <c r="C24" s="46"/>
      <c r="D24" s="46"/>
      <c r="E24" s="47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</row>
    <row r="25" spans="1:16" x14ac:dyDescent="0.35">
      <c r="A25" s="46"/>
      <c r="B25" s="46"/>
      <c r="C25" s="46"/>
      <c r="D25" s="46"/>
      <c r="E25" s="47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</row>
    <row r="26" spans="1:16" x14ac:dyDescent="0.35">
      <c r="A26" s="46"/>
      <c r="B26" s="46"/>
      <c r="C26" s="46"/>
      <c r="D26" s="46"/>
      <c r="E26" s="47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</row>
    <row r="27" spans="1:16" x14ac:dyDescent="0.35">
      <c r="A27" s="46"/>
      <c r="B27" s="46"/>
      <c r="C27" s="46"/>
      <c r="D27" s="46"/>
      <c r="E27" s="47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</row>
  </sheetData>
  <sheetProtection sheet="1" objects="1" scenarios="1" selectLockedCells="1"/>
  <sortState ref="H12:K13">
    <sortCondition descending="1" ref="H12"/>
  </sortState>
  <mergeCells count="7">
    <mergeCell ref="C13:D14"/>
    <mergeCell ref="A13:B14"/>
    <mergeCell ref="J10:K10"/>
    <mergeCell ref="J9:K9"/>
    <mergeCell ref="B2:D2"/>
    <mergeCell ref="B6:D6"/>
    <mergeCell ref="B8:D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 moveWithCells="1">
              <from>
                <xdr:col>2</xdr:col>
                <xdr:colOff>571500</xdr:colOff>
                <xdr:row>9</xdr:row>
                <xdr:rowOff>114300</xdr:rowOff>
              </from>
              <to>
                <xdr:col>4</xdr:col>
                <xdr:colOff>50800</xdr:colOff>
                <xdr:row>11</xdr:row>
                <xdr:rowOff>101600</xdr:rowOff>
              </to>
            </anchor>
          </controlPr>
        </control>
      </mc:Choice>
      <mc:Fallback>
        <control shapeId="1028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C9"/>
  <sheetViews>
    <sheetView workbookViewId="0">
      <selection activeCell="C5" sqref="C5"/>
    </sheetView>
  </sheetViews>
  <sheetFormatPr baseColWidth="10" defaultRowHeight="14.5" x14ac:dyDescent="0.35"/>
  <cols>
    <col min="1" max="1" width="15.453125" bestFit="1" customWidth="1"/>
    <col min="2" max="2" width="9.453125" customWidth="1"/>
    <col min="3" max="3" width="5.81640625" customWidth="1"/>
  </cols>
  <sheetData>
    <row r="3" spans="1:3" x14ac:dyDescent="0.35">
      <c r="A3" s="32" t="s">
        <v>225</v>
      </c>
    </row>
    <row r="4" spans="1:3" x14ac:dyDescent="0.35">
      <c r="A4" s="32" t="s">
        <v>220</v>
      </c>
      <c r="B4" s="32" t="s">
        <v>0</v>
      </c>
      <c r="C4" t="s">
        <v>226</v>
      </c>
    </row>
    <row r="5" spans="1:3" x14ac:dyDescent="0.35">
      <c r="A5" s="34">
        <v>202</v>
      </c>
      <c r="B5" t="s">
        <v>14</v>
      </c>
      <c r="C5" s="33">
        <v>6000</v>
      </c>
    </row>
    <row r="6" spans="1:3" x14ac:dyDescent="0.35">
      <c r="A6" s="34">
        <v>203</v>
      </c>
      <c r="B6" t="s">
        <v>221</v>
      </c>
      <c r="C6" s="33">
        <v>2250</v>
      </c>
    </row>
    <row r="7" spans="1:3" x14ac:dyDescent="0.35">
      <c r="A7" s="34">
        <v>204</v>
      </c>
      <c r="B7" t="s">
        <v>222</v>
      </c>
      <c r="C7" s="33">
        <v>5250</v>
      </c>
    </row>
    <row r="8" spans="1:3" x14ac:dyDescent="0.35">
      <c r="A8" s="34">
        <v>205</v>
      </c>
      <c r="B8" t="s">
        <v>223</v>
      </c>
      <c r="C8" s="33">
        <v>250</v>
      </c>
    </row>
    <row r="9" spans="1:3" x14ac:dyDescent="0.35">
      <c r="A9" s="34" t="s">
        <v>224</v>
      </c>
      <c r="C9" s="33">
        <v>13750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_historique</vt:lpstr>
      <vt:lpstr>_clients</vt:lpstr>
      <vt:lpstr>_param</vt:lpstr>
      <vt:lpstr>AFFICHAGE VENDEUSES</vt:lpstr>
      <vt:lpstr>TOUS CLIENTS</vt:lpstr>
      <vt:lpstr>_apport</vt:lpstr>
      <vt:lpstr>_bonus</vt:lpstr>
      <vt:lpstr>_derCPP</vt:lpstr>
      <vt:lpstr>_dernum</vt:lpstr>
      <vt:lpstr>'AFFICHAGE VENDEUSES'!Criteres</vt:lpstr>
      <vt:lpstr>'AFFICHAGE VENDEUSES'!Extraire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2020-09-19T08:06:45Z</dcterms:created>
  <dcterms:modified xsi:type="dcterms:W3CDTF">2020-09-20T15:29:32Z</dcterms:modified>
</cp:coreProperties>
</file>