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120" windowWidth="20120" windowHeight="800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M14" i="1" l="1"/>
  <c r="L14" i="1"/>
  <c r="K14" i="1"/>
  <c r="J14" i="1"/>
  <c r="I14" i="1"/>
  <c r="M13" i="1"/>
  <c r="L13" i="1"/>
  <c r="K13" i="1"/>
  <c r="J13" i="1"/>
  <c r="I13" i="1"/>
  <c r="M12" i="1"/>
  <c r="L12" i="1"/>
  <c r="K12" i="1"/>
  <c r="J12" i="1"/>
  <c r="I12" i="1"/>
  <c r="M11" i="1"/>
  <c r="L11" i="1"/>
  <c r="K11" i="1"/>
  <c r="J11" i="1"/>
  <c r="I11" i="1"/>
  <c r="M10" i="1"/>
  <c r="L10" i="1"/>
  <c r="K10" i="1"/>
  <c r="J10" i="1"/>
  <c r="I10" i="1"/>
  <c r="M9" i="1"/>
  <c r="L9" i="1"/>
  <c r="K9" i="1"/>
  <c r="J9" i="1"/>
  <c r="I9" i="1"/>
  <c r="M8" i="1"/>
  <c r="L8" i="1"/>
  <c r="K8" i="1"/>
  <c r="J8" i="1"/>
  <c r="I8" i="1"/>
  <c r="M7" i="1"/>
  <c r="L7" i="1"/>
  <c r="K7" i="1"/>
  <c r="J7" i="1"/>
  <c r="I7" i="1"/>
  <c r="M6" i="1"/>
  <c r="L6" i="1"/>
  <c r="K6" i="1"/>
  <c r="J6" i="1"/>
  <c r="I6" i="1"/>
  <c r="M5" i="1"/>
  <c r="L5" i="1"/>
  <c r="K5" i="1"/>
  <c r="J5" i="1"/>
  <c r="I5" i="1"/>
  <c r="M4" i="1"/>
  <c r="L4" i="1"/>
  <c r="K4" i="1"/>
  <c r="J4" i="1"/>
  <c r="I4" i="1"/>
</calcChain>
</file>

<file path=xl/sharedStrings.xml><?xml version="1.0" encoding="utf-8"?>
<sst xmlns="http://schemas.openxmlformats.org/spreadsheetml/2006/main" count="23" uniqueCount="16">
  <si>
    <t>N</t>
  </si>
  <si>
    <t>mini</t>
  </si>
  <si>
    <t>P10</t>
  </si>
  <si>
    <t>P25</t>
  </si>
  <si>
    <t>Médiane</t>
  </si>
  <si>
    <t>Moyenne</t>
  </si>
  <si>
    <t>P75</t>
  </si>
  <si>
    <t>P90</t>
  </si>
  <si>
    <t>maxi</t>
  </si>
  <si>
    <t>colonne 5</t>
  </si>
  <si>
    <t>colonne 4</t>
  </si>
  <si>
    <t>colonne 3</t>
  </si>
  <si>
    <t>colonne 2</t>
  </si>
  <si>
    <t>colonne 1</t>
  </si>
  <si>
    <t>TITRE …</t>
  </si>
  <si>
    <t>médiane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</si>
</sst>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[$-409]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7">
    <border>
      <left/>
      <right/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left" vertical="center"/>
    </xf>
    <xf numFmtId="0" fontId="1" fillId="2" borderId="0" xfId="0" applyFont="1" applyFill="1" applyAlignment="1" applyProtection="1">
      <alignment horizontal="left" vertical="center"/>
      <protection locked="0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8"/>
      </font>
    </dxf>
    <dxf>
      <font>
        <color theme="8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strRef>
          <c:f>Feuil1!$B$2</c:f>
          <c:strCache>
            <c:ptCount val="1"/>
            <c:pt idx="0">
              <c:v>TITRE …</c:v>
            </c:pt>
          </c:strCache>
        </c:strRef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4651606905301223"/>
          <c:y val="0.10643206636207511"/>
          <c:w val="0.81736063813941073"/>
          <c:h val="0.75618806908395708"/>
        </c:manualLayout>
      </c:layout>
      <c:lineChart>
        <c:grouping val="standard"/>
        <c:varyColors val="0"/>
        <c:ser>
          <c:idx val="2"/>
          <c:order val="0"/>
          <c:tx>
            <c:strRef>
              <c:f>Feuil1!$H$11</c:f>
              <c:strCache>
                <c:ptCount val="1"/>
                <c:pt idx="0">
                  <c:v>P25</c:v>
                </c:pt>
              </c:strCache>
            </c:strRef>
          </c:tx>
          <c:spPr>
            <a:ln w="47625">
              <a:noFill/>
            </a:ln>
          </c:spPr>
          <c:marker>
            <c:symbol val="none"/>
          </c:marker>
          <c:cat>
            <c:strRef>
              <c:f>Feuil1!$I$4:$M$4</c:f>
              <c:strCache>
                <c:ptCount val="5"/>
                <c:pt idx="0">
                  <c:v>colonne 1</c:v>
                </c:pt>
                <c:pt idx="1">
                  <c:v>colonne 2</c:v>
                </c:pt>
                <c:pt idx="2">
                  <c:v>colonne 3</c:v>
                </c:pt>
                <c:pt idx="3">
                  <c:v>colonne 4</c:v>
                </c:pt>
                <c:pt idx="4">
                  <c:v>colonne 5</c:v>
                </c:pt>
              </c:strCache>
            </c:strRef>
          </c:cat>
          <c:val>
            <c:numRef>
              <c:f>Feuil1!$I$11:$M$11</c:f>
              <c:numCache>
                <c:formatCode>#\ ##0.0</c:formatCode>
                <c:ptCount val="5"/>
                <c:pt idx="0">
                  <c:v>84.5</c:v>
                </c:pt>
                <c:pt idx="1">
                  <c:v>96</c:v>
                </c:pt>
                <c:pt idx="2">
                  <c:v>111.75</c:v>
                </c:pt>
                <c:pt idx="3">
                  <c:v>47.5</c:v>
                </c:pt>
                <c:pt idx="4">
                  <c:v>110.75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Feuil1!$H$12</c:f>
              <c:strCache>
                <c:ptCount val="1"/>
                <c:pt idx="0">
                  <c:v>P10</c:v>
                </c:pt>
              </c:strCache>
            </c:strRef>
          </c:tx>
          <c:spPr>
            <a:ln w="47625">
              <a:noFill/>
            </a:ln>
          </c:spPr>
          <c:marker>
            <c:symbol val="none"/>
          </c:marker>
          <c:cat>
            <c:strRef>
              <c:f>Feuil1!$I$4:$M$4</c:f>
              <c:strCache>
                <c:ptCount val="5"/>
                <c:pt idx="0">
                  <c:v>colonne 1</c:v>
                </c:pt>
                <c:pt idx="1">
                  <c:v>colonne 2</c:v>
                </c:pt>
                <c:pt idx="2">
                  <c:v>colonne 3</c:v>
                </c:pt>
                <c:pt idx="3">
                  <c:v>colonne 4</c:v>
                </c:pt>
                <c:pt idx="4">
                  <c:v>colonne 5</c:v>
                </c:pt>
              </c:strCache>
            </c:strRef>
          </c:cat>
          <c:val>
            <c:numRef>
              <c:f>Feuil1!$I$12:$M$12</c:f>
              <c:numCache>
                <c:formatCode>#\ ##0.0</c:formatCode>
                <c:ptCount val="5"/>
                <c:pt idx="0">
                  <c:v>73.599999999999994</c:v>
                </c:pt>
                <c:pt idx="1">
                  <c:v>53.600000000000009</c:v>
                </c:pt>
                <c:pt idx="2">
                  <c:v>102.30000000000001</c:v>
                </c:pt>
                <c:pt idx="3">
                  <c:v>43</c:v>
                </c:pt>
                <c:pt idx="4">
                  <c:v>78.5</c:v>
                </c:pt>
              </c:numCache>
            </c:numRef>
          </c:val>
          <c:smooth val="0"/>
        </c:ser>
        <c:ser>
          <c:idx val="0"/>
          <c:order val="2"/>
          <c:tx>
            <c:strRef>
              <c:f>Feuil1!$H$10</c:f>
              <c:strCache>
                <c:ptCount val="1"/>
                <c:pt idx="0">
                  <c:v>Médiane</c:v>
                </c:pt>
              </c:strCache>
            </c:strRef>
          </c:tx>
          <c:spPr>
            <a:ln w="47625">
              <a:noFill/>
            </a:ln>
          </c:spPr>
          <c:marker>
            <c:symbol val="diamond"/>
            <c:size val="4"/>
            <c:spPr>
              <a:solidFill>
                <a:srgbClr val="FF0000"/>
              </a:solidFill>
              <a:ln>
                <a:noFill/>
              </a:ln>
            </c:spPr>
          </c:marker>
          <c:cat>
            <c:strRef>
              <c:f>Feuil1!$I$4:$M$4</c:f>
              <c:strCache>
                <c:ptCount val="5"/>
                <c:pt idx="0">
                  <c:v>colonne 1</c:v>
                </c:pt>
                <c:pt idx="1">
                  <c:v>colonne 2</c:v>
                </c:pt>
                <c:pt idx="2">
                  <c:v>colonne 3</c:v>
                </c:pt>
                <c:pt idx="3">
                  <c:v>colonne 4</c:v>
                </c:pt>
                <c:pt idx="4">
                  <c:v>colonne 5</c:v>
                </c:pt>
              </c:strCache>
            </c:strRef>
          </c:cat>
          <c:val>
            <c:numRef>
              <c:f>Feuil1!$I$10:$M$10</c:f>
              <c:numCache>
                <c:formatCode>#\ ##0.0</c:formatCode>
                <c:ptCount val="5"/>
                <c:pt idx="0">
                  <c:v>114.5</c:v>
                </c:pt>
                <c:pt idx="1">
                  <c:v>109</c:v>
                </c:pt>
                <c:pt idx="2">
                  <c:v>127.5</c:v>
                </c:pt>
                <c:pt idx="3">
                  <c:v>92.5</c:v>
                </c:pt>
                <c:pt idx="4">
                  <c:v>116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Feuil1!$H$7</c:f>
              <c:strCache>
                <c:ptCount val="1"/>
                <c:pt idx="0">
                  <c:v>P90</c:v>
                </c:pt>
              </c:strCache>
            </c:strRef>
          </c:tx>
          <c:spPr>
            <a:ln w="47625">
              <a:noFill/>
            </a:ln>
          </c:spPr>
          <c:marker>
            <c:symbol val="none"/>
          </c:marker>
          <c:cat>
            <c:strRef>
              <c:f>Feuil1!$I$4:$M$4</c:f>
              <c:strCache>
                <c:ptCount val="5"/>
                <c:pt idx="0">
                  <c:v>colonne 1</c:v>
                </c:pt>
                <c:pt idx="1">
                  <c:v>colonne 2</c:v>
                </c:pt>
                <c:pt idx="2">
                  <c:v>colonne 3</c:v>
                </c:pt>
                <c:pt idx="3">
                  <c:v>colonne 4</c:v>
                </c:pt>
                <c:pt idx="4">
                  <c:v>colonne 5</c:v>
                </c:pt>
              </c:strCache>
            </c:strRef>
          </c:cat>
          <c:val>
            <c:numRef>
              <c:f>Feuil1!$I$7:$M$7</c:f>
              <c:numCache>
                <c:formatCode>#\ ##0.0</c:formatCode>
                <c:ptCount val="5"/>
                <c:pt idx="0">
                  <c:v>130.4</c:v>
                </c:pt>
                <c:pt idx="1">
                  <c:v>152.19999999999999</c:v>
                </c:pt>
                <c:pt idx="2">
                  <c:v>152.69999999999999</c:v>
                </c:pt>
                <c:pt idx="3">
                  <c:v>154.6</c:v>
                </c:pt>
                <c:pt idx="4">
                  <c:v>154</c:v>
                </c:pt>
              </c:numCache>
            </c:numRef>
          </c:val>
          <c:smooth val="0"/>
        </c:ser>
        <c:ser>
          <c:idx val="3"/>
          <c:order val="4"/>
          <c:tx>
            <c:strRef>
              <c:f>Feuil1!$H$8</c:f>
              <c:strCache>
                <c:ptCount val="1"/>
                <c:pt idx="0">
                  <c:v>P75</c:v>
                </c:pt>
              </c:strCache>
            </c:strRef>
          </c:tx>
          <c:spPr>
            <a:ln w="47625">
              <a:noFill/>
            </a:ln>
          </c:spPr>
          <c:marker>
            <c:symbol val="none"/>
          </c:marker>
          <c:cat>
            <c:strRef>
              <c:f>Feuil1!$I$4:$M$4</c:f>
              <c:strCache>
                <c:ptCount val="5"/>
                <c:pt idx="0">
                  <c:v>colonne 1</c:v>
                </c:pt>
                <c:pt idx="1">
                  <c:v>colonne 2</c:v>
                </c:pt>
                <c:pt idx="2">
                  <c:v>colonne 3</c:v>
                </c:pt>
                <c:pt idx="3">
                  <c:v>colonne 4</c:v>
                </c:pt>
                <c:pt idx="4">
                  <c:v>colonne 5</c:v>
                </c:pt>
              </c:strCache>
            </c:strRef>
          </c:cat>
          <c:val>
            <c:numRef>
              <c:f>Feuil1!$I$8:$M$8</c:f>
              <c:numCache>
                <c:formatCode>#\ ##0.0</c:formatCode>
                <c:ptCount val="5"/>
                <c:pt idx="0">
                  <c:v>115.75</c:v>
                </c:pt>
                <c:pt idx="1">
                  <c:v>132</c:v>
                </c:pt>
                <c:pt idx="2">
                  <c:v>143.25</c:v>
                </c:pt>
                <c:pt idx="3">
                  <c:v>142</c:v>
                </c:pt>
                <c:pt idx="4">
                  <c:v>137.75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>
              <a:solidFill>
                <a:srgbClr val="0070C0"/>
              </a:solidFill>
            </a:ln>
          </c:spPr>
        </c:hiLowLines>
        <c:upDownBars>
          <c:gapWidth val="150"/>
          <c:upBars>
            <c:spPr>
              <a:gradFill flip="none" rotWithShape="1">
                <a:gsLst>
                  <a:gs pos="10000">
                    <a:srgbClr val="0070C0"/>
                  </a:gs>
                  <a:gs pos="100000">
                    <a:srgbClr val="00B0F0"/>
                  </a:gs>
                </a:gsLst>
                <a:lin ang="8100000" scaled="1"/>
                <a:tileRect/>
              </a:gradFill>
            </c:spPr>
          </c:upBars>
          <c:downBars/>
        </c:upDownBars>
        <c:marker val="1"/>
        <c:smooth val="0"/>
        <c:axId val="109456752"/>
        <c:axId val="109455576"/>
      </c:lineChart>
      <c:scatterChart>
        <c:scatterStyle val="lineMarker"/>
        <c:varyColors val="0"/>
        <c:ser>
          <c:idx val="5"/>
          <c:order val="5"/>
          <c:tx>
            <c:strRef>
              <c:f>Feuil1!$H$6</c:f>
              <c:strCache>
                <c:ptCount val="1"/>
                <c:pt idx="0">
                  <c:v>maxi</c:v>
                </c:pt>
              </c:strCache>
            </c:strRef>
          </c:tx>
          <c:spPr>
            <a:ln w="47625">
              <a:noFill/>
            </a:ln>
          </c:spPr>
          <c:marker>
            <c:symbol val="star"/>
            <c:size val="5"/>
          </c:marker>
          <c:yVal>
            <c:numRef>
              <c:f>Feuil1!$I$6:$M$6</c:f>
              <c:numCache>
                <c:formatCode>#\ ##0.0</c:formatCode>
                <c:ptCount val="5"/>
                <c:pt idx="0">
                  <c:v>134</c:v>
                </c:pt>
                <c:pt idx="1">
                  <c:v>185</c:v>
                </c:pt>
                <c:pt idx="2">
                  <c:v>159</c:v>
                </c:pt>
                <c:pt idx="3">
                  <c:v>163</c:v>
                </c:pt>
                <c:pt idx="4">
                  <c:v>164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Feuil1!$H$13</c:f>
              <c:strCache>
                <c:ptCount val="1"/>
                <c:pt idx="0">
                  <c:v>mini</c:v>
                </c:pt>
              </c:strCache>
            </c:strRef>
          </c:tx>
          <c:spPr>
            <a:ln w="47625">
              <a:noFill/>
            </a:ln>
          </c:spPr>
          <c:marker>
            <c:symbol val="star"/>
            <c:size val="5"/>
          </c:marker>
          <c:yVal>
            <c:numRef>
              <c:f>Feuil1!$I$13:$M$13</c:f>
              <c:numCache>
                <c:formatCode>#\ ##0.0</c:formatCode>
                <c:ptCount val="5"/>
                <c:pt idx="0">
                  <c:v>70</c:v>
                </c:pt>
                <c:pt idx="1">
                  <c:v>7</c:v>
                </c:pt>
                <c:pt idx="2">
                  <c:v>96</c:v>
                </c:pt>
                <c:pt idx="3">
                  <c:v>40</c:v>
                </c:pt>
                <c:pt idx="4">
                  <c:v>47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456752"/>
        <c:axId val="109455576"/>
      </c:scatterChart>
      <c:catAx>
        <c:axId val="10945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low"/>
        <c:spPr>
          <a:ln>
            <a:solidFill>
              <a:schemeClr val="bg1">
                <a:lumMod val="75000"/>
              </a:schemeClr>
            </a:solidFill>
          </a:ln>
        </c:spPr>
        <c:txPr>
          <a:bodyPr rot="0" vert="horz"/>
          <a:lstStyle/>
          <a:p>
            <a:pPr>
              <a:defRPr/>
            </a:pPr>
            <a:endParaRPr lang="fr-FR"/>
          </a:p>
        </c:txPr>
        <c:crossAx val="1094555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0945557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YYYY</a:t>
                </a:r>
              </a:p>
            </c:rich>
          </c:tx>
          <c:layout>
            <c:manualLayout>
              <c:xMode val="edge"/>
              <c:yMode val="edge"/>
              <c:x val="1.1235899587786681E-3"/>
              <c:y val="0.2896869835715011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in"/>
        <c:minorTickMark val="none"/>
        <c:tickLblPos val="nextTo"/>
        <c:spPr>
          <a:ln>
            <a:solidFill>
              <a:schemeClr val="bg1">
                <a:lumMod val="75000"/>
              </a:schemeClr>
            </a:solidFill>
          </a:ln>
        </c:spPr>
        <c:txPr>
          <a:bodyPr rot="0" vert="horz"/>
          <a:lstStyle/>
          <a:p>
            <a:pPr>
              <a:defRPr/>
            </a:pPr>
            <a:endParaRPr lang="fr-FR"/>
          </a:p>
        </c:txPr>
        <c:crossAx val="10945675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="0" i="0" u="none" strike="noStrike" baseline="0">
          <a:solidFill>
            <a:srgbClr val="333399"/>
          </a:solidFill>
          <a:latin typeface="+mn-lt"/>
          <a:ea typeface="GE Inspira Pitch"/>
          <a:cs typeface="GE Inspira Pitch"/>
        </a:defRPr>
      </a:pPr>
      <a:endParaRPr lang="fr-FR"/>
    </a:p>
  </c:txPr>
  <c:printSettings>
    <c:headerFooter alignWithMargins="0"/>
    <c:pageMargins b="1" l="0.75000000000000511" r="0.75000000000000511" t="1" header="0.4921259845000025" footer="0.492125984500002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28575</xdr:colOff>
      <xdr:row>2</xdr:row>
      <xdr:rowOff>104775</xdr:rowOff>
    </xdr:from>
    <xdr:to>
      <xdr:col>22</xdr:col>
      <xdr:colOff>9525</xdr:colOff>
      <xdr:row>21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74084</xdr:colOff>
      <xdr:row>17</xdr:row>
      <xdr:rowOff>42333</xdr:rowOff>
    </xdr:from>
    <xdr:to>
      <xdr:col>8</xdr:col>
      <xdr:colOff>582084</xdr:colOff>
      <xdr:row>22</xdr:row>
      <xdr:rowOff>21166</xdr:rowOff>
    </xdr:to>
    <xdr:sp macro="" textlink="">
      <xdr:nvSpPr>
        <xdr:cNvPr id="3" name="Rectangle à coins arrondis 2"/>
        <xdr:cNvSpPr/>
      </xdr:nvSpPr>
      <xdr:spPr>
        <a:xfrm>
          <a:off x="2127251" y="3302000"/>
          <a:ext cx="2730500" cy="931333"/>
        </a:xfrm>
        <a:prstGeom prst="wedgeRoundRectCallout">
          <a:avLst>
            <a:gd name="adj1" fmla="val -29619"/>
            <a:gd name="adj2" fmla="val -203654"/>
            <a:gd name="adj3" fmla="val 16667"/>
          </a:avLst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si besoin, insérer de nouvelles colonnes AVANT la dernière (avant F et avant M), puis tirer les formules de N, maxi, P90 etc. pour remplir les nouvelles colonnes</a:t>
          </a:r>
        </a:p>
      </xdr:txBody>
    </xdr:sp>
    <xdr:clientData/>
  </xdr:twoCellAnchor>
  <xdr:twoCellAnchor>
    <xdr:from>
      <xdr:col>12</xdr:col>
      <xdr:colOff>465668</xdr:colOff>
      <xdr:row>5</xdr:row>
      <xdr:rowOff>148168</xdr:rowOff>
    </xdr:from>
    <xdr:to>
      <xdr:col>17</xdr:col>
      <xdr:colOff>21168</xdr:colOff>
      <xdr:row>18</xdr:row>
      <xdr:rowOff>84667</xdr:rowOff>
    </xdr:to>
    <xdr:cxnSp macro="">
      <xdr:nvCxnSpPr>
        <xdr:cNvPr id="5" name="Connecteur droit avec flèche 4"/>
        <xdr:cNvCxnSpPr/>
      </xdr:nvCxnSpPr>
      <xdr:spPr>
        <a:xfrm flipV="1">
          <a:off x="7281335" y="1111251"/>
          <a:ext cx="2603500" cy="2423583"/>
        </a:xfrm>
        <a:prstGeom prst="straightConnector1">
          <a:avLst/>
        </a:prstGeom>
        <a:ln>
          <a:tailEnd type="arrow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480485</xdr:colOff>
      <xdr:row>8</xdr:row>
      <xdr:rowOff>10584</xdr:rowOff>
    </xdr:from>
    <xdr:to>
      <xdr:col>17</xdr:col>
      <xdr:colOff>21168</xdr:colOff>
      <xdr:row>19</xdr:row>
      <xdr:rowOff>110067</xdr:rowOff>
    </xdr:to>
    <xdr:cxnSp macro="">
      <xdr:nvCxnSpPr>
        <xdr:cNvPr id="6" name="Connecteur droit avec flèche 5"/>
        <xdr:cNvCxnSpPr/>
      </xdr:nvCxnSpPr>
      <xdr:spPr>
        <a:xfrm flipV="1">
          <a:off x="7296152" y="1545167"/>
          <a:ext cx="2588683" cy="2205567"/>
        </a:xfrm>
        <a:prstGeom prst="straightConnector1">
          <a:avLst/>
        </a:prstGeom>
        <a:ln>
          <a:tailEnd type="arrow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495302</xdr:colOff>
      <xdr:row>9</xdr:row>
      <xdr:rowOff>127001</xdr:rowOff>
    </xdr:from>
    <xdr:to>
      <xdr:col>16</xdr:col>
      <xdr:colOff>624418</xdr:colOff>
      <xdr:row>20</xdr:row>
      <xdr:rowOff>124884</xdr:rowOff>
    </xdr:to>
    <xdr:cxnSp macro="">
      <xdr:nvCxnSpPr>
        <xdr:cNvPr id="7" name="Connecteur droit avec flèche 6"/>
        <xdr:cNvCxnSpPr/>
      </xdr:nvCxnSpPr>
      <xdr:spPr>
        <a:xfrm flipV="1">
          <a:off x="7310969" y="1852084"/>
          <a:ext cx="2478616" cy="2103967"/>
        </a:xfrm>
        <a:prstGeom prst="straightConnector1">
          <a:avLst/>
        </a:prstGeom>
        <a:ln>
          <a:tailEnd type="arrow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552452</xdr:colOff>
      <xdr:row>11</xdr:row>
      <xdr:rowOff>42334</xdr:rowOff>
    </xdr:from>
    <xdr:to>
      <xdr:col>17</xdr:col>
      <xdr:colOff>10585</xdr:colOff>
      <xdr:row>21</xdr:row>
      <xdr:rowOff>86784</xdr:rowOff>
    </xdr:to>
    <xdr:cxnSp macro="">
      <xdr:nvCxnSpPr>
        <xdr:cNvPr id="8" name="Connecteur droit avec flèche 7"/>
        <xdr:cNvCxnSpPr/>
      </xdr:nvCxnSpPr>
      <xdr:spPr>
        <a:xfrm flipV="1">
          <a:off x="7368119" y="2148417"/>
          <a:ext cx="2506133" cy="1960034"/>
        </a:xfrm>
        <a:prstGeom prst="straightConnector1">
          <a:avLst/>
        </a:prstGeom>
        <a:ln>
          <a:tailEnd type="arrow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546101</xdr:colOff>
      <xdr:row>12</xdr:row>
      <xdr:rowOff>31751</xdr:rowOff>
    </xdr:from>
    <xdr:to>
      <xdr:col>16</xdr:col>
      <xdr:colOff>656168</xdr:colOff>
      <xdr:row>22</xdr:row>
      <xdr:rowOff>91017</xdr:rowOff>
    </xdr:to>
    <xdr:cxnSp macro="">
      <xdr:nvCxnSpPr>
        <xdr:cNvPr id="9" name="Connecteur droit avec flèche 8"/>
        <xdr:cNvCxnSpPr/>
      </xdr:nvCxnSpPr>
      <xdr:spPr>
        <a:xfrm flipV="1">
          <a:off x="7361768" y="2328334"/>
          <a:ext cx="2459567" cy="1974850"/>
        </a:xfrm>
        <a:prstGeom prst="straightConnector1">
          <a:avLst/>
        </a:prstGeom>
        <a:ln>
          <a:tailEnd type="arrow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560918</xdr:colOff>
      <xdr:row>14</xdr:row>
      <xdr:rowOff>148167</xdr:rowOff>
    </xdr:from>
    <xdr:to>
      <xdr:col>17</xdr:col>
      <xdr:colOff>21168</xdr:colOff>
      <xdr:row>23</xdr:row>
      <xdr:rowOff>95250</xdr:rowOff>
    </xdr:to>
    <xdr:cxnSp macro="">
      <xdr:nvCxnSpPr>
        <xdr:cNvPr id="10" name="Connecteur droit avec flèche 9"/>
        <xdr:cNvCxnSpPr/>
      </xdr:nvCxnSpPr>
      <xdr:spPr>
        <a:xfrm flipV="1">
          <a:off x="7376585" y="2836334"/>
          <a:ext cx="2508250" cy="1661583"/>
        </a:xfrm>
        <a:prstGeom prst="straightConnector1">
          <a:avLst/>
        </a:prstGeom>
        <a:ln>
          <a:tailEnd type="arrow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565151</xdr:colOff>
      <xdr:row>18</xdr:row>
      <xdr:rowOff>105834</xdr:rowOff>
    </xdr:from>
    <xdr:to>
      <xdr:col>16</xdr:col>
      <xdr:colOff>635001</xdr:colOff>
      <xdr:row>24</xdr:row>
      <xdr:rowOff>141817</xdr:rowOff>
    </xdr:to>
    <xdr:cxnSp macro="">
      <xdr:nvCxnSpPr>
        <xdr:cNvPr id="11" name="Connecteur droit avec flèche 10"/>
        <xdr:cNvCxnSpPr/>
      </xdr:nvCxnSpPr>
      <xdr:spPr>
        <a:xfrm flipV="1">
          <a:off x="7380818" y="3556001"/>
          <a:ext cx="2419350" cy="1178983"/>
        </a:xfrm>
        <a:prstGeom prst="straightConnector1">
          <a:avLst/>
        </a:prstGeom>
        <a:ln>
          <a:tailEnd type="arrow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0</xdr:rowOff>
    </xdr:from>
    <xdr:to>
      <xdr:col>12</xdr:col>
      <xdr:colOff>190500</xdr:colOff>
      <xdr:row>78</xdr:row>
      <xdr:rowOff>169333</xdr:rowOff>
    </xdr:to>
    <xdr:sp macro="" textlink="">
      <xdr:nvSpPr>
        <xdr:cNvPr id="19" name="Rectangle à coins arrondis 18"/>
        <xdr:cNvSpPr/>
      </xdr:nvSpPr>
      <xdr:spPr>
        <a:xfrm>
          <a:off x="4275667" y="14118167"/>
          <a:ext cx="2730500" cy="931333"/>
        </a:xfrm>
        <a:prstGeom prst="wedgeRoundRectCallout">
          <a:avLst>
            <a:gd name="adj1" fmla="val -83883"/>
            <a:gd name="adj2" fmla="val 48619"/>
            <a:gd name="adj3" fmla="val 16667"/>
          </a:avLst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si besoin, insérer de nouvelles lignes AVANT la ligne 80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0"/>
  <sheetViews>
    <sheetView tabSelected="1" topLeftCell="G1" zoomScale="90" zoomScaleNormal="90" workbookViewId="0"/>
  </sheetViews>
  <sheetFormatPr baseColWidth="10" defaultColWidth="11.453125" defaultRowHeight="14.5" x14ac:dyDescent="0.35"/>
  <cols>
    <col min="1" max="1" width="2.26953125" style="9" customWidth="1"/>
    <col min="2" max="6" width="9.54296875" style="22" bestFit="1" customWidth="1"/>
    <col min="7" max="7" width="4.7265625" style="9" customWidth="1"/>
    <col min="8" max="13" width="9.54296875" style="9" bestFit="1" customWidth="1"/>
    <col min="14" max="14" width="4.7265625" style="9" customWidth="1"/>
    <col min="15" max="23" width="10.453125" style="9" customWidth="1"/>
    <col min="24" max="16384" width="11.453125" style="9"/>
  </cols>
  <sheetData>
    <row r="1" spans="1:22" x14ac:dyDescent="0.35">
      <c r="A1"/>
    </row>
    <row r="2" spans="1:22" s="1" customFormat="1" x14ac:dyDescent="0.35">
      <c r="B2" s="2" t="s">
        <v>14</v>
      </c>
      <c r="C2" s="3"/>
      <c r="D2" s="3"/>
      <c r="E2" s="3"/>
      <c r="F2" s="3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s="6" customFormat="1" x14ac:dyDescent="0.35">
      <c r="B3" s="7"/>
      <c r="C3" s="7"/>
      <c r="D3" s="24"/>
      <c r="E3" s="24"/>
      <c r="F3" s="8"/>
    </row>
    <row r="4" spans="1:22" ht="15" thickBot="1" x14ac:dyDescent="0.4">
      <c r="B4" s="10" t="s">
        <v>13</v>
      </c>
      <c r="C4" s="10" t="s">
        <v>12</v>
      </c>
      <c r="D4" s="10" t="s">
        <v>11</v>
      </c>
      <c r="E4" s="10" t="s">
        <v>10</v>
      </c>
      <c r="F4" s="10" t="s">
        <v>9</v>
      </c>
      <c r="H4" s="11"/>
      <c r="I4" s="12" t="str">
        <f>B4</f>
        <v>colonne 1</v>
      </c>
      <c r="J4" s="12" t="str">
        <f>C4</f>
        <v>colonne 2</v>
      </c>
      <c r="K4" s="12" t="str">
        <f>D4</f>
        <v>colonne 3</v>
      </c>
      <c r="L4" s="12" t="str">
        <f>E4</f>
        <v>colonne 4</v>
      </c>
      <c r="M4" s="12" t="str">
        <f>F4</f>
        <v>colonne 5</v>
      </c>
    </row>
    <row r="5" spans="1:22" x14ac:dyDescent="0.35">
      <c r="B5" s="13">
        <v>115</v>
      </c>
      <c r="C5" s="13">
        <v>128</v>
      </c>
      <c r="D5" s="13">
        <v>96</v>
      </c>
      <c r="E5" s="13">
        <v>50</v>
      </c>
      <c r="F5" s="13">
        <v>110</v>
      </c>
      <c r="H5" s="14" t="s">
        <v>0</v>
      </c>
      <c r="I5" s="15">
        <f>COUNT(B5:B80)</f>
        <v>10</v>
      </c>
      <c r="J5" s="15">
        <f t="shared" ref="J5:M5" si="0">COUNT(C5:C80)</f>
        <v>15</v>
      </c>
      <c r="K5" s="15">
        <f t="shared" si="0"/>
        <v>2</v>
      </c>
      <c r="L5" s="15">
        <f t="shared" si="0"/>
        <v>4</v>
      </c>
      <c r="M5" s="15">
        <f t="shared" si="0"/>
        <v>6</v>
      </c>
    </row>
    <row r="6" spans="1:22" x14ac:dyDescent="0.35">
      <c r="B6" s="16">
        <v>115</v>
      </c>
      <c r="C6" s="16">
        <v>133</v>
      </c>
      <c r="D6" s="16">
        <v>159</v>
      </c>
      <c r="E6" s="16">
        <v>135</v>
      </c>
      <c r="F6" s="16">
        <v>144</v>
      </c>
      <c r="H6" s="17" t="s">
        <v>8</v>
      </c>
      <c r="I6" s="18">
        <f>MAX(B5:B80)</f>
        <v>134</v>
      </c>
      <c r="J6" s="18">
        <f>MAX(C5:C80)</f>
        <v>185</v>
      </c>
      <c r="K6" s="18">
        <f>MAX(D5:D80)</f>
        <v>159</v>
      </c>
      <c r="L6" s="18">
        <f>MAX(E5:E80)</f>
        <v>163</v>
      </c>
      <c r="M6" s="18">
        <f>MAX(F5:F80)</f>
        <v>164</v>
      </c>
    </row>
    <row r="7" spans="1:22" x14ac:dyDescent="0.35">
      <c r="B7" s="13">
        <v>130</v>
      </c>
      <c r="C7" s="16">
        <v>151</v>
      </c>
      <c r="D7" s="13"/>
      <c r="E7" s="13">
        <v>163</v>
      </c>
      <c r="F7" s="16">
        <v>47</v>
      </c>
      <c r="H7" s="17" t="s">
        <v>7</v>
      </c>
      <c r="I7" s="18">
        <f>PERCENTILE(B5:B80,0.9)</f>
        <v>130.4</v>
      </c>
      <c r="J7" s="18">
        <f>PERCENTILE(C5:C80,0.9)</f>
        <v>152.19999999999999</v>
      </c>
      <c r="K7" s="18">
        <f>PERCENTILE(D5:D80,0.9)</f>
        <v>152.69999999999999</v>
      </c>
      <c r="L7" s="18">
        <f>PERCENTILE(E5:E80,0.9)</f>
        <v>154.6</v>
      </c>
      <c r="M7" s="18">
        <f>PERCENTILE(F5:F80,0.9)</f>
        <v>154</v>
      </c>
    </row>
    <row r="8" spans="1:22" x14ac:dyDescent="0.35">
      <c r="B8" s="16">
        <v>84</v>
      </c>
      <c r="C8" s="13">
        <v>98</v>
      </c>
      <c r="D8" s="16"/>
      <c r="E8" s="16">
        <v>40</v>
      </c>
      <c r="F8" s="13">
        <v>119</v>
      </c>
      <c r="H8" s="17" t="s">
        <v>6</v>
      </c>
      <c r="I8" s="18">
        <f>PERCENTILE(B5:B80,0.75)</f>
        <v>115.75</v>
      </c>
      <c r="J8" s="18">
        <f>PERCENTILE(C5:C80,0.75)</f>
        <v>132</v>
      </c>
      <c r="K8" s="18">
        <f>PERCENTILE(D5:D80,0.75)</f>
        <v>143.25</v>
      </c>
      <c r="L8" s="18">
        <f>PERCENTILE(E5:E80,0.75)</f>
        <v>142</v>
      </c>
      <c r="M8" s="18">
        <f>PERCENTILE(F5:F80,0.75)</f>
        <v>137.75</v>
      </c>
    </row>
    <row r="9" spans="1:22" x14ac:dyDescent="0.35">
      <c r="B9" s="16">
        <v>86</v>
      </c>
      <c r="C9" s="16">
        <v>109</v>
      </c>
      <c r="D9" s="16"/>
      <c r="E9" s="16"/>
      <c r="F9" s="16">
        <v>113</v>
      </c>
      <c r="H9" s="17" t="s">
        <v>5</v>
      </c>
      <c r="I9" s="18">
        <f>AVERAGE(B5:B80)</f>
        <v>103.8</v>
      </c>
      <c r="J9" s="18">
        <f>AVERAGE(C5:C80)</f>
        <v>108.13333333333334</v>
      </c>
      <c r="K9" s="18">
        <f>AVERAGE(D5:D80)</f>
        <v>127.5</v>
      </c>
      <c r="L9" s="18">
        <f>AVERAGE(E5:E80)</f>
        <v>97</v>
      </c>
      <c r="M9" s="18">
        <f>AVERAGE(F5:F80)</f>
        <v>116.16666666666667</v>
      </c>
    </row>
    <row r="10" spans="1:22" x14ac:dyDescent="0.35">
      <c r="B10" s="13">
        <v>134</v>
      </c>
      <c r="C10" s="13">
        <v>102</v>
      </c>
      <c r="D10" s="13"/>
      <c r="E10" s="13"/>
      <c r="F10" s="16">
        <v>164</v>
      </c>
      <c r="H10" s="17" t="s">
        <v>4</v>
      </c>
      <c r="I10" s="18">
        <f>MEDIAN(B5:B80)</f>
        <v>114.5</v>
      </c>
      <c r="J10" s="18">
        <f>MEDIAN(C5:C80)</f>
        <v>109</v>
      </c>
      <c r="K10" s="18">
        <f>MEDIAN(D5:D80)</f>
        <v>127.5</v>
      </c>
      <c r="L10" s="18">
        <f>MEDIAN(E5:E80)</f>
        <v>92.5</v>
      </c>
      <c r="M10" s="18">
        <f>MEDIAN(F5:F80)</f>
        <v>116</v>
      </c>
    </row>
    <row r="11" spans="1:22" x14ac:dyDescent="0.35">
      <c r="B11" s="13">
        <v>116</v>
      </c>
      <c r="C11" s="16">
        <v>71</v>
      </c>
      <c r="D11" s="16"/>
      <c r="E11" s="16"/>
      <c r="F11" s="13"/>
      <c r="H11" s="17" t="s">
        <v>3</v>
      </c>
      <c r="I11" s="18">
        <f>PERCENTILE(B5:B80,0.25)</f>
        <v>84.5</v>
      </c>
      <c r="J11" s="18">
        <f>PERCENTILE(C5:C80,0.25)</f>
        <v>96</v>
      </c>
      <c r="K11" s="18">
        <f>PERCENTILE(D5:D80,0.25)</f>
        <v>111.75</v>
      </c>
      <c r="L11" s="18">
        <f>PERCENTILE(E5:E80,0.25)</f>
        <v>47.5</v>
      </c>
      <c r="M11" s="18">
        <f>PERCENTILE(F5:F80,0.25)</f>
        <v>110.75</v>
      </c>
    </row>
    <row r="12" spans="1:22" x14ac:dyDescent="0.35">
      <c r="B12" s="16">
        <v>114</v>
      </c>
      <c r="C12" s="16">
        <v>7</v>
      </c>
      <c r="D12" s="13"/>
      <c r="E12" s="13"/>
      <c r="F12" s="16"/>
      <c r="H12" s="17" t="s">
        <v>2</v>
      </c>
      <c r="I12" s="18">
        <f>PERCENTILE(B5:B80,0.1)</f>
        <v>73.599999999999994</v>
      </c>
      <c r="J12" s="18">
        <f>PERCENTILE(C5:C80,0.1)</f>
        <v>53.600000000000009</v>
      </c>
      <c r="K12" s="18">
        <f>PERCENTILE(D5:D80,0.1)</f>
        <v>102.30000000000001</v>
      </c>
      <c r="L12" s="18">
        <f>PERCENTILE(E5:E80,0.1)</f>
        <v>43</v>
      </c>
      <c r="M12" s="18">
        <f>PERCENTILE(F5:F80,0.1)</f>
        <v>78.5</v>
      </c>
    </row>
    <row r="13" spans="1:22" x14ac:dyDescent="0.35">
      <c r="B13" s="13">
        <v>70</v>
      </c>
      <c r="C13" s="13">
        <v>185</v>
      </c>
      <c r="D13" s="13"/>
      <c r="E13" s="13"/>
      <c r="F13" s="16"/>
      <c r="H13" s="17" t="s">
        <v>1</v>
      </c>
      <c r="I13" s="18">
        <f>MIN(B5:B80)</f>
        <v>70</v>
      </c>
      <c r="J13" s="18">
        <f>MIN(C5:C80)</f>
        <v>7</v>
      </c>
      <c r="K13" s="18">
        <f>MIN(D5:D80)</f>
        <v>96</v>
      </c>
      <c r="L13" s="18">
        <f>MIN(E5:E80)</f>
        <v>40</v>
      </c>
      <c r="M13" s="18">
        <f>MIN(F5:F80)</f>
        <v>47</v>
      </c>
    </row>
    <row r="14" spans="1:22" ht="15" thickBot="1" x14ac:dyDescent="0.4">
      <c r="B14" s="16">
        <v>74</v>
      </c>
      <c r="C14" s="16">
        <v>42</v>
      </c>
      <c r="D14" s="16"/>
      <c r="E14" s="16"/>
      <c r="F14" s="16"/>
      <c r="H14" s="19" t="s">
        <v>0</v>
      </c>
      <c r="I14" s="20">
        <f>COUNT(B5:B80)</f>
        <v>10</v>
      </c>
      <c r="J14" s="20">
        <f>COUNT(C5:C80)</f>
        <v>15</v>
      </c>
      <c r="K14" s="20">
        <f>COUNT(D5:D80)</f>
        <v>2</v>
      </c>
      <c r="L14" s="20">
        <f>COUNT(E5:E80)</f>
        <v>4</v>
      </c>
      <c r="M14" s="20">
        <f>COUNT(F5:F80)</f>
        <v>6</v>
      </c>
    </row>
    <row r="15" spans="1:22" x14ac:dyDescent="0.35">
      <c r="B15" s="16"/>
      <c r="C15" s="13">
        <v>106</v>
      </c>
      <c r="D15" s="16"/>
      <c r="E15" s="16"/>
      <c r="F15" s="16"/>
    </row>
    <row r="16" spans="1:22" x14ac:dyDescent="0.35">
      <c r="B16" s="16"/>
      <c r="C16" s="16">
        <v>131</v>
      </c>
      <c r="D16" s="16"/>
      <c r="E16" s="16"/>
      <c r="F16" s="16"/>
    </row>
    <row r="17" spans="2:13" x14ac:dyDescent="0.35">
      <c r="B17" s="13"/>
      <c r="C17" s="16">
        <v>153</v>
      </c>
      <c r="D17" s="16"/>
      <c r="E17" s="16"/>
      <c r="F17" s="16"/>
    </row>
    <row r="18" spans="2:13" x14ac:dyDescent="0.35">
      <c r="B18" s="16"/>
      <c r="C18" s="13">
        <v>112</v>
      </c>
      <c r="D18" s="16"/>
      <c r="E18" s="16"/>
      <c r="F18" s="16"/>
    </row>
    <row r="19" spans="2:13" x14ac:dyDescent="0.35">
      <c r="B19" s="13"/>
      <c r="C19" s="16">
        <v>94</v>
      </c>
      <c r="D19" s="16"/>
      <c r="E19" s="16"/>
      <c r="F19" s="16"/>
      <c r="M19" s="23" t="s">
        <v>8</v>
      </c>
    </row>
    <row r="20" spans="2:13" x14ac:dyDescent="0.35">
      <c r="B20" s="16"/>
      <c r="C20" s="16"/>
      <c r="D20" s="16"/>
      <c r="E20" s="16"/>
      <c r="F20" s="16"/>
      <c r="M20" s="23" t="s">
        <v>7</v>
      </c>
    </row>
    <row r="21" spans="2:13" x14ac:dyDescent="0.35">
      <c r="B21" s="16"/>
      <c r="C21" s="16"/>
      <c r="D21" s="16"/>
      <c r="E21" s="16"/>
      <c r="F21" s="16"/>
      <c r="M21" s="23" t="s">
        <v>6</v>
      </c>
    </row>
    <row r="22" spans="2:13" x14ac:dyDescent="0.35">
      <c r="B22" s="13"/>
      <c r="C22" s="13"/>
      <c r="D22" s="16"/>
      <c r="E22" s="16"/>
      <c r="F22" s="16"/>
      <c r="M22" s="23" t="s">
        <v>15</v>
      </c>
    </row>
    <row r="23" spans="2:13" x14ac:dyDescent="0.35">
      <c r="B23" s="16"/>
      <c r="C23" s="16"/>
      <c r="D23" s="16"/>
      <c r="E23" s="16"/>
      <c r="F23" s="16"/>
      <c r="M23" s="23" t="s">
        <v>3</v>
      </c>
    </row>
    <row r="24" spans="2:13" x14ac:dyDescent="0.35">
      <c r="B24" s="16"/>
      <c r="C24" s="16"/>
      <c r="D24" s="16"/>
      <c r="E24" s="16"/>
      <c r="F24" s="16"/>
      <c r="M24" s="23" t="s">
        <v>2</v>
      </c>
    </row>
    <row r="25" spans="2:13" x14ac:dyDescent="0.35">
      <c r="B25" s="13"/>
      <c r="C25" s="13"/>
      <c r="D25" s="16"/>
      <c r="E25" s="16"/>
      <c r="F25" s="16"/>
      <c r="M25" s="23" t="s">
        <v>1</v>
      </c>
    </row>
    <row r="26" spans="2:13" x14ac:dyDescent="0.35">
      <c r="B26" s="13"/>
      <c r="C26" s="13"/>
      <c r="D26" s="16"/>
      <c r="E26" s="16"/>
      <c r="F26" s="16"/>
    </row>
    <row r="27" spans="2:13" x14ac:dyDescent="0.35">
      <c r="B27" s="16"/>
      <c r="C27" s="16"/>
      <c r="D27" s="16"/>
      <c r="E27" s="16"/>
      <c r="F27" s="16"/>
    </row>
    <row r="28" spans="2:13" x14ac:dyDescent="0.35">
      <c r="B28" s="16"/>
      <c r="C28" s="16"/>
      <c r="D28" s="16"/>
      <c r="E28" s="16"/>
      <c r="F28" s="16"/>
    </row>
    <row r="29" spans="2:13" x14ac:dyDescent="0.35">
      <c r="B29" s="16"/>
      <c r="C29" s="16"/>
      <c r="D29" s="16"/>
      <c r="E29" s="16"/>
      <c r="F29" s="16"/>
    </row>
    <row r="30" spans="2:13" x14ac:dyDescent="0.35">
      <c r="B30" s="16"/>
      <c r="C30" s="16"/>
      <c r="D30" s="16"/>
      <c r="E30" s="16"/>
      <c r="F30" s="16"/>
    </row>
    <row r="31" spans="2:13" x14ac:dyDescent="0.35">
      <c r="B31" s="16"/>
      <c r="C31" s="16"/>
      <c r="D31" s="16"/>
      <c r="E31" s="16"/>
      <c r="F31" s="16"/>
    </row>
    <row r="32" spans="2:13" x14ac:dyDescent="0.35">
      <c r="B32" s="16"/>
      <c r="C32" s="16"/>
      <c r="D32" s="16"/>
      <c r="E32" s="16"/>
      <c r="F32" s="16"/>
    </row>
    <row r="33" spans="2:6" x14ac:dyDescent="0.35">
      <c r="B33" s="16"/>
      <c r="C33" s="16"/>
      <c r="D33" s="16"/>
      <c r="E33" s="16"/>
      <c r="F33" s="16"/>
    </row>
    <row r="34" spans="2:6" x14ac:dyDescent="0.35">
      <c r="B34" s="16"/>
      <c r="C34" s="16"/>
      <c r="D34" s="16"/>
      <c r="E34" s="16"/>
      <c r="F34" s="16"/>
    </row>
    <row r="35" spans="2:6" x14ac:dyDescent="0.35">
      <c r="B35" s="13"/>
      <c r="C35" s="13"/>
      <c r="D35" s="16"/>
      <c r="E35" s="16"/>
      <c r="F35" s="16"/>
    </row>
    <row r="36" spans="2:6" x14ac:dyDescent="0.35">
      <c r="B36" s="16"/>
      <c r="C36" s="16"/>
      <c r="D36" s="16"/>
      <c r="E36" s="16"/>
      <c r="F36" s="16"/>
    </row>
    <row r="37" spans="2:6" x14ac:dyDescent="0.35">
      <c r="B37" s="13"/>
      <c r="C37" s="13"/>
      <c r="D37" s="16"/>
      <c r="E37" s="16"/>
      <c r="F37" s="16"/>
    </row>
    <row r="38" spans="2:6" x14ac:dyDescent="0.35">
      <c r="B38" s="16"/>
      <c r="C38" s="16"/>
      <c r="D38" s="16"/>
      <c r="E38" s="16"/>
      <c r="F38" s="16"/>
    </row>
    <row r="39" spans="2:6" x14ac:dyDescent="0.35">
      <c r="B39" s="16"/>
      <c r="C39" s="16"/>
      <c r="D39" s="16"/>
      <c r="E39" s="16"/>
      <c r="F39" s="16"/>
    </row>
    <row r="40" spans="2:6" x14ac:dyDescent="0.35">
      <c r="B40" s="16"/>
      <c r="C40" s="16"/>
      <c r="D40" s="16"/>
      <c r="E40" s="16"/>
      <c r="F40" s="16"/>
    </row>
    <row r="41" spans="2:6" x14ac:dyDescent="0.35">
      <c r="B41" s="16"/>
      <c r="C41" s="16"/>
      <c r="D41" s="16"/>
      <c r="E41" s="16"/>
      <c r="F41" s="16"/>
    </row>
    <row r="42" spans="2:6" x14ac:dyDescent="0.35">
      <c r="B42" s="16"/>
      <c r="C42" s="16"/>
      <c r="D42" s="16"/>
      <c r="E42" s="16"/>
      <c r="F42" s="16"/>
    </row>
    <row r="43" spans="2:6" x14ac:dyDescent="0.35">
      <c r="B43" s="16"/>
      <c r="C43" s="16"/>
      <c r="D43" s="16"/>
      <c r="E43" s="16"/>
      <c r="F43" s="16"/>
    </row>
    <row r="44" spans="2:6" x14ac:dyDescent="0.35">
      <c r="B44" s="16"/>
      <c r="C44" s="16"/>
      <c r="D44" s="16"/>
      <c r="E44" s="16"/>
      <c r="F44" s="16"/>
    </row>
    <row r="45" spans="2:6" x14ac:dyDescent="0.35">
      <c r="B45" s="16"/>
      <c r="C45" s="16"/>
      <c r="D45" s="16"/>
      <c r="E45" s="16"/>
      <c r="F45" s="16"/>
    </row>
    <row r="46" spans="2:6" x14ac:dyDescent="0.35">
      <c r="B46" s="16"/>
      <c r="C46" s="16"/>
      <c r="D46" s="16"/>
      <c r="E46" s="16"/>
      <c r="F46" s="16"/>
    </row>
    <row r="47" spans="2:6" x14ac:dyDescent="0.35">
      <c r="B47" s="16"/>
      <c r="C47" s="16"/>
      <c r="D47" s="16"/>
      <c r="E47" s="16"/>
      <c r="F47" s="16"/>
    </row>
    <row r="48" spans="2:6" x14ac:dyDescent="0.35">
      <c r="B48" s="16"/>
      <c r="C48" s="16"/>
      <c r="D48" s="16"/>
      <c r="E48" s="16"/>
      <c r="F48" s="16"/>
    </row>
    <row r="49" spans="2:6" x14ac:dyDescent="0.35">
      <c r="B49" s="16"/>
      <c r="C49" s="16"/>
      <c r="D49" s="16"/>
      <c r="E49" s="16"/>
      <c r="F49" s="16"/>
    </row>
    <row r="50" spans="2:6" x14ac:dyDescent="0.35">
      <c r="B50" s="16"/>
      <c r="C50" s="16"/>
      <c r="D50" s="16"/>
      <c r="E50" s="16"/>
      <c r="F50" s="16"/>
    </row>
    <row r="51" spans="2:6" x14ac:dyDescent="0.35">
      <c r="B51" s="16"/>
      <c r="C51" s="16"/>
      <c r="D51" s="16"/>
      <c r="E51" s="16"/>
      <c r="F51" s="16"/>
    </row>
    <row r="52" spans="2:6" x14ac:dyDescent="0.35">
      <c r="B52" s="16"/>
      <c r="C52" s="16"/>
      <c r="D52" s="16"/>
      <c r="E52" s="16"/>
      <c r="F52" s="16"/>
    </row>
    <row r="53" spans="2:6" x14ac:dyDescent="0.35">
      <c r="B53" s="16"/>
      <c r="C53" s="16"/>
      <c r="D53" s="16"/>
      <c r="E53" s="16"/>
      <c r="F53" s="16"/>
    </row>
    <row r="54" spans="2:6" x14ac:dyDescent="0.35">
      <c r="B54" s="16"/>
      <c r="C54" s="16"/>
      <c r="D54" s="16"/>
      <c r="E54" s="16"/>
      <c r="F54" s="16"/>
    </row>
    <row r="55" spans="2:6" x14ac:dyDescent="0.35">
      <c r="B55" s="16"/>
      <c r="C55" s="16"/>
      <c r="D55" s="16"/>
      <c r="E55" s="16"/>
      <c r="F55" s="16"/>
    </row>
    <row r="56" spans="2:6" x14ac:dyDescent="0.35">
      <c r="B56" s="16"/>
      <c r="C56" s="16"/>
      <c r="D56" s="16"/>
      <c r="E56" s="16"/>
      <c r="F56" s="16"/>
    </row>
    <row r="57" spans="2:6" x14ac:dyDescent="0.35">
      <c r="B57" s="16"/>
      <c r="C57" s="16"/>
      <c r="D57" s="16"/>
      <c r="E57" s="16"/>
      <c r="F57" s="16"/>
    </row>
    <row r="58" spans="2:6" x14ac:dyDescent="0.35">
      <c r="B58" s="16"/>
      <c r="C58" s="16"/>
      <c r="D58" s="16"/>
      <c r="E58" s="16"/>
      <c r="F58" s="16"/>
    </row>
    <row r="59" spans="2:6" x14ac:dyDescent="0.35">
      <c r="B59" s="16"/>
      <c r="C59" s="16"/>
      <c r="D59" s="16"/>
      <c r="E59" s="16"/>
      <c r="F59" s="16"/>
    </row>
    <row r="60" spans="2:6" x14ac:dyDescent="0.35">
      <c r="B60" s="16"/>
      <c r="C60" s="16"/>
      <c r="D60" s="16"/>
      <c r="E60" s="16"/>
      <c r="F60" s="16"/>
    </row>
    <row r="61" spans="2:6" x14ac:dyDescent="0.35">
      <c r="B61" s="16"/>
      <c r="C61" s="16"/>
      <c r="D61" s="16"/>
      <c r="E61" s="16"/>
      <c r="F61" s="16"/>
    </row>
    <row r="62" spans="2:6" x14ac:dyDescent="0.35">
      <c r="B62" s="16"/>
      <c r="C62" s="16"/>
      <c r="D62" s="16"/>
      <c r="E62" s="16"/>
      <c r="F62" s="16"/>
    </row>
    <row r="63" spans="2:6" x14ac:dyDescent="0.35">
      <c r="B63" s="16"/>
      <c r="C63" s="16"/>
      <c r="D63" s="16"/>
      <c r="E63" s="16"/>
      <c r="F63" s="16"/>
    </row>
    <row r="64" spans="2:6" x14ac:dyDescent="0.35">
      <c r="B64" s="16"/>
      <c r="C64" s="16"/>
      <c r="D64" s="16"/>
      <c r="E64" s="16"/>
      <c r="F64" s="16"/>
    </row>
    <row r="65" spans="2:6" x14ac:dyDescent="0.35">
      <c r="B65" s="16"/>
      <c r="C65" s="16"/>
      <c r="D65" s="16"/>
      <c r="E65" s="16"/>
      <c r="F65" s="16"/>
    </row>
    <row r="66" spans="2:6" x14ac:dyDescent="0.35">
      <c r="B66" s="16"/>
      <c r="C66" s="16"/>
      <c r="D66" s="16"/>
      <c r="E66" s="16"/>
      <c r="F66" s="16"/>
    </row>
    <row r="67" spans="2:6" x14ac:dyDescent="0.35">
      <c r="B67" s="16"/>
      <c r="C67" s="16"/>
      <c r="D67" s="16"/>
      <c r="E67" s="16"/>
      <c r="F67" s="16"/>
    </row>
    <row r="68" spans="2:6" x14ac:dyDescent="0.35">
      <c r="B68" s="16"/>
      <c r="C68" s="16"/>
      <c r="D68" s="16"/>
      <c r="E68" s="16"/>
      <c r="F68" s="16"/>
    </row>
    <row r="69" spans="2:6" x14ac:dyDescent="0.35">
      <c r="B69" s="16"/>
      <c r="C69" s="16"/>
      <c r="D69" s="16"/>
      <c r="E69" s="16"/>
      <c r="F69" s="16"/>
    </row>
    <row r="70" spans="2:6" x14ac:dyDescent="0.35">
      <c r="B70" s="16"/>
      <c r="C70" s="16"/>
      <c r="D70" s="16"/>
      <c r="E70" s="16"/>
      <c r="F70" s="16"/>
    </row>
    <row r="71" spans="2:6" x14ac:dyDescent="0.35">
      <c r="B71" s="16"/>
      <c r="C71" s="16"/>
      <c r="D71" s="16"/>
      <c r="E71" s="16"/>
      <c r="F71" s="16"/>
    </row>
    <row r="72" spans="2:6" x14ac:dyDescent="0.35">
      <c r="B72" s="16"/>
      <c r="C72" s="16"/>
      <c r="D72" s="16"/>
      <c r="E72" s="16"/>
      <c r="F72" s="16"/>
    </row>
    <row r="73" spans="2:6" x14ac:dyDescent="0.35">
      <c r="B73" s="16"/>
      <c r="C73" s="16"/>
      <c r="D73" s="16"/>
      <c r="E73" s="16"/>
      <c r="F73" s="16"/>
    </row>
    <row r="74" spans="2:6" x14ac:dyDescent="0.35">
      <c r="B74" s="16"/>
      <c r="C74" s="16"/>
      <c r="D74" s="16"/>
      <c r="E74" s="16"/>
      <c r="F74" s="16"/>
    </row>
    <row r="75" spans="2:6" x14ac:dyDescent="0.35">
      <c r="B75" s="16"/>
      <c r="C75" s="16"/>
      <c r="D75" s="16"/>
      <c r="E75" s="16"/>
      <c r="F75" s="16"/>
    </row>
    <row r="76" spans="2:6" x14ac:dyDescent="0.35">
      <c r="B76" s="16"/>
      <c r="C76" s="16"/>
      <c r="D76" s="16"/>
      <c r="E76" s="16"/>
      <c r="F76" s="16"/>
    </row>
    <row r="77" spans="2:6" x14ac:dyDescent="0.35">
      <c r="B77" s="16"/>
      <c r="C77" s="16"/>
      <c r="D77" s="16"/>
      <c r="E77" s="16"/>
      <c r="F77" s="16"/>
    </row>
    <row r="78" spans="2:6" x14ac:dyDescent="0.35">
      <c r="B78" s="16"/>
      <c r="C78" s="16"/>
      <c r="D78" s="16"/>
      <c r="E78" s="16"/>
      <c r="F78" s="16"/>
    </row>
    <row r="79" spans="2:6" x14ac:dyDescent="0.35">
      <c r="B79" s="16"/>
      <c r="C79" s="16"/>
      <c r="D79" s="16"/>
      <c r="E79" s="16"/>
      <c r="F79" s="16"/>
    </row>
    <row r="80" spans="2:6" ht="15" thickBot="1" x14ac:dyDescent="0.4">
      <c r="B80" s="21"/>
      <c r="C80" s="21"/>
      <c r="D80" s="21"/>
      <c r="E80" s="21"/>
      <c r="F80" s="21"/>
    </row>
  </sheetData>
  <mergeCells count="1">
    <mergeCell ref="D3:E3"/>
  </mergeCells>
  <conditionalFormatting sqref="B5:F80">
    <cfRule type="expression" dxfId="1" priority="2">
      <formula>OR(B5&lt;I$12,B5&gt;I$7)</formula>
    </cfRule>
  </conditionalFormatting>
  <conditionalFormatting sqref="B5:F80">
    <cfRule type="expression" dxfId="0" priority="1">
      <formula>OR(B5&lt;I$12,B5&gt;I$7)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dcterms:created xsi:type="dcterms:W3CDTF">2016-03-04T09:14:22Z</dcterms:created>
  <dcterms:modified xsi:type="dcterms:W3CDTF">2017-12-05T14:33:34Z</dcterms:modified>
</cp:coreProperties>
</file>