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Parametres" sheetId="4" r:id="rId1"/>
    <sheet name="Rate" sheetId="3" r:id="rId2"/>
  </sheets>
  <definedNames>
    <definedName name="_xlnm._FilterDatabase" localSheetId="1" hidden="1">Rate!$A$4:$M$10</definedName>
    <definedName name="_xlnm.Criteria" localSheetId="1">Rate!$A$1:$A$2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4" l="1"/>
  <c r="A2" i="3"/>
  <c r="F2" i="4" l="1"/>
  <c r="B2" i="4" l="1"/>
</calcChain>
</file>

<file path=xl/sharedStrings.xml><?xml version="1.0" encoding="utf-8"?>
<sst xmlns="http://schemas.openxmlformats.org/spreadsheetml/2006/main" count="29" uniqueCount="28">
  <si>
    <t>Expiry_Tenors</t>
  </si>
  <si>
    <t>weightStrike</t>
  </si>
  <si>
    <t>dateCalculation</t>
  </si>
  <si>
    <t>Date</t>
  </si>
  <si>
    <t>LIBOR_1_MOIS</t>
  </si>
  <si>
    <t>LIBOR_2_MOIS</t>
  </si>
  <si>
    <t>LIBOR_3_MOIS</t>
  </si>
  <si>
    <t>LIBOR_6_MOIS</t>
  </si>
  <si>
    <t>LIBOR_9_MOIS</t>
  </si>
  <si>
    <t>LIBOR_12_MOIS</t>
  </si>
  <si>
    <t>EURIBOR_1_MOIS</t>
  </si>
  <si>
    <t>EURIBOR_2_MOIS</t>
  </si>
  <si>
    <t>EURIBOR_3_MOIS</t>
  </si>
  <si>
    <t>EURIBOR_6_MOIS</t>
  </si>
  <si>
    <t>EURIBOR_9_MOIS</t>
  </si>
  <si>
    <t>EURIBOR_12_MOIS</t>
  </si>
  <si>
    <t>Maturite</t>
  </si>
  <si>
    <t>Ecart nb de jours</t>
  </si>
  <si>
    <t>Taux de reference</t>
  </si>
  <si>
    <t>Periode</t>
  </si>
  <si>
    <t>_1_MOIS</t>
  </si>
  <si>
    <t>EURIBOR</t>
  </si>
  <si>
    <t>_2_MOIS</t>
  </si>
  <si>
    <t>_3_MOIS</t>
  </si>
  <si>
    <t>_6_MOIS</t>
  </si>
  <si>
    <t>_9_MOIS</t>
  </si>
  <si>
    <t>_12_MOIS</t>
  </si>
  <si>
    <t>_24_MOIS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</si>
</sst>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/>
    <xf numFmtId="0" fontId="1" fillId="2" borderId="0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0" borderId="0" xfId="0" applyFill="1"/>
    <xf numFmtId="0" fontId="0" fillId="0" borderId="0" xfId="0" quotePrefix="1" applyAlignment="1">
      <alignment horizontal="center"/>
    </xf>
    <xf numFmtId="0" fontId="0" fillId="0" borderId="0" xfId="0" applyNumberFormat="1" applyAlignment="1">
      <alignment vertical="top"/>
    </xf>
    <xf numFmtId="0" fontId="0" fillId="0" borderId="0" xfId="0" quotePrefix="1"/>
    <xf numFmtId="0" fontId="1" fillId="2" borderId="0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vertical="top" wrapText="1"/>
    </xf>
    <xf numFmtId="164" fontId="0" fillId="0" borderId="0" xfId="0" applyNumberFormat="1" applyAlignment="1"/>
    <xf numFmtId="0" fontId="1" fillId="2" borderId="0" xfId="0" applyFont="1" applyFill="1" applyBorder="1" applyAlignment="1">
      <alignment vertical="top"/>
    </xf>
    <xf numFmtId="164" fontId="0" fillId="0" borderId="0" xfId="0" applyNumberFormat="1" applyAlignment="1">
      <alignment vertical="top"/>
    </xf>
    <xf numFmtId="164" fontId="0" fillId="0" borderId="0" xfId="0" applyNumberFormat="1" applyFill="1" applyAlignment="1">
      <alignment vertical="top"/>
    </xf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O11"/>
  <sheetViews>
    <sheetView topLeftCell="D1" workbookViewId="0">
      <selection activeCell="H3" sqref="H3"/>
    </sheetView>
  </sheetViews>
  <sheetFormatPr baseColWidth="10" defaultRowHeight="14.5" x14ac:dyDescent="0.35"/>
  <cols>
    <col min="1" max="1" width="12.453125" customWidth="1"/>
    <col min="2" max="2" width="16.26953125" customWidth="1"/>
    <col min="3" max="3" width="13.1796875" customWidth="1"/>
    <col min="4" max="4" width="18.26953125" style="2" customWidth="1"/>
    <col min="5" max="5" width="14.453125" style="2" customWidth="1"/>
    <col min="6" max="6" width="16.1796875" customWidth="1"/>
    <col min="7" max="7" width="20" customWidth="1"/>
    <col min="8" max="8" width="15.90625" bestFit="1" customWidth="1"/>
  </cols>
  <sheetData>
    <row r="1" spans="2:15" x14ac:dyDescent="0.35">
      <c r="B1" s="1" t="s">
        <v>0</v>
      </c>
      <c r="C1" s="1" t="s">
        <v>1</v>
      </c>
      <c r="D1" s="11" t="s">
        <v>2</v>
      </c>
      <c r="E1" s="11" t="s">
        <v>16</v>
      </c>
      <c r="F1" s="1" t="s">
        <v>17</v>
      </c>
      <c r="G1" s="1" t="s">
        <v>18</v>
      </c>
      <c r="H1" s="1" t="s">
        <v>19</v>
      </c>
      <c r="N1">
        <v>0</v>
      </c>
      <c r="O1" t="s">
        <v>20</v>
      </c>
    </row>
    <row r="2" spans="2:15" x14ac:dyDescent="0.35">
      <c r="B2" s="8" t="e">
        <f>"="&amp;VLOOKUP(Parametres!F2,Parametres!J:K,2,1)</f>
        <v>#N/A</v>
      </c>
      <c r="C2" s="9">
        <v>80</v>
      </c>
      <c r="D2" s="12">
        <v>40067</v>
      </c>
      <c r="E2" s="12">
        <v>40086</v>
      </c>
      <c r="F2">
        <f>E2-D2</f>
        <v>19</v>
      </c>
      <c r="G2" t="s">
        <v>21</v>
      </c>
      <c r="H2" s="10" t="str">
        <f>VLOOKUP(Parametres!F2,Parametres!N:O,2,1)</f>
        <v>_1_MOIS</v>
      </c>
      <c r="N2">
        <v>31</v>
      </c>
      <c r="O2" t="s">
        <v>22</v>
      </c>
    </row>
    <row r="3" spans="2:15" x14ac:dyDescent="0.35">
      <c r="N3">
        <v>61</v>
      </c>
      <c r="O3" t="s">
        <v>23</v>
      </c>
    </row>
    <row r="4" spans="2:15" x14ac:dyDescent="0.35">
      <c r="N4">
        <v>91</v>
      </c>
      <c r="O4" t="s">
        <v>24</v>
      </c>
    </row>
    <row r="5" spans="2:15" x14ac:dyDescent="0.35">
      <c r="N5">
        <v>181</v>
      </c>
      <c r="O5" t="s">
        <v>25</v>
      </c>
    </row>
    <row r="6" spans="2:15" x14ac:dyDescent="0.35">
      <c r="N6">
        <v>271</v>
      </c>
      <c r="O6" t="s">
        <v>26</v>
      </c>
    </row>
    <row r="7" spans="2:15" x14ac:dyDescent="0.35">
      <c r="N7">
        <v>451</v>
      </c>
      <c r="O7" t="s">
        <v>27</v>
      </c>
    </row>
    <row r="11" spans="2:15" x14ac:dyDescent="0.35">
      <c r="F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0"/>
  <sheetViews>
    <sheetView tabSelected="1" workbookViewId="0">
      <selection activeCell="B6" sqref="B6"/>
    </sheetView>
  </sheetViews>
  <sheetFormatPr baseColWidth="10" defaultRowHeight="14.5" x14ac:dyDescent="0.35"/>
  <cols>
    <col min="1" max="1" width="10.90625" style="2"/>
    <col min="2" max="2" width="19.7265625" customWidth="1"/>
    <col min="3" max="3" width="20.81640625" customWidth="1"/>
    <col min="4" max="4" width="19.81640625" customWidth="1"/>
    <col min="5" max="5" width="21.26953125" customWidth="1"/>
    <col min="6" max="6" width="20.1796875" customWidth="1"/>
    <col min="7" max="7" width="23.81640625" customWidth="1"/>
    <col min="8" max="8" width="27.81640625" customWidth="1"/>
    <col min="9" max="9" width="16.1796875" customWidth="1"/>
    <col min="10" max="10" width="22.453125" customWidth="1"/>
    <col min="11" max="11" width="17.81640625" customWidth="1"/>
    <col min="12" max="12" width="22.81640625" customWidth="1"/>
    <col min="13" max="13" width="19.81640625" customWidth="1"/>
    <col min="14" max="15" width="11.453125" style="7"/>
  </cols>
  <sheetData>
    <row r="1" spans="1:15" x14ac:dyDescent="0.35">
      <c r="A1" s="14" t="s">
        <v>3</v>
      </c>
    </row>
    <row r="2" spans="1:15" x14ac:dyDescent="0.35">
      <c r="A2" s="13" t="str">
        <f>"="&amp;Parametres!D2</f>
        <v>=40067</v>
      </c>
    </row>
    <row r="4" spans="1:15" x14ac:dyDescent="0.35">
      <c r="A4" s="14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5"/>
      <c r="O4" s="5"/>
    </row>
    <row r="5" spans="1:15" x14ac:dyDescent="0.35">
      <c r="A5" s="15">
        <v>40066</v>
      </c>
      <c r="B5" s="4">
        <v>0.24374999999999999</v>
      </c>
      <c r="C5" s="4">
        <v>0.25813000000000003</v>
      </c>
      <c r="D5" s="4">
        <v>0.29969000000000001</v>
      </c>
      <c r="E5" s="4">
        <v>0.6825</v>
      </c>
      <c r="F5" s="4">
        <v>0.99750000000000005</v>
      </c>
      <c r="G5" s="4">
        <v>1.26125</v>
      </c>
      <c r="H5" s="4">
        <v>0.45800000000000002</v>
      </c>
      <c r="I5" s="4">
        <v>0.627</v>
      </c>
      <c r="J5" s="4">
        <v>0.77800000000000002</v>
      </c>
      <c r="K5" s="4">
        <v>1.046</v>
      </c>
      <c r="L5" s="4">
        <v>1.1659999999999999</v>
      </c>
      <c r="M5" s="4">
        <v>1.2610000000000001</v>
      </c>
      <c r="N5" s="6"/>
      <c r="O5" s="6"/>
    </row>
    <row r="6" spans="1:15" x14ac:dyDescent="0.35">
      <c r="A6" s="15">
        <v>40067</v>
      </c>
      <c r="B6" s="4">
        <v>0.24338000000000001</v>
      </c>
      <c r="C6" s="4">
        <v>0.25713000000000003</v>
      </c>
      <c r="D6" s="4">
        <v>0.29899999999999999</v>
      </c>
      <c r="E6" s="4">
        <v>0.67749999999999999</v>
      </c>
      <c r="F6" s="4">
        <v>0.99124999999999996</v>
      </c>
      <c r="G6" s="4">
        <v>1.2537499999999999</v>
      </c>
      <c r="H6" s="4">
        <v>0.45400000000000001</v>
      </c>
      <c r="I6" s="4">
        <v>0.623</v>
      </c>
      <c r="J6" s="4">
        <v>0.77300000000000002</v>
      </c>
      <c r="K6" s="4">
        <v>1.04</v>
      </c>
      <c r="L6" s="4">
        <v>1.163</v>
      </c>
      <c r="M6" s="4">
        <v>1.258</v>
      </c>
      <c r="N6" s="6"/>
      <c r="O6" s="6"/>
    </row>
    <row r="7" spans="1:15" x14ac:dyDescent="0.35">
      <c r="A7" s="15">
        <v>40070</v>
      </c>
      <c r="B7" s="4">
        <v>0.24124999999999999</v>
      </c>
      <c r="C7" s="4">
        <v>0.25438</v>
      </c>
      <c r="D7" s="4">
        <v>0.29499999999999998</v>
      </c>
      <c r="E7" s="4">
        <v>0.67625000000000002</v>
      </c>
      <c r="F7" s="4">
        <v>0.98938000000000004</v>
      </c>
      <c r="G7" s="4">
        <v>1.2537499999999999</v>
      </c>
      <c r="H7" s="4">
        <v>0.45400000000000001</v>
      </c>
      <c r="I7" s="4">
        <v>0.621</v>
      </c>
      <c r="J7" s="4">
        <v>0.77100000000000002</v>
      </c>
      <c r="K7" s="4">
        <v>1.04</v>
      </c>
      <c r="L7" s="4">
        <v>1.161</v>
      </c>
      <c r="M7" s="4">
        <v>1.2549999999999999</v>
      </c>
      <c r="N7" s="6"/>
      <c r="O7" s="6"/>
    </row>
    <row r="8" spans="1:15" x14ac:dyDescent="0.35">
      <c r="A8" s="16">
        <v>40071</v>
      </c>
      <c r="B8" s="4">
        <v>0.24249999999999999</v>
      </c>
      <c r="C8" s="4">
        <v>0.25438</v>
      </c>
      <c r="D8" s="4">
        <v>0.29337999999999997</v>
      </c>
      <c r="E8" s="4">
        <v>0.67500000000000004</v>
      </c>
      <c r="F8" s="4">
        <v>0.99</v>
      </c>
      <c r="G8" s="4">
        <v>1.26</v>
      </c>
      <c r="H8" s="4">
        <v>0.45200000000000001</v>
      </c>
      <c r="I8" s="4">
        <v>0.61899999999999999</v>
      </c>
      <c r="J8" s="4">
        <v>0.77</v>
      </c>
      <c r="K8" s="4">
        <v>1.04</v>
      </c>
      <c r="L8" s="4">
        <v>1.1619999999999999</v>
      </c>
      <c r="M8" s="4">
        <v>1.256</v>
      </c>
      <c r="N8" s="6"/>
      <c r="O8" s="6"/>
    </row>
    <row r="9" spans="1:15" x14ac:dyDescent="0.35">
      <c r="A9" s="16">
        <v>40072</v>
      </c>
      <c r="B9" s="4">
        <v>0.24374999999999999</v>
      </c>
      <c r="C9" s="4">
        <v>0.255</v>
      </c>
      <c r="D9" s="4">
        <v>0.29187999999999997</v>
      </c>
      <c r="E9" s="4">
        <v>0.67625000000000002</v>
      </c>
      <c r="F9" s="4">
        <v>0.99438000000000004</v>
      </c>
      <c r="G9" s="4">
        <v>1.26938</v>
      </c>
      <c r="H9" s="4">
        <v>0.45200000000000001</v>
      </c>
      <c r="I9" s="4">
        <v>0.61699999999999999</v>
      </c>
      <c r="J9" s="4">
        <v>0.76800000000000002</v>
      </c>
      <c r="K9" s="4">
        <v>1.038</v>
      </c>
      <c r="L9" s="4">
        <v>1.157</v>
      </c>
      <c r="M9" s="4">
        <v>1.252</v>
      </c>
      <c r="N9" s="6"/>
      <c r="O9" s="6"/>
    </row>
    <row r="10" spans="1:15" x14ac:dyDescent="0.35">
      <c r="A10" s="16">
        <v>40073</v>
      </c>
      <c r="B10" s="4">
        <v>0.24625</v>
      </c>
      <c r="C10" s="4">
        <v>0.25750000000000001</v>
      </c>
      <c r="D10" s="4">
        <v>0.29187999999999997</v>
      </c>
      <c r="E10" s="4">
        <v>0.67937999999999998</v>
      </c>
      <c r="F10" s="4">
        <v>1.00688</v>
      </c>
      <c r="G10" s="4">
        <v>1.29125</v>
      </c>
      <c r="H10" s="4">
        <v>0.45100000000000001</v>
      </c>
      <c r="I10" s="4">
        <v>0.61299999999999999</v>
      </c>
      <c r="J10" s="4">
        <v>0.76600000000000001</v>
      </c>
      <c r="K10" s="4">
        <v>1.0389999999999999</v>
      </c>
      <c r="L10" s="4">
        <v>1.161</v>
      </c>
      <c r="M10" s="4">
        <v>1.256</v>
      </c>
      <c r="N10" s="6"/>
      <c r="O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Rate</vt:lpstr>
      <vt:lpstr>Rate!Criteres</vt:lpstr>
    </vt:vector>
  </TitlesOfParts>
  <Company>OFI-AM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Michel</cp:lastModifiedBy>
  <dcterms:created xsi:type="dcterms:W3CDTF">2020-08-13T15:46:55Z</dcterms:created>
  <dcterms:modified xsi:type="dcterms:W3CDTF">2020-08-19T10:55:14Z</dcterms:modified>
</cp:coreProperties>
</file>