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init" sheetId="2" r:id="rId1"/>
    <sheet name="Resultat attendu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D4" i="2"/>
  <c r="H4" i="2" s="1" a="1"/>
  <c r="H4" i="2" s="1"/>
  <c r="D5" i="2"/>
  <c r="D6" i="2"/>
  <c r="D7" i="2"/>
  <c r="H6" i="2" s="1" a="1"/>
  <c r="H6" i="2" s="1"/>
  <c r="D8" i="2"/>
  <c r="D9" i="2"/>
  <c r="D10" i="2"/>
  <c r="H8" i="2" s="1" a="1"/>
  <c r="H8" i="2" s="1"/>
  <c r="D11" i="2"/>
  <c r="D12" i="2"/>
  <c r="D13" i="2"/>
  <c r="D14" i="2"/>
  <c r="H5" i="2" l="1" a="1"/>
  <c r="H5" i="2" s="1"/>
  <c r="H7" i="2" a="1"/>
  <c r="H7" i="2" s="1"/>
  <c r="I7" i="1"/>
</calcChain>
</file>

<file path=xl/sharedStrings.xml><?xml version="1.0" encoding="utf-8"?>
<sst xmlns="http://schemas.openxmlformats.org/spreadsheetml/2006/main" count="24" uniqueCount="13">
  <si>
    <t>Ref</t>
  </si>
  <si>
    <t>Qté</t>
  </si>
  <si>
    <t>Stock</t>
  </si>
  <si>
    <t>Production</t>
  </si>
  <si>
    <t>Palette</t>
  </si>
  <si>
    <t>Reste en stock</t>
  </si>
  <si>
    <t>Nbr de palette libérée</t>
  </si>
  <si>
    <t>1030-320</t>
  </si>
  <si>
    <t>523-300</t>
  </si>
  <si>
    <t>965-530</t>
  </si>
  <si>
    <t>275-275</t>
  </si>
  <si>
    <t>710-500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</si>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</sst>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2" borderId="3" xfId="0" applyFill="1" applyBorder="1"/>
    <xf numFmtId="0" fontId="0" fillId="3" borderId="0" xfId="0" applyFill="1"/>
    <xf numFmtId="0" fontId="0" fillId="3" borderId="3" xfId="0" applyFill="1" applyBorder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14</xdr:row>
      <xdr:rowOff>165100</xdr:rowOff>
    </xdr:from>
    <xdr:to>
      <xdr:col>3</xdr:col>
      <xdr:colOff>355600</xdr:colOff>
      <xdr:row>17</xdr:row>
      <xdr:rowOff>146050</xdr:rowOff>
    </xdr:to>
    <xdr:sp macro="" textlink="">
      <xdr:nvSpPr>
        <xdr:cNvPr id="2" name="Rectangle 1"/>
        <xdr:cNvSpPr/>
      </xdr:nvSpPr>
      <xdr:spPr>
        <a:xfrm>
          <a:off x="628650" y="2743200"/>
          <a:ext cx="201295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tableau trié par réf puis quantité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stock" displayName="Tstock" ref="A3:D14" totalsRowShown="0">
  <autoFilter ref="A3:D14"/>
  <sortState ref="A4:D14">
    <sortCondition ref="A4:A14"/>
    <sortCondition ref="B4:B14"/>
  </sortState>
  <tableColumns count="4">
    <tableColumn id="1" name="Ref"/>
    <tableColumn id="2" name="Qté"/>
    <tableColumn id="3" name="Palette"/>
    <tableColumn id="4" name="Cumul" dataDxfId="2">
      <calculatedColumnFormula>SUMPRODUCT((Tstock[Ref]=Tstock[[#This Row],[Ref]])*(ROW(Tstock[Ref])&lt;=ROW(Tstock[[#This Row],[Ref]]))*Tstock[Qté])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prod" displayName="Tprod" ref="F3:I8" totalsRowShown="0">
  <autoFilter ref="F3:I8"/>
  <tableColumns count="4">
    <tableColumn id="1" name="Ref"/>
    <tableColumn id="2" name="Qté"/>
    <tableColumn id="3" name="Nbr de palette libérée" dataDxfId="0">
      <calculatedColumnFormula array="1">MATCH(SUMPRODUCT((Tprod[Ref]=Tprod[[#This Row],[Ref]])*(ROW(Tprod[Ref])&lt;=ROW(Tprod[[#This Row],[Ref]]))*Tprod[Qté]),IF(Tstock[Ref]=Tprod[[#This Row],[Ref]],Tstock[Cumul]),1)-MATCH(Tprod[[#This Row],[Ref]],Tstock[Ref],0)+1</calculatedColumnFormula>
    </tableColumn>
    <tableColumn id="4" name="Reste en stock" dataDxfId="1">
      <calculatedColumnFormula>SUMPRODUCT((Tstock[Ref]=Tprod[[#This Row],[Ref]])*Tstock[Qté])-SUMPRODUCT((Tprod[Ref]=Tprod[[#This Row],[Ref]])*(ROW(Tprod[Ref])&lt;=ROW(Tprod[[#This Row],[Ref]]))*Tprod[Qté])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tabSelected="1" workbookViewId="0">
      <selection activeCell="G6" sqref="G6"/>
    </sheetView>
  </sheetViews>
  <sheetFormatPr baseColWidth="10" defaultRowHeight="14.5" x14ac:dyDescent="0.35"/>
  <cols>
    <col min="8" max="8" width="20.90625" customWidth="1"/>
    <col min="9" max="9" width="15.08984375" customWidth="1"/>
  </cols>
  <sheetData>
    <row r="1" spans="1:9" x14ac:dyDescent="0.35">
      <c r="A1" t="s">
        <v>2</v>
      </c>
      <c r="F1" t="s">
        <v>3</v>
      </c>
    </row>
    <row r="3" spans="1:9" x14ac:dyDescent="0.35">
      <c r="A3" t="s">
        <v>0</v>
      </c>
      <c r="B3" t="s">
        <v>1</v>
      </c>
      <c r="C3" t="s">
        <v>4</v>
      </c>
      <c r="D3" t="s">
        <v>12</v>
      </c>
      <c r="F3" t="s">
        <v>0</v>
      </c>
      <c r="G3" t="s">
        <v>1</v>
      </c>
      <c r="H3" t="s">
        <v>6</v>
      </c>
      <c r="I3" t="s">
        <v>5</v>
      </c>
    </row>
    <row r="4" spans="1:9" x14ac:dyDescent="0.35">
      <c r="A4">
        <v>25</v>
      </c>
      <c r="B4">
        <v>30</v>
      </c>
      <c r="C4">
        <v>1</v>
      </c>
      <c r="D4">
        <f>SUMPRODUCT((Tstock[Ref]=Tstock[[#This Row],[Ref]])*(ROW(Tstock[Ref])&lt;=ROW(Tstock[[#This Row],[Ref]]))*Tstock[Qté])</f>
        <v>30</v>
      </c>
      <c r="F4">
        <v>25</v>
      </c>
      <c r="G4">
        <v>320</v>
      </c>
      <c r="H4">
        <f t="array" ref="H4">MATCH(SUMPRODUCT((Tprod[Ref]=Tprod[[#This Row],[Ref]])*(ROW(Tprod[Ref])&lt;=ROW(Tprod[[#This Row],[Ref]]))*Tprod[Qté]),IF(Tstock[Ref]=Tprod[[#This Row],[Ref]],Tstock[Cumul]),1)-MATCH(Tprod[[#This Row],[Ref]],Tstock[Ref],0)+1</f>
        <v>1</v>
      </c>
      <c r="I4">
        <f>SUMPRODUCT((Tstock[Ref]=Tprod[[#This Row],[Ref]])*Tstock[Qté])-SUMPRODUCT((Tprod[Ref]=Tprod[[#This Row],[Ref]])*(ROW(Tprod[Ref])&lt;=ROW(Tprod[[#This Row],[Ref]]))*Tprod[Qté])</f>
        <v>710</v>
      </c>
    </row>
    <row r="5" spans="1:9" x14ac:dyDescent="0.35">
      <c r="A5">
        <v>25</v>
      </c>
      <c r="B5">
        <v>500</v>
      </c>
      <c r="C5">
        <v>1</v>
      </c>
      <c r="D5">
        <f>SUMPRODUCT((Tstock[Ref]=Tstock[[#This Row],[Ref]])*(ROW(Tstock[Ref])&lt;=ROW(Tstock[[#This Row],[Ref]]))*Tstock[Qté])</f>
        <v>530</v>
      </c>
      <c r="F5">
        <v>45</v>
      </c>
      <c r="G5">
        <v>400</v>
      </c>
      <c r="H5">
        <f t="array" ref="H5">MATCH(SUMPRODUCT((Tprod[Ref]=Tprod[[#This Row],[Ref]])*(ROW(Tprod[Ref])&lt;=ROW(Tprod[[#This Row],[Ref]]))*Tprod[Qté]),IF(Tstock[Ref]=Tprod[[#This Row],[Ref]],Tstock[Cumul]),1)-MATCH(Tprod[[#This Row],[Ref]],Tstock[Ref],0)+1</f>
        <v>1</v>
      </c>
      <c r="I5">
        <f>SUMPRODUCT((Tstock[Ref]=Tprod[[#This Row],[Ref]])*Tstock[Qté])-SUMPRODUCT((Tprod[Ref]=Tprod[[#This Row],[Ref]])*(ROW(Tprod[Ref])&lt;=ROW(Tprod[[#This Row],[Ref]]))*Tprod[Qté])</f>
        <v>123</v>
      </c>
    </row>
    <row r="6" spans="1:9" x14ac:dyDescent="0.35">
      <c r="A6">
        <v>25</v>
      </c>
      <c r="B6">
        <v>500</v>
      </c>
      <c r="C6">
        <v>1</v>
      </c>
      <c r="D6">
        <f>SUMPRODUCT((Tstock[Ref]=Tstock[[#This Row],[Ref]])*(ROW(Tstock[Ref])&lt;=ROW(Tstock[[#This Row],[Ref]]))*Tstock[Qté])</f>
        <v>1030</v>
      </c>
      <c r="F6">
        <v>35</v>
      </c>
      <c r="G6">
        <v>530</v>
      </c>
      <c r="H6">
        <f t="array" ref="H6">MATCH(SUMPRODUCT((Tprod[Ref]=Tprod[[#This Row],[Ref]])*(ROW(Tprod[Ref])&lt;=ROW(Tprod[[#This Row],[Ref]]))*Tprod[Qté]),IF(Tstock[Ref]=Tprod[[#This Row],[Ref]],Tstock[Cumul]),1)-MATCH(Tprod[[#This Row],[Ref]],Tstock[Ref],0)+1</f>
        <v>2</v>
      </c>
      <c r="I6">
        <f>SUMPRODUCT((Tstock[Ref]=Tprod[[#This Row],[Ref]])*Tstock[Qté])-SUMPRODUCT((Tprod[Ref]=Tprod[[#This Row],[Ref]])*(ROW(Tprod[Ref])&lt;=ROW(Tprod[[#This Row],[Ref]]))*Tprod[Qté])</f>
        <v>435</v>
      </c>
    </row>
    <row r="7" spans="1:9" x14ac:dyDescent="0.35">
      <c r="A7">
        <v>35</v>
      </c>
      <c r="B7">
        <v>65</v>
      </c>
      <c r="C7">
        <v>1</v>
      </c>
      <c r="D7">
        <f>SUMPRODUCT((Tstock[Ref]=Tstock[[#This Row],[Ref]])*(ROW(Tstock[Ref])&lt;=ROW(Tstock[[#This Row],[Ref]]))*Tstock[Qté])</f>
        <v>65</v>
      </c>
      <c r="F7">
        <v>62</v>
      </c>
      <c r="G7">
        <v>275</v>
      </c>
      <c r="H7">
        <f t="array" ref="H7">MATCH(SUMPRODUCT((Tprod[Ref]=Tprod[[#This Row],[Ref]])*(ROW(Tprod[Ref])&lt;=ROW(Tprod[[#This Row],[Ref]]))*Tprod[Qté]),IF(Tstock[Ref]=Tprod[[#This Row],[Ref]],Tstock[Cumul]),1)-MATCH(Tprod[[#This Row],[Ref]],Tstock[Ref],0)+1</f>
        <v>2</v>
      </c>
      <c r="I7">
        <f>SUMPRODUCT((Tstock[Ref]=Tprod[[#This Row],[Ref]])*Tstock[Qté])-SUMPRODUCT((Tprod[Ref]=Tprod[[#This Row],[Ref]])*(ROW(Tprod[Ref])&lt;=ROW(Tprod[[#This Row],[Ref]]))*Tprod[Qté])</f>
        <v>0</v>
      </c>
    </row>
    <row r="8" spans="1:9" x14ac:dyDescent="0.35">
      <c r="A8">
        <v>35</v>
      </c>
      <c r="B8">
        <v>300</v>
      </c>
      <c r="C8">
        <v>1</v>
      </c>
      <c r="D8">
        <f>SUMPRODUCT((Tstock[Ref]=Tstock[[#This Row],[Ref]])*(ROW(Tstock[Ref])&lt;=ROW(Tstock[[#This Row],[Ref]]))*Tstock[Qté])</f>
        <v>365</v>
      </c>
      <c r="F8">
        <v>25</v>
      </c>
      <c r="G8">
        <v>500</v>
      </c>
      <c r="H8">
        <f t="array" ref="H8">MATCH(SUMPRODUCT((Tprod[Ref]=Tprod[[#This Row],[Ref]])*(ROW(Tprod[Ref])&lt;=ROW(Tprod[[#This Row],[Ref]]))*Tprod[Qté]),IF(Tstock[Ref]=Tprod[[#This Row],[Ref]],Tstock[Cumul]),1)-MATCH(Tprod[[#This Row],[Ref]],Tstock[Ref],0)+1</f>
        <v>2</v>
      </c>
      <c r="I8">
        <f>SUMPRODUCT((Tstock[Ref]=Tprod[[#This Row],[Ref]])*Tstock[Qté])-SUMPRODUCT((Tprod[Ref]=Tprod[[#This Row],[Ref]])*(ROW(Tprod[Ref])&lt;=ROW(Tprod[[#This Row],[Ref]]))*Tprod[Qté])</f>
        <v>210</v>
      </c>
    </row>
    <row r="9" spans="1:9" x14ac:dyDescent="0.35">
      <c r="A9">
        <v>35</v>
      </c>
      <c r="B9">
        <v>300</v>
      </c>
      <c r="C9">
        <v>1</v>
      </c>
      <c r="D9">
        <f>SUMPRODUCT((Tstock[Ref]=Tstock[[#This Row],[Ref]])*(ROW(Tstock[Ref])&lt;=ROW(Tstock[[#This Row],[Ref]]))*Tstock[Qté])</f>
        <v>665</v>
      </c>
    </row>
    <row r="10" spans="1:9" x14ac:dyDescent="0.35">
      <c r="A10">
        <v>35</v>
      </c>
      <c r="B10">
        <v>300</v>
      </c>
      <c r="C10">
        <v>1</v>
      </c>
      <c r="D10">
        <f>SUMPRODUCT((Tstock[Ref]=Tstock[[#This Row],[Ref]])*(ROW(Tstock[Ref])&lt;=ROW(Tstock[[#This Row],[Ref]]))*Tstock[Qté])</f>
        <v>965</v>
      </c>
    </row>
    <row r="11" spans="1:9" x14ac:dyDescent="0.35">
      <c r="A11">
        <v>45</v>
      </c>
      <c r="B11">
        <v>123</v>
      </c>
      <c r="C11">
        <v>1</v>
      </c>
      <c r="D11">
        <f>SUMPRODUCT((Tstock[Ref]=Tstock[[#This Row],[Ref]])*(ROW(Tstock[Ref])&lt;=ROW(Tstock[[#This Row],[Ref]]))*Tstock[Qté])</f>
        <v>123</v>
      </c>
    </row>
    <row r="12" spans="1:9" x14ac:dyDescent="0.35">
      <c r="A12">
        <v>45</v>
      </c>
      <c r="B12">
        <v>400</v>
      </c>
      <c r="C12">
        <v>1</v>
      </c>
      <c r="D12">
        <f>SUMPRODUCT((Tstock[Ref]=Tstock[[#This Row],[Ref]])*(ROW(Tstock[Ref])&lt;=ROW(Tstock[[#This Row],[Ref]]))*Tstock[Qté])</f>
        <v>523</v>
      </c>
    </row>
    <row r="13" spans="1:9" x14ac:dyDescent="0.35">
      <c r="A13">
        <v>62</v>
      </c>
      <c r="B13">
        <v>75</v>
      </c>
      <c r="C13">
        <v>1</v>
      </c>
      <c r="D13">
        <f>SUMPRODUCT((Tstock[Ref]=Tstock[[#This Row],[Ref]])*(ROW(Tstock[Ref])&lt;=ROW(Tstock[[#This Row],[Ref]]))*Tstock[Qté])</f>
        <v>75</v>
      </c>
    </row>
    <row r="14" spans="1:9" x14ac:dyDescent="0.35">
      <c r="A14">
        <v>62</v>
      </c>
      <c r="B14">
        <v>200</v>
      </c>
      <c r="C14">
        <v>1</v>
      </c>
      <c r="D14">
        <f>SUMPRODUCT((Tstock[Ref]=Tstock[[#This Row],[Ref]])*(ROW(Tstock[Ref])&lt;=ROW(Tstock[[#This Row],[Ref]]))*Tstock[Qté])</f>
        <v>275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4"/>
  <sheetViews>
    <sheetView workbookViewId="0">
      <selection activeCell="D18" sqref="D18"/>
    </sheetView>
  </sheetViews>
  <sheetFormatPr baseColWidth="10" defaultRowHeight="14.5" x14ac:dyDescent="0.35"/>
  <cols>
    <col min="8" max="8" width="20.81640625" bestFit="1" customWidth="1"/>
    <col min="9" max="9" width="13.7265625" bestFit="1" customWidth="1"/>
  </cols>
  <sheetData>
    <row r="2" spans="1:10" ht="15" thickBot="1" x14ac:dyDescent="0.4">
      <c r="A2" s="2"/>
      <c r="B2" s="2" t="s">
        <v>2</v>
      </c>
      <c r="C2" s="2"/>
      <c r="F2" t="s">
        <v>3</v>
      </c>
    </row>
    <row r="3" spans="1:10" ht="15" thickBot="1" x14ac:dyDescent="0.4">
      <c r="A3" s="4" t="s">
        <v>0</v>
      </c>
      <c r="B3" s="5" t="s">
        <v>1</v>
      </c>
      <c r="C3" s="6" t="s">
        <v>4</v>
      </c>
      <c r="F3" s="4" t="s">
        <v>0</v>
      </c>
      <c r="G3" s="5" t="s">
        <v>1</v>
      </c>
      <c r="H3" s="5" t="s">
        <v>6</v>
      </c>
      <c r="I3" s="6" t="s">
        <v>5</v>
      </c>
    </row>
    <row r="4" spans="1:10" x14ac:dyDescent="0.35">
      <c r="A4" s="3">
        <v>25</v>
      </c>
      <c r="B4" s="3">
        <v>30</v>
      </c>
      <c r="C4" s="3">
        <v>1</v>
      </c>
      <c r="F4" s="3">
        <v>25</v>
      </c>
      <c r="G4" s="3">
        <v>320</v>
      </c>
      <c r="H4" s="8">
        <v>1</v>
      </c>
      <c r="I4" s="10">
        <v>710</v>
      </c>
      <c r="J4" t="s">
        <v>7</v>
      </c>
    </row>
    <row r="5" spans="1:10" x14ac:dyDescent="0.35">
      <c r="A5" s="1">
        <v>35</v>
      </c>
      <c r="B5" s="1">
        <v>65</v>
      </c>
      <c r="C5" s="1">
        <v>1</v>
      </c>
      <c r="F5" s="1">
        <v>45</v>
      </c>
      <c r="G5" s="1">
        <v>400</v>
      </c>
      <c r="H5" s="7">
        <v>1</v>
      </c>
      <c r="I5" s="7">
        <v>123</v>
      </c>
      <c r="J5" t="s">
        <v>8</v>
      </c>
    </row>
    <row r="6" spans="1:10" x14ac:dyDescent="0.35">
      <c r="A6" s="1">
        <v>62</v>
      </c>
      <c r="B6" s="1">
        <v>75</v>
      </c>
      <c r="C6" s="1">
        <v>1</v>
      </c>
      <c r="F6" s="1">
        <v>35</v>
      </c>
      <c r="G6" s="1">
        <v>530</v>
      </c>
      <c r="H6" s="7">
        <v>1</v>
      </c>
      <c r="I6" s="7">
        <v>435</v>
      </c>
      <c r="J6" t="s">
        <v>9</v>
      </c>
    </row>
    <row r="7" spans="1:10" x14ac:dyDescent="0.35">
      <c r="A7" s="1">
        <v>45</v>
      </c>
      <c r="B7" s="1">
        <v>123</v>
      </c>
      <c r="C7" s="1">
        <v>1</v>
      </c>
      <c r="F7" s="1">
        <v>62</v>
      </c>
      <c r="G7" s="1">
        <v>275</v>
      </c>
      <c r="H7" s="7">
        <v>2</v>
      </c>
      <c r="I7" s="7">
        <f t="shared" ref="I7" si="0">SUMIF($A$4:$A$14,F7,$B$4:$B$14)-G7</f>
        <v>0</v>
      </c>
      <c r="J7" t="s">
        <v>10</v>
      </c>
    </row>
    <row r="8" spans="1:10" x14ac:dyDescent="0.35">
      <c r="A8" s="1">
        <v>62</v>
      </c>
      <c r="B8" s="1">
        <v>200</v>
      </c>
      <c r="C8" s="1">
        <v>1</v>
      </c>
      <c r="F8" s="1">
        <v>25</v>
      </c>
      <c r="G8" s="1">
        <v>500</v>
      </c>
      <c r="H8" s="7">
        <v>1</v>
      </c>
      <c r="I8" s="7">
        <v>210</v>
      </c>
      <c r="J8" s="9" t="s">
        <v>11</v>
      </c>
    </row>
    <row r="9" spans="1:10" x14ac:dyDescent="0.35">
      <c r="A9" s="1">
        <v>35</v>
      </c>
      <c r="B9" s="1">
        <v>300</v>
      </c>
      <c r="C9" s="1">
        <v>1</v>
      </c>
    </row>
    <row r="10" spans="1:10" x14ac:dyDescent="0.35">
      <c r="A10" s="1">
        <v>35</v>
      </c>
      <c r="B10" s="1">
        <v>300</v>
      </c>
      <c r="C10" s="1">
        <v>1</v>
      </c>
    </row>
    <row r="11" spans="1:10" x14ac:dyDescent="0.35">
      <c r="A11" s="1">
        <v>35</v>
      </c>
      <c r="B11" s="1">
        <v>300</v>
      </c>
      <c r="C11" s="1">
        <v>1</v>
      </c>
    </row>
    <row r="12" spans="1:10" x14ac:dyDescent="0.35">
      <c r="A12" s="1">
        <v>45</v>
      </c>
      <c r="B12" s="1">
        <v>400</v>
      </c>
      <c r="C12" s="1">
        <v>1</v>
      </c>
    </row>
    <row r="13" spans="1:10" x14ac:dyDescent="0.35">
      <c r="A13" s="1">
        <v>25</v>
      </c>
      <c r="B13" s="1">
        <v>500</v>
      </c>
      <c r="C13" s="1">
        <v>1</v>
      </c>
    </row>
    <row r="14" spans="1:10" x14ac:dyDescent="0.35">
      <c r="A14" s="1">
        <v>25</v>
      </c>
      <c r="B14" s="1">
        <v>500</v>
      </c>
      <c r="C14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</vt:lpstr>
      <vt:lpstr>Resultat attendu</vt:lpstr>
    </vt:vector>
  </TitlesOfParts>
  <Company>GROUPE SEB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Michel</cp:lastModifiedBy>
  <dcterms:created xsi:type="dcterms:W3CDTF">2020-08-11T08:01:47Z</dcterms:created>
  <dcterms:modified xsi:type="dcterms:W3CDTF">2020-08-12T11:14:21Z</dcterms:modified>
</cp:coreProperties>
</file>