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Planning " sheetId="6" r:id="rId1"/>
    <sheet name="Source" sheetId="1" r:id="rId2"/>
    <sheet name="Liste " sheetId="2" r:id="rId3"/>
    <sheet name="Tableau de bord" sheetId="5" r:id="rId4"/>
  </sheets>
  <definedNames>
    <definedName name="_xlnm._FilterDatabase" localSheetId="1" hidden="1">Source!$A$1:$H$2</definedName>
    <definedName name="_xlnm.Criteria" localSheetId="3">'Tableau de bord'!$V$14:$Y$15</definedName>
    <definedName name="_xlnm.Extract" localSheetId="3">'Tableau de bord'!$B$17:$I$17</definedName>
    <definedName name="_xlnm.Print_Area" localSheetId="3">'Tableau de bord'!$B$17:$M$17</definedName>
  </definedNames>
  <calcPr calcId="152511"/>
</workbook>
</file>

<file path=xl/calcChain.xml><?xml version="1.0" encoding="utf-8"?>
<calcChain xmlns="http://schemas.openxmlformats.org/spreadsheetml/2006/main">
  <c r="G122" i="6" l="1"/>
  <c r="F5" i="6"/>
  <c r="F4" i="6"/>
  <c r="G4" i="6" s="1"/>
  <c r="G3" i="6"/>
  <c r="G5" i="6" l="1"/>
  <c r="F6" i="6" s="1"/>
  <c r="W15" i="5"/>
  <c r="X15" i="5"/>
  <c r="Y15" i="5"/>
  <c r="V15" i="5"/>
  <c r="G6" i="6" l="1"/>
  <c r="F7" i="6" s="1"/>
  <c r="G7" i="6" l="1"/>
  <c r="F8" i="6" s="1"/>
  <c r="G8" i="6" l="1"/>
  <c r="F9" i="6" s="1"/>
  <c r="G9" i="6" l="1"/>
  <c r="F10" i="6" s="1"/>
  <c r="G10" i="6" l="1"/>
  <c r="F11" i="6" s="1"/>
  <c r="G11" i="6" l="1"/>
  <c r="F12" i="6" s="1"/>
  <c r="G12" i="6" l="1"/>
  <c r="F13" i="6" s="1"/>
  <c r="G13" i="6" l="1"/>
  <c r="F14" i="6" s="1"/>
  <c r="G14" i="6" l="1"/>
  <c r="F15" i="6" s="1"/>
  <c r="G15" i="6" l="1"/>
  <c r="F16" i="6" s="1"/>
  <c r="G16" i="6" l="1"/>
  <c r="F17" i="6" s="1"/>
  <c r="G17" i="6" l="1"/>
  <c r="F18" i="6" s="1"/>
  <c r="G18" i="6" l="1"/>
  <c r="F19" i="6" s="1"/>
  <c r="G19" i="6" l="1"/>
  <c r="F20" i="6" s="1"/>
  <c r="G20" i="6" l="1"/>
  <c r="F21" i="6" s="1"/>
  <c r="G21" i="6" l="1"/>
  <c r="F22" i="6" s="1"/>
  <c r="G22" i="6" l="1"/>
  <c r="F23" i="6" s="1"/>
  <c r="G23" i="6" l="1"/>
  <c r="F24" i="6" s="1"/>
  <c r="G24" i="6" l="1"/>
  <c r="F25" i="6" s="1"/>
  <c r="G25" i="6" l="1"/>
  <c r="F26" i="6" l="1"/>
  <c r="G26" i="6" s="1"/>
  <c r="F27" i="6" s="1"/>
  <c r="G27" i="6" s="1"/>
  <c r="F28" i="6" s="1"/>
  <c r="G28" i="6" s="1"/>
  <c r="F29" i="6" s="1"/>
  <c r="G29" i="6" s="1"/>
  <c r="F30" i="6" s="1"/>
  <c r="G30" i="6" s="1"/>
  <c r="F31" i="6" s="1"/>
  <c r="G31" i="6" s="1"/>
  <c r="F32" i="6" l="1"/>
  <c r="G32" i="6" s="1"/>
  <c r="F33" i="6" s="1"/>
  <c r="G33" i="6" s="1"/>
  <c r="F34" i="6" s="1"/>
  <c r="G34" i="6" s="1"/>
  <c r="F35" i="6" s="1"/>
  <c r="G35" i="6" s="1"/>
  <c r="F36" i="6" s="1"/>
  <c r="G36" i="6" s="1"/>
  <c r="F37" i="6" s="1"/>
  <c r="G37" i="6" s="1"/>
  <c r="F38" i="6" s="1"/>
  <c r="G38" i="6" s="1"/>
  <c r="F39" i="6" s="1"/>
  <c r="G39" i="6" s="1"/>
  <c r="F40" i="6" s="1"/>
  <c r="G40" i="6" s="1"/>
  <c r="F41" i="6" s="1"/>
  <c r="G41" i="6" s="1"/>
  <c r="F42" i="6" s="1"/>
  <c r="G42" i="6" s="1"/>
  <c r="F43" i="6" s="1"/>
  <c r="G43" i="6" s="1"/>
  <c r="F44" i="6" l="1"/>
  <c r="G44" i="6" s="1"/>
  <c r="F45" i="6" s="1"/>
  <c r="G45" i="6" s="1"/>
  <c r="F46" i="6" s="1"/>
  <c r="G46" i="6" s="1"/>
  <c r="F47" i="6" s="1"/>
  <c r="G47" i="6" s="1"/>
  <c r="F48" i="6" s="1"/>
  <c r="G48" i="6" s="1"/>
  <c r="F49" i="6" s="1"/>
  <c r="G49" i="6" s="1"/>
  <c r="F50" i="6" s="1"/>
  <c r="G50" i="6" s="1"/>
  <c r="F51" i="6" s="1"/>
  <c r="G51" i="6" s="1"/>
  <c r="F52" i="6" s="1"/>
  <c r="G52" i="6" s="1"/>
  <c r="F53" i="6" s="1"/>
  <c r="G53" i="6" s="1"/>
  <c r="F54" i="6" s="1"/>
  <c r="G54" i="6" s="1"/>
  <c r="F55" i="6" s="1"/>
  <c r="G55" i="6" s="1"/>
  <c r="F56" i="6" l="1"/>
  <c r="G56" i="6" s="1"/>
  <c r="F57" i="6" s="1"/>
  <c r="G57" i="6" s="1"/>
  <c r="F58" i="6" s="1"/>
  <c r="G58" i="6" s="1"/>
  <c r="F59" i="6" s="1"/>
  <c r="G59" i="6" s="1"/>
  <c r="F60" i="6" s="1"/>
  <c r="G60" i="6" s="1"/>
  <c r="F61" i="6" s="1"/>
  <c r="G61" i="6" s="1"/>
  <c r="F62" i="6" s="1"/>
  <c r="G62" i="6" s="1"/>
  <c r="F63" i="6" s="1"/>
  <c r="G63" i="6" s="1"/>
  <c r="F64" i="6" s="1"/>
  <c r="G64" i="6" s="1"/>
  <c r="F65" i="6" s="1"/>
  <c r="G65" i="6" s="1"/>
  <c r="F66" i="6" s="1"/>
  <c r="G66" i="6" s="1"/>
  <c r="F67" i="6" s="1"/>
  <c r="G67" i="6" s="1"/>
  <c r="F68" i="6" s="1"/>
  <c r="G68" i="6" s="1"/>
  <c r="F69" i="6" s="1"/>
  <c r="G69" i="6" s="1"/>
  <c r="F70" i="6" l="1"/>
  <c r="G70" i="6" s="1"/>
  <c r="F71" i="6" s="1"/>
  <c r="G71" i="6" s="1"/>
  <c r="F72" i="6" s="1"/>
  <c r="G72" i="6" s="1"/>
  <c r="F73" i="6" s="1"/>
  <c r="G73" i="6" s="1"/>
  <c r="F74" i="6" s="1"/>
  <c r="G74" i="6" s="1"/>
  <c r="F75" i="6" s="1"/>
  <c r="G75" i="6" s="1"/>
  <c r="F76" i="6" s="1"/>
  <c r="G76" i="6" s="1"/>
  <c r="F77" i="6" s="1"/>
  <c r="G77" i="6" s="1"/>
  <c r="F78" i="6" s="1"/>
  <c r="G78" i="6" s="1"/>
  <c r="F79" i="6" s="1"/>
  <c r="G79" i="6" s="1"/>
  <c r="F80" i="6" l="1"/>
  <c r="G80" i="6" s="1"/>
  <c r="F81" i="6" s="1"/>
  <c r="G81" i="6" s="1"/>
  <c r="F82" i="6" s="1"/>
  <c r="G82" i="6" s="1"/>
  <c r="F83" i="6" s="1"/>
  <c r="G83" i="6" s="1"/>
  <c r="F84" i="6" s="1"/>
  <c r="G84" i="6" s="1"/>
  <c r="F85" i="6" s="1"/>
  <c r="G85" i="6" s="1"/>
  <c r="F86" i="6" s="1"/>
  <c r="G86" i="6" s="1"/>
  <c r="F87" i="6" s="1"/>
  <c r="G87" i="6" s="1"/>
  <c r="F88" i="6" s="1"/>
  <c r="G88" i="6" s="1"/>
  <c r="F89" i="6" s="1"/>
  <c r="G89" i="6" s="1"/>
  <c r="F90" i="6" s="1"/>
  <c r="G90" i="6" s="1"/>
  <c r="F91" i="6" s="1"/>
  <c r="G91" i="6" s="1"/>
  <c r="F92" i="6" s="1"/>
  <c r="G92" i="6" s="1"/>
  <c r="F93" i="6" s="1"/>
  <c r="G93" i="6" s="1"/>
  <c r="F94" i="6" s="1"/>
  <c r="G94" i="6" s="1"/>
  <c r="F95" i="6" s="1"/>
  <c r="G95" i="6" s="1"/>
  <c r="F96" i="6" s="1"/>
  <c r="G96" i="6" s="1"/>
  <c r="F97" i="6" s="1"/>
  <c r="G97" i="6" s="1"/>
  <c r="F98" i="6" l="1"/>
  <c r="G98" i="6" s="1"/>
  <c r="F99" i="6" s="1"/>
  <c r="G99" i="6" s="1"/>
  <c r="F100" i="6" s="1"/>
  <c r="G100" i="6" s="1"/>
  <c r="F101" i="6" s="1"/>
  <c r="G101" i="6" s="1"/>
  <c r="F102" i="6" s="1"/>
  <c r="G102" i="6" s="1"/>
  <c r="F103" i="6" s="1"/>
  <c r="G103" i="6" s="1"/>
  <c r="F104" i="6" s="1"/>
  <c r="G104" i="6" s="1"/>
  <c r="F105" i="6" s="1"/>
  <c r="G105" i="6" s="1"/>
  <c r="F106" i="6" s="1"/>
  <c r="G106" i="6" s="1"/>
  <c r="F107" i="6" s="1"/>
  <c r="G107" i="6" s="1"/>
  <c r="F108" i="6" s="1"/>
  <c r="G108" i="6" s="1"/>
  <c r="F109" i="6" s="1"/>
  <c r="G109" i="6" s="1"/>
  <c r="F110" i="6" s="1"/>
  <c r="G110" i="6" s="1"/>
  <c r="F111" i="6" s="1"/>
  <c r="G111" i="6" s="1"/>
  <c r="F112" i="6" s="1"/>
  <c r="G112" i="6" s="1"/>
  <c r="F113" i="6" s="1"/>
  <c r="G113" i="6" s="1"/>
  <c r="F114" i="6" l="1"/>
  <c r="G114" i="6" s="1"/>
  <c r="F115" i="6" s="1"/>
  <c r="G115" i="6" s="1"/>
  <c r="F116" i="6" s="1"/>
  <c r="G116" i="6" s="1"/>
  <c r="F117" i="6" s="1"/>
  <c r="G117" i="6" s="1"/>
  <c r="F118" i="6" s="1"/>
  <c r="G118" i="6" s="1"/>
  <c r="F119" i="6" s="1"/>
  <c r="G119" i="6" s="1"/>
  <c r="F120" i="6" l="1"/>
  <c r="G120" i="6" s="1"/>
  <c r="F121" i="6" s="1"/>
  <c r="G121" i="6" s="1"/>
  <c r="F122" i="6" s="1"/>
  <c r="F123" i="6" s="1"/>
  <c r="G123" i="6" s="1"/>
  <c r="F124" i="6" s="1"/>
  <c r="G124" i="6" s="1"/>
  <c r="F125" i="6" s="1"/>
  <c r="G125" i="6" s="1"/>
  <c r="F126" i="6" s="1"/>
  <c r="G126" i="6" s="1"/>
  <c r="F127" i="6" s="1"/>
  <c r="G127" i="6" s="1"/>
  <c r="F128" i="6" s="1"/>
  <c r="G128" i="6" s="1"/>
  <c r="F129" i="6" s="1"/>
  <c r="G129" i="6" s="1"/>
  <c r="F130" i="6" s="1"/>
  <c r="G130" i="6" s="1"/>
  <c r="F131" i="6" s="1"/>
  <c r="G131" i="6" s="1"/>
  <c r="F132" i="6" s="1"/>
  <c r="G132" i="6" s="1"/>
  <c r="F133" i="6" s="1"/>
  <c r="G133" i="6" s="1"/>
  <c r="F134" i="6" l="1"/>
  <c r="G134" i="6" s="1"/>
</calcChain>
</file>

<file path=xl/sharedStrings.xml><?xml version="1.0" encoding="utf-8"?>
<sst xmlns="http://schemas.openxmlformats.org/spreadsheetml/2006/main" count="607" uniqueCount="123">
  <si>
    <t>DECKEL</t>
  </si>
  <si>
    <t xml:space="preserve">SUITE 05+05 ACCOMPAGNATEURS </t>
  </si>
  <si>
    <t xml:space="preserve">SOBCO </t>
  </si>
  <si>
    <t>P</t>
  </si>
  <si>
    <t>R</t>
  </si>
  <si>
    <t xml:space="preserve">FINITION NOIX </t>
  </si>
  <si>
    <t xml:space="preserve">UNE CAME </t>
  </si>
  <si>
    <t xml:space="preserve">MERINAL </t>
  </si>
  <si>
    <t xml:space="preserve">PERCAGE BRIDE </t>
  </si>
  <si>
    <t xml:space="preserve">HAMOUD </t>
  </si>
  <si>
    <t xml:space="preserve">REPARATION BRAS DE LEVIER </t>
  </si>
  <si>
    <t xml:space="preserve">BEL ALGERIE </t>
  </si>
  <si>
    <t xml:space="preserve">3 CABLES EN BRONZE </t>
  </si>
  <si>
    <t xml:space="preserve">10 GRIFFE EN INOX </t>
  </si>
  <si>
    <t xml:space="preserve">BEN AMOUR </t>
  </si>
  <si>
    <t xml:space="preserve">UNIVERS </t>
  </si>
  <si>
    <t>LEADWELLA</t>
  </si>
  <si>
    <t xml:space="preserve">Machine </t>
  </si>
  <si>
    <t xml:space="preserve">Chr </t>
  </si>
  <si>
    <t xml:space="preserve">Affaire </t>
  </si>
  <si>
    <t xml:space="preserve">Client </t>
  </si>
  <si>
    <t xml:space="preserve">Délai </t>
  </si>
  <si>
    <t xml:space="preserve">Date début </t>
  </si>
  <si>
    <t xml:space="preserve">Date fin </t>
  </si>
  <si>
    <t xml:space="preserve">Type </t>
  </si>
  <si>
    <t>DIAM600A</t>
  </si>
  <si>
    <t xml:space="preserve">NBR d'affaire </t>
  </si>
  <si>
    <t>DIAM600B</t>
  </si>
  <si>
    <t>DIAM700</t>
  </si>
  <si>
    <t>LEADWELLB</t>
  </si>
  <si>
    <t>CTN2001</t>
  </si>
  <si>
    <t>CTN2006</t>
  </si>
  <si>
    <t>OPTICA360</t>
  </si>
  <si>
    <t>OPTICA590</t>
  </si>
  <si>
    <t xml:space="preserve">JET D'EAU </t>
  </si>
  <si>
    <t>CFV1050i</t>
  </si>
  <si>
    <t xml:space="preserve">Machines </t>
  </si>
  <si>
    <t>Toutes les Machines</t>
  </si>
  <si>
    <t xml:space="preserve">BEL  </t>
  </si>
  <si>
    <t>p</t>
  </si>
  <si>
    <t>CHR</t>
  </si>
  <si>
    <t>Délais</t>
  </si>
  <si>
    <t>Date fin</t>
  </si>
  <si>
    <t>ma</t>
  </si>
  <si>
    <t>mi</t>
  </si>
  <si>
    <t xml:space="preserve">ACCESSOIRES 20 ROBINETS </t>
  </si>
  <si>
    <t>FRAISAGE ENGRENAGES A GRIFFE C3</t>
  </si>
  <si>
    <t>FRAISAGE ENGRENAGES A GRIFFE C4</t>
  </si>
  <si>
    <t xml:space="preserve">CONFECTION UNE PORTE CARACTERE </t>
  </si>
  <si>
    <t>CONFECTION GUIDE NOTICE EN AL</t>
  </si>
  <si>
    <t xml:space="preserve">BIOPHARM </t>
  </si>
  <si>
    <t xml:space="preserve">CONFECTION UNE PORTE  VENTOUSE EN AL </t>
  </si>
  <si>
    <t xml:space="preserve">SUITE 2+5+5 JEUX DE PEIGNE </t>
  </si>
  <si>
    <t xml:space="preserve">CONFECTION 30 SUPPORTS DE COUPE </t>
  </si>
  <si>
    <t>HYGINEX</t>
  </si>
  <si>
    <t xml:space="preserve">PLATEAUX EN POM BOULONGNRIE </t>
  </si>
  <si>
    <t>DJOUISER</t>
  </si>
  <si>
    <t xml:space="preserve">FRAISAGE 100 TËTE VERIN </t>
  </si>
  <si>
    <t xml:space="preserve">LCM </t>
  </si>
  <si>
    <t xml:space="preserve">BRAS EN XC48 </t>
  </si>
  <si>
    <t>FRAISAGE 15 PIGNONS EN BRONZE (C3)</t>
  </si>
  <si>
    <t>FRAISAGE 50 PIPES ROBINETS (C3)</t>
  </si>
  <si>
    <t xml:space="preserve">TAILLAGE 100PIGNONS ***** POUR CONVOYEUR </t>
  </si>
  <si>
    <t>TFC</t>
  </si>
  <si>
    <t>FRAISAGE 15 BRAS TËTES VISSEUSES (C3)</t>
  </si>
  <si>
    <t xml:space="preserve">SUITE FORMATS WORD </t>
  </si>
  <si>
    <t xml:space="preserve">UN TOMBOUR DE DOSAGE </t>
  </si>
  <si>
    <t xml:space="preserve">SPS </t>
  </si>
  <si>
    <t xml:space="preserve">FRAISAGE AXE FINITIONS </t>
  </si>
  <si>
    <t xml:space="preserve">CATEL </t>
  </si>
  <si>
    <t>CONFECTION 500 DOIGTS D4ENCLENCHEMENTS</t>
  </si>
  <si>
    <t xml:space="preserve">SUITE BRAS </t>
  </si>
  <si>
    <t xml:space="preserve">TAMMY </t>
  </si>
  <si>
    <t>UN SUPPORT AL</t>
  </si>
  <si>
    <t xml:space="preserve">FALAIT </t>
  </si>
  <si>
    <t xml:space="preserve">FRAISAGE 04 ASSIETTES </t>
  </si>
  <si>
    <t xml:space="preserve">PLAQUE CHAUFFANTE </t>
  </si>
  <si>
    <t xml:space="preserve">PHARMAL </t>
  </si>
  <si>
    <t xml:space="preserve">FINITION CONS </t>
  </si>
  <si>
    <t xml:space="preserve">SPL METAL </t>
  </si>
  <si>
    <t xml:space="preserve">FRAISAGE PIECE </t>
  </si>
  <si>
    <t xml:space="preserve">POLYZY </t>
  </si>
  <si>
    <t xml:space="preserve"> CONFECTION 05 BRAS +05 BRAS DE LEVIER EN XC48 </t>
  </si>
  <si>
    <t xml:space="preserve">SUITE </t>
  </si>
  <si>
    <t xml:space="preserve">ECRITURE </t>
  </si>
  <si>
    <t xml:space="preserve">SONATRACH </t>
  </si>
  <si>
    <t xml:space="preserve">CONFECTION 05 SUPPORTS EN ACIER </t>
  </si>
  <si>
    <t xml:space="preserve">CONFCTION 01 FORMAT 12 GALETS A 6 BLISTERS </t>
  </si>
  <si>
    <t>CONFECTION LEVIER AVEC BRAS 04+01</t>
  </si>
  <si>
    <t>CONFECTION LEVIER AVEC BRAS 04+02</t>
  </si>
  <si>
    <t xml:space="preserve">20 TIRANTS EN INOX </t>
  </si>
  <si>
    <t xml:space="preserve">100 TETES VERIN </t>
  </si>
  <si>
    <t xml:space="preserve">10 GOUPILLE EN INOX </t>
  </si>
  <si>
    <t xml:space="preserve">200 BOUCHONS CONVOYEYRS </t>
  </si>
  <si>
    <t>50 GUIDE  DE RINCAGE  C3</t>
  </si>
  <si>
    <t>100 AXES DE FOURCHE C3</t>
  </si>
  <si>
    <t>101 AXES DE FOURCHE C3</t>
  </si>
  <si>
    <t>50 MANCHETTES C3</t>
  </si>
  <si>
    <t>50 GALETS C3</t>
  </si>
  <si>
    <t>50 PIPE DE REMPLISSAGE C3</t>
  </si>
  <si>
    <t>16 BEC MODELE 3 -AYOUB</t>
  </si>
  <si>
    <t>SUITE POUR CONVOYEUR -AYOUB</t>
  </si>
  <si>
    <t xml:space="preserve">PIECES POUR 20 ROBINETS -AYOUB </t>
  </si>
  <si>
    <t>15 GRIFFE C3- AYOUB</t>
  </si>
  <si>
    <t xml:space="preserve">15 GRIFFE C3 -AYOUB </t>
  </si>
  <si>
    <t>15 PIGNONS EN BRONZE C3-AYOUB</t>
  </si>
  <si>
    <t>15 PIGNONSEN POME C3-AYOUB</t>
  </si>
  <si>
    <t xml:space="preserve">15 BRAS TETES VISSEUSES C3-AYOUB </t>
  </si>
  <si>
    <t xml:space="preserve">TFC </t>
  </si>
  <si>
    <t xml:space="preserve">06 PIEDS AUX TIGES ET ECROUS +BAGUE FILETES-AYOUB </t>
  </si>
  <si>
    <t xml:space="preserve">SUITE 100 PIGNONS CONVOYEURS -AHMED </t>
  </si>
  <si>
    <t>100 PALMES CONVOYEURS -AHMED</t>
  </si>
  <si>
    <t xml:space="preserve">ALESAGE 15 CHEMISES AVEC BAGUES PVC  C3-AHMED </t>
  </si>
  <si>
    <t>ALESAGE  15 CHEMISES AVEC BAGUES PVC C3-AHMED</t>
  </si>
  <si>
    <t>JET D'EAU</t>
  </si>
  <si>
    <t xml:space="preserve">20 BRIDES EN AL POUR ROBINETS </t>
  </si>
  <si>
    <t xml:space="preserve">07 PLATEAUX BOULONGNRIE </t>
  </si>
  <si>
    <t xml:space="preserve">DJOUIDER </t>
  </si>
  <si>
    <t xml:space="preserve">01 PLAQUE EN INOX EP 15 </t>
  </si>
  <si>
    <t xml:space="preserve">01 PLAQUE EN INOX  </t>
  </si>
  <si>
    <t xml:space="preserve">TRAVEAUX CONVOYEURS </t>
  </si>
  <si>
    <t>01 TABLEAU DE ****</t>
  </si>
  <si>
    <t xml:space="preserve">60 CROCHETS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</si>
</sst>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8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66"/>
        <bgColor indexed="64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/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3" borderId="1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vertical="center"/>
    </xf>
    <xf numFmtId="0" fontId="1" fillId="2" borderId="14" xfId="0" applyFont="1" applyFill="1" applyBorder="1"/>
    <xf numFmtId="0" fontId="1" fillId="3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1" fillId="0" borderId="13" xfId="0" applyFont="1" applyBorder="1"/>
    <xf numFmtId="0" fontId="0" fillId="0" borderId="13" xfId="0" applyBorder="1"/>
    <xf numFmtId="0" fontId="1" fillId="2" borderId="13" xfId="0" applyFont="1" applyFill="1" applyBorder="1"/>
    <xf numFmtId="0" fontId="0" fillId="0" borderId="0" xfId="0" applyNumberFormat="1"/>
    <xf numFmtId="0" fontId="7" fillId="5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textRotation="90" wrapText="1"/>
    </xf>
    <xf numFmtId="0" fontId="0" fillId="2" borderId="19" xfId="0" applyFill="1" applyBorder="1" applyAlignment="1"/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/>
    <xf numFmtId="164" fontId="0" fillId="9" borderId="2" xfId="0" applyNumberFormat="1" applyFill="1" applyBorder="1" applyAlignment="1">
      <alignment horizontal="center" vertical="center"/>
    </xf>
    <xf numFmtId="0" fontId="0" fillId="10" borderId="2" xfId="0" applyFill="1" applyBorder="1"/>
    <xf numFmtId="0" fontId="0" fillId="0" borderId="2" xfId="0" applyBorder="1"/>
    <xf numFmtId="0" fontId="0" fillId="0" borderId="7" xfId="0" applyBorder="1" applyAlignment="1">
      <alignment vertical="center"/>
    </xf>
    <xf numFmtId="0" fontId="0" fillId="2" borderId="7" xfId="0" applyFill="1" applyBorder="1" applyAlignment="1"/>
    <xf numFmtId="0" fontId="0" fillId="2" borderId="2" xfId="0" applyFill="1" applyBorder="1" applyAlignment="1"/>
    <xf numFmtId="0" fontId="0" fillId="0" borderId="2" xfId="0" applyBorder="1" applyAlignment="1">
      <alignment vertical="center"/>
    </xf>
    <xf numFmtId="0" fontId="0" fillId="0" borderId="2" xfId="0" applyFill="1" applyBorder="1"/>
    <xf numFmtId="164" fontId="0" fillId="9" borderId="17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textRotation="90" wrapText="1"/>
    </xf>
    <xf numFmtId="164" fontId="7" fillId="6" borderId="2" xfId="0" applyNumberFormat="1" applyFont="1" applyFill="1" applyBorder="1" applyAlignment="1">
      <alignment textRotation="90"/>
    </xf>
    <xf numFmtId="14" fontId="6" fillId="5" borderId="16" xfId="0" applyNumberFormat="1" applyFont="1" applyFill="1" applyBorder="1" applyAlignment="1">
      <alignment horizontal="center" vertical="center" wrapText="1"/>
    </xf>
    <xf numFmtId="14" fontId="7" fillId="5" borderId="7" xfId="0" applyNumberFormat="1" applyFont="1" applyFill="1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/>
    </xf>
    <xf numFmtId="14" fontId="0" fillId="7" borderId="2" xfId="0" applyNumberFormat="1" applyFill="1" applyBorder="1" applyAlignment="1">
      <alignment horizontal="center" vertical="center"/>
    </xf>
    <xf numFmtId="14" fontId="0" fillId="0" borderId="2" xfId="0" applyNumberFormat="1" applyBorder="1"/>
    <xf numFmtId="164" fontId="7" fillId="6" borderId="17" xfId="0" applyNumberFormat="1" applyFont="1" applyFill="1" applyBorder="1" applyAlignment="1">
      <alignment horizontal="center" vertical="center" textRotation="90"/>
    </xf>
    <xf numFmtId="164" fontId="7" fillId="6" borderId="18" xfId="0" applyNumberFormat="1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4" formatCode="[$-40C]d\-mmm\-yyyy;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9" formatCode="dd/mm/yyyy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9" formatCode="dd/mm/yyyy"/>
      <fill>
        <patternFill patternType="solid">
          <fgColor indexed="64"/>
          <bgColor rgb="FFFFFF6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fgColor indexed="64"/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9525</xdr:rowOff>
    </xdr:from>
    <xdr:to>
      <xdr:col>15</xdr:col>
      <xdr:colOff>742950</xdr:colOff>
      <xdr:row>5</xdr:row>
      <xdr:rowOff>0</xdr:rowOff>
    </xdr:to>
    <xdr:sp macro="" textlink="">
      <xdr:nvSpPr>
        <xdr:cNvPr id="2" name="Rectangle à coins arrondis 1"/>
        <xdr:cNvSpPr/>
      </xdr:nvSpPr>
      <xdr:spPr>
        <a:xfrm>
          <a:off x="447675" y="200025"/>
          <a:ext cx="12868275" cy="7524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ysClr val="windowText" lastClr="000000"/>
              </a:solidFill>
            </a:rPr>
            <a:t>Tableau de bord </a:t>
          </a:r>
        </a:p>
      </xdr:txBody>
    </xdr:sp>
    <xdr:clientData/>
  </xdr:twoCellAnchor>
  <xdr:twoCellAnchor>
    <xdr:from>
      <xdr:col>6</xdr:col>
      <xdr:colOff>19050</xdr:colOff>
      <xdr:row>13</xdr:row>
      <xdr:rowOff>47625</xdr:rowOff>
    </xdr:from>
    <xdr:to>
      <xdr:col>7</xdr:col>
      <xdr:colOff>419100</xdr:colOff>
      <xdr:row>14</xdr:row>
      <xdr:rowOff>161925</xdr:rowOff>
    </xdr:to>
    <xdr:sp macro="[0]!Filtrer" textlink="">
      <xdr:nvSpPr>
        <xdr:cNvPr id="3" name="Rectangle à coins arrondis 2"/>
        <xdr:cNvSpPr/>
      </xdr:nvSpPr>
      <xdr:spPr>
        <a:xfrm>
          <a:off x="5734050" y="1771650"/>
          <a:ext cx="1162050" cy="323850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Filtrer</a:t>
          </a:r>
        </a:p>
      </xdr:txBody>
    </xdr:sp>
    <xdr:clientData/>
  </xdr:twoCellAnchor>
  <xdr:twoCellAnchor>
    <xdr:from>
      <xdr:col>8</xdr:col>
      <xdr:colOff>57150</xdr:colOff>
      <xdr:row>13</xdr:row>
      <xdr:rowOff>38100</xdr:rowOff>
    </xdr:from>
    <xdr:to>
      <xdr:col>9</xdr:col>
      <xdr:colOff>533400</xdr:colOff>
      <xdr:row>14</xdr:row>
      <xdr:rowOff>180975</xdr:rowOff>
    </xdr:to>
    <xdr:sp macro="[0]!Effacer" textlink="">
      <xdr:nvSpPr>
        <xdr:cNvPr id="4" name="Rectangle à coins arrondis 3"/>
        <xdr:cNvSpPr/>
      </xdr:nvSpPr>
      <xdr:spPr>
        <a:xfrm>
          <a:off x="7296150" y="1762125"/>
          <a:ext cx="1238250" cy="3524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  <xdr:twoCellAnchor>
    <xdr:from>
      <xdr:col>10</xdr:col>
      <xdr:colOff>123825</xdr:colOff>
      <xdr:row>13</xdr:row>
      <xdr:rowOff>28575</xdr:rowOff>
    </xdr:from>
    <xdr:to>
      <xdr:col>11</xdr:col>
      <xdr:colOff>600075</xdr:colOff>
      <xdr:row>14</xdr:row>
      <xdr:rowOff>171450</xdr:rowOff>
    </xdr:to>
    <xdr:sp macro="[0]!Impression" textlink="">
      <xdr:nvSpPr>
        <xdr:cNvPr id="5" name="Rectangle à coins arrondis 5"/>
        <xdr:cNvSpPr/>
      </xdr:nvSpPr>
      <xdr:spPr>
        <a:xfrm>
          <a:off x="8886825" y="1752600"/>
          <a:ext cx="1238250" cy="3524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Impression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Source" displayName="Source" ref="A1:H2" insertRow="1" totalsRowShown="0" headerRowDxfId="19">
  <tableColumns count="8">
    <tableColumn id="1" name="Machines " dataDxfId="7"/>
    <tableColumn id="2" name="Chr " dataDxfId="6"/>
    <tableColumn id="3" name="Affaire " dataDxfId="5"/>
    <tableColumn id="4" name="Client " dataDxfId="4"/>
    <tableColumn id="5" name="Délai " dataDxfId="3"/>
    <tableColumn id="6" name="Date début " dataDxfId="2"/>
    <tableColumn id="7" name="Date fin " dataDxfId="1">
      <calculatedColumnFormula>WORKDAY(F2,E2)</calculatedColumnFormula>
    </tableColumn>
    <tableColumn id="8" name="Type " dataDxfId="0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3" name="Tabmachine" displayName="Tabmachine" ref="A1:A14" totalsRowShown="0" headerRowDxfId="18" dataDxfId="17">
  <autoFilter ref="A1:A14"/>
  <tableColumns count="1">
    <tableColumn id="1" name="Toutes les Machines" dataDxfId="1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Tabclient" displayName="Tabclient" ref="C1:C8" totalsRowShown="0" headerRowDxfId="15" dataDxfId="13" headerRowBorderDxfId="14">
  <autoFilter ref="C1:C8"/>
  <tableColumns count="1">
    <tableColumn id="1" name="Client " dataDxfId="12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5" name="Tabtype" displayName="Tabtype" ref="E1:E4" totalsRowShown="0" headerRowDxfId="11" dataDxfId="9" headerRowBorderDxfId="10">
  <autoFilter ref="E1:E4"/>
  <tableColumns count="1">
    <tableColumn id="1" name="Type " dataDxfId="8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P136"/>
  <sheetViews>
    <sheetView workbookViewId="0">
      <selection activeCell="A3" sqref="A3"/>
    </sheetView>
  </sheetViews>
  <sheetFormatPr baseColWidth="10" defaultRowHeight="14.5" x14ac:dyDescent="0.35"/>
  <cols>
    <col min="2" max="2" width="5.81640625" customWidth="1"/>
    <col min="3" max="3" width="50.1796875" customWidth="1"/>
    <col min="4" max="4" width="14.453125" customWidth="1"/>
    <col min="5" max="5" width="6.81640625" customWidth="1"/>
    <col min="6" max="6" width="11.81640625" style="1" bestFit="1" customWidth="1"/>
    <col min="7" max="7" width="11.453125" style="1"/>
    <col min="9" max="68" width="4.54296875" customWidth="1"/>
  </cols>
  <sheetData>
    <row r="1" spans="1:68" ht="66" customHeight="1" x14ac:dyDescent="0.35">
      <c r="A1" s="65" t="s">
        <v>17</v>
      </c>
      <c r="B1" s="65" t="s">
        <v>40</v>
      </c>
      <c r="C1" s="66" t="s">
        <v>19</v>
      </c>
      <c r="D1" s="66" t="s">
        <v>20</v>
      </c>
      <c r="E1" s="65" t="s">
        <v>41</v>
      </c>
      <c r="F1" s="69" t="s">
        <v>22</v>
      </c>
      <c r="G1" s="69" t="s">
        <v>42</v>
      </c>
      <c r="H1" s="67" t="s">
        <v>24</v>
      </c>
      <c r="I1" s="74">
        <v>44022</v>
      </c>
      <c r="J1" s="75"/>
      <c r="K1" s="74">
        <v>44023</v>
      </c>
      <c r="L1" s="75"/>
      <c r="M1" s="74">
        <v>44024</v>
      </c>
      <c r="N1" s="75"/>
      <c r="O1" s="74">
        <v>44025</v>
      </c>
      <c r="P1" s="75"/>
      <c r="Q1" s="74">
        <v>44026</v>
      </c>
      <c r="R1" s="75"/>
      <c r="S1" s="74">
        <v>44027</v>
      </c>
      <c r="T1" s="75"/>
      <c r="U1" s="74">
        <v>44028</v>
      </c>
      <c r="V1" s="75"/>
      <c r="W1" s="74">
        <v>44030</v>
      </c>
      <c r="X1" s="75"/>
      <c r="Y1" s="74">
        <v>44031</v>
      </c>
      <c r="Z1" s="75"/>
      <c r="AA1" s="74">
        <v>44032</v>
      </c>
      <c r="AB1" s="75"/>
      <c r="AC1" s="74">
        <v>44033</v>
      </c>
      <c r="AD1" s="75"/>
      <c r="AE1" s="74">
        <v>44034</v>
      </c>
      <c r="AF1" s="75"/>
      <c r="AG1" s="74">
        <v>44035</v>
      </c>
      <c r="AH1" s="75"/>
      <c r="AI1" s="74">
        <v>44037</v>
      </c>
      <c r="AJ1" s="75"/>
      <c r="AK1" s="74">
        <v>44038</v>
      </c>
      <c r="AL1" s="75"/>
      <c r="AM1" s="74">
        <v>44039</v>
      </c>
      <c r="AN1" s="75"/>
      <c r="AO1" s="74">
        <v>44040</v>
      </c>
      <c r="AP1" s="75"/>
      <c r="AQ1" s="74">
        <v>44041</v>
      </c>
      <c r="AR1" s="75"/>
      <c r="AS1" s="74">
        <v>44042</v>
      </c>
      <c r="AT1" s="75"/>
      <c r="AU1" s="74">
        <v>44044</v>
      </c>
      <c r="AV1" s="75"/>
      <c r="AW1" s="74">
        <v>44045</v>
      </c>
      <c r="AX1" s="75"/>
      <c r="AY1" s="74">
        <v>44046</v>
      </c>
      <c r="AZ1" s="75"/>
      <c r="BA1" s="74">
        <v>44047</v>
      </c>
      <c r="BB1" s="75"/>
      <c r="BC1" s="74">
        <v>44048</v>
      </c>
      <c r="BD1" s="75"/>
      <c r="BE1" s="74">
        <v>44049</v>
      </c>
      <c r="BF1" s="75"/>
      <c r="BG1" s="74">
        <v>44050</v>
      </c>
      <c r="BH1" s="75"/>
      <c r="BI1" s="74">
        <v>44051</v>
      </c>
      <c r="BJ1" s="75"/>
      <c r="BK1" s="74">
        <v>44052</v>
      </c>
      <c r="BL1" s="75"/>
      <c r="BM1" s="74">
        <v>44053</v>
      </c>
      <c r="BN1" s="75"/>
      <c r="BO1" s="74">
        <v>44054</v>
      </c>
      <c r="BP1" s="75"/>
    </row>
    <row r="2" spans="1:68" ht="26.25" customHeight="1" x14ac:dyDescent="0.35">
      <c r="A2" s="45"/>
      <c r="B2" s="45"/>
      <c r="C2" s="46"/>
      <c r="D2" s="46"/>
      <c r="E2" s="45"/>
      <c r="F2" s="70"/>
      <c r="G2" s="70"/>
      <c r="H2" s="47"/>
      <c r="I2" s="68" t="s">
        <v>43</v>
      </c>
      <c r="J2" s="68" t="s">
        <v>44</v>
      </c>
      <c r="K2" s="68" t="s">
        <v>43</v>
      </c>
      <c r="L2" s="68" t="s">
        <v>44</v>
      </c>
      <c r="M2" s="68" t="s">
        <v>43</v>
      </c>
      <c r="N2" s="68" t="s">
        <v>44</v>
      </c>
      <c r="O2" s="68" t="s">
        <v>43</v>
      </c>
      <c r="P2" s="68" t="s">
        <v>44</v>
      </c>
      <c r="Q2" s="68" t="s">
        <v>43</v>
      </c>
      <c r="R2" s="68" t="s">
        <v>44</v>
      </c>
      <c r="S2" s="68" t="s">
        <v>43</v>
      </c>
      <c r="T2" s="68" t="s">
        <v>44</v>
      </c>
      <c r="U2" s="68" t="s">
        <v>43</v>
      </c>
      <c r="V2" s="68" t="s">
        <v>44</v>
      </c>
      <c r="W2" s="68" t="s">
        <v>43</v>
      </c>
      <c r="X2" s="68" t="s">
        <v>44</v>
      </c>
      <c r="Y2" s="68" t="s">
        <v>43</v>
      </c>
      <c r="Z2" s="68" t="s">
        <v>44</v>
      </c>
      <c r="AA2" s="68" t="s">
        <v>43</v>
      </c>
      <c r="AB2" s="68" t="s">
        <v>44</v>
      </c>
      <c r="AC2" s="68" t="s">
        <v>43</v>
      </c>
      <c r="AD2" s="68" t="s">
        <v>44</v>
      </c>
      <c r="AE2" s="68" t="s">
        <v>43</v>
      </c>
      <c r="AF2" s="68" t="s">
        <v>44</v>
      </c>
      <c r="AG2" s="68" t="s">
        <v>43</v>
      </c>
      <c r="AH2" s="68" t="s">
        <v>44</v>
      </c>
      <c r="AI2" s="68" t="s">
        <v>43</v>
      </c>
      <c r="AJ2" s="68" t="s">
        <v>44</v>
      </c>
      <c r="AK2" s="68" t="s">
        <v>43</v>
      </c>
      <c r="AL2" s="68" t="s">
        <v>44</v>
      </c>
      <c r="AM2" s="68" t="s">
        <v>43</v>
      </c>
      <c r="AN2" s="68" t="s">
        <v>44</v>
      </c>
      <c r="AO2" s="68" t="s">
        <v>43</v>
      </c>
      <c r="AP2" s="68" t="s">
        <v>44</v>
      </c>
      <c r="AQ2" s="68" t="s">
        <v>43</v>
      </c>
      <c r="AR2" s="68" t="s">
        <v>44</v>
      </c>
      <c r="AS2" s="68" t="s">
        <v>43</v>
      </c>
      <c r="AT2" s="68" t="s">
        <v>44</v>
      </c>
      <c r="AU2" s="68" t="s">
        <v>43</v>
      </c>
      <c r="AV2" s="68" t="s">
        <v>44</v>
      </c>
      <c r="AW2" s="68" t="s">
        <v>43</v>
      </c>
      <c r="AX2" s="68" t="s">
        <v>44</v>
      </c>
      <c r="AY2" s="68" t="s">
        <v>43</v>
      </c>
      <c r="AZ2" s="68" t="s">
        <v>44</v>
      </c>
      <c r="BA2" s="68" t="s">
        <v>43</v>
      </c>
      <c r="BB2" s="68" t="s">
        <v>44</v>
      </c>
      <c r="BC2" s="68" t="s">
        <v>43</v>
      </c>
      <c r="BD2" s="68" t="s">
        <v>44</v>
      </c>
      <c r="BE2" s="68" t="s">
        <v>43</v>
      </c>
      <c r="BF2" s="68" t="s">
        <v>44</v>
      </c>
      <c r="BG2" s="68" t="s">
        <v>43</v>
      </c>
      <c r="BH2" s="68" t="s">
        <v>44</v>
      </c>
      <c r="BI2" s="68" t="s">
        <v>43</v>
      </c>
      <c r="BJ2" s="68" t="s">
        <v>44</v>
      </c>
      <c r="BK2" s="68" t="s">
        <v>43</v>
      </c>
      <c r="BL2" s="68" t="s">
        <v>44</v>
      </c>
      <c r="BM2" s="68" t="s">
        <v>43</v>
      </c>
      <c r="BN2" s="68" t="s">
        <v>44</v>
      </c>
      <c r="BO2" s="68" t="s">
        <v>43</v>
      </c>
      <c r="BP2" s="68" t="s">
        <v>44</v>
      </c>
    </row>
    <row r="3" spans="1:68" s="54" customFormat="1" x14ac:dyDescent="0.35">
      <c r="A3" s="48" t="s">
        <v>0</v>
      </c>
      <c r="B3" s="49">
        <v>1</v>
      </c>
      <c r="C3" s="50" t="s">
        <v>1</v>
      </c>
      <c r="D3" s="50" t="s">
        <v>2</v>
      </c>
      <c r="E3" s="51">
        <v>2</v>
      </c>
      <c r="F3" s="71">
        <v>44024</v>
      </c>
      <c r="G3" s="72">
        <f>WORKDAY(F3,E3)</f>
        <v>44026</v>
      </c>
      <c r="H3" s="52" t="s">
        <v>3</v>
      </c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</row>
    <row r="4" spans="1:68" s="54" customFormat="1" x14ac:dyDescent="0.35">
      <c r="A4" s="48" t="s">
        <v>0</v>
      </c>
      <c r="B4" s="49">
        <v>1</v>
      </c>
      <c r="C4" s="50" t="s">
        <v>1</v>
      </c>
      <c r="D4" s="50" t="s">
        <v>2</v>
      </c>
      <c r="E4" s="51">
        <v>2</v>
      </c>
      <c r="F4" s="71">
        <f>WORKDAY(G3,1)</f>
        <v>44027</v>
      </c>
      <c r="G4" s="72">
        <f t="shared" ref="G4:G67" si="0">WORKDAY(F4,E4)</f>
        <v>44029</v>
      </c>
      <c r="H4" s="55" t="s">
        <v>4</v>
      </c>
      <c r="I4" s="53"/>
      <c r="J4" s="53"/>
      <c r="K4" s="53"/>
      <c r="L4" s="53"/>
      <c r="M4" s="53"/>
      <c r="N4" s="53"/>
      <c r="O4" s="53"/>
      <c r="P4" s="53"/>
      <c r="Q4" s="56"/>
      <c r="R4" s="56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</row>
    <row r="5" spans="1:68" s="54" customFormat="1" x14ac:dyDescent="0.35">
      <c r="A5" s="48" t="s">
        <v>0</v>
      </c>
      <c r="B5" s="49">
        <v>2</v>
      </c>
      <c r="C5" s="50" t="s">
        <v>5</v>
      </c>
      <c r="D5" s="50" t="s">
        <v>2</v>
      </c>
      <c r="E5" s="51">
        <v>1</v>
      </c>
      <c r="F5" s="71">
        <f t="shared" ref="F5:F68" si="1">WORKDAY(G4,1)</f>
        <v>44032</v>
      </c>
      <c r="G5" s="72">
        <f t="shared" si="0"/>
        <v>44033</v>
      </c>
      <c r="H5" s="52" t="s">
        <v>3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</row>
    <row r="6" spans="1:68" x14ac:dyDescent="0.35">
      <c r="A6" s="48" t="s">
        <v>0</v>
      </c>
      <c r="B6" s="49">
        <v>2</v>
      </c>
      <c r="C6" s="50" t="s">
        <v>5</v>
      </c>
      <c r="D6" s="50" t="s">
        <v>2</v>
      </c>
      <c r="E6" s="51">
        <v>1</v>
      </c>
      <c r="F6" s="71">
        <f t="shared" si="1"/>
        <v>44034</v>
      </c>
      <c r="G6" s="72">
        <f t="shared" si="0"/>
        <v>44035</v>
      </c>
      <c r="H6" s="55" t="s">
        <v>4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6"/>
      <c r="T6" s="56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</row>
    <row r="7" spans="1:68" x14ac:dyDescent="0.35">
      <c r="A7" s="48" t="s">
        <v>0</v>
      </c>
      <c r="B7" s="49">
        <v>3</v>
      </c>
      <c r="C7" s="58" t="s">
        <v>6</v>
      </c>
      <c r="D7" s="58" t="s">
        <v>7</v>
      </c>
      <c r="E7" s="51">
        <v>1</v>
      </c>
      <c r="F7" s="71">
        <f t="shared" si="1"/>
        <v>44036</v>
      </c>
      <c r="G7" s="72">
        <f t="shared" si="0"/>
        <v>44039</v>
      </c>
      <c r="H7" s="52" t="s">
        <v>3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</row>
    <row r="8" spans="1:68" x14ac:dyDescent="0.35">
      <c r="A8" s="48" t="s">
        <v>0</v>
      </c>
      <c r="B8" s="49">
        <v>3</v>
      </c>
      <c r="C8" s="58" t="s">
        <v>6</v>
      </c>
      <c r="D8" s="58" t="s">
        <v>7</v>
      </c>
      <c r="E8" s="51">
        <v>1</v>
      </c>
      <c r="F8" s="71">
        <f t="shared" si="1"/>
        <v>44040</v>
      </c>
      <c r="G8" s="72">
        <f t="shared" si="0"/>
        <v>44041</v>
      </c>
      <c r="H8" s="55" t="s">
        <v>4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6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</row>
    <row r="9" spans="1:68" x14ac:dyDescent="0.35">
      <c r="A9" s="48" t="s">
        <v>0</v>
      </c>
      <c r="B9" s="49">
        <v>4</v>
      </c>
      <c r="C9" s="58" t="s">
        <v>8</v>
      </c>
      <c r="D9" s="58" t="s">
        <v>9</v>
      </c>
      <c r="E9" s="51">
        <v>0.5</v>
      </c>
      <c r="F9" s="71">
        <f t="shared" si="1"/>
        <v>44042</v>
      </c>
      <c r="G9" s="72">
        <f t="shared" si="0"/>
        <v>44042</v>
      </c>
      <c r="H9" s="52" t="s">
        <v>3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</row>
    <row r="10" spans="1:68" x14ac:dyDescent="0.35">
      <c r="A10" s="48" t="s">
        <v>0</v>
      </c>
      <c r="B10" s="49">
        <v>4</v>
      </c>
      <c r="C10" s="58" t="s">
        <v>8</v>
      </c>
      <c r="D10" s="58" t="s">
        <v>9</v>
      </c>
      <c r="E10" s="51">
        <v>0.5</v>
      </c>
      <c r="F10" s="71">
        <f t="shared" si="1"/>
        <v>44043</v>
      </c>
      <c r="G10" s="72">
        <f t="shared" si="0"/>
        <v>44043</v>
      </c>
      <c r="H10" s="55" t="s">
        <v>4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6"/>
      <c r="W10" s="53"/>
      <c r="X10" s="53"/>
      <c r="Y10" s="53"/>
      <c r="Z10" s="53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</row>
    <row r="11" spans="1:68" x14ac:dyDescent="0.35">
      <c r="A11" s="48" t="s">
        <v>0</v>
      </c>
      <c r="B11" s="49">
        <v>5</v>
      </c>
      <c r="C11" s="58" t="s">
        <v>10</v>
      </c>
      <c r="D11" s="58" t="s">
        <v>11</v>
      </c>
      <c r="E11" s="51">
        <v>0.5</v>
      </c>
      <c r="F11" s="71">
        <f t="shared" si="1"/>
        <v>44046</v>
      </c>
      <c r="G11" s="72">
        <f t="shared" si="0"/>
        <v>44046</v>
      </c>
      <c r="H11" s="52" t="s">
        <v>3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</row>
    <row r="12" spans="1:68" x14ac:dyDescent="0.35">
      <c r="A12" s="48" t="s">
        <v>0</v>
      </c>
      <c r="B12" s="49">
        <v>5</v>
      </c>
      <c r="C12" s="58" t="s">
        <v>10</v>
      </c>
      <c r="D12" s="58" t="s">
        <v>11</v>
      </c>
      <c r="E12" s="51">
        <v>0.5</v>
      </c>
      <c r="F12" s="71">
        <f t="shared" si="1"/>
        <v>44047</v>
      </c>
      <c r="G12" s="72">
        <f t="shared" si="0"/>
        <v>44047</v>
      </c>
      <c r="H12" s="55" t="s">
        <v>4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6"/>
      <c r="X12" s="56"/>
      <c r="Y12" s="56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</row>
    <row r="13" spans="1:68" x14ac:dyDescent="0.35">
      <c r="A13" s="48" t="s">
        <v>0</v>
      </c>
      <c r="B13" s="49">
        <v>6</v>
      </c>
      <c r="C13" s="58" t="s">
        <v>12</v>
      </c>
      <c r="D13" s="58" t="s">
        <v>11</v>
      </c>
      <c r="E13" s="51">
        <v>1.5</v>
      </c>
      <c r="F13" s="71">
        <f t="shared" si="1"/>
        <v>44048</v>
      </c>
      <c r="G13" s="72">
        <f t="shared" si="0"/>
        <v>44049</v>
      </c>
      <c r="H13" s="52" t="s">
        <v>3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</row>
    <row r="14" spans="1:68" x14ac:dyDescent="0.35">
      <c r="A14" s="48" t="s">
        <v>0</v>
      </c>
      <c r="B14" s="49">
        <v>6</v>
      </c>
      <c r="C14" s="58" t="s">
        <v>12</v>
      </c>
      <c r="D14" s="58" t="s">
        <v>11</v>
      </c>
      <c r="E14" s="51">
        <v>1.5</v>
      </c>
      <c r="F14" s="71">
        <f t="shared" si="1"/>
        <v>44050</v>
      </c>
      <c r="G14" s="72">
        <f t="shared" si="0"/>
        <v>44053</v>
      </c>
      <c r="H14" s="55" t="s">
        <v>4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6"/>
      <c r="AA14" s="56"/>
      <c r="AB14" s="56"/>
      <c r="AC14" s="56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</row>
    <row r="15" spans="1:68" x14ac:dyDescent="0.35">
      <c r="A15" s="48" t="s">
        <v>0</v>
      </c>
      <c r="B15" s="49">
        <v>7</v>
      </c>
      <c r="C15" s="58" t="s">
        <v>13</v>
      </c>
      <c r="D15" s="58" t="s">
        <v>14</v>
      </c>
      <c r="E15" s="51">
        <v>2</v>
      </c>
      <c r="F15" s="71">
        <f t="shared" si="1"/>
        <v>44054</v>
      </c>
      <c r="G15" s="72">
        <f t="shared" si="0"/>
        <v>44056</v>
      </c>
      <c r="H15" s="52" t="s">
        <v>3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</row>
    <row r="16" spans="1:68" ht="14.25" customHeight="1" x14ac:dyDescent="0.35">
      <c r="A16" s="48" t="s">
        <v>0</v>
      </c>
      <c r="B16" s="49">
        <v>7</v>
      </c>
      <c r="C16" s="58" t="s">
        <v>13</v>
      </c>
      <c r="D16" s="58" t="s">
        <v>14</v>
      </c>
      <c r="E16" s="51">
        <v>2</v>
      </c>
      <c r="F16" s="71">
        <f t="shared" si="1"/>
        <v>44057</v>
      </c>
      <c r="G16" s="72">
        <f t="shared" si="0"/>
        <v>44061</v>
      </c>
      <c r="H16" s="55" t="s">
        <v>4</v>
      </c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</row>
    <row r="17" spans="1:68" x14ac:dyDescent="0.35">
      <c r="A17" s="48" t="s">
        <v>0</v>
      </c>
      <c r="B17" s="49">
        <v>8</v>
      </c>
      <c r="C17" s="58" t="s">
        <v>45</v>
      </c>
      <c r="D17" s="58" t="s">
        <v>15</v>
      </c>
      <c r="E17" s="51">
        <v>10</v>
      </c>
      <c r="F17" s="71">
        <f t="shared" si="1"/>
        <v>44062</v>
      </c>
      <c r="G17" s="72">
        <f t="shared" si="0"/>
        <v>44076</v>
      </c>
      <c r="H17" s="52" t="s">
        <v>3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</row>
    <row r="18" spans="1:68" x14ac:dyDescent="0.35">
      <c r="A18" s="59" t="s">
        <v>0</v>
      </c>
      <c r="B18" s="49">
        <v>8</v>
      </c>
      <c r="C18" s="58" t="s">
        <v>45</v>
      </c>
      <c r="D18" s="58" t="s">
        <v>15</v>
      </c>
      <c r="E18" s="51">
        <v>10</v>
      </c>
      <c r="F18" s="71">
        <f t="shared" si="1"/>
        <v>44077</v>
      </c>
      <c r="G18" s="72">
        <f t="shared" si="0"/>
        <v>44091</v>
      </c>
      <c r="H18" s="63" t="s">
        <v>4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</row>
    <row r="19" spans="1:68" s="2" customFormat="1" x14ac:dyDescent="0.35">
      <c r="A19" s="59" t="s">
        <v>0</v>
      </c>
      <c r="B19" s="49">
        <v>9</v>
      </c>
      <c r="C19" s="58" t="s">
        <v>46</v>
      </c>
      <c r="D19" s="58"/>
      <c r="E19" s="49">
        <v>3</v>
      </c>
      <c r="F19" s="71">
        <f t="shared" si="1"/>
        <v>44092</v>
      </c>
      <c r="G19" s="72">
        <f t="shared" si="0"/>
        <v>44097</v>
      </c>
      <c r="H19" s="64" t="s">
        <v>3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</row>
    <row r="20" spans="1:68" s="2" customFormat="1" x14ac:dyDescent="0.35">
      <c r="A20" s="59" t="s">
        <v>0</v>
      </c>
      <c r="B20" s="49">
        <v>9</v>
      </c>
      <c r="C20" s="58" t="s">
        <v>47</v>
      </c>
      <c r="D20" s="58"/>
      <c r="E20" s="49">
        <v>3</v>
      </c>
      <c r="F20" s="71">
        <f t="shared" si="1"/>
        <v>44098</v>
      </c>
      <c r="G20" s="72">
        <f t="shared" si="0"/>
        <v>44103</v>
      </c>
      <c r="H20" s="63" t="s">
        <v>4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</row>
    <row r="21" spans="1:68" s="2" customFormat="1" x14ac:dyDescent="0.35">
      <c r="A21" s="59" t="s">
        <v>0</v>
      </c>
      <c r="B21" s="49">
        <v>10</v>
      </c>
      <c r="C21" s="58" t="s">
        <v>48</v>
      </c>
      <c r="D21" s="58" t="s">
        <v>7</v>
      </c>
      <c r="E21" s="49">
        <v>1</v>
      </c>
      <c r="F21" s="71">
        <f t="shared" si="1"/>
        <v>44104</v>
      </c>
      <c r="G21" s="72">
        <f t="shared" si="0"/>
        <v>44105</v>
      </c>
      <c r="H21" s="64" t="s">
        <v>3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</row>
    <row r="22" spans="1:68" s="2" customFormat="1" x14ac:dyDescent="0.35">
      <c r="A22" s="59" t="s">
        <v>0</v>
      </c>
      <c r="B22" s="49">
        <v>10</v>
      </c>
      <c r="C22" s="58" t="s">
        <v>48</v>
      </c>
      <c r="D22" s="58" t="s">
        <v>7</v>
      </c>
      <c r="E22" s="49">
        <v>1</v>
      </c>
      <c r="F22" s="71">
        <f t="shared" si="1"/>
        <v>44106</v>
      </c>
      <c r="G22" s="72">
        <f t="shared" si="0"/>
        <v>44109</v>
      </c>
      <c r="H22" s="63" t="s">
        <v>4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</row>
    <row r="23" spans="1:68" s="2" customFormat="1" x14ac:dyDescent="0.35">
      <c r="A23" s="59" t="s">
        <v>0</v>
      </c>
      <c r="B23" s="49">
        <v>11</v>
      </c>
      <c r="C23" s="58" t="s">
        <v>49</v>
      </c>
      <c r="D23" s="58" t="s">
        <v>50</v>
      </c>
      <c r="E23" s="49">
        <v>1</v>
      </c>
      <c r="F23" s="71">
        <f t="shared" si="1"/>
        <v>44110</v>
      </c>
      <c r="G23" s="72">
        <f t="shared" si="0"/>
        <v>44111</v>
      </c>
      <c r="H23" s="64" t="s">
        <v>3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</row>
    <row r="24" spans="1:68" s="2" customFormat="1" x14ac:dyDescent="0.35">
      <c r="A24" s="59" t="s">
        <v>0</v>
      </c>
      <c r="B24" s="49">
        <v>11</v>
      </c>
      <c r="C24" s="58" t="s">
        <v>49</v>
      </c>
      <c r="D24" s="58" t="s">
        <v>50</v>
      </c>
      <c r="E24" s="49">
        <v>1</v>
      </c>
      <c r="F24" s="71">
        <f t="shared" si="1"/>
        <v>44112</v>
      </c>
      <c r="G24" s="72">
        <f t="shared" si="0"/>
        <v>44113</v>
      </c>
      <c r="H24" s="63" t="s">
        <v>4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</row>
    <row r="25" spans="1:68" s="2" customFormat="1" x14ac:dyDescent="0.35">
      <c r="A25" s="59" t="s">
        <v>0</v>
      </c>
      <c r="B25" s="49">
        <v>12</v>
      </c>
      <c r="C25" s="58" t="s">
        <v>51</v>
      </c>
      <c r="D25" s="58" t="s">
        <v>7</v>
      </c>
      <c r="E25" s="49">
        <v>2</v>
      </c>
      <c r="F25" s="71">
        <f t="shared" si="1"/>
        <v>44116</v>
      </c>
      <c r="G25" s="72">
        <f t="shared" si="0"/>
        <v>44118</v>
      </c>
      <c r="H25" s="64" t="s">
        <v>3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</row>
    <row r="26" spans="1:68" s="2" customFormat="1" x14ac:dyDescent="0.35">
      <c r="A26" s="59" t="s">
        <v>0</v>
      </c>
      <c r="B26" s="49">
        <v>12</v>
      </c>
      <c r="C26" s="58" t="s">
        <v>51</v>
      </c>
      <c r="D26" s="58" t="s">
        <v>7</v>
      </c>
      <c r="E26" s="49">
        <v>2</v>
      </c>
      <c r="F26" s="71">
        <f t="shared" si="1"/>
        <v>44119</v>
      </c>
      <c r="G26" s="72">
        <f t="shared" si="0"/>
        <v>44123</v>
      </c>
      <c r="H26" s="63" t="s">
        <v>4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</row>
    <row r="27" spans="1:68" s="2" customFormat="1" x14ac:dyDescent="0.35">
      <c r="A27" s="59" t="s">
        <v>35</v>
      </c>
      <c r="B27" s="49">
        <v>1</v>
      </c>
      <c r="C27" s="58" t="s">
        <v>52</v>
      </c>
      <c r="D27" s="58" t="s">
        <v>7</v>
      </c>
      <c r="E27" s="49">
        <v>6</v>
      </c>
      <c r="F27" s="71">
        <f t="shared" si="1"/>
        <v>44124</v>
      </c>
      <c r="G27" s="72">
        <f t="shared" si="0"/>
        <v>44132</v>
      </c>
      <c r="H27" s="64" t="s">
        <v>3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</row>
    <row r="28" spans="1:68" s="2" customFormat="1" x14ac:dyDescent="0.35">
      <c r="A28" s="59" t="s">
        <v>35</v>
      </c>
      <c r="B28" s="49">
        <v>1</v>
      </c>
      <c r="C28" s="58" t="s">
        <v>52</v>
      </c>
      <c r="D28" s="58" t="s">
        <v>7</v>
      </c>
      <c r="E28" s="49">
        <v>6</v>
      </c>
      <c r="F28" s="71">
        <f t="shared" si="1"/>
        <v>44133</v>
      </c>
      <c r="G28" s="72">
        <f t="shared" si="0"/>
        <v>44141</v>
      </c>
      <c r="H28" s="63" t="s">
        <v>4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</row>
    <row r="29" spans="1:68" s="2" customFormat="1" x14ac:dyDescent="0.35">
      <c r="A29" s="59" t="s">
        <v>35</v>
      </c>
      <c r="B29" s="49">
        <v>2</v>
      </c>
      <c r="C29" s="58" t="s">
        <v>53</v>
      </c>
      <c r="D29" s="58" t="s">
        <v>54</v>
      </c>
      <c r="E29" s="49">
        <v>12</v>
      </c>
      <c r="F29" s="71">
        <f t="shared" si="1"/>
        <v>44144</v>
      </c>
      <c r="G29" s="72">
        <f t="shared" si="0"/>
        <v>44160</v>
      </c>
      <c r="H29" s="64" t="s">
        <v>3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</row>
    <row r="30" spans="1:68" s="2" customFormat="1" x14ac:dyDescent="0.35">
      <c r="A30" s="59" t="s">
        <v>35</v>
      </c>
      <c r="B30" s="49">
        <v>2</v>
      </c>
      <c r="C30" s="58" t="s">
        <v>53</v>
      </c>
      <c r="D30" s="58" t="s">
        <v>54</v>
      </c>
      <c r="E30" s="49">
        <v>12</v>
      </c>
      <c r="F30" s="71">
        <f t="shared" si="1"/>
        <v>44161</v>
      </c>
      <c r="G30" s="72">
        <f t="shared" si="0"/>
        <v>44179</v>
      </c>
      <c r="H30" s="63" t="s">
        <v>4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</row>
    <row r="31" spans="1:68" s="2" customFormat="1" x14ac:dyDescent="0.35">
      <c r="A31" s="59" t="s">
        <v>35</v>
      </c>
      <c r="B31" s="49">
        <v>3</v>
      </c>
      <c r="C31" s="58" t="s">
        <v>55</v>
      </c>
      <c r="D31" s="58" t="s">
        <v>56</v>
      </c>
      <c r="E31" s="49">
        <v>7</v>
      </c>
      <c r="F31" s="71">
        <f t="shared" si="1"/>
        <v>44180</v>
      </c>
      <c r="G31" s="72">
        <f t="shared" si="0"/>
        <v>44189</v>
      </c>
      <c r="H31" s="64" t="s">
        <v>3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</row>
    <row r="32" spans="1:68" s="2" customFormat="1" x14ac:dyDescent="0.35">
      <c r="A32" s="59" t="s">
        <v>35</v>
      </c>
      <c r="B32" s="49">
        <v>3</v>
      </c>
      <c r="C32" s="58" t="s">
        <v>55</v>
      </c>
      <c r="D32" s="58" t="s">
        <v>56</v>
      </c>
      <c r="E32" s="49">
        <v>7</v>
      </c>
      <c r="F32" s="71">
        <f t="shared" si="1"/>
        <v>44190</v>
      </c>
      <c r="G32" s="72">
        <f t="shared" si="0"/>
        <v>44201</v>
      </c>
      <c r="H32" s="63" t="s">
        <v>4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</row>
    <row r="33" spans="1:68" s="2" customFormat="1" x14ac:dyDescent="0.35">
      <c r="A33" s="59" t="s">
        <v>28</v>
      </c>
      <c r="B33" s="49">
        <v>1</v>
      </c>
      <c r="C33" s="58" t="s">
        <v>57</v>
      </c>
      <c r="D33" s="58" t="s">
        <v>58</v>
      </c>
      <c r="E33" s="49">
        <v>2</v>
      </c>
      <c r="F33" s="71">
        <f t="shared" si="1"/>
        <v>44202</v>
      </c>
      <c r="G33" s="72">
        <f t="shared" si="0"/>
        <v>44204</v>
      </c>
      <c r="H33" s="64" t="s">
        <v>3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</row>
    <row r="34" spans="1:68" s="2" customFormat="1" x14ac:dyDescent="0.35">
      <c r="A34" s="59" t="s">
        <v>28</v>
      </c>
      <c r="B34" s="49">
        <v>1</v>
      </c>
      <c r="C34" s="58" t="s">
        <v>57</v>
      </c>
      <c r="D34" s="58" t="s">
        <v>58</v>
      </c>
      <c r="E34" s="49">
        <v>2</v>
      </c>
      <c r="F34" s="71">
        <f t="shared" si="1"/>
        <v>44207</v>
      </c>
      <c r="G34" s="72">
        <f t="shared" si="0"/>
        <v>44209</v>
      </c>
      <c r="H34" s="63" t="s">
        <v>4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</row>
    <row r="35" spans="1:68" s="2" customFormat="1" x14ac:dyDescent="0.35">
      <c r="A35" s="59" t="s">
        <v>28</v>
      </c>
      <c r="B35" s="49">
        <v>2</v>
      </c>
      <c r="C35" s="58" t="s">
        <v>59</v>
      </c>
      <c r="D35" s="58" t="s">
        <v>2</v>
      </c>
      <c r="E35" s="49">
        <v>10</v>
      </c>
      <c r="F35" s="71">
        <f t="shared" si="1"/>
        <v>44210</v>
      </c>
      <c r="G35" s="72">
        <f t="shared" si="0"/>
        <v>44224</v>
      </c>
      <c r="H35" s="64" t="s">
        <v>3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</row>
    <row r="36" spans="1:68" s="2" customFormat="1" x14ac:dyDescent="0.35">
      <c r="A36" s="59" t="s">
        <v>28</v>
      </c>
      <c r="B36" s="49">
        <v>2</v>
      </c>
      <c r="C36" s="58" t="s">
        <v>59</v>
      </c>
      <c r="D36" s="58" t="s">
        <v>2</v>
      </c>
      <c r="E36" s="49">
        <v>10</v>
      </c>
      <c r="F36" s="71">
        <f t="shared" si="1"/>
        <v>44225</v>
      </c>
      <c r="G36" s="72">
        <f t="shared" si="0"/>
        <v>44239</v>
      </c>
      <c r="H36" s="63" t="s">
        <v>4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</row>
    <row r="37" spans="1:68" s="2" customFormat="1" x14ac:dyDescent="0.35">
      <c r="A37" s="59" t="s">
        <v>28</v>
      </c>
      <c r="B37" s="49">
        <v>3</v>
      </c>
      <c r="C37" s="58" t="s">
        <v>60</v>
      </c>
      <c r="D37" s="58"/>
      <c r="E37" s="49">
        <v>2</v>
      </c>
      <c r="F37" s="71">
        <f t="shared" si="1"/>
        <v>44242</v>
      </c>
      <c r="G37" s="72">
        <f t="shared" si="0"/>
        <v>44244</v>
      </c>
      <c r="H37" s="64" t="s">
        <v>3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</row>
    <row r="38" spans="1:68" s="2" customFormat="1" x14ac:dyDescent="0.35">
      <c r="A38" s="59" t="s">
        <v>28</v>
      </c>
      <c r="B38" s="49">
        <v>3</v>
      </c>
      <c r="C38" s="58" t="s">
        <v>60</v>
      </c>
      <c r="D38" s="58"/>
      <c r="E38" s="49">
        <v>2</v>
      </c>
      <c r="F38" s="71">
        <f t="shared" si="1"/>
        <v>44245</v>
      </c>
      <c r="G38" s="72">
        <f t="shared" si="0"/>
        <v>44249</v>
      </c>
      <c r="H38" s="63" t="s">
        <v>4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</row>
    <row r="39" spans="1:68" s="2" customFormat="1" x14ac:dyDescent="0.35">
      <c r="A39" s="59" t="s">
        <v>28</v>
      </c>
      <c r="B39" s="49">
        <v>4</v>
      </c>
      <c r="C39" s="58" t="s">
        <v>61</v>
      </c>
      <c r="D39" s="58"/>
      <c r="E39" s="49">
        <v>2</v>
      </c>
      <c r="F39" s="71">
        <f t="shared" si="1"/>
        <v>44250</v>
      </c>
      <c r="G39" s="72">
        <f t="shared" si="0"/>
        <v>44252</v>
      </c>
      <c r="H39" s="64" t="s">
        <v>3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</row>
    <row r="40" spans="1:68" s="2" customFormat="1" x14ac:dyDescent="0.35">
      <c r="A40" s="59" t="s">
        <v>28</v>
      </c>
      <c r="B40" s="49">
        <v>4</v>
      </c>
      <c r="C40" s="58" t="s">
        <v>61</v>
      </c>
      <c r="D40" s="58"/>
      <c r="E40" s="49">
        <v>2</v>
      </c>
      <c r="F40" s="71">
        <f t="shared" si="1"/>
        <v>44253</v>
      </c>
      <c r="G40" s="72">
        <f t="shared" si="0"/>
        <v>44257</v>
      </c>
      <c r="H40" s="63" t="s">
        <v>4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</row>
    <row r="41" spans="1:68" s="2" customFormat="1" x14ac:dyDescent="0.35">
      <c r="A41" s="59" t="s">
        <v>28</v>
      </c>
      <c r="B41" s="49">
        <v>5</v>
      </c>
      <c r="C41" s="58" t="s">
        <v>62</v>
      </c>
      <c r="D41" s="58" t="s">
        <v>63</v>
      </c>
      <c r="E41" s="49">
        <v>7</v>
      </c>
      <c r="F41" s="71">
        <f t="shared" si="1"/>
        <v>44258</v>
      </c>
      <c r="G41" s="72">
        <f t="shared" si="0"/>
        <v>44267</v>
      </c>
      <c r="H41" s="64" t="s">
        <v>3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</row>
    <row r="42" spans="1:68" s="2" customFormat="1" x14ac:dyDescent="0.35">
      <c r="A42" s="59" t="s">
        <v>28</v>
      </c>
      <c r="B42" s="49">
        <v>5</v>
      </c>
      <c r="C42" s="58" t="s">
        <v>62</v>
      </c>
      <c r="D42" s="58" t="s">
        <v>63</v>
      </c>
      <c r="E42" s="49">
        <v>7</v>
      </c>
      <c r="F42" s="71">
        <f t="shared" si="1"/>
        <v>44270</v>
      </c>
      <c r="G42" s="72">
        <f t="shared" si="0"/>
        <v>44279</v>
      </c>
      <c r="H42" s="63" t="s">
        <v>4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</row>
    <row r="43" spans="1:68" s="2" customFormat="1" x14ac:dyDescent="0.35">
      <c r="A43" s="59" t="s">
        <v>28</v>
      </c>
      <c r="B43" s="49">
        <v>6</v>
      </c>
      <c r="C43" s="58" t="s">
        <v>64</v>
      </c>
      <c r="D43" s="58"/>
      <c r="E43" s="49">
        <v>3</v>
      </c>
      <c r="F43" s="71">
        <f t="shared" si="1"/>
        <v>44280</v>
      </c>
      <c r="G43" s="72">
        <f t="shared" si="0"/>
        <v>44285</v>
      </c>
      <c r="H43" s="64" t="s">
        <v>3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</row>
    <row r="44" spans="1:68" s="2" customFormat="1" x14ac:dyDescent="0.35">
      <c r="A44" s="59" t="s">
        <v>28</v>
      </c>
      <c r="B44" s="49">
        <v>6</v>
      </c>
      <c r="C44" s="58" t="s">
        <v>64</v>
      </c>
      <c r="D44" s="58"/>
      <c r="E44" s="49">
        <v>3</v>
      </c>
      <c r="F44" s="71">
        <f t="shared" si="1"/>
        <v>44286</v>
      </c>
      <c r="G44" s="72">
        <f t="shared" si="0"/>
        <v>44291</v>
      </c>
      <c r="H44" s="63" t="s">
        <v>4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</row>
    <row r="45" spans="1:68" s="2" customFormat="1" x14ac:dyDescent="0.35">
      <c r="A45" s="59" t="s">
        <v>25</v>
      </c>
      <c r="B45" s="49">
        <v>1</v>
      </c>
      <c r="C45" s="58" t="s">
        <v>65</v>
      </c>
      <c r="D45" s="58"/>
      <c r="E45" s="49">
        <v>10</v>
      </c>
      <c r="F45" s="71">
        <f t="shared" si="1"/>
        <v>44292</v>
      </c>
      <c r="G45" s="72">
        <f t="shared" si="0"/>
        <v>44306</v>
      </c>
      <c r="H45" s="64" t="s">
        <v>3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</row>
    <row r="46" spans="1:68" s="2" customFormat="1" x14ac:dyDescent="0.35">
      <c r="A46" s="59" t="s">
        <v>25</v>
      </c>
      <c r="B46" s="49">
        <v>1</v>
      </c>
      <c r="C46" s="58" t="s">
        <v>65</v>
      </c>
      <c r="D46" s="58"/>
      <c r="E46" s="49">
        <v>10</v>
      </c>
      <c r="F46" s="71">
        <f t="shared" si="1"/>
        <v>44307</v>
      </c>
      <c r="G46" s="72">
        <f t="shared" si="0"/>
        <v>44321</v>
      </c>
      <c r="H46" s="63" t="s">
        <v>4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</row>
    <row r="47" spans="1:68" s="2" customFormat="1" x14ac:dyDescent="0.35">
      <c r="A47" s="59" t="s">
        <v>25</v>
      </c>
      <c r="B47" s="49">
        <v>2</v>
      </c>
      <c r="C47" s="58" t="s">
        <v>66</v>
      </c>
      <c r="D47" s="58" t="s">
        <v>67</v>
      </c>
      <c r="E47" s="49">
        <v>2</v>
      </c>
      <c r="F47" s="71">
        <f t="shared" si="1"/>
        <v>44322</v>
      </c>
      <c r="G47" s="72">
        <f t="shared" si="0"/>
        <v>44326</v>
      </c>
      <c r="H47" s="64" t="s">
        <v>3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</row>
    <row r="48" spans="1:68" s="2" customFormat="1" x14ac:dyDescent="0.35">
      <c r="A48" s="59" t="s">
        <v>25</v>
      </c>
      <c r="B48" s="49">
        <v>2</v>
      </c>
      <c r="C48" s="58" t="s">
        <v>66</v>
      </c>
      <c r="D48" s="58" t="s">
        <v>67</v>
      </c>
      <c r="E48" s="49">
        <v>2</v>
      </c>
      <c r="F48" s="71">
        <f t="shared" si="1"/>
        <v>44327</v>
      </c>
      <c r="G48" s="72">
        <f t="shared" si="0"/>
        <v>44329</v>
      </c>
      <c r="H48" s="63" t="s">
        <v>4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</row>
    <row r="49" spans="1:68" s="2" customFormat="1" x14ac:dyDescent="0.35">
      <c r="A49" s="59" t="s">
        <v>25</v>
      </c>
      <c r="B49" s="49">
        <v>3</v>
      </c>
      <c r="C49" s="58" t="s">
        <v>64</v>
      </c>
      <c r="D49" s="58"/>
      <c r="E49" s="49">
        <v>3</v>
      </c>
      <c r="F49" s="71">
        <f t="shared" si="1"/>
        <v>44330</v>
      </c>
      <c r="G49" s="72">
        <f t="shared" si="0"/>
        <v>44335</v>
      </c>
      <c r="H49" s="64" t="s">
        <v>3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</row>
    <row r="50" spans="1:68" s="2" customFormat="1" x14ac:dyDescent="0.35">
      <c r="A50" s="59" t="s">
        <v>25</v>
      </c>
      <c r="B50" s="49">
        <v>3</v>
      </c>
      <c r="C50" s="58" t="s">
        <v>64</v>
      </c>
      <c r="D50" s="58"/>
      <c r="E50" s="49">
        <v>3</v>
      </c>
      <c r="F50" s="71">
        <f t="shared" si="1"/>
        <v>44336</v>
      </c>
      <c r="G50" s="72">
        <f t="shared" si="0"/>
        <v>44341</v>
      </c>
      <c r="H50" s="63" t="s">
        <v>4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</row>
    <row r="51" spans="1:68" s="2" customFormat="1" x14ac:dyDescent="0.35">
      <c r="A51" s="59" t="s">
        <v>27</v>
      </c>
      <c r="B51" s="49">
        <v>1</v>
      </c>
      <c r="C51" s="58" t="s">
        <v>65</v>
      </c>
      <c r="D51" s="58"/>
      <c r="E51" s="49">
        <v>10</v>
      </c>
      <c r="F51" s="71">
        <f t="shared" si="1"/>
        <v>44342</v>
      </c>
      <c r="G51" s="72">
        <f t="shared" si="0"/>
        <v>44356</v>
      </c>
      <c r="H51" s="64" t="s">
        <v>3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</row>
    <row r="52" spans="1:68" s="2" customFormat="1" x14ac:dyDescent="0.35">
      <c r="A52" s="59" t="s">
        <v>27</v>
      </c>
      <c r="B52" s="49">
        <v>1</v>
      </c>
      <c r="C52" s="58" t="s">
        <v>65</v>
      </c>
      <c r="D52" s="58"/>
      <c r="E52" s="49">
        <v>10</v>
      </c>
      <c r="F52" s="71">
        <f t="shared" si="1"/>
        <v>44357</v>
      </c>
      <c r="G52" s="72">
        <f t="shared" si="0"/>
        <v>44371</v>
      </c>
      <c r="H52" s="63" t="s">
        <v>4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</row>
    <row r="53" spans="1:68" s="2" customFormat="1" x14ac:dyDescent="0.35">
      <c r="A53" s="59" t="s">
        <v>27</v>
      </c>
      <c r="B53" s="49">
        <v>2</v>
      </c>
      <c r="C53" s="58" t="s">
        <v>68</v>
      </c>
      <c r="D53" s="58" t="s">
        <v>69</v>
      </c>
      <c r="E53" s="49">
        <v>4</v>
      </c>
      <c r="F53" s="71">
        <f t="shared" si="1"/>
        <v>44372</v>
      </c>
      <c r="G53" s="72">
        <f t="shared" si="0"/>
        <v>44378</v>
      </c>
      <c r="H53" s="64" t="s">
        <v>3</v>
      </c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</row>
    <row r="54" spans="1:68" s="2" customFormat="1" x14ac:dyDescent="0.35">
      <c r="A54" s="59" t="s">
        <v>27</v>
      </c>
      <c r="B54" s="49">
        <v>2</v>
      </c>
      <c r="C54" s="58" t="s">
        <v>68</v>
      </c>
      <c r="D54" s="58" t="s">
        <v>69</v>
      </c>
      <c r="E54" s="49">
        <v>4</v>
      </c>
      <c r="F54" s="71">
        <f t="shared" si="1"/>
        <v>44379</v>
      </c>
      <c r="G54" s="72">
        <f t="shared" si="0"/>
        <v>44385</v>
      </c>
      <c r="H54" s="63" t="s">
        <v>4</v>
      </c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</row>
    <row r="55" spans="1:68" s="2" customFormat="1" x14ac:dyDescent="0.35">
      <c r="A55" s="59" t="s">
        <v>27</v>
      </c>
      <c r="B55" s="49">
        <v>3</v>
      </c>
      <c r="C55" s="58" t="s">
        <v>70</v>
      </c>
      <c r="D55" s="58" t="s">
        <v>2</v>
      </c>
      <c r="E55" s="49">
        <v>20</v>
      </c>
      <c r="F55" s="71">
        <f t="shared" si="1"/>
        <v>44386</v>
      </c>
      <c r="G55" s="72">
        <f t="shared" si="0"/>
        <v>44414</v>
      </c>
      <c r="H55" s="64" t="s">
        <v>3</v>
      </c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</row>
    <row r="56" spans="1:68" s="2" customFormat="1" x14ac:dyDescent="0.35">
      <c r="A56" s="59" t="s">
        <v>27</v>
      </c>
      <c r="B56" s="49">
        <v>3</v>
      </c>
      <c r="C56" s="58" t="s">
        <v>70</v>
      </c>
      <c r="D56" s="58" t="s">
        <v>2</v>
      </c>
      <c r="E56" s="49">
        <v>20</v>
      </c>
      <c r="F56" s="71">
        <f t="shared" si="1"/>
        <v>44417</v>
      </c>
      <c r="G56" s="72">
        <f t="shared" si="0"/>
        <v>44445</v>
      </c>
      <c r="H56" s="63" t="s">
        <v>4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</row>
    <row r="57" spans="1:68" s="2" customFormat="1" x14ac:dyDescent="0.35">
      <c r="A57" s="59" t="s">
        <v>16</v>
      </c>
      <c r="B57" s="49">
        <v>1</v>
      </c>
      <c r="C57" s="58" t="s">
        <v>71</v>
      </c>
      <c r="D57" s="58" t="s">
        <v>72</v>
      </c>
      <c r="E57" s="49">
        <v>2</v>
      </c>
      <c r="F57" s="71">
        <f t="shared" si="1"/>
        <v>44446</v>
      </c>
      <c r="G57" s="72">
        <f t="shared" si="0"/>
        <v>44448</v>
      </c>
      <c r="H57" s="64" t="s">
        <v>3</v>
      </c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</row>
    <row r="58" spans="1:68" s="2" customFormat="1" x14ac:dyDescent="0.35">
      <c r="A58" s="59" t="s">
        <v>16</v>
      </c>
      <c r="B58" s="49">
        <v>1</v>
      </c>
      <c r="C58" s="58" t="s">
        <v>71</v>
      </c>
      <c r="D58" s="58" t="s">
        <v>72</v>
      </c>
      <c r="E58" s="49">
        <v>2</v>
      </c>
      <c r="F58" s="71">
        <f t="shared" si="1"/>
        <v>44449</v>
      </c>
      <c r="G58" s="72">
        <f t="shared" si="0"/>
        <v>44453</v>
      </c>
      <c r="H58" s="63" t="s">
        <v>4</v>
      </c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</row>
    <row r="59" spans="1:68" s="2" customFormat="1" x14ac:dyDescent="0.35">
      <c r="A59" s="59" t="s">
        <v>16</v>
      </c>
      <c r="B59" s="49">
        <v>2</v>
      </c>
      <c r="C59" s="58" t="s">
        <v>73</v>
      </c>
      <c r="D59" s="58" t="s">
        <v>74</v>
      </c>
      <c r="E59" s="49">
        <v>3</v>
      </c>
      <c r="F59" s="71">
        <f t="shared" si="1"/>
        <v>44454</v>
      </c>
      <c r="G59" s="72">
        <f t="shared" si="0"/>
        <v>44459</v>
      </c>
      <c r="H59" s="64" t="s">
        <v>3</v>
      </c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</row>
    <row r="60" spans="1:68" s="2" customFormat="1" x14ac:dyDescent="0.35">
      <c r="A60" s="59" t="s">
        <v>16</v>
      </c>
      <c r="B60" s="49">
        <v>2</v>
      </c>
      <c r="C60" s="58" t="s">
        <v>73</v>
      </c>
      <c r="D60" s="58" t="s">
        <v>74</v>
      </c>
      <c r="E60" s="49">
        <v>3</v>
      </c>
      <c r="F60" s="71">
        <f t="shared" si="1"/>
        <v>44460</v>
      </c>
      <c r="G60" s="72">
        <f t="shared" si="0"/>
        <v>44463</v>
      </c>
      <c r="H60" s="63" t="s">
        <v>4</v>
      </c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</row>
    <row r="61" spans="1:68" s="2" customFormat="1" x14ac:dyDescent="0.35">
      <c r="A61" s="59" t="s">
        <v>16</v>
      </c>
      <c r="B61" s="49">
        <v>3</v>
      </c>
      <c r="C61" s="58" t="s">
        <v>75</v>
      </c>
      <c r="D61" s="58" t="s">
        <v>74</v>
      </c>
      <c r="E61" s="49">
        <v>1</v>
      </c>
      <c r="F61" s="71">
        <f t="shared" si="1"/>
        <v>44466</v>
      </c>
      <c r="G61" s="72">
        <f t="shared" si="0"/>
        <v>44467</v>
      </c>
      <c r="H61" s="64" t="s">
        <v>3</v>
      </c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</row>
    <row r="62" spans="1:68" s="2" customFormat="1" x14ac:dyDescent="0.35">
      <c r="A62" s="59" t="s">
        <v>16</v>
      </c>
      <c r="B62" s="49">
        <v>3</v>
      </c>
      <c r="C62" s="58" t="s">
        <v>75</v>
      </c>
      <c r="D62" s="58" t="s">
        <v>74</v>
      </c>
      <c r="E62" s="49">
        <v>1</v>
      </c>
      <c r="F62" s="71">
        <f t="shared" si="1"/>
        <v>44468</v>
      </c>
      <c r="G62" s="72">
        <f t="shared" si="0"/>
        <v>44469</v>
      </c>
      <c r="H62" s="63" t="s">
        <v>4</v>
      </c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57"/>
    </row>
    <row r="63" spans="1:68" s="2" customFormat="1" x14ac:dyDescent="0.35">
      <c r="A63" s="59" t="s">
        <v>16</v>
      </c>
      <c r="B63" s="49">
        <v>4</v>
      </c>
      <c r="C63" s="58" t="s">
        <v>76</v>
      </c>
      <c r="D63" s="58" t="s">
        <v>77</v>
      </c>
      <c r="E63" s="49">
        <v>4</v>
      </c>
      <c r="F63" s="71">
        <f t="shared" si="1"/>
        <v>44470</v>
      </c>
      <c r="G63" s="72">
        <f t="shared" si="0"/>
        <v>44476</v>
      </c>
      <c r="H63" s="64" t="s">
        <v>3</v>
      </c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</row>
    <row r="64" spans="1:68" s="2" customFormat="1" x14ac:dyDescent="0.35">
      <c r="A64" s="59" t="s">
        <v>16</v>
      </c>
      <c r="B64" s="49">
        <v>4</v>
      </c>
      <c r="C64" s="58" t="s">
        <v>76</v>
      </c>
      <c r="D64" s="58" t="s">
        <v>77</v>
      </c>
      <c r="E64" s="49">
        <v>4</v>
      </c>
      <c r="F64" s="71">
        <f t="shared" si="1"/>
        <v>44477</v>
      </c>
      <c r="G64" s="72">
        <f t="shared" si="0"/>
        <v>44483</v>
      </c>
      <c r="H64" s="63" t="s">
        <v>4</v>
      </c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</row>
    <row r="65" spans="1:68" s="2" customFormat="1" x14ac:dyDescent="0.35">
      <c r="A65" s="59" t="s">
        <v>16</v>
      </c>
      <c r="B65" s="49">
        <v>5</v>
      </c>
      <c r="C65" s="58" t="s">
        <v>78</v>
      </c>
      <c r="D65" s="58" t="s">
        <v>79</v>
      </c>
      <c r="E65" s="49">
        <v>4</v>
      </c>
      <c r="F65" s="71">
        <f t="shared" si="1"/>
        <v>44484</v>
      </c>
      <c r="G65" s="72">
        <f t="shared" si="0"/>
        <v>44490</v>
      </c>
      <c r="H65" s="64" t="s">
        <v>3</v>
      </c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</row>
    <row r="66" spans="1:68" s="2" customFormat="1" x14ac:dyDescent="0.35">
      <c r="A66" s="59" t="s">
        <v>16</v>
      </c>
      <c r="B66" s="49">
        <v>5</v>
      </c>
      <c r="C66" s="58" t="s">
        <v>78</v>
      </c>
      <c r="D66" s="58" t="s">
        <v>79</v>
      </c>
      <c r="E66" s="49">
        <v>4</v>
      </c>
      <c r="F66" s="71">
        <f t="shared" si="1"/>
        <v>44491</v>
      </c>
      <c r="G66" s="72">
        <f t="shared" si="0"/>
        <v>44497</v>
      </c>
      <c r="H66" s="63" t="s">
        <v>4</v>
      </c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</row>
    <row r="67" spans="1:68" s="2" customFormat="1" x14ac:dyDescent="0.35">
      <c r="A67" s="59" t="s">
        <v>16</v>
      </c>
      <c r="B67" s="49">
        <v>6</v>
      </c>
      <c r="C67" s="58" t="s">
        <v>80</v>
      </c>
      <c r="D67" s="58" t="s">
        <v>81</v>
      </c>
      <c r="E67" s="49">
        <v>1</v>
      </c>
      <c r="F67" s="71">
        <f t="shared" si="1"/>
        <v>44498</v>
      </c>
      <c r="G67" s="72">
        <f t="shared" si="0"/>
        <v>44501</v>
      </c>
      <c r="H67" s="64" t="s">
        <v>3</v>
      </c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</row>
    <row r="68" spans="1:68" s="2" customFormat="1" x14ac:dyDescent="0.35">
      <c r="A68" s="59" t="s">
        <v>16</v>
      </c>
      <c r="B68" s="49">
        <v>6</v>
      </c>
      <c r="C68" s="58" t="s">
        <v>80</v>
      </c>
      <c r="D68" s="58" t="s">
        <v>81</v>
      </c>
      <c r="E68" s="49">
        <v>1</v>
      </c>
      <c r="F68" s="71">
        <f t="shared" si="1"/>
        <v>44502</v>
      </c>
      <c r="G68" s="72">
        <f t="shared" ref="G68:G131" si="2">WORKDAY(F68,E68)</f>
        <v>44503</v>
      </c>
      <c r="H68" s="63" t="s">
        <v>4</v>
      </c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</row>
    <row r="69" spans="1:68" s="2" customFormat="1" x14ac:dyDescent="0.35">
      <c r="A69" s="59" t="s">
        <v>16</v>
      </c>
      <c r="B69" s="49">
        <v>7</v>
      </c>
      <c r="C69" s="58" t="s">
        <v>82</v>
      </c>
      <c r="D69" s="58" t="s">
        <v>2</v>
      </c>
      <c r="E69" s="49">
        <v>10</v>
      </c>
      <c r="F69" s="71">
        <f t="shared" ref="F69:F132" si="3">WORKDAY(G68,1)</f>
        <v>44504</v>
      </c>
      <c r="G69" s="72">
        <f t="shared" si="2"/>
        <v>44518</v>
      </c>
      <c r="H69" s="64" t="s">
        <v>3</v>
      </c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</row>
    <row r="70" spans="1:68" s="2" customFormat="1" x14ac:dyDescent="0.35">
      <c r="A70" s="59" t="s">
        <v>16</v>
      </c>
      <c r="B70" s="49">
        <v>7</v>
      </c>
      <c r="C70" s="58" t="s">
        <v>82</v>
      </c>
      <c r="D70" s="58" t="s">
        <v>2</v>
      </c>
      <c r="E70" s="49">
        <v>10</v>
      </c>
      <c r="F70" s="71">
        <f t="shared" si="3"/>
        <v>44519</v>
      </c>
      <c r="G70" s="72">
        <f t="shared" si="2"/>
        <v>44533</v>
      </c>
      <c r="H70" s="63" t="s">
        <v>4</v>
      </c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</row>
    <row r="71" spans="1:68" s="2" customFormat="1" x14ac:dyDescent="0.35">
      <c r="A71" s="59" t="s">
        <v>29</v>
      </c>
      <c r="B71" s="49">
        <v>1</v>
      </c>
      <c r="C71" s="58" t="s">
        <v>83</v>
      </c>
      <c r="D71" s="58" t="s">
        <v>72</v>
      </c>
      <c r="E71" s="49">
        <v>2</v>
      </c>
      <c r="F71" s="71">
        <f t="shared" si="3"/>
        <v>44536</v>
      </c>
      <c r="G71" s="72">
        <f t="shared" si="2"/>
        <v>44538</v>
      </c>
      <c r="H71" s="64" t="s">
        <v>3</v>
      </c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</row>
    <row r="72" spans="1:68" s="2" customFormat="1" x14ac:dyDescent="0.35">
      <c r="A72" s="59" t="s">
        <v>29</v>
      </c>
      <c r="B72" s="49">
        <v>1</v>
      </c>
      <c r="C72" s="58" t="s">
        <v>83</v>
      </c>
      <c r="D72" s="58" t="s">
        <v>72</v>
      </c>
      <c r="E72" s="49">
        <v>2</v>
      </c>
      <c r="F72" s="71">
        <f t="shared" si="3"/>
        <v>44539</v>
      </c>
      <c r="G72" s="72">
        <f t="shared" si="2"/>
        <v>44543</v>
      </c>
      <c r="H72" s="63" t="s">
        <v>4</v>
      </c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</row>
    <row r="73" spans="1:68" s="2" customFormat="1" x14ac:dyDescent="0.35">
      <c r="A73" s="59" t="s">
        <v>29</v>
      </c>
      <c r="B73" s="49">
        <v>2</v>
      </c>
      <c r="C73" s="58" t="s">
        <v>84</v>
      </c>
      <c r="D73" s="58" t="s">
        <v>85</v>
      </c>
      <c r="E73" s="49">
        <v>3</v>
      </c>
      <c r="F73" s="71">
        <f t="shared" si="3"/>
        <v>44544</v>
      </c>
      <c r="G73" s="72">
        <f t="shared" si="2"/>
        <v>44547</v>
      </c>
      <c r="H73" s="64" t="s">
        <v>3</v>
      </c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</row>
    <row r="74" spans="1:68" s="2" customFormat="1" x14ac:dyDescent="0.35">
      <c r="A74" s="59" t="s">
        <v>29</v>
      </c>
      <c r="B74" s="49">
        <v>2</v>
      </c>
      <c r="C74" s="58" t="s">
        <v>84</v>
      </c>
      <c r="D74" s="58" t="s">
        <v>85</v>
      </c>
      <c r="E74" s="49">
        <v>3</v>
      </c>
      <c r="F74" s="71">
        <f t="shared" si="3"/>
        <v>44550</v>
      </c>
      <c r="G74" s="72">
        <f t="shared" si="2"/>
        <v>44553</v>
      </c>
      <c r="H74" s="63" t="s">
        <v>4</v>
      </c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</row>
    <row r="75" spans="1:68" s="2" customFormat="1" x14ac:dyDescent="0.35">
      <c r="A75" s="59" t="s">
        <v>29</v>
      </c>
      <c r="B75" s="49">
        <v>3</v>
      </c>
      <c r="C75" s="58" t="s">
        <v>86</v>
      </c>
      <c r="D75" s="58" t="s">
        <v>67</v>
      </c>
      <c r="E75" s="49">
        <v>2</v>
      </c>
      <c r="F75" s="71">
        <f t="shared" si="3"/>
        <v>44554</v>
      </c>
      <c r="G75" s="72">
        <f t="shared" si="2"/>
        <v>44558</v>
      </c>
      <c r="H75" s="64" t="s">
        <v>3</v>
      </c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</row>
    <row r="76" spans="1:68" s="2" customFormat="1" x14ac:dyDescent="0.35">
      <c r="A76" s="59" t="s">
        <v>29</v>
      </c>
      <c r="B76" s="49">
        <v>3</v>
      </c>
      <c r="C76" s="58" t="s">
        <v>86</v>
      </c>
      <c r="D76" s="58" t="s">
        <v>67</v>
      </c>
      <c r="E76" s="49">
        <v>2</v>
      </c>
      <c r="F76" s="71">
        <f t="shared" si="3"/>
        <v>44559</v>
      </c>
      <c r="G76" s="72">
        <f t="shared" si="2"/>
        <v>44561</v>
      </c>
      <c r="H76" s="63" t="s">
        <v>4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</row>
    <row r="77" spans="1:68" s="2" customFormat="1" x14ac:dyDescent="0.35">
      <c r="A77" s="59" t="s">
        <v>29</v>
      </c>
      <c r="B77" s="49">
        <v>4</v>
      </c>
      <c r="C77" s="58" t="s">
        <v>87</v>
      </c>
      <c r="D77" s="58" t="s">
        <v>7</v>
      </c>
      <c r="E77" s="49">
        <v>10</v>
      </c>
      <c r="F77" s="71">
        <f t="shared" si="3"/>
        <v>44564</v>
      </c>
      <c r="G77" s="72">
        <f t="shared" si="2"/>
        <v>44578</v>
      </c>
      <c r="H77" s="64" t="s">
        <v>3</v>
      </c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</row>
    <row r="78" spans="1:68" s="2" customFormat="1" x14ac:dyDescent="0.35">
      <c r="A78" s="59" t="s">
        <v>29</v>
      </c>
      <c r="B78" s="49">
        <v>4</v>
      </c>
      <c r="C78" s="58" t="s">
        <v>87</v>
      </c>
      <c r="D78" s="58" t="s">
        <v>7</v>
      </c>
      <c r="E78" s="49">
        <v>10</v>
      </c>
      <c r="F78" s="71">
        <f t="shared" si="3"/>
        <v>44579</v>
      </c>
      <c r="G78" s="72">
        <f t="shared" si="2"/>
        <v>44593</v>
      </c>
      <c r="H78" s="63" t="s">
        <v>4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</row>
    <row r="79" spans="1:68" s="2" customFormat="1" x14ac:dyDescent="0.35">
      <c r="A79" s="59" t="s">
        <v>29</v>
      </c>
      <c r="B79" s="49">
        <v>5</v>
      </c>
      <c r="C79" s="58" t="s">
        <v>88</v>
      </c>
      <c r="D79" s="58" t="s">
        <v>2</v>
      </c>
      <c r="E79" s="49">
        <v>10</v>
      </c>
      <c r="F79" s="71">
        <f t="shared" si="3"/>
        <v>44594</v>
      </c>
      <c r="G79" s="72">
        <f t="shared" si="2"/>
        <v>44608</v>
      </c>
      <c r="H79" s="64" t="s">
        <v>3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</row>
    <row r="80" spans="1:68" s="2" customFormat="1" x14ac:dyDescent="0.35">
      <c r="A80" s="59" t="s">
        <v>29</v>
      </c>
      <c r="B80" s="49">
        <v>5</v>
      </c>
      <c r="C80" s="58" t="s">
        <v>89</v>
      </c>
      <c r="D80" s="58" t="s">
        <v>2</v>
      </c>
      <c r="E80" s="49">
        <v>10</v>
      </c>
      <c r="F80" s="71">
        <f t="shared" si="3"/>
        <v>44609</v>
      </c>
      <c r="G80" s="72">
        <f t="shared" si="2"/>
        <v>44623</v>
      </c>
      <c r="H80" s="63" t="s">
        <v>4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</row>
    <row r="81" spans="1:68" s="2" customFormat="1" x14ac:dyDescent="0.35">
      <c r="A81" s="59" t="s">
        <v>31</v>
      </c>
      <c r="B81" s="49">
        <v>1</v>
      </c>
      <c r="C81" s="58" t="s">
        <v>90</v>
      </c>
      <c r="D81" s="58" t="s">
        <v>50</v>
      </c>
      <c r="E81" s="49">
        <v>1</v>
      </c>
      <c r="F81" s="71">
        <f t="shared" si="3"/>
        <v>44624</v>
      </c>
      <c r="G81" s="72">
        <f t="shared" si="2"/>
        <v>44627</v>
      </c>
      <c r="H81" s="64" t="s">
        <v>3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</row>
    <row r="82" spans="1:68" s="2" customFormat="1" x14ac:dyDescent="0.35">
      <c r="A82" s="59" t="s">
        <v>31</v>
      </c>
      <c r="B82" s="49">
        <v>1</v>
      </c>
      <c r="C82" s="58" t="s">
        <v>90</v>
      </c>
      <c r="D82" s="58" t="s">
        <v>50</v>
      </c>
      <c r="E82" s="49">
        <v>1</v>
      </c>
      <c r="F82" s="71">
        <f t="shared" si="3"/>
        <v>44628</v>
      </c>
      <c r="G82" s="72">
        <f t="shared" si="2"/>
        <v>44629</v>
      </c>
      <c r="H82" s="63" t="s">
        <v>4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</row>
    <row r="83" spans="1:68" s="2" customFormat="1" x14ac:dyDescent="0.35">
      <c r="A83" s="59" t="s">
        <v>31</v>
      </c>
      <c r="B83" s="49">
        <v>2</v>
      </c>
      <c r="C83" s="58" t="s">
        <v>91</v>
      </c>
      <c r="D83" s="58" t="s">
        <v>58</v>
      </c>
      <c r="E83" s="49">
        <v>3</v>
      </c>
      <c r="F83" s="71">
        <f t="shared" si="3"/>
        <v>44630</v>
      </c>
      <c r="G83" s="72">
        <f t="shared" si="2"/>
        <v>44635</v>
      </c>
      <c r="H83" s="64" t="s">
        <v>3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</row>
    <row r="84" spans="1:68" s="2" customFormat="1" x14ac:dyDescent="0.35">
      <c r="A84" s="59" t="s">
        <v>31</v>
      </c>
      <c r="B84" s="49">
        <v>2</v>
      </c>
      <c r="C84" s="58" t="s">
        <v>91</v>
      </c>
      <c r="D84" s="58" t="s">
        <v>58</v>
      </c>
      <c r="E84" s="49">
        <v>3</v>
      </c>
      <c r="F84" s="71">
        <f t="shared" si="3"/>
        <v>44636</v>
      </c>
      <c r="G84" s="72">
        <f t="shared" si="2"/>
        <v>44641</v>
      </c>
      <c r="H84" s="63" t="s">
        <v>4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</row>
    <row r="85" spans="1:68" s="2" customFormat="1" x14ac:dyDescent="0.35">
      <c r="A85" s="59" t="s">
        <v>31</v>
      </c>
      <c r="B85" s="49">
        <v>3</v>
      </c>
      <c r="C85" s="58" t="s">
        <v>92</v>
      </c>
      <c r="D85" s="58" t="s">
        <v>11</v>
      </c>
      <c r="E85" s="49">
        <v>2</v>
      </c>
      <c r="F85" s="71">
        <f t="shared" si="3"/>
        <v>44642</v>
      </c>
      <c r="G85" s="72">
        <f t="shared" si="2"/>
        <v>44644</v>
      </c>
      <c r="H85" s="64" t="s">
        <v>3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</row>
    <row r="86" spans="1:68" s="2" customFormat="1" x14ac:dyDescent="0.35">
      <c r="A86" s="59" t="s">
        <v>31</v>
      </c>
      <c r="B86" s="49">
        <v>3</v>
      </c>
      <c r="C86" s="58" t="s">
        <v>92</v>
      </c>
      <c r="D86" s="58" t="s">
        <v>11</v>
      </c>
      <c r="E86" s="49">
        <v>2</v>
      </c>
      <c r="F86" s="71">
        <f t="shared" si="3"/>
        <v>44645</v>
      </c>
      <c r="G86" s="72">
        <f t="shared" si="2"/>
        <v>44649</v>
      </c>
      <c r="H86" s="63" t="s">
        <v>4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/>
      <c r="BK86" s="57"/>
      <c r="BL86" s="57"/>
      <c r="BM86" s="57"/>
      <c r="BN86" s="57"/>
      <c r="BO86" s="57"/>
      <c r="BP86" s="57"/>
    </row>
    <row r="87" spans="1:68" s="2" customFormat="1" x14ac:dyDescent="0.35">
      <c r="A87" s="59" t="s">
        <v>31</v>
      </c>
      <c r="B87" s="49">
        <v>4</v>
      </c>
      <c r="C87" s="58" t="s">
        <v>93</v>
      </c>
      <c r="D87" s="58"/>
      <c r="E87" s="49">
        <v>4</v>
      </c>
      <c r="F87" s="71">
        <f t="shared" si="3"/>
        <v>44650</v>
      </c>
      <c r="G87" s="72">
        <f t="shared" si="2"/>
        <v>44656</v>
      </c>
      <c r="H87" s="64" t="s">
        <v>3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</row>
    <row r="88" spans="1:68" s="2" customFormat="1" x14ac:dyDescent="0.35">
      <c r="A88" s="59" t="s">
        <v>31</v>
      </c>
      <c r="B88" s="49">
        <v>4</v>
      </c>
      <c r="C88" s="58" t="s">
        <v>93</v>
      </c>
      <c r="D88" s="58"/>
      <c r="E88" s="49">
        <v>4</v>
      </c>
      <c r="F88" s="71">
        <f t="shared" si="3"/>
        <v>44657</v>
      </c>
      <c r="G88" s="72">
        <f t="shared" si="2"/>
        <v>44663</v>
      </c>
      <c r="H88" s="63" t="s">
        <v>4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</row>
    <row r="89" spans="1:68" s="2" customFormat="1" x14ac:dyDescent="0.35">
      <c r="A89" s="59" t="s">
        <v>31</v>
      </c>
      <c r="B89" s="49">
        <v>5</v>
      </c>
      <c r="C89" s="58" t="s">
        <v>94</v>
      </c>
      <c r="D89" s="58"/>
      <c r="E89" s="49">
        <v>2</v>
      </c>
      <c r="F89" s="71">
        <f t="shared" si="3"/>
        <v>44664</v>
      </c>
      <c r="G89" s="72">
        <f t="shared" si="2"/>
        <v>44666</v>
      </c>
      <c r="H89" s="64" t="s">
        <v>3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</row>
    <row r="90" spans="1:68" s="2" customFormat="1" x14ac:dyDescent="0.35">
      <c r="A90" s="59" t="s">
        <v>31</v>
      </c>
      <c r="B90" s="49">
        <v>5</v>
      </c>
      <c r="C90" s="58" t="s">
        <v>94</v>
      </c>
      <c r="D90" s="58"/>
      <c r="E90" s="49">
        <v>2</v>
      </c>
      <c r="F90" s="71">
        <f t="shared" si="3"/>
        <v>44669</v>
      </c>
      <c r="G90" s="72">
        <f t="shared" si="2"/>
        <v>44671</v>
      </c>
      <c r="H90" s="63" t="s">
        <v>4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</row>
    <row r="91" spans="1:68" s="2" customFormat="1" x14ac:dyDescent="0.35">
      <c r="A91" s="59" t="s">
        <v>31</v>
      </c>
      <c r="B91" s="49">
        <v>6</v>
      </c>
      <c r="C91" s="58" t="s">
        <v>95</v>
      </c>
      <c r="D91" s="58"/>
      <c r="E91" s="49">
        <v>3</v>
      </c>
      <c r="F91" s="71">
        <f t="shared" si="3"/>
        <v>44672</v>
      </c>
      <c r="G91" s="72">
        <f t="shared" si="2"/>
        <v>44677</v>
      </c>
      <c r="H91" s="64" t="s">
        <v>3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</row>
    <row r="92" spans="1:68" s="2" customFormat="1" x14ac:dyDescent="0.35">
      <c r="A92" s="59" t="s">
        <v>31</v>
      </c>
      <c r="B92" s="49">
        <v>6</v>
      </c>
      <c r="C92" s="58" t="s">
        <v>96</v>
      </c>
      <c r="D92" s="58"/>
      <c r="E92" s="49">
        <v>3</v>
      </c>
      <c r="F92" s="71">
        <f t="shared" si="3"/>
        <v>44678</v>
      </c>
      <c r="G92" s="72">
        <f t="shared" si="2"/>
        <v>44683</v>
      </c>
      <c r="H92" s="63" t="s">
        <v>4</v>
      </c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  <c r="BJ92" s="57"/>
      <c r="BK92" s="57"/>
      <c r="BL92" s="57"/>
      <c r="BM92" s="57"/>
      <c r="BN92" s="57"/>
      <c r="BO92" s="57"/>
      <c r="BP92" s="57"/>
    </row>
    <row r="93" spans="1:68" s="2" customFormat="1" x14ac:dyDescent="0.35">
      <c r="A93" s="59" t="s">
        <v>31</v>
      </c>
      <c r="B93" s="49">
        <v>7</v>
      </c>
      <c r="C93" s="58" t="s">
        <v>97</v>
      </c>
      <c r="D93" s="58"/>
      <c r="E93" s="49">
        <v>4</v>
      </c>
      <c r="F93" s="71">
        <f t="shared" si="3"/>
        <v>44684</v>
      </c>
      <c r="G93" s="72">
        <f t="shared" si="2"/>
        <v>44690</v>
      </c>
      <c r="H93" s="64" t="s">
        <v>3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</row>
    <row r="94" spans="1:68" s="2" customFormat="1" x14ac:dyDescent="0.35">
      <c r="A94" s="59" t="s">
        <v>31</v>
      </c>
      <c r="B94" s="49">
        <v>7</v>
      </c>
      <c r="C94" s="58" t="s">
        <v>97</v>
      </c>
      <c r="D94" s="58"/>
      <c r="E94" s="49">
        <v>4</v>
      </c>
      <c r="F94" s="71">
        <f t="shared" si="3"/>
        <v>44691</v>
      </c>
      <c r="G94" s="72">
        <f t="shared" si="2"/>
        <v>44697</v>
      </c>
      <c r="H94" s="63" t="s">
        <v>4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  <c r="BJ94" s="57"/>
      <c r="BK94" s="57"/>
      <c r="BL94" s="57"/>
      <c r="BM94" s="57"/>
      <c r="BN94" s="57"/>
      <c r="BO94" s="57"/>
      <c r="BP94" s="57"/>
    </row>
    <row r="95" spans="1:68" s="2" customFormat="1" x14ac:dyDescent="0.35">
      <c r="A95" s="59" t="s">
        <v>31</v>
      </c>
      <c r="B95" s="49">
        <v>8</v>
      </c>
      <c r="C95" s="58" t="s">
        <v>98</v>
      </c>
      <c r="D95" s="58"/>
      <c r="E95" s="49">
        <v>1</v>
      </c>
      <c r="F95" s="71">
        <f t="shared" si="3"/>
        <v>44698</v>
      </c>
      <c r="G95" s="72">
        <f t="shared" si="2"/>
        <v>44699</v>
      </c>
      <c r="H95" s="64" t="s">
        <v>3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</row>
    <row r="96" spans="1:68" s="2" customFormat="1" x14ac:dyDescent="0.35">
      <c r="A96" s="59" t="s">
        <v>31</v>
      </c>
      <c r="B96" s="49">
        <v>8</v>
      </c>
      <c r="C96" s="58" t="s">
        <v>98</v>
      </c>
      <c r="D96" s="58"/>
      <c r="E96" s="49">
        <v>1</v>
      </c>
      <c r="F96" s="71">
        <f t="shared" si="3"/>
        <v>44700</v>
      </c>
      <c r="G96" s="72">
        <f t="shared" si="2"/>
        <v>44701</v>
      </c>
      <c r="H96" s="63" t="s">
        <v>4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</row>
    <row r="97" spans="1:68" s="2" customFormat="1" x14ac:dyDescent="0.35">
      <c r="A97" s="59" t="s">
        <v>31</v>
      </c>
      <c r="B97" s="49">
        <v>9</v>
      </c>
      <c r="C97" s="58" t="s">
        <v>99</v>
      </c>
      <c r="D97" s="58"/>
      <c r="E97" s="49">
        <v>10</v>
      </c>
      <c r="F97" s="71">
        <f t="shared" si="3"/>
        <v>44704</v>
      </c>
      <c r="G97" s="72">
        <f t="shared" si="2"/>
        <v>44718</v>
      </c>
      <c r="H97" s="64" t="s">
        <v>3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</row>
    <row r="98" spans="1:68" s="2" customFormat="1" x14ac:dyDescent="0.35">
      <c r="A98" s="59" t="s">
        <v>31</v>
      </c>
      <c r="B98" s="49">
        <v>9</v>
      </c>
      <c r="C98" s="58" t="s">
        <v>99</v>
      </c>
      <c r="D98" s="58"/>
      <c r="E98" s="49">
        <v>10</v>
      </c>
      <c r="F98" s="71">
        <f t="shared" si="3"/>
        <v>44719</v>
      </c>
      <c r="G98" s="72">
        <f t="shared" si="2"/>
        <v>44733</v>
      </c>
      <c r="H98" s="63" t="s">
        <v>4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</row>
    <row r="99" spans="1:68" s="2" customFormat="1" x14ac:dyDescent="0.35">
      <c r="A99" s="59" t="s">
        <v>33</v>
      </c>
      <c r="B99" s="49">
        <v>1</v>
      </c>
      <c r="C99" s="58" t="s">
        <v>101</v>
      </c>
      <c r="D99" s="58"/>
      <c r="E99" s="49">
        <v>3</v>
      </c>
      <c r="F99" s="71">
        <f t="shared" si="3"/>
        <v>44734</v>
      </c>
      <c r="G99" s="72">
        <f t="shared" si="2"/>
        <v>44739</v>
      </c>
      <c r="H99" s="64" t="s">
        <v>3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</row>
    <row r="100" spans="1:68" s="2" customFormat="1" x14ac:dyDescent="0.35">
      <c r="A100" s="59" t="s">
        <v>33</v>
      </c>
      <c r="B100" s="49">
        <v>1</v>
      </c>
      <c r="C100" s="58" t="s">
        <v>101</v>
      </c>
      <c r="D100" s="58"/>
      <c r="E100" s="49">
        <v>3</v>
      </c>
      <c r="F100" s="71">
        <f t="shared" si="3"/>
        <v>44740</v>
      </c>
      <c r="G100" s="72">
        <f t="shared" si="2"/>
        <v>44743</v>
      </c>
      <c r="H100" s="63" t="s">
        <v>4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</row>
    <row r="101" spans="1:68" s="2" customFormat="1" x14ac:dyDescent="0.35">
      <c r="A101" s="59" t="s">
        <v>33</v>
      </c>
      <c r="B101" s="49">
        <v>2</v>
      </c>
      <c r="C101" s="58" t="s">
        <v>100</v>
      </c>
      <c r="D101" s="58" t="s">
        <v>58</v>
      </c>
      <c r="E101" s="49">
        <v>6</v>
      </c>
      <c r="F101" s="71">
        <f t="shared" si="3"/>
        <v>44746</v>
      </c>
      <c r="G101" s="72">
        <f t="shared" si="2"/>
        <v>44754</v>
      </c>
      <c r="H101" s="64" t="s">
        <v>3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</row>
    <row r="102" spans="1:68" s="2" customFormat="1" x14ac:dyDescent="0.35">
      <c r="A102" s="59" t="s">
        <v>33</v>
      </c>
      <c r="B102" s="49">
        <v>2</v>
      </c>
      <c r="C102" s="58" t="s">
        <v>100</v>
      </c>
      <c r="D102" s="58" t="s">
        <v>58</v>
      </c>
      <c r="E102" s="49">
        <v>6</v>
      </c>
      <c r="F102" s="71">
        <f t="shared" si="3"/>
        <v>44755</v>
      </c>
      <c r="G102" s="72">
        <f t="shared" si="2"/>
        <v>44763</v>
      </c>
      <c r="H102" s="63" t="s">
        <v>4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</row>
    <row r="103" spans="1:68" s="2" customFormat="1" x14ac:dyDescent="0.35">
      <c r="A103" s="59" t="s">
        <v>33</v>
      </c>
      <c r="B103" s="49">
        <v>3</v>
      </c>
      <c r="C103" s="58" t="s">
        <v>102</v>
      </c>
      <c r="D103" s="58" t="s">
        <v>15</v>
      </c>
      <c r="E103" s="49">
        <v>8</v>
      </c>
      <c r="F103" s="71">
        <f t="shared" si="3"/>
        <v>44764</v>
      </c>
      <c r="G103" s="72">
        <f t="shared" si="2"/>
        <v>44776</v>
      </c>
      <c r="H103" s="64" t="s">
        <v>3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</row>
    <row r="104" spans="1:68" s="2" customFormat="1" x14ac:dyDescent="0.35">
      <c r="A104" s="59" t="s">
        <v>33</v>
      </c>
      <c r="B104" s="49">
        <v>3</v>
      </c>
      <c r="C104" s="58" t="s">
        <v>102</v>
      </c>
      <c r="D104" s="58" t="s">
        <v>15</v>
      </c>
      <c r="E104" s="49">
        <v>8</v>
      </c>
      <c r="F104" s="71">
        <f t="shared" si="3"/>
        <v>44777</v>
      </c>
      <c r="G104" s="72">
        <f t="shared" si="2"/>
        <v>44789</v>
      </c>
      <c r="H104" s="63" t="s">
        <v>4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</row>
    <row r="105" spans="1:68" s="2" customFormat="1" x14ac:dyDescent="0.35">
      <c r="A105" s="59" t="s">
        <v>33</v>
      </c>
      <c r="B105" s="49">
        <v>4</v>
      </c>
      <c r="C105" s="58" t="s">
        <v>103</v>
      </c>
      <c r="D105" s="58"/>
      <c r="E105" s="49">
        <v>2</v>
      </c>
      <c r="F105" s="71">
        <f t="shared" si="3"/>
        <v>44790</v>
      </c>
      <c r="G105" s="72">
        <f t="shared" si="2"/>
        <v>44792</v>
      </c>
      <c r="H105" s="64" t="s">
        <v>3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</row>
    <row r="106" spans="1:68" s="2" customFormat="1" x14ac:dyDescent="0.35">
      <c r="A106" s="59" t="s">
        <v>33</v>
      </c>
      <c r="B106" s="49">
        <v>4</v>
      </c>
      <c r="C106" s="58" t="s">
        <v>104</v>
      </c>
      <c r="D106" s="58"/>
      <c r="E106" s="49">
        <v>2</v>
      </c>
      <c r="F106" s="71">
        <f t="shared" si="3"/>
        <v>44795</v>
      </c>
      <c r="G106" s="72">
        <f t="shared" si="2"/>
        <v>44797</v>
      </c>
      <c r="H106" s="63" t="s">
        <v>4</v>
      </c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</row>
    <row r="107" spans="1:68" s="2" customFormat="1" x14ac:dyDescent="0.35">
      <c r="A107" s="60" t="s">
        <v>33</v>
      </c>
      <c r="B107" s="51">
        <v>5</v>
      </c>
      <c r="C107" s="61" t="s">
        <v>105</v>
      </c>
      <c r="D107" s="61"/>
      <c r="E107" s="49">
        <v>6</v>
      </c>
      <c r="F107" s="71">
        <f t="shared" si="3"/>
        <v>44798</v>
      </c>
      <c r="G107" s="72">
        <f t="shared" si="2"/>
        <v>44806</v>
      </c>
      <c r="H107" s="64" t="s">
        <v>3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</row>
    <row r="108" spans="1:68" s="2" customFormat="1" x14ac:dyDescent="0.35">
      <c r="A108" s="60" t="s">
        <v>33</v>
      </c>
      <c r="B108" s="51">
        <v>5</v>
      </c>
      <c r="C108" s="61" t="s">
        <v>105</v>
      </c>
      <c r="D108" s="61"/>
      <c r="E108" s="49">
        <v>6</v>
      </c>
      <c r="F108" s="71">
        <f t="shared" si="3"/>
        <v>44809</v>
      </c>
      <c r="G108" s="72">
        <f t="shared" si="2"/>
        <v>44817</v>
      </c>
      <c r="H108" s="63" t="s">
        <v>4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</row>
    <row r="109" spans="1:68" s="2" customFormat="1" x14ac:dyDescent="0.35">
      <c r="A109" s="60" t="s">
        <v>33</v>
      </c>
      <c r="B109" s="51">
        <v>6</v>
      </c>
      <c r="C109" s="57" t="s">
        <v>106</v>
      </c>
      <c r="D109" s="61"/>
      <c r="E109" s="49">
        <v>2</v>
      </c>
      <c r="F109" s="71">
        <f t="shared" si="3"/>
        <v>44818</v>
      </c>
      <c r="G109" s="72">
        <f t="shared" si="2"/>
        <v>44820</v>
      </c>
      <c r="H109" s="64" t="s">
        <v>3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</row>
    <row r="110" spans="1:68" s="2" customFormat="1" x14ac:dyDescent="0.35">
      <c r="A110" s="60" t="s">
        <v>33</v>
      </c>
      <c r="B110" s="51">
        <v>6</v>
      </c>
      <c r="C110" s="57" t="s">
        <v>106</v>
      </c>
      <c r="D110" s="61"/>
      <c r="E110" s="49">
        <v>2</v>
      </c>
      <c r="F110" s="71">
        <f t="shared" si="3"/>
        <v>44823</v>
      </c>
      <c r="G110" s="72">
        <f t="shared" si="2"/>
        <v>44825</v>
      </c>
      <c r="H110" s="63" t="s">
        <v>4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</row>
    <row r="111" spans="1:68" s="2" customFormat="1" x14ac:dyDescent="0.35">
      <c r="A111" s="60" t="s">
        <v>33</v>
      </c>
      <c r="B111" s="51">
        <v>7</v>
      </c>
      <c r="C111" s="57" t="s">
        <v>107</v>
      </c>
      <c r="D111" s="61"/>
      <c r="E111" s="49">
        <v>10</v>
      </c>
      <c r="F111" s="71">
        <f t="shared" si="3"/>
        <v>44826</v>
      </c>
      <c r="G111" s="72">
        <f t="shared" si="2"/>
        <v>44840</v>
      </c>
      <c r="H111" s="64" t="s">
        <v>3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</row>
    <row r="112" spans="1:68" s="2" customFormat="1" x14ac:dyDescent="0.35">
      <c r="A112" s="60" t="s">
        <v>33</v>
      </c>
      <c r="B112" s="51">
        <v>7</v>
      </c>
      <c r="C112" s="57" t="s">
        <v>107</v>
      </c>
      <c r="D112" s="61"/>
      <c r="E112" s="49">
        <v>10</v>
      </c>
      <c r="F112" s="71">
        <f t="shared" si="3"/>
        <v>44841</v>
      </c>
      <c r="G112" s="72">
        <f t="shared" si="2"/>
        <v>44855</v>
      </c>
      <c r="H112" s="63" t="s">
        <v>4</v>
      </c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</row>
    <row r="113" spans="1:68" s="2" customFormat="1" x14ac:dyDescent="0.35">
      <c r="A113" s="60" t="s">
        <v>33</v>
      </c>
      <c r="B113" s="51">
        <v>8</v>
      </c>
      <c r="C113" s="62" t="s">
        <v>109</v>
      </c>
      <c r="D113" s="61"/>
      <c r="E113" s="49">
        <v>4</v>
      </c>
      <c r="F113" s="71">
        <f t="shared" si="3"/>
        <v>44858</v>
      </c>
      <c r="G113" s="72">
        <f t="shared" si="2"/>
        <v>44862</v>
      </c>
      <c r="H113" s="64" t="s">
        <v>3</v>
      </c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</row>
    <row r="114" spans="1:68" s="2" customFormat="1" x14ac:dyDescent="0.35">
      <c r="A114" s="60" t="s">
        <v>33</v>
      </c>
      <c r="B114" s="51">
        <v>8</v>
      </c>
      <c r="C114" s="62" t="s">
        <v>109</v>
      </c>
      <c r="D114" s="61"/>
      <c r="E114" s="49">
        <v>4</v>
      </c>
      <c r="F114" s="71">
        <f t="shared" si="3"/>
        <v>44865</v>
      </c>
      <c r="G114" s="72">
        <f t="shared" si="2"/>
        <v>44869</v>
      </c>
      <c r="H114" s="63" t="s">
        <v>4</v>
      </c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</row>
    <row r="115" spans="1:68" s="2" customFormat="1" x14ac:dyDescent="0.35">
      <c r="A115" s="60" t="s">
        <v>32</v>
      </c>
      <c r="B115" s="51">
        <v>1</v>
      </c>
      <c r="C115" s="57" t="s">
        <v>110</v>
      </c>
      <c r="D115" s="57" t="s">
        <v>108</v>
      </c>
      <c r="E115" s="49">
        <v>5</v>
      </c>
      <c r="F115" s="71">
        <f t="shared" si="3"/>
        <v>44872</v>
      </c>
      <c r="G115" s="72">
        <f t="shared" si="2"/>
        <v>44879</v>
      </c>
      <c r="H115" s="64" t="s">
        <v>3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</row>
    <row r="116" spans="1:68" s="2" customFormat="1" x14ac:dyDescent="0.35">
      <c r="A116" s="60" t="s">
        <v>32</v>
      </c>
      <c r="B116" s="51">
        <v>1</v>
      </c>
      <c r="C116" s="57" t="s">
        <v>110</v>
      </c>
      <c r="D116" s="57" t="s">
        <v>63</v>
      </c>
      <c r="E116" s="49">
        <v>5</v>
      </c>
      <c r="F116" s="71">
        <f t="shared" si="3"/>
        <v>44880</v>
      </c>
      <c r="G116" s="72">
        <f t="shared" si="2"/>
        <v>44887</v>
      </c>
      <c r="H116" s="63" t="s">
        <v>4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</row>
    <row r="117" spans="1:68" s="2" customFormat="1" x14ac:dyDescent="0.35">
      <c r="A117" s="60" t="s">
        <v>32</v>
      </c>
      <c r="B117" s="51">
        <v>2</v>
      </c>
      <c r="C117" s="57" t="s">
        <v>111</v>
      </c>
      <c r="D117" s="57" t="s">
        <v>108</v>
      </c>
      <c r="E117" s="49">
        <v>10</v>
      </c>
      <c r="F117" s="71">
        <f t="shared" si="3"/>
        <v>44888</v>
      </c>
      <c r="G117" s="72">
        <f t="shared" si="2"/>
        <v>44902</v>
      </c>
      <c r="H117" s="64" t="s">
        <v>3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</row>
    <row r="118" spans="1:68" s="2" customFormat="1" x14ac:dyDescent="0.35">
      <c r="A118" s="60" t="s">
        <v>32</v>
      </c>
      <c r="B118" s="51">
        <v>2</v>
      </c>
      <c r="C118" s="57" t="s">
        <v>111</v>
      </c>
      <c r="D118" s="57" t="s">
        <v>108</v>
      </c>
      <c r="E118" s="49">
        <v>10</v>
      </c>
      <c r="F118" s="71">
        <f t="shared" si="3"/>
        <v>44903</v>
      </c>
      <c r="G118" s="72">
        <f t="shared" si="2"/>
        <v>44917</v>
      </c>
      <c r="H118" s="63" t="s">
        <v>4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</row>
    <row r="119" spans="1:68" s="2" customFormat="1" x14ac:dyDescent="0.35">
      <c r="A119" s="60" t="s">
        <v>32</v>
      </c>
      <c r="B119" s="51">
        <v>3</v>
      </c>
      <c r="C119" s="57" t="s">
        <v>113</v>
      </c>
      <c r="D119" s="57"/>
      <c r="E119" s="49">
        <v>2</v>
      </c>
      <c r="F119" s="71">
        <f t="shared" si="3"/>
        <v>44918</v>
      </c>
      <c r="G119" s="72">
        <f t="shared" si="2"/>
        <v>44922</v>
      </c>
      <c r="H119" s="64" t="s">
        <v>3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</row>
    <row r="120" spans="1:68" s="2" customFormat="1" x14ac:dyDescent="0.35">
      <c r="A120" s="60" t="s">
        <v>32</v>
      </c>
      <c r="B120" s="51">
        <v>3</v>
      </c>
      <c r="C120" s="57" t="s">
        <v>112</v>
      </c>
      <c r="D120" s="57"/>
      <c r="E120" s="49">
        <v>2</v>
      </c>
      <c r="F120" s="71">
        <f t="shared" si="3"/>
        <v>44923</v>
      </c>
      <c r="G120" s="72">
        <f t="shared" si="2"/>
        <v>44925</v>
      </c>
      <c r="H120" s="63" t="s">
        <v>4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</row>
    <row r="121" spans="1:68" s="2" customFormat="1" x14ac:dyDescent="0.35">
      <c r="A121" s="60" t="s">
        <v>114</v>
      </c>
      <c r="B121" s="51">
        <v>1</v>
      </c>
      <c r="C121" s="57" t="s">
        <v>115</v>
      </c>
      <c r="D121" s="57" t="s">
        <v>15</v>
      </c>
      <c r="E121" s="49">
        <v>1</v>
      </c>
      <c r="F121" s="71">
        <f t="shared" si="3"/>
        <v>44928</v>
      </c>
      <c r="G121" s="72">
        <f t="shared" si="2"/>
        <v>44929</v>
      </c>
      <c r="H121" s="64" t="s">
        <v>3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</row>
    <row r="122" spans="1:68" s="2" customFormat="1" x14ac:dyDescent="0.35">
      <c r="A122" s="60" t="s">
        <v>114</v>
      </c>
      <c r="B122" s="51">
        <v>1</v>
      </c>
      <c r="C122" s="57" t="s">
        <v>115</v>
      </c>
      <c r="D122" s="57" t="s">
        <v>15</v>
      </c>
      <c r="E122" s="49">
        <v>1</v>
      </c>
      <c r="F122" s="71">
        <f t="shared" si="3"/>
        <v>44930</v>
      </c>
      <c r="G122" s="72">
        <f t="shared" si="2"/>
        <v>44931</v>
      </c>
      <c r="H122" s="63" t="s">
        <v>4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</row>
    <row r="123" spans="1:68" s="2" customFormat="1" x14ac:dyDescent="0.35">
      <c r="A123" s="60" t="s">
        <v>114</v>
      </c>
      <c r="B123" s="51">
        <v>2</v>
      </c>
      <c r="C123" s="57" t="s">
        <v>116</v>
      </c>
      <c r="D123" s="57" t="s">
        <v>117</v>
      </c>
      <c r="E123" s="49">
        <v>0.5</v>
      </c>
      <c r="F123" s="71">
        <f t="shared" si="3"/>
        <v>44932</v>
      </c>
      <c r="G123" s="72">
        <f t="shared" si="2"/>
        <v>44932</v>
      </c>
      <c r="H123" s="64" t="s">
        <v>3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</row>
    <row r="124" spans="1:68" s="2" customFormat="1" x14ac:dyDescent="0.35">
      <c r="A124" s="60" t="s">
        <v>114</v>
      </c>
      <c r="B124" s="51">
        <v>2</v>
      </c>
      <c r="C124" s="57" t="s">
        <v>116</v>
      </c>
      <c r="D124" s="57" t="s">
        <v>117</v>
      </c>
      <c r="E124" s="49">
        <v>0.5</v>
      </c>
      <c r="F124" s="71">
        <f t="shared" si="3"/>
        <v>44935</v>
      </c>
      <c r="G124" s="72">
        <f t="shared" si="2"/>
        <v>44935</v>
      </c>
      <c r="H124" s="63" t="s">
        <v>4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</row>
    <row r="125" spans="1:68" x14ac:dyDescent="0.35">
      <c r="A125" s="60" t="s">
        <v>114</v>
      </c>
      <c r="B125" s="51">
        <v>3</v>
      </c>
      <c r="C125" s="57" t="s">
        <v>118</v>
      </c>
      <c r="D125" s="57" t="s">
        <v>11</v>
      </c>
      <c r="E125" s="49">
        <v>1</v>
      </c>
      <c r="F125" s="71">
        <f t="shared" si="3"/>
        <v>44936</v>
      </c>
      <c r="G125" s="72">
        <f t="shared" si="2"/>
        <v>44937</v>
      </c>
      <c r="H125" s="64" t="s">
        <v>3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</row>
    <row r="126" spans="1:68" x14ac:dyDescent="0.35">
      <c r="A126" s="60" t="s">
        <v>114</v>
      </c>
      <c r="B126" s="51">
        <v>3</v>
      </c>
      <c r="C126" s="57" t="s">
        <v>118</v>
      </c>
      <c r="D126" s="57" t="s">
        <v>11</v>
      </c>
      <c r="E126" s="49">
        <v>1</v>
      </c>
      <c r="F126" s="71">
        <f t="shared" si="3"/>
        <v>44938</v>
      </c>
      <c r="G126" s="72">
        <f t="shared" si="2"/>
        <v>44939</v>
      </c>
      <c r="H126" s="63" t="s">
        <v>4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</row>
    <row r="127" spans="1:68" x14ac:dyDescent="0.35">
      <c r="A127" s="60" t="s">
        <v>114</v>
      </c>
      <c r="B127" s="51">
        <v>4</v>
      </c>
      <c r="C127" s="57" t="s">
        <v>119</v>
      </c>
      <c r="D127" s="57" t="s">
        <v>2</v>
      </c>
      <c r="E127" s="49">
        <v>3</v>
      </c>
      <c r="F127" s="71">
        <f t="shared" si="3"/>
        <v>44942</v>
      </c>
      <c r="G127" s="72">
        <f t="shared" si="2"/>
        <v>44945</v>
      </c>
      <c r="H127" s="64" t="s">
        <v>3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</row>
    <row r="128" spans="1:68" x14ac:dyDescent="0.35">
      <c r="A128" s="60" t="s">
        <v>114</v>
      </c>
      <c r="B128" s="51">
        <v>4</v>
      </c>
      <c r="C128" s="57" t="s">
        <v>119</v>
      </c>
      <c r="D128" s="57" t="s">
        <v>2</v>
      </c>
      <c r="E128" s="49">
        <v>3</v>
      </c>
      <c r="F128" s="71">
        <f t="shared" si="3"/>
        <v>44946</v>
      </c>
      <c r="G128" s="72">
        <f t="shared" si="2"/>
        <v>44951</v>
      </c>
      <c r="H128" s="63" t="s">
        <v>4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</row>
    <row r="129" spans="1:68" x14ac:dyDescent="0.35">
      <c r="A129" s="60" t="s">
        <v>114</v>
      </c>
      <c r="B129" s="51">
        <v>5</v>
      </c>
      <c r="C129" s="57" t="s">
        <v>120</v>
      </c>
      <c r="D129" s="57"/>
      <c r="E129" s="49">
        <v>3</v>
      </c>
      <c r="F129" s="71">
        <f t="shared" si="3"/>
        <v>44952</v>
      </c>
      <c r="G129" s="72">
        <f t="shared" si="2"/>
        <v>44957</v>
      </c>
      <c r="H129" s="64" t="s">
        <v>3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</row>
    <row r="130" spans="1:68" x14ac:dyDescent="0.35">
      <c r="A130" s="60" t="s">
        <v>114</v>
      </c>
      <c r="B130" s="51">
        <v>5</v>
      </c>
      <c r="C130" s="57" t="s">
        <v>120</v>
      </c>
      <c r="D130" s="57"/>
      <c r="E130" s="49">
        <v>3</v>
      </c>
      <c r="F130" s="71">
        <f t="shared" si="3"/>
        <v>44958</v>
      </c>
      <c r="G130" s="72">
        <f t="shared" si="2"/>
        <v>44963</v>
      </c>
      <c r="H130" s="63" t="s">
        <v>4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</row>
    <row r="131" spans="1:68" x14ac:dyDescent="0.35">
      <c r="A131" s="60" t="s">
        <v>114</v>
      </c>
      <c r="B131" s="51">
        <v>6</v>
      </c>
      <c r="C131" s="57" t="s">
        <v>121</v>
      </c>
      <c r="D131" s="57" t="s">
        <v>11</v>
      </c>
      <c r="E131" s="49">
        <v>3</v>
      </c>
      <c r="F131" s="71">
        <f t="shared" si="3"/>
        <v>44964</v>
      </c>
      <c r="G131" s="72">
        <f t="shared" si="2"/>
        <v>44967</v>
      </c>
      <c r="H131" s="64" t="s">
        <v>3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</row>
    <row r="132" spans="1:68" x14ac:dyDescent="0.35">
      <c r="A132" s="60" t="s">
        <v>114</v>
      </c>
      <c r="B132" s="51">
        <v>6</v>
      </c>
      <c r="C132" s="57" t="s">
        <v>121</v>
      </c>
      <c r="D132" s="57" t="s">
        <v>11</v>
      </c>
      <c r="E132" s="49">
        <v>3</v>
      </c>
      <c r="F132" s="71">
        <f t="shared" si="3"/>
        <v>44970</v>
      </c>
      <c r="G132" s="72">
        <f t="shared" ref="G132:G134" si="4">WORKDAY(F132,E132)</f>
        <v>44973</v>
      </c>
      <c r="H132" s="63" t="s">
        <v>4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</row>
    <row r="133" spans="1:68" x14ac:dyDescent="0.35">
      <c r="A133" s="60" t="s">
        <v>114</v>
      </c>
      <c r="B133" s="51">
        <v>7</v>
      </c>
      <c r="C133" s="57" t="s">
        <v>122</v>
      </c>
      <c r="D133" s="57" t="s">
        <v>11</v>
      </c>
      <c r="E133" s="49"/>
      <c r="F133" s="71">
        <f t="shared" ref="F133:F134" si="5">WORKDAY(G132,1)</f>
        <v>44974</v>
      </c>
      <c r="G133" s="72">
        <f t="shared" si="4"/>
        <v>44974</v>
      </c>
      <c r="H133" s="64" t="s">
        <v>3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</row>
    <row r="134" spans="1:68" x14ac:dyDescent="0.35">
      <c r="A134" s="60" t="s">
        <v>114</v>
      </c>
      <c r="B134" s="51">
        <v>7</v>
      </c>
      <c r="C134" s="57" t="s">
        <v>122</v>
      </c>
      <c r="D134" s="57" t="s">
        <v>11</v>
      </c>
      <c r="E134" s="51"/>
      <c r="F134" s="71">
        <f t="shared" si="5"/>
        <v>44977</v>
      </c>
      <c r="G134" s="72">
        <f t="shared" si="4"/>
        <v>44977</v>
      </c>
      <c r="H134" s="63" t="s">
        <v>4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</row>
    <row r="135" spans="1:68" x14ac:dyDescent="0.35">
      <c r="A135" s="57"/>
      <c r="B135" s="57"/>
      <c r="C135" s="57"/>
      <c r="D135" s="57"/>
      <c r="E135" s="57"/>
      <c r="F135" s="73"/>
      <c r="G135" s="73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</row>
    <row r="136" spans="1:68" x14ac:dyDescent="0.35">
      <c r="A136" s="57"/>
      <c r="B136" s="57"/>
      <c r="C136" s="57"/>
      <c r="D136" s="57"/>
      <c r="E136" s="57"/>
      <c r="F136" s="73"/>
      <c r="G136" s="73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</row>
  </sheetData>
  <mergeCells count="30">
    <mergeCell ref="BO1:BP1"/>
    <mergeCell ref="AS1:AT1"/>
    <mergeCell ref="AU1:AV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AQ1:AR1"/>
    <mergeCell ref="U1:V1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S1:T1"/>
    <mergeCell ref="I1:J1"/>
    <mergeCell ref="K1:L1"/>
    <mergeCell ref="M1:N1"/>
    <mergeCell ref="O1:P1"/>
    <mergeCell ref="Q1:R1"/>
  </mergeCells>
  <dataValidations count="1">
    <dataValidation type="list" allowBlank="1" showInputMessage="1" showErrorMessage="1" sqref="A3:A134">
      <formula1>"DECKEL,DIAM600A,DIAM600B,DIAM700,CFV1050i,LEADWELLA,LEADWELLB,CTN2001,CTN2006,OPTICA360,OPTICA590,JET D'EAU"</formula1>
    </dataValidation>
  </dataValidation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A2" sqref="A2"/>
    </sheetView>
  </sheetViews>
  <sheetFormatPr baseColWidth="10" defaultColWidth="11.453125" defaultRowHeight="14.5" x14ac:dyDescent="0.35"/>
  <cols>
    <col min="1" max="1" width="11.453125" style="14"/>
    <col min="2" max="2" width="11.453125" style="3"/>
    <col min="3" max="3" width="37.26953125" style="14" customWidth="1"/>
    <col min="4" max="4" width="15.26953125" style="13" customWidth="1"/>
    <col min="5" max="5" width="6.26953125" style="3" customWidth="1"/>
    <col min="6" max="6" width="13.453125" style="1" customWidth="1"/>
    <col min="7" max="7" width="11.453125" style="1"/>
    <col min="8" max="8" width="5.26953125" style="3" customWidth="1"/>
  </cols>
  <sheetData>
    <row r="1" spans="1:8" s="18" customFormat="1" x14ac:dyDescent="0.35">
      <c r="A1" s="9" t="s">
        <v>36</v>
      </c>
      <c r="B1" s="9" t="s">
        <v>18</v>
      </c>
      <c r="C1" s="9" t="s">
        <v>19</v>
      </c>
      <c r="D1" s="9" t="s">
        <v>20</v>
      </c>
      <c r="E1" s="9" t="s">
        <v>21</v>
      </c>
      <c r="F1" s="16" t="s">
        <v>22</v>
      </c>
      <c r="G1" s="16" t="s">
        <v>23</v>
      </c>
      <c r="H1" s="9" t="s">
        <v>24</v>
      </c>
    </row>
    <row r="2" spans="1:8" s="18" customFormat="1" x14ac:dyDescent="0.35">
      <c r="A2" s="48"/>
      <c r="B2" s="49"/>
      <c r="C2" s="50"/>
      <c r="D2" s="50"/>
      <c r="E2" s="51"/>
      <c r="F2" s="71"/>
      <c r="G2" s="72"/>
      <c r="H2" s="52"/>
    </row>
  </sheetData>
  <dataValidations count="1">
    <dataValidation type="list" allowBlank="1" showInputMessage="1" showErrorMessage="1" sqref="A2">
      <formula1>"DECKEL,DIAM600A,DIAM600B,DIAM700,CFV1050i,LEADWELLA,LEADWELLB,CTN2001,CTN2006,OPTICA360,OPTICA590,JET D'EAU"</formula1>
    </dataValidation>
  </dataValidations>
  <pageMargins left="0.7" right="0.7" top="0.75" bottom="0.75" header="0.3" footer="0.3"/>
  <pageSetup paperSize="0" orientation="portrait" horizontalDpi="203" verticalDpi="20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"/>
  <sheetViews>
    <sheetView workbookViewId="0">
      <selection activeCell="F16" sqref="F16"/>
    </sheetView>
  </sheetViews>
  <sheetFormatPr baseColWidth="10" defaultColWidth="11.453125" defaultRowHeight="14.5" x14ac:dyDescent="0.35"/>
  <cols>
    <col min="1" max="1" width="22.453125" style="14" customWidth="1"/>
    <col min="3" max="3" width="13.26953125" style="30" customWidth="1"/>
  </cols>
  <sheetData>
    <row r="1" spans="1:5" x14ac:dyDescent="0.35">
      <c r="A1" s="26" t="s">
        <v>37</v>
      </c>
      <c r="C1" s="41" t="s">
        <v>20</v>
      </c>
      <c r="D1" s="42"/>
      <c r="E1" s="43" t="s">
        <v>24</v>
      </c>
    </row>
    <row r="2" spans="1:5" x14ac:dyDescent="0.35">
      <c r="A2" s="34" t="s">
        <v>0</v>
      </c>
      <c r="C2" s="39" t="s">
        <v>2</v>
      </c>
      <c r="E2" s="40" t="s">
        <v>3</v>
      </c>
    </row>
    <row r="3" spans="1:5" x14ac:dyDescent="0.35">
      <c r="A3" s="34" t="s">
        <v>35</v>
      </c>
      <c r="C3" s="33" t="s">
        <v>7</v>
      </c>
      <c r="E3" s="31" t="s">
        <v>4</v>
      </c>
    </row>
    <row r="4" spans="1:5" x14ac:dyDescent="0.35">
      <c r="A4" s="34" t="s">
        <v>34</v>
      </c>
      <c r="C4" s="36" t="s">
        <v>9</v>
      </c>
      <c r="E4" s="32"/>
    </row>
    <row r="5" spans="1:5" x14ac:dyDescent="0.35">
      <c r="A5" s="34" t="s">
        <v>25</v>
      </c>
      <c r="C5" s="38" t="s">
        <v>38</v>
      </c>
    </row>
    <row r="6" spans="1:5" x14ac:dyDescent="0.35">
      <c r="A6" s="34" t="s">
        <v>27</v>
      </c>
      <c r="C6" s="38" t="s">
        <v>14</v>
      </c>
    </row>
    <row r="7" spans="1:5" x14ac:dyDescent="0.35">
      <c r="A7" s="34" t="s">
        <v>28</v>
      </c>
      <c r="C7" s="38" t="s">
        <v>15</v>
      </c>
    </row>
    <row r="8" spans="1:5" x14ac:dyDescent="0.35">
      <c r="A8" s="34" t="s">
        <v>16</v>
      </c>
      <c r="C8" s="37"/>
    </row>
    <row r="9" spans="1:5" x14ac:dyDescent="0.35">
      <c r="A9" s="34" t="s">
        <v>29</v>
      </c>
    </row>
    <row r="10" spans="1:5" x14ac:dyDescent="0.35">
      <c r="A10" s="34" t="s">
        <v>30</v>
      </c>
    </row>
    <row r="11" spans="1:5" x14ac:dyDescent="0.35">
      <c r="A11" s="34" t="s">
        <v>31</v>
      </c>
    </row>
    <row r="12" spans="1:5" x14ac:dyDescent="0.35">
      <c r="A12" s="34" t="s">
        <v>32</v>
      </c>
    </row>
    <row r="13" spans="1:5" x14ac:dyDescent="0.35">
      <c r="A13" s="35" t="s">
        <v>33</v>
      </c>
    </row>
    <row r="14" spans="1:5" x14ac:dyDescent="0.35">
      <c r="A14" s="35"/>
    </row>
    <row r="15" spans="1:5" x14ac:dyDescent="0.35">
      <c r="A15"/>
    </row>
    <row r="16" spans="1:5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</sheetData>
  <dataValidations count="1">
    <dataValidation type="list" allowBlank="1" showInputMessage="1" showErrorMessage="1" sqref="A2:A14">
      <formula1>"DECKEL,DIAM600A,DIAM600B,DIAM700,CFV1050i,JET D'EAU ,LEADWELLA,LEADWELLB,CTN2001,CTN2006,OPTICA360,OPTICA590,"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Y29"/>
  <sheetViews>
    <sheetView showGridLines="0" topLeftCell="A5" zoomScale="95" zoomScaleNormal="95" workbookViewId="0">
      <selection activeCell="F26" sqref="F26"/>
    </sheetView>
  </sheetViews>
  <sheetFormatPr baseColWidth="10" defaultColWidth="11.453125" defaultRowHeight="14.5" x14ac:dyDescent="0.35"/>
  <cols>
    <col min="1" max="1" width="5.26953125" customWidth="1"/>
    <col min="4" max="4" width="30.54296875" customWidth="1"/>
    <col min="5" max="5" width="15.54296875" customWidth="1"/>
  </cols>
  <sheetData>
    <row r="1" spans="2:25" x14ac:dyDescent="0.35">
      <c r="J1" s="2"/>
    </row>
    <row r="3" spans="2:25" x14ac:dyDescent="0.35">
      <c r="E3" s="2"/>
    </row>
    <row r="4" spans="2:25" x14ac:dyDescent="0.35">
      <c r="E4" s="2"/>
    </row>
    <row r="5" spans="2:25" x14ac:dyDescent="0.35">
      <c r="E5" s="2"/>
    </row>
    <row r="6" spans="2:25" x14ac:dyDescent="0.35">
      <c r="E6" s="2"/>
    </row>
    <row r="7" spans="2:25" x14ac:dyDescent="0.35">
      <c r="E7" s="2"/>
      <c r="T7" s="44"/>
    </row>
    <row r="8" spans="2:25" x14ac:dyDescent="0.35">
      <c r="E8" s="2"/>
    </row>
    <row r="9" spans="2:25" x14ac:dyDescent="0.35">
      <c r="E9" s="2"/>
    </row>
    <row r="10" spans="2:25" x14ac:dyDescent="0.35">
      <c r="E10" s="2"/>
    </row>
    <row r="11" spans="2:25" x14ac:dyDescent="0.35">
      <c r="E11" s="2"/>
    </row>
    <row r="12" spans="2:25" x14ac:dyDescent="0.35">
      <c r="E12" s="2"/>
    </row>
    <row r="13" spans="2:25" ht="15" thickBot="1" x14ac:dyDescent="0.4"/>
    <row r="14" spans="2:25" ht="16" thickBot="1" x14ac:dyDescent="0.4">
      <c r="B14" s="22" t="s">
        <v>17</v>
      </c>
      <c r="C14" s="23" t="s">
        <v>24</v>
      </c>
      <c r="D14" s="24" t="s">
        <v>22</v>
      </c>
      <c r="E14" s="24" t="s">
        <v>23</v>
      </c>
      <c r="V14" s="4" t="s">
        <v>36</v>
      </c>
      <c r="W14" s="5" t="s">
        <v>22</v>
      </c>
      <c r="X14" s="5" t="s">
        <v>23</v>
      </c>
      <c r="Y14" s="4" t="s">
        <v>24</v>
      </c>
    </row>
    <row r="15" spans="2:25" ht="15" thickBot="1" x14ac:dyDescent="0.4">
      <c r="B15" s="19"/>
      <c r="C15" s="20" t="s">
        <v>39</v>
      </c>
      <c r="D15" s="21"/>
      <c r="E15" s="21">
        <v>44024</v>
      </c>
      <c r="V15" s="6" t="str">
        <f>IF(B15="","*",B15)</f>
        <v>*</v>
      </c>
      <c r="W15" s="7" t="str">
        <f>IF(D15="","&gt;="&amp;0,"&gt;="&amp;D15)</f>
        <v>&gt;=0</v>
      </c>
      <c r="X15" s="7" t="str">
        <f>IF(E15="","&lt;="&amp;73050,"&lt;="&amp;E15)</f>
        <v>&lt;=44024</v>
      </c>
      <c r="Y15" s="8" t="str">
        <f>IF(C15="","*",C15)</f>
        <v>p</v>
      </c>
    </row>
    <row r="17" spans="2:16" ht="18.5" x14ac:dyDescent="0.35">
      <c r="B17" s="29" t="s">
        <v>36</v>
      </c>
      <c r="C17" s="29" t="s">
        <v>18</v>
      </c>
      <c r="D17" s="29" t="s">
        <v>19</v>
      </c>
      <c r="E17" s="29" t="s">
        <v>20</v>
      </c>
      <c r="F17" s="29" t="s">
        <v>21</v>
      </c>
      <c r="G17" s="16" t="s">
        <v>22</v>
      </c>
      <c r="H17" s="16" t="s">
        <v>23</v>
      </c>
      <c r="I17" s="29" t="s">
        <v>24</v>
      </c>
      <c r="O17" s="76" t="s">
        <v>26</v>
      </c>
      <c r="P17" s="76"/>
    </row>
    <row r="18" spans="2:16" s="25" customFormat="1" x14ac:dyDescent="0.35">
      <c r="B18" s="10" t="s">
        <v>16</v>
      </c>
      <c r="C18" s="29">
        <v>5</v>
      </c>
      <c r="D18" s="12" t="s">
        <v>10</v>
      </c>
      <c r="E18" s="17" t="s">
        <v>11</v>
      </c>
      <c r="F18" s="29">
        <v>0.5</v>
      </c>
      <c r="G18" s="16">
        <v>44024</v>
      </c>
      <c r="H18" s="16">
        <v>44024</v>
      </c>
      <c r="I18" s="11" t="s">
        <v>3</v>
      </c>
    </row>
    <row r="19" spans="2:16" s="25" customFormat="1" x14ac:dyDescent="0.35">
      <c r="B19" s="10"/>
      <c r="C19" s="29"/>
      <c r="D19" s="12"/>
      <c r="E19" s="17"/>
      <c r="F19" s="29"/>
      <c r="G19" s="16"/>
      <c r="H19" s="16"/>
      <c r="I19" s="11"/>
    </row>
    <row r="20" spans="2:16" s="25" customFormat="1" x14ac:dyDescent="0.35">
      <c r="B20" s="10"/>
      <c r="C20" s="29"/>
      <c r="D20" s="12"/>
      <c r="E20" s="17"/>
      <c r="F20" s="29"/>
      <c r="G20" s="16"/>
      <c r="H20" s="16"/>
      <c r="I20" s="11"/>
    </row>
    <row r="21" spans="2:16" s="25" customFormat="1" x14ac:dyDescent="0.35">
      <c r="B21" s="10"/>
      <c r="C21" s="29"/>
      <c r="D21" s="12"/>
      <c r="E21" s="17"/>
      <c r="F21" s="29"/>
      <c r="G21" s="16"/>
      <c r="H21" s="16"/>
      <c r="I21" s="11"/>
    </row>
    <row r="22" spans="2:16" s="25" customFormat="1" x14ac:dyDescent="0.35">
      <c r="B22" s="10"/>
      <c r="C22" s="29"/>
      <c r="D22" s="12"/>
      <c r="E22" s="17"/>
      <c r="F22" s="29"/>
      <c r="G22" s="16"/>
      <c r="H22" s="16"/>
      <c r="I22" s="11"/>
    </row>
    <row r="23" spans="2:16" s="25" customFormat="1" x14ac:dyDescent="0.35">
      <c r="B23" s="10"/>
      <c r="C23" s="29"/>
      <c r="D23" s="12"/>
      <c r="E23" s="17"/>
      <c r="F23" s="29"/>
      <c r="G23" s="16"/>
      <c r="H23" s="16"/>
      <c r="I23" s="11"/>
    </row>
    <row r="24" spans="2:16" s="25" customFormat="1" x14ac:dyDescent="0.35">
      <c r="B24" s="27"/>
      <c r="C24" s="29"/>
      <c r="D24" s="12"/>
      <c r="E24" s="17"/>
      <c r="F24" s="29"/>
      <c r="G24" s="16"/>
      <c r="H24" s="16"/>
      <c r="I24" s="11"/>
    </row>
    <row r="25" spans="2:16" s="25" customFormat="1" x14ac:dyDescent="0.35">
      <c r="B25" s="27"/>
      <c r="C25" s="29"/>
      <c r="D25" s="12"/>
      <c r="E25" s="17"/>
      <c r="F25" s="29"/>
      <c r="G25" s="16"/>
      <c r="H25" s="16"/>
      <c r="I25" s="11"/>
    </row>
    <row r="26" spans="2:16" s="25" customFormat="1" x14ac:dyDescent="0.35">
      <c r="B26" s="28"/>
      <c r="C26" s="28"/>
      <c r="D26" s="28"/>
      <c r="E26" s="28"/>
      <c r="F26" s="28"/>
      <c r="G26" s="28"/>
      <c r="H26" s="28"/>
      <c r="I26" s="28"/>
    </row>
    <row r="27" spans="2:16" s="25" customFormat="1" x14ac:dyDescent="0.35">
      <c r="B27" s="28"/>
      <c r="C27" s="28"/>
      <c r="D27" s="28"/>
      <c r="E27" s="28"/>
      <c r="F27" s="28"/>
      <c r="G27" s="28"/>
      <c r="H27" s="28"/>
      <c r="I27" s="28"/>
    </row>
    <row r="28" spans="2:16" s="25" customFormat="1" x14ac:dyDescent="0.35">
      <c r="B28" s="28"/>
      <c r="C28" s="28"/>
      <c r="D28" s="28"/>
      <c r="E28" s="28"/>
      <c r="F28" s="28"/>
      <c r="G28" s="28"/>
      <c r="H28" s="28"/>
      <c r="I28" s="28"/>
    </row>
    <row r="29" spans="2:16" x14ac:dyDescent="0.35">
      <c r="C29" s="15"/>
    </row>
  </sheetData>
  <mergeCells count="1">
    <mergeCell ref="O17:P17"/>
  </mergeCells>
  <pageMargins left="0.37" right="0.25" top="0.75" bottom="0.75" header="0.3" footer="0.3"/>
  <pageSetup paperSize="9" fitToWidth="0" fitToHeight="0" orientation="landscape" horizontalDpi="203" verticalDpi="20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'!$E$2:$E$3</xm:f>
          </x14:formula1>
          <xm:sqref>C15</xm:sqref>
        </x14:dataValidation>
        <x14:dataValidation type="list" allowBlank="1" showInputMessage="1" showErrorMessage="1">
          <x14:formula1>
            <xm:f>'Liste '!$A:$A</xm:f>
          </x14:formula1>
          <xm:sqref>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 </vt:lpstr>
      <vt:lpstr>Source</vt:lpstr>
      <vt:lpstr>Liste </vt:lpstr>
      <vt:lpstr>Tableau de bord</vt:lpstr>
      <vt:lpstr>'Tableau de bord'!Criteres</vt:lpstr>
      <vt:lpstr>'Tableau de bord'!Extraire</vt:lpstr>
      <vt:lpstr>'Tableau de bord'!Zone_d_impression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Michel</cp:lastModifiedBy>
  <cp:lastPrinted>2020-07-19T09:44:44Z</cp:lastPrinted>
  <dcterms:created xsi:type="dcterms:W3CDTF">2020-07-18T12:54:58Z</dcterms:created>
  <dcterms:modified xsi:type="dcterms:W3CDTF">2020-07-20T16:44:21Z</dcterms:modified>
</cp:coreProperties>
</file>