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mensuel" sheetId="7" r:id="rId1"/>
    <sheet name="semaine" sheetId="9" r:id="rId2"/>
    <sheet name="données" sheetId="10" state="hidden" r:id="rId3"/>
  </sheets>
  <definedNames>
    <definedName name="mois" localSheetId="0">mensuel!$I$4</definedName>
    <definedName name="PlageDeSaisie">semaine!$B$3:$H$15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" i="10" l="1"/>
  <c r="A2" i="10"/>
  <c r="B5" i="9" l="1"/>
  <c r="B13" i="9"/>
  <c r="B9" i="9"/>
  <c r="B4" i="9"/>
  <c r="B8" i="9"/>
  <c r="B15" i="9"/>
  <c r="B7" i="9"/>
  <c r="B3" i="9"/>
  <c r="B12" i="9"/>
  <c r="B11" i="9"/>
  <c r="B14" i="9"/>
  <c r="B10" i="9"/>
  <c r="B6" i="9"/>
  <c r="C2" i="9"/>
  <c r="D2" i="9" s="1"/>
  <c r="E2" i="9" s="1"/>
  <c r="F2" i="9" s="1"/>
  <c r="G2" i="9" s="1"/>
  <c r="H2" i="9" s="1"/>
  <c r="H8" i="9" s="1"/>
  <c r="G5" i="9" l="1"/>
  <c r="E8" i="9"/>
  <c r="C11" i="9"/>
  <c r="G13" i="9"/>
  <c r="H11" i="9"/>
  <c r="F15" i="9"/>
  <c r="C3" i="9"/>
  <c r="G6" i="9"/>
  <c r="C10" i="9"/>
  <c r="C4" i="9"/>
  <c r="F7" i="9"/>
  <c r="D8" i="9"/>
  <c r="H10" i="9"/>
  <c r="G14" i="9"/>
  <c r="H6" i="9"/>
  <c r="E5" i="9"/>
  <c r="G8" i="9"/>
  <c r="H14" i="9"/>
  <c r="D14" i="9"/>
  <c r="D13" i="9"/>
  <c r="E9" i="9"/>
  <c r="D4" i="9"/>
  <c r="C7" i="9"/>
  <c r="E12" i="9"/>
  <c r="C15" i="9"/>
  <c r="C6" i="9"/>
  <c r="E15" i="9"/>
  <c r="D6" i="9"/>
  <c r="D5" i="9"/>
  <c r="H7" i="9"/>
  <c r="D11" i="9"/>
  <c r="E3" i="9"/>
  <c r="E6" i="9"/>
  <c r="C9" i="9"/>
  <c r="G11" i="9"/>
  <c r="E14" i="9"/>
  <c r="H5" i="9"/>
  <c r="F8" i="9"/>
  <c r="F12" i="9"/>
  <c r="G9" i="9"/>
  <c r="F14" i="9"/>
  <c r="E11" i="9"/>
  <c r="H3" i="9"/>
  <c r="F3" i="9"/>
  <c r="F6" i="9"/>
  <c r="D9" i="9"/>
  <c r="H13" i="9"/>
  <c r="G10" i="9"/>
  <c r="D3" i="9"/>
  <c r="G3" i="9"/>
  <c r="E7" i="9"/>
  <c r="C12" i="9"/>
  <c r="F9" i="9"/>
  <c r="D10" i="9"/>
  <c r="F13" i="9"/>
  <c r="H4" i="9"/>
  <c r="G7" i="9"/>
  <c r="E10" i="9"/>
  <c r="C13" i="9"/>
  <c r="G15" i="9"/>
  <c r="F10" i="9"/>
  <c r="H15" i="9"/>
  <c r="E13" i="9"/>
  <c r="G4" i="9"/>
  <c r="E4" i="9"/>
  <c r="D7" i="9"/>
  <c r="H9" i="9"/>
  <c r="D15" i="9"/>
  <c r="G12" i="9"/>
  <c r="F5" i="9"/>
  <c r="F4" i="9"/>
  <c r="C8" i="9"/>
  <c r="C14" i="9"/>
  <c r="D12" i="9"/>
  <c r="H12" i="9"/>
  <c r="F11" i="9"/>
  <c r="C5" i="9"/>
  <c r="B3" i="7"/>
  <c r="A5" i="7" s="1"/>
  <c r="A6" i="7" s="1"/>
  <c r="A7" i="7" s="1"/>
  <c r="A8" i="7" s="1"/>
  <c r="A9" i="7" s="1"/>
  <c r="A10" i="7" s="1"/>
  <c r="B5" i="7" l="1"/>
  <c r="C5" i="7" s="1"/>
  <c r="D5" i="7" s="1"/>
  <c r="E5" i="7" l="1"/>
  <c r="F5" i="7" s="1"/>
  <c r="G5" i="7" l="1"/>
  <c r="H5" i="7" s="1"/>
  <c r="B6" i="7" s="1"/>
  <c r="C6" i="7" l="1"/>
  <c r="D6" i="7" s="1"/>
  <c r="E6" i="7" s="1"/>
  <c r="B4" i="7"/>
  <c r="C4" i="7"/>
  <c r="D4" i="7" l="1"/>
  <c r="E4" i="7" l="1"/>
  <c r="F6" i="7"/>
  <c r="G6" i="7" s="1"/>
  <c r="F4" i="7" l="1"/>
  <c r="H6" i="7" l="1"/>
  <c r="G4" i="7"/>
  <c r="B7" i="7" l="1"/>
  <c r="C7" i="7" s="1"/>
  <c r="D7" i="7" s="1"/>
  <c r="H4" i="7"/>
  <c r="E7" i="7" l="1"/>
  <c r="F7" i="7" l="1"/>
  <c r="G7" i="7" s="1"/>
  <c r="H7" i="7" s="1"/>
  <c r="B8" i="7" s="1"/>
  <c r="C8" i="7" s="1"/>
  <c r="D8" i="7" s="1"/>
  <c r="E8" i="7" s="1"/>
  <c r="F8" i="7" s="1"/>
  <c r="G8" i="7" l="1"/>
  <c r="H8" i="7" s="1"/>
  <c r="B9" i="7" s="1"/>
  <c r="C9" i="7" s="1"/>
  <c r="D9" i="7" s="1"/>
  <c r="E9" i="7" s="1"/>
  <c r="F9" i="7" s="1"/>
  <c r="G9" i="7" s="1"/>
  <c r="H9" i="7" s="1"/>
  <c r="B10" i="7" s="1"/>
  <c r="C10" i="7" s="1"/>
  <c r="D10" i="7" s="1"/>
  <c r="E10" i="7" s="1"/>
  <c r="F10" i="7" s="1"/>
  <c r="G10" i="7" s="1"/>
  <c r="H10" i="7" s="1"/>
</calcChain>
</file>

<file path=xl/sharedStrings.xml><?xml version="1.0" encoding="utf-8"?>
<sst xmlns="http://schemas.openxmlformats.org/spreadsheetml/2006/main" count="14" uniqueCount="14">
  <si>
    <t xml:space="preserve">semaine </t>
  </si>
  <si>
    <t>LUN</t>
  </si>
  <si>
    <t>MAR</t>
  </si>
  <si>
    <t>MER</t>
  </si>
  <si>
    <t>JEU</t>
  </si>
  <si>
    <t>VEN</t>
  </si>
  <si>
    <t>SAM</t>
  </si>
  <si>
    <t>DIM</t>
  </si>
  <si>
    <t>Cle</t>
  </si>
  <si>
    <t>Date</t>
  </si>
  <si>
    <t>Heure</t>
  </si>
  <si>
    <t>Activité</t>
  </si>
  <si>
    <t>Sport</t>
  </si>
  <si>
    <t>Laisser une ligne au minimum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</si>
</sst>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mmmm"/>
  </numFmts>
  <fonts count="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6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14" fontId="0" fillId="0" borderId="0" xfId="0" applyNumberFormat="1"/>
    <xf numFmtId="0" fontId="2" fillId="0" borderId="0" xfId="1"/>
    <xf numFmtId="164" fontId="2" fillId="0" borderId="1" xfId="1" applyNumberFormat="1" applyBorder="1" applyAlignment="1">
      <alignment horizontal="left" vertical="top"/>
    </xf>
    <xf numFmtId="164" fontId="2" fillId="0" borderId="2" xfId="1" applyNumberFormat="1" applyBorder="1" applyAlignment="1">
      <alignment horizontal="left" vertical="top"/>
    </xf>
    <xf numFmtId="164" fontId="2" fillId="0" borderId="3" xfId="1" applyNumberFormat="1" applyBorder="1" applyAlignment="1">
      <alignment horizontal="left" vertical="top"/>
    </xf>
    <xf numFmtId="0" fontId="3" fillId="2" borderId="4" xfId="1" applyFont="1" applyFill="1" applyBorder="1" applyAlignment="1">
      <alignment horizontal="center" vertical="center"/>
    </xf>
    <xf numFmtId="0" fontId="2" fillId="5" borderId="0" xfId="1" applyFill="1"/>
    <xf numFmtId="164" fontId="1" fillId="0" borderId="1" xfId="1" applyNumberFormat="1" applyFont="1" applyBorder="1" applyAlignment="1">
      <alignment horizontal="left" vertical="top" wrapText="1"/>
    </xf>
    <xf numFmtId="0" fontId="2" fillId="0" borderId="0" xfId="1" applyAlignment="1">
      <alignment wrapText="1"/>
    </xf>
    <xf numFmtId="164" fontId="1" fillId="0" borderId="2" xfId="1" applyNumberFormat="1" applyFont="1" applyBorder="1" applyAlignment="1">
      <alignment horizontal="left" vertical="top" wrapText="1"/>
    </xf>
    <xf numFmtId="164" fontId="0" fillId="0" borderId="0" xfId="0" applyNumberFormat="1" applyFill="1" applyAlignment="1">
      <alignment horizontal="left" vertical="top"/>
    </xf>
    <xf numFmtId="165" fontId="4" fillId="3" borderId="1" xfId="1" applyNumberFormat="1" applyFont="1" applyFill="1" applyBorder="1" applyAlignment="1">
      <alignment horizontal="center" vertical="center"/>
    </xf>
    <xf numFmtId="0" fontId="5" fillId="4" borderId="0" xfId="1" applyFont="1" applyFill="1" applyAlignment="1" applyProtection="1">
      <alignment horizontal="center" vertical="center"/>
      <protection locked="0"/>
    </xf>
    <xf numFmtId="0" fontId="5" fillId="4" borderId="5" xfId="1" applyFont="1" applyFill="1" applyBorder="1" applyAlignment="1" applyProtection="1">
      <alignment horizontal="center" vertical="center"/>
      <protection locked="0"/>
    </xf>
    <xf numFmtId="20" fontId="0" fillId="0" borderId="0" xfId="0" applyNumberFormat="1"/>
    <xf numFmtId="0" fontId="0" fillId="0" borderId="0" xfId="0" applyAlignment="1">
      <alignment vertical="center" wrapText="1"/>
    </xf>
    <xf numFmtId="0" fontId="3" fillId="2" borderId="4" xfId="1" applyFont="1" applyFill="1" applyBorder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20" fontId="0" fillId="0" borderId="0" xfId="0" applyNumberFormat="1" applyAlignment="1">
      <alignment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7A64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I$4" max="12" min="1" page="10" val="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133350</xdr:colOff>
          <xdr:row>3</xdr:row>
          <xdr:rowOff>127000</xdr:rowOff>
        </xdr:from>
        <xdr:to>
          <xdr:col>10</xdr:col>
          <xdr:colOff>0</xdr:colOff>
          <xdr:row>4</xdr:row>
          <xdr:rowOff>57150</xdr:rowOff>
        </xdr:to>
        <xdr:sp macro="" textlink="">
          <xdr:nvSpPr>
            <xdr:cNvPr id="7169" name="Spinner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=""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10</xdr:col>
      <xdr:colOff>114300</xdr:colOff>
      <xdr:row>3</xdr:row>
      <xdr:rowOff>19050</xdr:rowOff>
    </xdr:from>
    <xdr:to>
      <xdr:col>14</xdr:col>
      <xdr:colOff>314325</xdr:colOff>
      <xdr:row>4</xdr:row>
      <xdr:rowOff>161925</xdr:rowOff>
    </xdr:to>
    <xdr:sp macro="" textlink="">
      <xdr:nvSpPr>
        <xdr:cNvPr id="2" name="Flèche gauch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9820275" y="685800"/>
          <a:ext cx="1800225" cy="495300"/>
        </a:xfrm>
        <a:prstGeom prst="leftArrow">
          <a:avLst/>
        </a:prstGeom>
        <a:solidFill>
          <a:schemeClr val="tx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47625</xdr:colOff>
      <xdr:row>3</xdr:row>
      <xdr:rowOff>161924</xdr:rowOff>
    </xdr:from>
    <xdr:to>
      <xdr:col>14</xdr:col>
      <xdr:colOff>238125</xdr:colOff>
      <xdr:row>4</xdr:row>
      <xdr:rowOff>9524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0153650" y="828674"/>
          <a:ext cx="1390650" cy="200025"/>
        </a:xfrm>
        <a:prstGeom prst="rect">
          <a:avLst/>
        </a:prstGeom>
        <a:solidFill>
          <a:schemeClr val="tx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Saisir le mois</a:t>
          </a:r>
        </a:p>
      </xdr:txBody>
    </xdr:sp>
    <xdr:clientData/>
  </xdr:twoCellAnchor>
  <xdr:twoCellAnchor>
    <xdr:from>
      <xdr:col>6</xdr:col>
      <xdr:colOff>685800</xdr:colOff>
      <xdr:row>8</xdr:row>
      <xdr:rowOff>114300</xdr:rowOff>
    </xdr:from>
    <xdr:to>
      <xdr:col>9</xdr:col>
      <xdr:colOff>6350</xdr:colOff>
      <xdr:row>9</xdr:row>
      <xdr:rowOff>165100</xdr:rowOff>
    </xdr:to>
    <xdr:sp macro="" textlink="">
      <xdr:nvSpPr>
        <xdr:cNvPr id="3" name="ZoneTexte 2"/>
        <xdr:cNvSpPr txBox="1"/>
      </xdr:nvSpPr>
      <xdr:spPr>
        <a:xfrm>
          <a:off x="7226300" y="3175000"/>
          <a:ext cx="2082800" cy="565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/>
            <a:t>cliquer sur un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data" displayName="Tdata" ref="A1:D3" totalsRowShown="0">
  <autoFilter ref="A1:D3"/>
  <tableColumns count="4">
    <tableColumn id="1" name="Cle">
      <calculatedColumnFormula>Tdata[Date]&amp;"|"&amp;Tdata[Heure]*24</calculatedColumnFormula>
    </tableColumn>
    <tableColumn id="2" name="Date"/>
    <tableColumn id="3" name="Heure"/>
    <tableColumn id="4" name="Activ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mois"/>
  <dimension ref="A1:K26"/>
  <sheetViews>
    <sheetView showGridLines="0" workbookViewId="0">
      <selection activeCell="E9" sqref="E9"/>
    </sheetView>
  </sheetViews>
  <sheetFormatPr baseColWidth="10" defaultColWidth="5.25" defaultRowHeight="14.5" x14ac:dyDescent="0.35"/>
  <cols>
    <col min="1" max="1" width="8.33203125" style="2" customWidth="1"/>
    <col min="2" max="8" width="15.5" style="2" customWidth="1"/>
    <col min="9" max="16384" width="5.25" style="2"/>
  </cols>
  <sheetData>
    <row r="1" spans="1:11" x14ac:dyDescent="0.35">
      <c r="B1" s="13">
        <v>2018</v>
      </c>
      <c r="C1" s="13"/>
      <c r="D1" s="13"/>
      <c r="E1" s="13"/>
      <c r="F1" s="13"/>
      <c r="G1" s="13"/>
      <c r="H1" s="13"/>
    </row>
    <row r="2" spans="1:11" x14ac:dyDescent="0.35">
      <c r="B2" s="14"/>
      <c r="C2" s="14"/>
      <c r="D2" s="14"/>
      <c r="E2" s="14"/>
      <c r="F2" s="14"/>
      <c r="G2" s="14"/>
      <c r="H2" s="14"/>
    </row>
    <row r="3" spans="1:11" ht="22.5" customHeight="1" x14ac:dyDescent="0.35">
      <c r="B3" s="12">
        <f>EDATE(DATE(B1,I4,1),0)</f>
        <v>43221</v>
      </c>
      <c r="C3" s="12"/>
      <c r="D3" s="12"/>
      <c r="E3" s="12"/>
      <c r="F3" s="12"/>
      <c r="G3" s="12"/>
      <c r="H3" s="12"/>
    </row>
    <row r="4" spans="1:11" ht="27.75" customHeight="1" x14ac:dyDescent="0.35">
      <c r="A4" s="2" t="s">
        <v>0</v>
      </c>
      <c r="B4" s="6" t="str">
        <f t="shared" ref="B4:H4" si="0">UPPER(TEXT(B6,"jjj"))</f>
        <v>LUN</v>
      </c>
      <c r="C4" s="6" t="str">
        <f t="shared" si="0"/>
        <v>MAR</v>
      </c>
      <c r="D4" s="6" t="str">
        <f t="shared" si="0"/>
        <v>MER</v>
      </c>
      <c r="E4" s="6" t="str">
        <f t="shared" si="0"/>
        <v>JEU</v>
      </c>
      <c r="F4" s="6" t="str">
        <f t="shared" si="0"/>
        <v>VEN</v>
      </c>
      <c r="G4" s="6" t="str">
        <f t="shared" si="0"/>
        <v>SAM</v>
      </c>
      <c r="H4" s="6" t="str">
        <f t="shared" si="0"/>
        <v>DIM</v>
      </c>
      <c r="I4" s="2">
        <v>5</v>
      </c>
    </row>
    <row r="5" spans="1:11" ht="40.5" customHeight="1" x14ac:dyDescent="0.35">
      <c r="A5" s="7">
        <f>WEEKNUM(B3)</f>
        <v>18</v>
      </c>
      <c r="B5" s="3" t="str">
        <f>IF(WEEKDAY(B3)=2,B3,"")</f>
        <v/>
      </c>
      <c r="C5" s="3">
        <f>IF(B5&lt;&gt;"",B5+1,IF(WEEKDAY(B3)=3,B3,""))</f>
        <v>43221</v>
      </c>
      <c r="D5" s="3">
        <f>IF(C5&lt;&gt;"",C5+1,IF(WEEKDAY(B3)=4,B3,""))</f>
        <v>43222</v>
      </c>
      <c r="E5" s="3">
        <f>IF(D5&lt;&gt;"",D5+1,IF(WEEKDAY(B3)=5,B3,""))</f>
        <v>43223</v>
      </c>
      <c r="F5" s="5">
        <f>IF(E5&lt;&gt;"",E5+1,IF(WEEKDAY(B3)=6,B3,""))</f>
        <v>43224</v>
      </c>
      <c r="G5" s="5">
        <f>IF(F5&lt;&gt;"",F5+1,IF(WEEKDAY(B3)=7,B3,""))</f>
        <v>43225</v>
      </c>
      <c r="H5" s="5">
        <f>IF(G5&lt;&gt;"",G5+1,IF(WEEKDAY(B3)=1,B3,""))</f>
        <v>43226</v>
      </c>
    </row>
    <row r="6" spans="1:11" ht="40.5" customHeight="1" x14ac:dyDescent="0.35">
      <c r="A6" s="7">
        <f>A5+1</f>
        <v>19</v>
      </c>
      <c r="B6" s="4">
        <f>H5+1</f>
        <v>43227</v>
      </c>
      <c r="C6" s="4">
        <f t="shared" ref="C6:H6" si="1">B6+1</f>
        <v>43228</v>
      </c>
      <c r="D6" s="4">
        <f t="shared" ref="D6:E8" si="2">C6+1</f>
        <v>43229</v>
      </c>
      <c r="E6" s="4">
        <f t="shared" si="2"/>
        <v>43230</v>
      </c>
      <c r="F6" s="4">
        <f t="shared" si="1"/>
        <v>43231</v>
      </c>
      <c r="G6" s="10">
        <f>F6+1</f>
        <v>43232</v>
      </c>
      <c r="H6" s="4">
        <f t="shared" si="1"/>
        <v>43233</v>
      </c>
      <c r="K6" s="9"/>
    </row>
    <row r="7" spans="1:11" ht="40.5" customHeight="1" x14ac:dyDescent="0.35">
      <c r="A7" s="7">
        <f>A6+1</f>
        <v>20</v>
      </c>
      <c r="B7" s="3">
        <f>H6+1</f>
        <v>43234</v>
      </c>
      <c r="C7" s="3">
        <f>B7+1</f>
        <v>43235</v>
      </c>
      <c r="D7" s="3">
        <f t="shared" si="2"/>
        <v>43236</v>
      </c>
      <c r="E7" s="8">
        <f t="shared" si="2"/>
        <v>43237</v>
      </c>
      <c r="F7" s="11">
        <f>E7+1</f>
        <v>43238</v>
      </c>
      <c r="G7" s="3">
        <f t="shared" ref="F7:H8" si="3">F7+1</f>
        <v>43239</v>
      </c>
      <c r="H7" s="3">
        <f t="shared" si="3"/>
        <v>43240</v>
      </c>
    </row>
    <row r="8" spans="1:11" ht="40.5" customHeight="1" x14ac:dyDescent="0.35">
      <c r="A8" s="7">
        <f>A7+1</f>
        <v>21</v>
      </c>
      <c r="B8" s="3">
        <f>H7+1</f>
        <v>43241</v>
      </c>
      <c r="C8" s="3">
        <f>B8+1</f>
        <v>43242</v>
      </c>
      <c r="D8" s="3">
        <f t="shared" si="2"/>
        <v>43243</v>
      </c>
      <c r="E8" s="3">
        <f t="shared" si="2"/>
        <v>43244</v>
      </c>
      <c r="F8" s="3">
        <f t="shared" si="3"/>
        <v>43245</v>
      </c>
      <c r="G8" s="3">
        <f t="shared" si="3"/>
        <v>43246</v>
      </c>
      <c r="H8" s="3">
        <f t="shared" si="3"/>
        <v>43247</v>
      </c>
    </row>
    <row r="9" spans="1:11" ht="40.5" customHeight="1" x14ac:dyDescent="0.35">
      <c r="A9" s="7">
        <f>A8+1</f>
        <v>22</v>
      </c>
      <c r="B9" s="3">
        <f>IF(H8&lt;EOMONTH(B3,0),H8+1,"")</f>
        <v>43248</v>
      </c>
      <c r="C9" s="3">
        <f>IF(B9&lt;EOMONTH(B3,0),B9+1,"")</f>
        <v>43249</v>
      </c>
      <c r="D9" s="3">
        <f>IF(C9&lt;EOMONTH(B3,0),C9+1,"")</f>
        <v>43250</v>
      </c>
      <c r="E9" s="3">
        <f>IF(D9&lt;EOMONTH(B3,0),D9+1,"")</f>
        <v>43251</v>
      </c>
      <c r="F9" s="3" t="str">
        <f>IF(E9&lt;EOMONTH(B3,0),E9+1,"")</f>
        <v/>
      </c>
      <c r="G9" s="3" t="str">
        <f>IF(F9&lt;EOMONTH(B3,0),F9+1,"")</f>
        <v/>
      </c>
      <c r="H9" s="3" t="str">
        <f>IF(G9&lt;EOMONTH(B3,0),G9+1,"")</f>
        <v/>
      </c>
    </row>
    <row r="10" spans="1:11" ht="40.5" customHeight="1" x14ac:dyDescent="0.35">
      <c r="A10" s="7">
        <f>A9+1</f>
        <v>23</v>
      </c>
      <c r="B10" s="3" t="str">
        <f>IF(H9&lt;EOMONTH(B3,0),H9+1,"")</f>
        <v/>
      </c>
      <c r="C10" s="3" t="str">
        <f>IF(B10&lt;EOMONTH(B3,0),B10+1,"")</f>
        <v/>
      </c>
      <c r="D10" s="3" t="str">
        <f>IF(C10&lt;EOMONTH(B3,0),C10+1,"")</f>
        <v/>
      </c>
      <c r="E10" s="3" t="str">
        <f>IF(D10&lt;EOMONTH(B3,0),D10+1,"")</f>
        <v/>
      </c>
      <c r="F10" s="3" t="str">
        <f>IF(E10&lt;EOMONTH(B3,0),E10+1,"")</f>
        <v/>
      </c>
      <c r="G10" s="3" t="str">
        <f>IF(F10&lt;EOMONTH(B3,0),F10+1,"")</f>
        <v/>
      </c>
      <c r="H10" s="3" t="str">
        <f>IF(G10&lt;EOMONTH(B3,0),G10+1,"")</f>
        <v/>
      </c>
    </row>
    <row r="14" spans="1:11" ht="15.5" x14ac:dyDescent="0.35">
      <c r="A14"/>
      <c r="B14"/>
    </row>
    <row r="15" spans="1:11" ht="15.5" x14ac:dyDescent="0.35">
      <c r="A15"/>
      <c r="B15"/>
    </row>
    <row r="16" spans="1:11" ht="15.5" x14ac:dyDescent="0.35">
      <c r="A16"/>
      <c r="B16"/>
    </row>
    <row r="17" spans="1:2" ht="15.5" x14ac:dyDescent="0.35">
      <c r="A17"/>
      <c r="B17"/>
    </row>
    <row r="18" spans="1:2" ht="15.5" x14ac:dyDescent="0.35">
      <c r="A18"/>
      <c r="B18"/>
    </row>
    <row r="19" spans="1:2" ht="15.5" x14ac:dyDescent="0.35">
      <c r="A19"/>
      <c r="B19"/>
    </row>
    <row r="20" spans="1:2" ht="15.5" x14ac:dyDescent="0.35">
      <c r="A20"/>
      <c r="B20"/>
    </row>
    <row r="21" spans="1:2" ht="15.5" x14ac:dyDescent="0.35">
      <c r="A21"/>
      <c r="B21"/>
    </row>
    <row r="22" spans="1:2" ht="15.5" x14ac:dyDescent="0.35">
      <c r="A22"/>
      <c r="B22"/>
    </row>
    <row r="23" spans="1:2" ht="15.5" x14ac:dyDescent="0.35">
      <c r="A23"/>
      <c r="B23"/>
    </row>
    <row r="24" spans="1:2" ht="15.5" x14ac:dyDescent="0.35">
      <c r="A24"/>
      <c r="B24"/>
    </row>
    <row r="25" spans="1:2" ht="15.5" x14ac:dyDescent="0.35">
      <c r="A25"/>
      <c r="B25"/>
    </row>
    <row r="26" spans="1:2" ht="15.5" x14ac:dyDescent="0.35">
      <c r="A26"/>
      <c r="B26"/>
    </row>
  </sheetData>
  <mergeCells count="2">
    <mergeCell ref="B3:H3"/>
    <mergeCell ref="B1:H2"/>
  </mergeCells>
  <dataValidations count="1">
    <dataValidation type="whole" allowBlank="1" showInputMessage="1" showErrorMessage="1" sqref="I4">
      <formula1>1</formula1>
      <formula2>12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Spinner 1">
              <controlPr defaultSize="0" autoPict="0">
                <anchor moveWithCells="1" sizeWithCells="1">
                  <from>
                    <xdr:col>9</xdr:col>
                    <xdr:colOff>133350</xdr:colOff>
                    <xdr:row>3</xdr:row>
                    <xdr:rowOff>127000</xdr:rowOff>
                  </from>
                  <to>
                    <xdr:col>10</xdr:col>
                    <xdr:colOff>0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em"/>
  <dimension ref="A1:H15"/>
  <sheetViews>
    <sheetView tabSelected="1" workbookViewId="0"/>
  </sheetViews>
  <sheetFormatPr baseColWidth="10" defaultRowHeight="25.5" customHeight="1" x14ac:dyDescent="0.35"/>
  <cols>
    <col min="1" max="1" width="10.6640625" style="16"/>
    <col min="2" max="8" width="20.1640625" style="16" customWidth="1"/>
    <col min="9" max="16384" width="10.6640625" style="16"/>
  </cols>
  <sheetData>
    <row r="1" spans="1:8" ht="25.5" customHeight="1" x14ac:dyDescent="0.35">
      <c r="B1" s="17" t="s">
        <v>1</v>
      </c>
      <c r="C1" s="17" t="s">
        <v>2</v>
      </c>
      <c r="D1" s="17" t="s">
        <v>3</v>
      </c>
      <c r="E1" s="17" t="s">
        <v>4</v>
      </c>
      <c r="F1" s="17" t="s">
        <v>5</v>
      </c>
      <c r="G1" s="17" t="s">
        <v>6</v>
      </c>
      <c r="H1" s="17" t="s">
        <v>7</v>
      </c>
    </row>
    <row r="2" spans="1:8" ht="25.5" customHeight="1" x14ac:dyDescent="0.35">
      <c r="B2" s="18">
        <v>43248</v>
      </c>
      <c r="C2" s="18">
        <f>B2+1</f>
        <v>43249</v>
      </c>
      <c r="D2" s="18">
        <f t="shared" ref="D2:H2" si="0">C2+1</f>
        <v>43250</v>
      </c>
      <c r="E2" s="18">
        <f t="shared" si="0"/>
        <v>43251</v>
      </c>
      <c r="F2" s="18">
        <f t="shared" si="0"/>
        <v>43252</v>
      </c>
      <c r="G2" s="18">
        <f t="shared" si="0"/>
        <v>43253</v>
      </c>
      <c r="H2" s="18">
        <f t="shared" si="0"/>
        <v>43254</v>
      </c>
    </row>
    <row r="3" spans="1:8" ht="25.5" customHeight="1" x14ac:dyDescent="0.35">
      <c r="A3" s="19">
        <v>0.33333333333333331</v>
      </c>
      <c r="B3" s="16" t="str">
        <f>IFERROR(VLOOKUP(B$2*1&amp;"|"&amp;$A3*24,Tdata[],4,0),"")</f>
        <v/>
      </c>
      <c r="C3" s="16" t="str">
        <f>IFERROR(VLOOKUP(C$2*1&amp;"|"&amp;$A3*24,Tdata[],4,0),"")</f>
        <v/>
      </c>
      <c r="D3" s="16" t="str">
        <f>IFERROR(VLOOKUP(D$2*1&amp;"|"&amp;$A3*24,Tdata[],4,0),"")</f>
        <v/>
      </c>
      <c r="E3" s="16" t="str">
        <f>IFERROR(VLOOKUP(E$2*1&amp;"|"&amp;$A3*24,Tdata[],4,0),"")</f>
        <v/>
      </c>
      <c r="F3" s="16" t="str">
        <f>IFERROR(VLOOKUP(F$2*1&amp;"|"&amp;$A3*24,Tdata[],4,0),"")</f>
        <v/>
      </c>
      <c r="G3" s="16" t="str">
        <f>IFERROR(VLOOKUP(G$2*1&amp;"|"&amp;$A3*24,Tdata[],4,0),"")</f>
        <v/>
      </c>
      <c r="H3" s="16" t="str">
        <f>IFERROR(VLOOKUP(H$2*1&amp;"|"&amp;$A3*24,Tdata[],4,0),"")</f>
        <v/>
      </c>
    </row>
    <row r="4" spans="1:8" ht="25.5" customHeight="1" x14ac:dyDescent="0.35">
      <c r="A4" s="19">
        <v>0.375</v>
      </c>
      <c r="B4" s="16" t="str">
        <f>IFERROR(VLOOKUP(B$2*1&amp;"|"&amp;$A4*24,Tdata[],4,0),"")</f>
        <v/>
      </c>
      <c r="C4" s="16" t="str">
        <f>IFERROR(VLOOKUP(C$2*1&amp;"|"&amp;$A4*24,Tdata[],4,0),"")</f>
        <v/>
      </c>
      <c r="D4" s="16" t="str">
        <f>IFERROR(VLOOKUP(D$2*1&amp;"|"&amp;$A4*24,Tdata[],4,0),"")</f>
        <v/>
      </c>
      <c r="E4" s="16" t="str">
        <f>IFERROR(VLOOKUP(E$2*1&amp;"|"&amp;$A4*24,Tdata[],4,0),"")</f>
        <v/>
      </c>
      <c r="F4" s="16" t="str">
        <f>IFERROR(VLOOKUP(F$2*1&amp;"|"&amp;$A4*24,Tdata[],4,0),"")</f>
        <v/>
      </c>
      <c r="G4" s="16" t="str">
        <f>IFERROR(VLOOKUP(G$2*1&amp;"|"&amp;$A4*24,Tdata[],4,0),"")</f>
        <v/>
      </c>
      <c r="H4" s="16" t="str">
        <f>IFERROR(VLOOKUP(H$2*1&amp;"|"&amp;$A4*24,Tdata[],4,0),"")</f>
        <v/>
      </c>
    </row>
    <row r="5" spans="1:8" ht="25.5" customHeight="1" x14ac:dyDescent="0.35">
      <c r="A5" s="19">
        <v>0.41666666666666702</v>
      </c>
      <c r="B5" s="16" t="str">
        <f>IFERROR(VLOOKUP(B$2*1&amp;"|"&amp;$A5*24,Tdata[],4,0),"")</f>
        <v/>
      </c>
      <c r="C5" s="16" t="str">
        <f>IFERROR(VLOOKUP(C$2*1&amp;"|"&amp;$A5*24,Tdata[],4,0),"")</f>
        <v/>
      </c>
      <c r="D5" s="16" t="str">
        <f>IFERROR(VLOOKUP(D$2*1&amp;"|"&amp;$A5*24,Tdata[],4,0),"")</f>
        <v/>
      </c>
      <c r="E5" s="16" t="str">
        <f>IFERROR(VLOOKUP(E$2*1&amp;"|"&amp;$A5*24,Tdata[],4,0),"")</f>
        <v/>
      </c>
      <c r="F5" s="16" t="str">
        <f>IFERROR(VLOOKUP(F$2*1&amp;"|"&amp;$A5*24,Tdata[],4,0),"")</f>
        <v/>
      </c>
      <c r="G5" s="16" t="str">
        <f>IFERROR(VLOOKUP(G$2*1&amp;"|"&amp;$A5*24,Tdata[],4,0),"")</f>
        <v/>
      </c>
      <c r="H5" s="16" t="str">
        <f>IFERROR(VLOOKUP(H$2*1&amp;"|"&amp;$A5*24,Tdata[],4,0),"")</f>
        <v/>
      </c>
    </row>
    <row r="6" spans="1:8" ht="25.5" customHeight="1" x14ac:dyDescent="0.35">
      <c r="A6" s="19">
        <v>0.45833333333333298</v>
      </c>
      <c r="B6" s="16" t="str">
        <f>IFERROR(VLOOKUP(B$2*1&amp;"|"&amp;$A6*24,Tdata[],4,0),"")</f>
        <v/>
      </c>
      <c r="C6" s="16" t="str">
        <f>IFERROR(VLOOKUP(C$2*1&amp;"|"&amp;$A6*24,Tdata[],4,0),"")</f>
        <v>Sport</v>
      </c>
      <c r="D6" s="16" t="str">
        <f>IFERROR(VLOOKUP(D$2*1&amp;"|"&amp;$A6*24,Tdata[],4,0),"")</f>
        <v/>
      </c>
      <c r="E6" s="16" t="str">
        <f>IFERROR(VLOOKUP(E$2*1&amp;"|"&amp;$A6*24,Tdata[],4,0),"")</f>
        <v/>
      </c>
      <c r="F6" s="16" t="str">
        <f>IFERROR(VLOOKUP(F$2*1&amp;"|"&amp;$A6*24,Tdata[],4,0),"")</f>
        <v/>
      </c>
      <c r="G6" s="16" t="str">
        <f>IFERROR(VLOOKUP(G$2*1&amp;"|"&amp;$A6*24,Tdata[],4,0),"")</f>
        <v/>
      </c>
      <c r="H6" s="16" t="str">
        <f>IFERROR(VLOOKUP(H$2*1&amp;"|"&amp;$A6*24,Tdata[],4,0),"")</f>
        <v/>
      </c>
    </row>
    <row r="7" spans="1:8" ht="25.5" customHeight="1" x14ac:dyDescent="0.35">
      <c r="A7" s="19">
        <v>0.5</v>
      </c>
      <c r="B7" s="16" t="str">
        <f>IFERROR(VLOOKUP(B$2*1&amp;"|"&amp;$A7*24,Tdata[],4,0),"")</f>
        <v/>
      </c>
      <c r="C7" s="16" t="str">
        <f>IFERROR(VLOOKUP(C$2*1&amp;"|"&amp;$A7*24,Tdata[],4,0),"")</f>
        <v/>
      </c>
      <c r="D7" s="16" t="str">
        <f>IFERROR(VLOOKUP(D$2*1&amp;"|"&amp;$A7*24,Tdata[],4,0),"")</f>
        <v/>
      </c>
      <c r="E7" s="16" t="str">
        <f>IFERROR(VLOOKUP(E$2*1&amp;"|"&amp;$A7*24,Tdata[],4,0),"")</f>
        <v/>
      </c>
      <c r="F7" s="16" t="str">
        <f>IFERROR(VLOOKUP(F$2*1&amp;"|"&amp;$A7*24,Tdata[],4,0),"")</f>
        <v/>
      </c>
      <c r="G7" s="16" t="str">
        <f>IFERROR(VLOOKUP(G$2*1&amp;"|"&amp;$A7*24,Tdata[],4,0),"")</f>
        <v/>
      </c>
      <c r="H7" s="16" t="str">
        <f>IFERROR(VLOOKUP(H$2*1&amp;"|"&amp;$A7*24,Tdata[],4,0),"")</f>
        <v/>
      </c>
    </row>
    <row r="8" spans="1:8" ht="25.5" customHeight="1" x14ac:dyDescent="0.35">
      <c r="A8" s="19">
        <v>0.54166666666666596</v>
      </c>
      <c r="B8" s="16" t="str">
        <f>IFERROR(VLOOKUP(B$2*1&amp;"|"&amp;$A8*24,Tdata[],4,0),"")</f>
        <v/>
      </c>
      <c r="C8" s="16" t="str">
        <f>IFERROR(VLOOKUP(C$2*1&amp;"|"&amp;$A8*24,Tdata[],4,0),"")</f>
        <v/>
      </c>
      <c r="D8" s="16" t="str">
        <f>IFERROR(VLOOKUP(D$2*1&amp;"|"&amp;$A8*24,Tdata[],4,0),"")</f>
        <v/>
      </c>
      <c r="E8" s="16" t="str">
        <f>IFERROR(VLOOKUP(E$2*1&amp;"|"&amp;$A8*24,Tdata[],4,0),"")</f>
        <v/>
      </c>
      <c r="F8" s="16" t="str">
        <f>IFERROR(VLOOKUP(F$2*1&amp;"|"&amp;$A8*24,Tdata[],4,0),"")</f>
        <v/>
      </c>
      <c r="G8" s="16" t="str">
        <f>IFERROR(VLOOKUP(G$2*1&amp;"|"&amp;$A8*24,Tdata[],4,0),"")</f>
        <v/>
      </c>
      <c r="H8" s="16" t="str">
        <f>IFERROR(VLOOKUP(H$2*1&amp;"|"&amp;$A8*24,Tdata[],4,0),"")</f>
        <v/>
      </c>
    </row>
    <row r="9" spans="1:8" ht="25.5" customHeight="1" x14ac:dyDescent="0.35">
      <c r="A9" s="19">
        <v>0.58333333333333304</v>
      </c>
      <c r="B9" s="16" t="str">
        <f>IFERROR(VLOOKUP(B$2*1&amp;"|"&amp;$A9*24,Tdata[],4,0),"")</f>
        <v/>
      </c>
      <c r="C9" s="16" t="str">
        <f>IFERROR(VLOOKUP(C$2*1&amp;"|"&amp;$A9*24,Tdata[],4,0),"")</f>
        <v/>
      </c>
      <c r="D9" s="16" t="str">
        <f>IFERROR(VLOOKUP(D$2*1&amp;"|"&amp;$A9*24,Tdata[],4,0),"")</f>
        <v/>
      </c>
      <c r="E9" s="16" t="str">
        <f>IFERROR(VLOOKUP(E$2*1&amp;"|"&amp;$A9*24,Tdata[],4,0),"")</f>
        <v/>
      </c>
      <c r="F9" s="16" t="str">
        <f>IFERROR(VLOOKUP(F$2*1&amp;"|"&amp;$A9*24,Tdata[],4,0),"")</f>
        <v/>
      </c>
      <c r="G9" s="16" t="str">
        <f>IFERROR(VLOOKUP(G$2*1&amp;"|"&amp;$A9*24,Tdata[],4,0),"")</f>
        <v/>
      </c>
      <c r="H9" s="16" t="str">
        <f>IFERROR(VLOOKUP(H$2*1&amp;"|"&amp;$A9*24,Tdata[],4,0),"")</f>
        <v/>
      </c>
    </row>
    <row r="10" spans="1:8" ht="25.5" customHeight="1" x14ac:dyDescent="0.35">
      <c r="A10" s="19">
        <v>0.625</v>
      </c>
      <c r="B10" s="16" t="str">
        <f>IFERROR(VLOOKUP(B$2*1&amp;"|"&amp;$A10*24,Tdata[],4,0),"")</f>
        <v/>
      </c>
      <c r="C10" s="16" t="str">
        <f>IFERROR(VLOOKUP(C$2*1&amp;"|"&amp;$A10*24,Tdata[],4,0),"")</f>
        <v/>
      </c>
      <c r="D10" s="16" t="str">
        <f>IFERROR(VLOOKUP(D$2*1&amp;"|"&amp;$A10*24,Tdata[],4,0),"")</f>
        <v/>
      </c>
      <c r="E10" s="16" t="str">
        <f>IFERROR(VLOOKUP(E$2*1&amp;"|"&amp;$A10*24,Tdata[],4,0),"")</f>
        <v/>
      </c>
      <c r="F10" s="16" t="str">
        <f>IFERROR(VLOOKUP(F$2*1&amp;"|"&amp;$A10*24,Tdata[],4,0),"")</f>
        <v/>
      </c>
      <c r="G10" s="16" t="str">
        <f>IFERROR(VLOOKUP(G$2*1&amp;"|"&amp;$A10*24,Tdata[],4,0),"")</f>
        <v/>
      </c>
      <c r="H10" s="16" t="str">
        <f>IFERROR(VLOOKUP(H$2*1&amp;"|"&amp;$A10*24,Tdata[],4,0),"")</f>
        <v/>
      </c>
    </row>
    <row r="11" spans="1:8" ht="25.5" customHeight="1" x14ac:dyDescent="0.35">
      <c r="A11" s="19">
        <v>0.66666666666666596</v>
      </c>
      <c r="B11" s="16" t="str">
        <f>IFERROR(VLOOKUP(B$2*1&amp;"|"&amp;$A11*24,Tdata[],4,0),"")</f>
        <v/>
      </c>
      <c r="C11" s="16" t="str">
        <f>IFERROR(VLOOKUP(C$2*1&amp;"|"&amp;$A11*24,Tdata[],4,0),"")</f>
        <v/>
      </c>
      <c r="D11" s="16" t="str">
        <f>IFERROR(VLOOKUP(D$2*1&amp;"|"&amp;$A11*24,Tdata[],4,0),"")</f>
        <v/>
      </c>
      <c r="E11" s="16" t="str">
        <f>IFERROR(VLOOKUP(E$2*1&amp;"|"&amp;$A11*24,Tdata[],4,0),"")</f>
        <v/>
      </c>
      <c r="F11" s="16" t="str">
        <f>IFERROR(VLOOKUP(F$2*1&amp;"|"&amp;$A11*24,Tdata[],4,0),"")</f>
        <v/>
      </c>
      <c r="G11" s="16" t="str">
        <f>IFERROR(VLOOKUP(G$2*1&amp;"|"&amp;$A11*24,Tdata[],4,0),"")</f>
        <v/>
      </c>
      <c r="H11" s="16" t="str">
        <f>IFERROR(VLOOKUP(H$2*1&amp;"|"&amp;$A11*24,Tdata[],4,0),"")</f>
        <v/>
      </c>
    </row>
    <row r="12" spans="1:8" ht="25.5" customHeight="1" x14ac:dyDescent="0.35">
      <c r="A12" s="19">
        <v>0.70833333333333304</v>
      </c>
      <c r="B12" s="16" t="str">
        <f>IFERROR(VLOOKUP(B$2*1&amp;"|"&amp;$A12*24,Tdata[],4,0),"")</f>
        <v/>
      </c>
      <c r="C12" s="16" t="str">
        <f>IFERROR(VLOOKUP(C$2*1&amp;"|"&amp;$A12*24,Tdata[],4,0),"")</f>
        <v/>
      </c>
      <c r="D12" s="16" t="str">
        <f>IFERROR(VLOOKUP(D$2*1&amp;"|"&amp;$A12*24,Tdata[],4,0),"")</f>
        <v/>
      </c>
      <c r="E12" s="16" t="str">
        <f>IFERROR(VLOOKUP(E$2*1&amp;"|"&amp;$A12*24,Tdata[],4,0),"")</f>
        <v/>
      </c>
      <c r="F12" s="16" t="str">
        <f>IFERROR(VLOOKUP(F$2*1&amp;"|"&amp;$A12*24,Tdata[],4,0),"")</f>
        <v/>
      </c>
      <c r="G12" s="16" t="str">
        <f>IFERROR(VLOOKUP(G$2*1&amp;"|"&amp;$A12*24,Tdata[],4,0),"")</f>
        <v/>
      </c>
      <c r="H12" s="16" t="str">
        <f>IFERROR(VLOOKUP(H$2*1&amp;"|"&amp;$A12*24,Tdata[],4,0),"")</f>
        <v/>
      </c>
    </row>
    <row r="13" spans="1:8" ht="25.5" customHeight="1" x14ac:dyDescent="0.35">
      <c r="A13" s="19">
        <v>0.75</v>
      </c>
      <c r="B13" s="16" t="str">
        <f>IFERROR(VLOOKUP(B$2*1&amp;"|"&amp;$A13*24,Tdata[],4,0),"")</f>
        <v/>
      </c>
      <c r="C13" s="16" t="str">
        <f>IFERROR(VLOOKUP(C$2*1&amp;"|"&amp;$A13*24,Tdata[],4,0),"")</f>
        <v/>
      </c>
      <c r="D13" s="16" t="str">
        <f>IFERROR(VLOOKUP(D$2*1&amp;"|"&amp;$A13*24,Tdata[],4,0),"")</f>
        <v/>
      </c>
      <c r="E13" s="16" t="str">
        <f>IFERROR(VLOOKUP(E$2*1&amp;"|"&amp;$A13*24,Tdata[],4,0),"")</f>
        <v/>
      </c>
      <c r="F13" s="16" t="str">
        <f>IFERROR(VLOOKUP(F$2*1&amp;"|"&amp;$A13*24,Tdata[],4,0),"")</f>
        <v/>
      </c>
      <c r="G13" s="16" t="str">
        <f>IFERROR(VLOOKUP(G$2*1&amp;"|"&amp;$A13*24,Tdata[],4,0),"")</f>
        <v/>
      </c>
      <c r="H13" s="16" t="str">
        <f>IFERROR(VLOOKUP(H$2*1&amp;"|"&amp;$A13*24,Tdata[],4,0),"")</f>
        <v/>
      </c>
    </row>
    <row r="14" spans="1:8" ht="25.5" customHeight="1" x14ac:dyDescent="0.35">
      <c r="A14" s="19">
        <v>0.79166666666666696</v>
      </c>
      <c r="B14" s="16" t="str">
        <f>IFERROR(VLOOKUP(B$2*1&amp;"|"&amp;$A14*24,Tdata[],4,0),"")</f>
        <v/>
      </c>
      <c r="C14" s="16" t="str">
        <f>IFERROR(VLOOKUP(C$2*1&amp;"|"&amp;$A14*24,Tdata[],4,0),"")</f>
        <v/>
      </c>
      <c r="D14" s="16" t="str">
        <f>IFERROR(VLOOKUP(D$2*1&amp;"|"&amp;$A14*24,Tdata[],4,0),"")</f>
        <v/>
      </c>
      <c r="E14" s="16" t="str">
        <f>IFERROR(VLOOKUP(E$2*1&amp;"|"&amp;$A14*24,Tdata[],4,0),"")</f>
        <v/>
      </c>
      <c r="F14" s="16" t="str">
        <f>IFERROR(VLOOKUP(F$2*1&amp;"|"&amp;$A14*24,Tdata[],4,0),"")</f>
        <v/>
      </c>
      <c r="G14" s="16" t="str">
        <f>IFERROR(VLOOKUP(G$2*1&amp;"|"&amp;$A14*24,Tdata[],4,0),"")</f>
        <v/>
      </c>
      <c r="H14" s="16" t="str">
        <f>IFERROR(VLOOKUP(H$2*1&amp;"|"&amp;$A14*24,Tdata[],4,0),"")</f>
        <v/>
      </c>
    </row>
    <row r="15" spans="1:8" ht="25.5" customHeight="1" x14ac:dyDescent="0.35">
      <c r="A15" s="19">
        <v>0.83333333333333304</v>
      </c>
      <c r="B15" s="16" t="str">
        <f>IFERROR(VLOOKUP(B$2*1&amp;"|"&amp;$A15*24,Tdata[],4,0),"")</f>
        <v/>
      </c>
      <c r="C15" s="16" t="str">
        <f>IFERROR(VLOOKUP(C$2*1&amp;"|"&amp;$A15*24,Tdata[],4,0),"")</f>
        <v/>
      </c>
      <c r="D15" s="16" t="str">
        <f>IFERROR(VLOOKUP(D$2*1&amp;"|"&amp;$A15*24,Tdata[],4,0),"")</f>
        <v/>
      </c>
      <c r="E15" s="16" t="str">
        <f>IFERROR(VLOOKUP(E$2*1&amp;"|"&amp;$A15*24,Tdata[],4,0),"")</f>
        <v/>
      </c>
      <c r="F15" s="16" t="str">
        <f>IFERROR(VLOOKUP(F$2*1&amp;"|"&amp;$A15*24,Tdata[],4,0),"")</f>
        <v/>
      </c>
      <c r="G15" s="16" t="str">
        <f>IFERROR(VLOOKUP(G$2*1&amp;"|"&amp;$A15*24,Tdata[],4,0),"")</f>
        <v/>
      </c>
      <c r="H15" s="16" t="str">
        <f>IFERROR(VLOOKUP(H$2*1&amp;"|"&amp;$A15*24,Tdata[],4,0),"")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"/>
  <sheetViews>
    <sheetView workbookViewId="0">
      <selection activeCell="D3" sqref="D3"/>
    </sheetView>
  </sheetViews>
  <sheetFormatPr baseColWidth="10" defaultRowHeight="15.5" x14ac:dyDescent="0.35"/>
  <cols>
    <col min="1" max="1" width="17" customWidth="1"/>
    <col min="4" max="4" width="25.25" bestFit="1" customWidth="1"/>
  </cols>
  <sheetData>
    <row r="1" spans="1:4" x14ac:dyDescent="0.35">
      <c r="A1" t="s">
        <v>8</v>
      </c>
      <c r="B1" t="s">
        <v>9</v>
      </c>
      <c r="C1" t="s">
        <v>10</v>
      </c>
      <c r="D1" t="s">
        <v>11</v>
      </c>
    </row>
    <row r="2" spans="1:4" x14ac:dyDescent="0.35">
      <c r="A2" t="str">
        <f>Tdata[Date]&amp;"|"&amp;Tdata[Heure]*24</f>
        <v>43100|8</v>
      </c>
      <c r="B2" s="1">
        <v>43100</v>
      </c>
      <c r="C2" s="15">
        <v>0.33333333333333331</v>
      </c>
      <c r="D2" t="s">
        <v>13</v>
      </c>
    </row>
    <row r="3" spans="1:4" x14ac:dyDescent="0.35">
      <c r="A3" t="str">
        <f>Tdata[Date]&amp;"|"&amp;Tdata[Heure]*24</f>
        <v>43249|11</v>
      </c>
      <c r="B3" s="1">
        <v>43249</v>
      </c>
      <c r="C3" s="15">
        <v>0.45833333333333298</v>
      </c>
      <c r="D3" t="s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mensuel</vt:lpstr>
      <vt:lpstr>semaine</vt:lpstr>
      <vt:lpstr>données</vt:lpstr>
      <vt:lpstr>mensuel!mois</vt:lpstr>
      <vt:lpstr>PlageDeSaisie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Michel</cp:lastModifiedBy>
  <dcterms:created xsi:type="dcterms:W3CDTF">2018-10-24T07:30:16Z</dcterms:created>
  <dcterms:modified xsi:type="dcterms:W3CDTF">2018-12-12T23:08:27Z</dcterms:modified>
</cp:coreProperties>
</file>