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 activeTab="1"/>
  </bookViews>
  <sheets>
    <sheet name="Devoirs" sheetId="6" r:id="rId1"/>
    <sheet name="Vue Mensuelle" sheetId="3" r:id="rId2"/>
    <sheet name="Vue hebdomadaire" sheetId="5" r:id="rId3"/>
  </sheets>
  <definedNames>
    <definedName name="DernierJour_Semaine">MAX('Vue hebdomadaire'!$B$5:$H$10)</definedName>
    <definedName name="DernierJourDuMois_Semaine">DAY(EOMONTH(DATE('Vue hebdomadaire'!$C$2,'Vue hebdomadaire'!$F$2,1),0))</definedName>
    <definedName name="_xlnm.Print_Titles" localSheetId="0">Devoirs!$4:$4</definedName>
    <definedName name="MoAnnée">'Vue Mensuelle'!$C$2</definedName>
    <definedName name="MoMois">'Vue Mensuelle'!$B$2</definedName>
    <definedName name="MoNumMois">'Vue Mensuelle'!$F$2</definedName>
    <definedName name="MoSemaine2">'Vue Mensuelle'!$B$12:$H$17</definedName>
    <definedName name="MoSemaine3">'Vue Mensuelle'!$B$18:$H$23</definedName>
    <definedName name="MoSemaine4">'Vue Mensuelle'!$B$24:$H$29</definedName>
    <definedName name="MoSemaine5">'Vue Mensuelle'!$B$30:$H$35</definedName>
    <definedName name="SeAnnée" localSheetId="2">'Vue hebdomadaire'!$C$2</definedName>
    <definedName name="SeMois" localSheetId="2">'Vue hebdomadaire'!$B$2</definedName>
    <definedName name="SeNumMois">'Vue hebdomadaire'!$F$2</definedName>
    <definedName name="SeSemaine">'Vue hebdomadaire'!$E$2</definedName>
    <definedName name="SeVueMois">'Vue hebdomadaire'!$B$5:$H$10</definedName>
    <definedName name="_xlnm.Print_Area" localSheetId="2">'Vue hebdomadaire'!$B$2:$H$31</definedName>
    <definedName name="_xlnm.Print_Area" localSheetId="1">'Vue Mensuelle'!$B$2:$H$41</definedName>
  </definedNames>
  <calcPr calcId="152511"/>
</workbook>
</file>

<file path=xl/calcChain.xml><?xml version="1.0" encoding="utf-8"?>
<calcChain xmlns="http://schemas.openxmlformats.org/spreadsheetml/2006/main">
  <c r="B19" i="3" l="1"/>
  <c r="C19" i="3"/>
  <c r="D19" i="3"/>
  <c r="E19" i="3"/>
  <c r="F19" i="3"/>
  <c r="G19" i="3"/>
  <c r="H19" i="3"/>
  <c r="H37" i="3"/>
  <c r="G37" i="3"/>
  <c r="F37" i="3"/>
  <c r="E37" i="3"/>
  <c r="D37" i="3"/>
  <c r="C37" i="3"/>
  <c r="B37" i="3"/>
  <c r="H31" i="3"/>
  <c r="G31" i="3"/>
  <c r="F31" i="3"/>
  <c r="E31" i="3"/>
  <c r="D31" i="3"/>
  <c r="C31" i="3"/>
  <c r="B31" i="3"/>
  <c r="H25" i="3"/>
  <c r="G25" i="3"/>
  <c r="F25" i="3"/>
  <c r="E25" i="3"/>
  <c r="D25" i="3"/>
  <c r="C25" i="3"/>
  <c r="B25" i="3"/>
  <c r="H13" i="3"/>
  <c r="G13" i="3"/>
  <c r="F13" i="3"/>
  <c r="E13" i="3"/>
  <c r="D13" i="3"/>
  <c r="C13" i="3"/>
  <c r="B13" i="3"/>
  <c r="H7" i="3"/>
  <c r="G7" i="3"/>
  <c r="F7" i="3"/>
  <c r="E7" i="3"/>
  <c r="D7" i="3"/>
  <c r="C7" i="3"/>
  <c r="B7" i="3"/>
  <c r="D2" i="5" l="1"/>
  <c r="B2" i="5"/>
  <c r="B2" i="3"/>
  <c r="B5" i="5" l="1"/>
  <c r="C5" i="5" s="1"/>
  <c r="D5" i="5" s="1"/>
  <c r="E5" i="5" s="1"/>
  <c r="F5" i="5" s="1"/>
  <c r="G5" i="5" s="1"/>
  <c r="H5" i="5" s="1"/>
  <c r="B6" i="5" s="1"/>
  <c r="C6" i="5" s="1"/>
  <c r="D6" i="5" s="1"/>
  <c r="E6" i="5" s="1"/>
  <c r="F6" i="5" s="1"/>
  <c r="G6" i="5" s="1"/>
  <c r="H6" i="5" s="1"/>
  <c r="B6" i="3"/>
  <c r="C6" i="3" l="1"/>
  <c r="B7" i="5"/>
  <c r="D6" i="3" l="1"/>
  <c r="C7" i="5"/>
  <c r="D7" i="5" s="1"/>
  <c r="E7" i="5" s="1"/>
  <c r="F7" i="5" s="1"/>
  <c r="G7" i="5" s="1"/>
  <c r="H7" i="5" s="1"/>
  <c r="B8" i="5" s="1"/>
  <c r="C8" i="5" s="1"/>
  <c r="D8" i="5" s="1"/>
  <c r="E8" i="5" s="1"/>
  <c r="E6" i="3" l="1"/>
  <c r="F8" i="5"/>
  <c r="G8" i="5" s="1"/>
  <c r="H8" i="5" s="1"/>
  <c r="F6" i="3" l="1"/>
  <c r="G6" i="3" l="1"/>
  <c r="B9" i="5"/>
  <c r="C9" i="5" s="1"/>
  <c r="D9" i="5" s="1"/>
  <c r="E9" i="5" s="1"/>
  <c r="F9" i="5" s="1"/>
  <c r="G9" i="5" s="1"/>
  <c r="H9" i="5" s="1"/>
  <c r="H6" i="3" l="1"/>
  <c r="B12" i="3" l="1"/>
  <c r="C12" i="3" l="1"/>
  <c r="D12" i="3" l="1"/>
  <c r="E12" i="3" l="1"/>
  <c r="F12" i="3" l="1"/>
  <c r="G12" i="3" l="1"/>
  <c r="B10" i="5"/>
  <c r="C10" i="5" l="1"/>
  <c r="B14" i="5"/>
  <c r="H12" i="3"/>
  <c r="B12" i="5" l="1"/>
  <c r="B13" i="5" s="1"/>
  <c r="B15" i="5"/>
  <c r="B30" i="5"/>
  <c r="B31" i="5" s="1"/>
  <c r="D10" i="5"/>
  <c r="C14" i="5"/>
  <c r="B18" i="3"/>
  <c r="C12" i="5" l="1"/>
  <c r="C13" i="5" s="1"/>
  <c r="C15" i="5"/>
  <c r="C30" i="5"/>
  <c r="C31" i="5" s="1"/>
  <c r="E10" i="5"/>
  <c r="D14" i="5"/>
  <c r="C18" i="3"/>
  <c r="D12" i="5" l="1"/>
  <c r="D13" i="5" s="1"/>
  <c r="D30" i="5"/>
  <c r="D31" i="5" s="1"/>
  <c r="D15" i="5"/>
  <c r="F10" i="5"/>
  <c r="E14" i="5"/>
  <c r="D18" i="3"/>
  <c r="E12" i="5" l="1"/>
  <c r="E13" i="5" s="1"/>
  <c r="E30" i="5"/>
  <c r="E31" i="5" s="1"/>
  <c r="E15" i="5"/>
  <c r="G10" i="5"/>
  <c r="F14" i="5"/>
  <c r="E18" i="3"/>
  <c r="F12" i="5" l="1"/>
  <c r="F13" i="5" s="1"/>
  <c r="F15" i="5"/>
  <c r="F30" i="5"/>
  <c r="F31" i="5" s="1"/>
  <c r="H10" i="5"/>
  <c r="H14" i="5" s="1"/>
  <c r="G14" i="5"/>
  <c r="F18" i="3"/>
  <c r="G12" i="5" l="1"/>
  <c r="G13" i="5" s="1"/>
  <c r="G30" i="5"/>
  <c r="G31" i="5" s="1"/>
  <c r="G15" i="5"/>
  <c r="H15" i="5"/>
  <c r="G18" i="3"/>
  <c r="H30" i="5" l="1"/>
  <c r="H31" i="5" s="1"/>
  <c r="H12" i="5"/>
  <c r="H13" i="5" s="1"/>
  <c r="H18" i="3"/>
  <c r="B24" i="3" l="1"/>
  <c r="C24" i="3" l="1"/>
  <c r="D24" i="3" l="1"/>
  <c r="E24" i="3" l="1"/>
  <c r="F24" i="3" l="1"/>
  <c r="G24" i="3" l="1"/>
  <c r="H24" i="3" l="1"/>
  <c r="B30" i="3" l="1"/>
  <c r="C30" i="3" l="1"/>
  <c r="D30" i="3" l="1"/>
  <c r="E30" i="3" l="1"/>
  <c r="F30" i="3" l="1"/>
  <c r="G30" i="3" l="1"/>
  <c r="H30" i="3" l="1"/>
  <c r="B36" i="3" l="1"/>
  <c r="C36" i="3" l="1"/>
  <c r="D36" i="3" l="1"/>
  <c r="E36" i="3" l="1"/>
  <c r="F36" i="3" l="1"/>
  <c r="G36" i="3" l="1"/>
  <c r="H36" i="3" l="1"/>
</calcChain>
</file>

<file path=xl/sharedStrings.xml><?xml version="1.0" encoding="utf-8"?>
<sst xmlns="http://schemas.openxmlformats.org/spreadsheetml/2006/main" count="20" uniqueCount="13">
  <si>
    <t>ÉCHÉANCE</t>
  </si>
  <si>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</si>
  <si>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</si>
  <si>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</si>
  <si>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</si>
  <si>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</si>
  <si>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</si>
  <si>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</si>
  <si>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</si>
  <si>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</si>
  <si>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DEVOIR</t>
  </si>
  <si>
    <t xml:space="preserve">test 1 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</si>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</sst>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11"/>
      <color theme="1" tint="0.14999847407452621"/>
      <name val="Cambria"/>
      <family val="1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22"/>
      <color theme="0" tint="-0.34998626667073579"/>
      <name val="Tahoma"/>
      <family val="2"/>
      <scheme val="major"/>
    </font>
    <font>
      <sz val="9"/>
      <color theme="0" tint="-0.34998626667073579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7558519241921"/>
      </top>
      <bottom style="hair">
        <color theme="4" tint="0.399914548173467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hair">
        <color theme="4" tint="0.39991454817346722"/>
      </bottom>
      <diagonal/>
    </border>
    <border>
      <left/>
      <right/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4" fillId="3" borderId="2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Alignment="0" applyProtection="0"/>
    <xf numFmtId="0" fontId="15" fillId="0" borderId="0" applyNumberFormat="0" applyFill="0" applyBorder="0" applyAlignment="0" applyProtection="0"/>
  </cellStyleXfs>
  <cellXfs count="32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2" fillId="0" borderId="0" xfId="0" applyFont="1" applyProtection="1">
      <alignment vertical="center"/>
      <protection locked="0"/>
    </xf>
    <xf numFmtId="0" fontId="3" fillId="0" borderId="0" xfId="0" applyFont="1" applyFill="1">
      <alignment vertical="center"/>
    </xf>
    <xf numFmtId="0" fontId="7" fillId="5" borderId="4" xfId="1" applyFont="1" applyFill="1" applyBorder="1" applyAlignment="1">
      <alignment horizontal="left" vertical="center" indent="1"/>
    </xf>
    <xf numFmtId="0" fontId="7" fillId="5" borderId="5" xfId="1" applyFont="1" applyFill="1" applyBorder="1" applyAlignment="1">
      <alignment horizontal="left" vertical="center" indent="1"/>
    </xf>
    <xf numFmtId="0" fontId="7" fillId="5" borderId="6" xfId="1" applyFont="1" applyFill="1" applyBorder="1" applyAlignment="1">
      <alignment horizontal="left" vertical="center" indent="1"/>
    </xf>
    <xf numFmtId="0" fontId="9" fillId="0" borderId="7" xfId="0" applyFont="1" applyFill="1" applyBorder="1">
      <alignment vertical="center"/>
    </xf>
    <xf numFmtId="0" fontId="0" fillId="0" borderId="8" xfId="0" applyBorder="1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0" fontId="9" fillId="2" borderId="7" xfId="0" applyFont="1" applyFill="1" applyBorder="1">
      <alignment vertical="center"/>
    </xf>
    <xf numFmtId="0" fontId="0" fillId="2" borderId="8" xfId="0" applyFill="1" applyBorder="1" applyProtection="1">
      <alignment vertical="center"/>
      <protection locked="0"/>
    </xf>
    <xf numFmtId="0" fontId="0" fillId="2" borderId="9" xfId="0" applyFill="1" applyBorder="1" applyProtection="1">
      <alignment vertical="center"/>
      <protection locked="0"/>
    </xf>
    <xf numFmtId="0" fontId="8" fillId="0" borderId="8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7" fillId="6" borderId="4" xfId="1" applyFont="1" applyFill="1" applyBorder="1" applyAlignment="1">
      <alignment horizontal="left" vertical="center" indent="1"/>
    </xf>
    <xf numFmtId="0" fontId="7" fillId="6" borderId="5" xfId="1" applyFont="1" applyFill="1" applyBorder="1" applyAlignment="1">
      <alignment horizontal="left" vertical="center" indent="1"/>
    </xf>
    <xf numFmtId="0" fontId="7" fillId="6" borderId="6" xfId="1" applyFont="1" applyFill="1" applyBorder="1" applyAlignment="1">
      <alignment horizontal="left" vertical="center" indent="1"/>
    </xf>
    <xf numFmtId="0" fontId="10" fillId="2" borderId="7" xfId="0" applyFont="1" applyFill="1" applyBorder="1">
      <alignment vertical="center"/>
    </xf>
    <xf numFmtId="0" fontId="11" fillId="2" borderId="9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horizontal="left" vertical="center" indent="4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4" borderId="3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6" fillId="5" borderId="0" xfId="0" applyFont="1" applyFill="1" applyAlignment="1">
      <alignment horizontal="left" vertical="center" indent="6"/>
    </xf>
    <xf numFmtId="0" fontId="6" fillId="6" borderId="11" xfId="0" applyFont="1" applyFill="1" applyBorder="1" applyAlignment="1">
      <alignment horizontal="left" vertical="center" indent="6"/>
    </xf>
    <xf numFmtId="0" fontId="0" fillId="0" borderId="8" xfId="0" applyFill="1" applyBorder="1" applyProtection="1">
      <alignment vertical="center"/>
      <protection locked="0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6">
    <dxf>
      <numFmt numFmtId="164" formatCode="mm/dd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2" max="3000" min="1904" page="10" val="2015"/>
</file>

<file path=xl/ctrlProps/ctrlProp2.xml><?xml version="1.0" encoding="utf-8"?>
<formControlPr xmlns="http://schemas.microsoft.com/office/spreadsheetml/2009/9/main" objectType="Spin" dx="16" fmlaLink="$F$2" max="12" min="1" page="10" val="5"/>
</file>

<file path=xl/ctrlProps/ctrlProp3.xml><?xml version="1.0" encoding="utf-8"?>
<formControlPr xmlns="http://schemas.microsoft.com/office/spreadsheetml/2009/9/main" objectType="Spin" dx="16" fmlaLink="$C$2" max="3000" min="1904" page="10" val="2013"/>
</file>

<file path=xl/ctrlProps/ctrlProp4.xml><?xml version="1.0" encoding="utf-8"?>
<formControlPr xmlns="http://schemas.microsoft.com/office/spreadsheetml/2009/9/main" objectType="Spin" dx="16" fmlaLink="$F$2" max="12" min="1" page="10" val="5"/>
</file>

<file path=xl/ctrlProps/ctrlProp5.xml><?xml version="1.0" encoding="utf-8"?>
<formControlPr xmlns="http://schemas.microsoft.com/office/spreadsheetml/2009/9/main" objectType="Spin" dx="16" fmlaLink="$E$2" max="6" min="1" page="10" val="4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1733550</xdr:colOff>
      <xdr:row>1</xdr:row>
      <xdr:rowOff>68</xdr:rowOff>
    </xdr:from>
    <xdr:to>
      <xdr:col>1</xdr:col>
      <xdr:colOff>3134640</xdr:colOff>
      <xdr:row>2</xdr:row>
      <xdr:rowOff>116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1892300" y="1143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13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3219450</xdr:colOff>
      <xdr:row>1</xdr:row>
      <xdr:rowOff>1429</xdr:rowOff>
    </xdr:from>
    <xdr:to>
      <xdr:col>3</xdr:col>
      <xdr:colOff>12830</xdr:colOff>
      <xdr:row>1</xdr:row>
      <xdr:rowOff>339376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</xdr:cNvPr>
        <xdr:cNvGrpSpPr/>
      </xdr:nvGrpSpPr>
      <xdr:grpSpPr>
        <a:xfrm>
          <a:off x="3378200" y="1157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244475" y="68262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1250950</xdr:colOff>
          <xdr:row>1</xdr:row>
          <xdr:rowOff>19050</xdr:rowOff>
        </xdr:from>
        <xdr:to>
          <xdr:col>2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95250</xdr:colOff>
      <xdr:row>3</xdr:row>
      <xdr:rowOff>85725</xdr:rowOff>
    </xdr:from>
    <xdr:to>
      <xdr:col>1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254000" y="728663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6</xdr:col>
      <xdr:colOff>990600</xdr:colOff>
      <xdr:row>0</xdr:row>
      <xdr:rowOff>110851</xdr:rowOff>
    </xdr:from>
    <xdr:to>
      <xdr:col>7</xdr:col>
      <xdr:colOff>1367847</xdr:colOff>
      <xdr:row>1</xdr:row>
      <xdr:rowOff>334879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8332788" y="110851"/>
          <a:ext cx="1813934" cy="335153"/>
          <a:chOff x="3016634" y="163354"/>
          <a:chExt cx="1225296" cy="347472"/>
        </a:xfrm>
      </xdr:grpSpPr>
      <xdr:sp macro="" textlink="">
        <xdr:nvSpPr>
          <xdr:cNvPr id="44" name="Rectangle 4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45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/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19049</xdr:colOff>
      <xdr:row>1</xdr:row>
      <xdr:rowOff>0</xdr:rowOff>
    </xdr:from>
    <xdr:to>
      <xdr:col>6</xdr:col>
      <xdr:colOff>915066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361237" y="111125"/>
          <a:ext cx="896017" cy="3383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5121" name="Compteur Année" descr="Bouton Compteur. Modifie l’année civile dans la cellule C2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1250950</xdr:colOff>
          <xdr:row>1</xdr:row>
          <xdr:rowOff>19050</xdr:rowOff>
        </xdr:from>
        <xdr:to>
          <xdr:col>2</xdr:col>
          <xdr:colOff>19050</xdr:colOff>
          <xdr:row>1</xdr:row>
          <xdr:rowOff>323850</xdr:rowOff>
        </xdr:to>
        <xdr:sp macro="" textlink="">
          <xdr:nvSpPr>
            <xdr:cNvPr id="5122" name="Compteur Mois" descr="Bouton Compteur. Modifie le mois civil dans la cellule E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1</xdr:row>
          <xdr:rowOff>19050</xdr:rowOff>
        </xdr:from>
        <xdr:to>
          <xdr:col>4</xdr:col>
          <xdr:colOff>12700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234950" y="723899"/>
          <a:ext cx="395332" cy="31432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8826500" y="114300"/>
          <a:ext cx="1312926" cy="338328"/>
          <a:chOff x="1575292" y="166030"/>
          <a:chExt cx="1225296" cy="351112"/>
        </a:xfrm>
      </xdr:grpSpPr>
      <xdr:sp macro="" textlink="">
        <xdr:nvSpPr>
          <xdr:cNvPr id="30" name="Rectangle 29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381000</xdr:colOff>
      <xdr:row>1</xdr:row>
      <xdr:rowOff>0</xdr:rowOff>
    </xdr:from>
    <xdr:to>
      <xdr:col>6</xdr:col>
      <xdr:colOff>1336813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715250" y="114300"/>
          <a:ext cx="955813" cy="3383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Devoirs" displayName="Devoirs" ref="B4:C25" totalsRowShown="0" headerRowDxfId="2">
  <autoFilter ref="B4:C25"/>
  <tableColumns count="2">
    <tableColumn id="1" name="DEVOIR" dataDxfId="1"/>
    <tableColumn id="2" name="ÉCHÉANCE" dataDxfId="0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C25"/>
  <sheetViews>
    <sheetView showGridLines="0" zoomScaleNormal="100" workbookViewId="0"/>
  </sheetViews>
  <sheetFormatPr baseColWidth="10" defaultColWidth="9.1796875" defaultRowHeight="18" customHeight="1" x14ac:dyDescent="0.25"/>
  <cols>
    <col min="1" max="1" width="2.26953125" customWidth="1"/>
    <col min="2" max="2" width="54.7265625" customWidth="1"/>
    <col min="3" max="3" width="19.81640625" customWidth="1"/>
  </cols>
  <sheetData>
    <row r="1" spans="1:3" ht="9" customHeight="1" x14ac:dyDescent="0.25">
      <c r="A1" s="25"/>
      <c r="B1" s="25"/>
    </row>
    <row r="2" spans="1:3" ht="27" customHeight="1" x14ac:dyDescent="0.25">
      <c r="A2" s="25"/>
      <c r="B2" s="25"/>
      <c r="C2" s="3"/>
    </row>
    <row r="3" spans="1:3" ht="12.5" x14ac:dyDescent="0.25">
      <c r="A3" s="25"/>
      <c r="B3" s="25"/>
    </row>
    <row r="4" spans="1:3" ht="35.25" customHeight="1" x14ac:dyDescent="0.25">
      <c r="B4" s="23" t="s">
        <v>10</v>
      </c>
      <c r="C4" s="24" t="s">
        <v>0</v>
      </c>
    </row>
    <row r="5" spans="1:3" ht="18" customHeight="1" x14ac:dyDescent="0.25">
      <c r="B5" s="27" t="s">
        <v>11</v>
      </c>
      <c r="C5" s="28">
        <v>42133</v>
      </c>
    </row>
    <row r="6" spans="1:3" ht="18" customHeight="1" x14ac:dyDescent="0.25">
      <c r="B6" s="27" t="s">
        <v>12</v>
      </c>
      <c r="C6" s="28">
        <v>42134</v>
      </c>
    </row>
    <row r="7" spans="1:3" ht="18" customHeight="1" x14ac:dyDescent="0.25">
      <c r="B7" s="27"/>
      <c r="C7" s="28"/>
    </row>
    <row r="8" spans="1:3" ht="18" customHeight="1" x14ac:dyDescent="0.25">
      <c r="B8" s="27"/>
      <c r="C8" s="28"/>
    </row>
    <row r="9" spans="1:3" ht="18" customHeight="1" x14ac:dyDescent="0.25">
      <c r="B9" s="27"/>
      <c r="C9" s="28"/>
    </row>
    <row r="10" spans="1:3" ht="18" customHeight="1" x14ac:dyDescent="0.25">
      <c r="B10" s="27"/>
      <c r="C10" s="28"/>
    </row>
    <row r="11" spans="1:3" ht="18" customHeight="1" x14ac:dyDescent="0.25">
      <c r="B11" s="27"/>
      <c r="C11" s="28"/>
    </row>
    <row r="12" spans="1:3" ht="18" customHeight="1" x14ac:dyDescent="0.25">
      <c r="B12" s="27"/>
      <c r="C12" s="28"/>
    </row>
    <row r="13" spans="1:3" ht="18" customHeight="1" x14ac:dyDescent="0.25">
      <c r="B13" s="27"/>
      <c r="C13" s="28"/>
    </row>
    <row r="14" spans="1:3" ht="18" customHeight="1" x14ac:dyDescent="0.25">
      <c r="B14" s="27"/>
      <c r="C14" s="28"/>
    </row>
    <row r="15" spans="1:3" ht="18" customHeight="1" x14ac:dyDescent="0.25">
      <c r="B15" s="27"/>
      <c r="C15" s="28"/>
    </row>
    <row r="16" spans="1:3" ht="18" customHeight="1" x14ac:dyDescent="0.25">
      <c r="B16" s="27"/>
      <c r="C16" s="28"/>
    </row>
    <row r="17" spans="2:3" ht="18" customHeight="1" x14ac:dyDescent="0.25">
      <c r="B17" s="27"/>
      <c r="C17" s="28"/>
    </row>
    <row r="18" spans="2:3" ht="18" customHeight="1" x14ac:dyDescent="0.25">
      <c r="B18" s="27"/>
      <c r="C18" s="28"/>
    </row>
    <row r="19" spans="2:3" ht="18" customHeight="1" x14ac:dyDescent="0.25">
      <c r="B19" s="27"/>
      <c r="C19" s="28"/>
    </row>
    <row r="20" spans="2:3" ht="18" customHeight="1" x14ac:dyDescent="0.25">
      <c r="B20" s="27"/>
      <c r="C20" s="28"/>
    </row>
    <row r="21" spans="2:3" ht="18" customHeight="1" x14ac:dyDescent="0.25">
      <c r="B21" s="27"/>
      <c r="C21" s="28"/>
    </row>
    <row r="22" spans="2:3" ht="18" customHeight="1" x14ac:dyDescent="0.25">
      <c r="B22" s="27"/>
      <c r="C22" s="28"/>
    </row>
    <row r="23" spans="2:3" ht="18" customHeight="1" x14ac:dyDescent="0.25">
      <c r="B23" s="27"/>
      <c r="C23" s="28"/>
    </row>
    <row r="24" spans="2:3" ht="18" customHeight="1" x14ac:dyDescent="0.25">
      <c r="B24" s="27"/>
      <c r="C24" s="28"/>
    </row>
    <row r="25" spans="2:3" ht="18" customHeight="1" x14ac:dyDescent="0.25">
      <c r="B25" s="27"/>
      <c r="C25" s="28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H41"/>
  <sheetViews>
    <sheetView showGridLines="0" tabSelected="1" zoomScale="80" zoomScaleNormal="80" workbookViewId="0"/>
  </sheetViews>
  <sheetFormatPr baseColWidth="10" defaultColWidth="9.1796875" defaultRowHeight="12.5" x14ac:dyDescent="0.25"/>
  <cols>
    <col min="1" max="1" width="2.26953125" customWidth="1"/>
    <col min="2" max="8" width="20.54296875" customWidth="1"/>
    <col min="9" max="9" width="1.7265625" customWidth="1"/>
    <col min="10" max="10" width="11.453125" customWidth="1"/>
  </cols>
  <sheetData>
    <row r="1" spans="2:8" ht="9" customHeight="1" thickBot="1" x14ac:dyDescent="0.3"/>
    <row r="2" spans="2:8" ht="27" customHeight="1" thickTop="1" thickBot="1" x14ac:dyDescent="0.3">
      <c r="B2" s="26" t="str">
        <f>UPPER(CHOOSE(MoNumMois,"Janvier","Février","Mars","Avril","Mai","Juin","Juillet","Août","Septembre","Octobre","Novembre","Décembre"))</f>
        <v>MAI</v>
      </c>
      <c r="C2" s="26">
        <v>2015</v>
      </c>
      <c r="F2" s="2">
        <v>5</v>
      </c>
    </row>
    <row r="3" spans="2:8" ht="15" customHeight="1" thickTop="1" x14ac:dyDescent="0.25"/>
    <row r="4" spans="2:8" ht="42.75" customHeight="1" thickBot="1" x14ac:dyDescent="0.3">
      <c r="B4" s="29" t="s">
        <v>1</v>
      </c>
      <c r="C4" s="29"/>
      <c r="D4" s="29"/>
      <c r="E4" s="29"/>
      <c r="F4" s="29"/>
      <c r="G4" s="29"/>
      <c r="H4" s="29"/>
    </row>
    <row r="5" spans="2:8" ht="23.25" customHeight="1" thickTop="1" x14ac:dyDescent="0.25">
      <c r="B5" s="4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6" t="s">
        <v>8</v>
      </c>
    </row>
    <row r="6" spans="2:8" ht="27" x14ac:dyDescent="0.25">
      <c r="B6" s="7" t="str">
        <f t="shared" ref="B6:H6" si="0">IF(WEEKDAY(DATEVALUE("1 " &amp;MoMois&amp;" "&amp;MoAnnée))=COLUMN(A$1),1,IF(LEN(A6)&gt;0,A6+1,""))</f>
        <v/>
      </c>
      <c r="C6" s="7" t="str">
        <f t="shared" si="0"/>
        <v/>
      </c>
      <c r="D6" s="7" t="str">
        <f t="shared" si="0"/>
        <v/>
      </c>
      <c r="E6" s="7" t="str">
        <f t="shared" si="0"/>
        <v/>
      </c>
      <c r="F6" s="7" t="str">
        <f t="shared" si="0"/>
        <v/>
      </c>
      <c r="G6" s="7">
        <f t="shared" si="0"/>
        <v>1</v>
      </c>
      <c r="H6" s="7">
        <f t="shared" si="0"/>
        <v>2</v>
      </c>
    </row>
    <row r="7" spans="2:8" s="25" customFormat="1" x14ac:dyDescent="0.25">
      <c r="B7" s="13" t="str">
        <f>IF(LEN(B6)=0,"",IFERROR(INDEX(Devoirs[DEVOIR],MATCH(DATE(MoAnnée,MoNumMois,B6),Devoirs[ÉCHÉANCE],0)),""))</f>
        <v/>
      </c>
      <c r="C7" s="13" t="str">
        <f>IF(LEN(C6)=0,"",IFERROR(INDEX(Devoirs[DEVOIR],MATCH(DATE(MoAnnée,MoNumMois,C6),Devoirs[ÉCHÉANCE],0)),""))</f>
        <v/>
      </c>
      <c r="D7" s="13" t="str">
        <f>IF(LEN(D6)=0,"",IFERROR(INDEX(Devoirs[DEVOIR],MATCH(DATE(MoAnnée,MoNumMois,D6),Devoirs[ÉCHÉANCE],0)),""))</f>
        <v/>
      </c>
      <c r="E7" s="13" t="str">
        <f>IF(LEN(E6)=0,"",IFERROR(INDEX(Devoirs[DEVOIR],MATCH(DATE(MoAnnée,MoNumMois,E6),Devoirs[ÉCHÉANCE],0)),""))</f>
        <v/>
      </c>
      <c r="F7" s="13" t="str">
        <f>IF(LEN(F6)=0,"",IFERROR(INDEX(Devoirs[DEVOIR],MATCH(DATE(MoAnnée,MoNumMois,F6),Devoirs[ÉCHÉANCE],0)),""))</f>
        <v/>
      </c>
      <c r="G7" s="13" t="str">
        <f>IF(LEN(G6)=0,"",IFERROR(INDEX(Devoirs[DEVOIR],MATCH(DATE(MoAnnée,MoNumMois,G6),Devoirs[ÉCHÉANCE],0)),""))</f>
        <v/>
      </c>
      <c r="H7" s="13" t="str">
        <f>IF(LEN(H6)=0,"",IFERROR(INDEX(Devoirs[DEVOIR],MATCH(DATE(MoAnnée,MoNumMois,H6),Devoirs[ÉCHÉANCE],0)),""))</f>
        <v/>
      </c>
    </row>
    <row r="8" spans="2:8" x14ac:dyDescent="0.25">
      <c r="B8" s="8"/>
      <c r="C8" s="8"/>
      <c r="D8" s="8"/>
      <c r="E8" s="8"/>
      <c r="F8" s="8"/>
      <c r="G8" s="8"/>
      <c r="H8" s="8"/>
    </row>
    <row r="9" spans="2:8" x14ac:dyDescent="0.25">
      <c r="B9" s="8"/>
      <c r="C9" s="8"/>
      <c r="D9" s="8"/>
      <c r="E9" s="8"/>
      <c r="F9" s="8"/>
      <c r="G9" s="8"/>
      <c r="H9" s="8"/>
    </row>
    <row r="10" spans="2:8" x14ac:dyDescent="0.25">
      <c r="B10" s="8"/>
      <c r="C10" s="8"/>
      <c r="D10" s="8"/>
      <c r="E10" s="8"/>
      <c r="F10" s="8"/>
      <c r="G10" s="8"/>
      <c r="H10" s="8"/>
    </row>
    <row r="11" spans="2:8" x14ac:dyDescent="0.25">
      <c r="B11" s="9"/>
      <c r="C11" s="9"/>
      <c r="D11" s="9"/>
      <c r="E11" s="9"/>
      <c r="F11" s="9"/>
      <c r="G11" s="9"/>
      <c r="H11" s="9"/>
    </row>
    <row r="12" spans="2:8" ht="27" x14ac:dyDescent="0.25">
      <c r="B12" s="10">
        <f>IF(LEN(H6)&gt;0,IF(H6=DAY(DATE(MoAnnée,MoNumMois+1,0)),"",H6+1),"")</f>
        <v>3</v>
      </c>
      <c r="C12" s="10">
        <f t="shared" ref="C12:H12" si="1">IF(LEN(B12)&gt;0,IF(B12=DAY(DATE(MoAnnée,MoNumMois+1,0)),"",B12+1),"")</f>
        <v>4</v>
      </c>
      <c r="D12" s="10">
        <f t="shared" si="1"/>
        <v>5</v>
      </c>
      <c r="E12" s="10">
        <f t="shared" si="1"/>
        <v>6</v>
      </c>
      <c r="F12" s="10">
        <f t="shared" si="1"/>
        <v>7</v>
      </c>
      <c r="G12" s="10">
        <f t="shared" si="1"/>
        <v>8</v>
      </c>
      <c r="H12" s="10">
        <f t="shared" si="1"/>
        <v>9</v>
      </c>
    </row>
    <row r="13" spans="2:8" x14ac:dyDescent="0.25">
      <c r="B13" s="14" t="str">
        <f>IF(LEN(B12)=0,"",IFERROR(INDEX(Devoirs[DEVOIR],MATCH(DATE(MoAnnée,MoNumMois,B12),Devoirs[ÉCHÉANCE],0)),""))</f>
        <v/>
      </c>
      <c r="C13" s="14" t="str">
        <f>IF(LEN(C12)=0,"",IFERROR(INDEX(Devoirs[DEVOIR],MATCH(DATE(MoAnnée,MoNumMois,C12),Devoirs[ÉCHÉANCE],0)),""))</f>
        <v/>
      </c>
      <c r="D13" s="14" t="str">
        <f>IF(LEN(D12)=0,"",IFERROR(INDEX(Devoirs[DEVOIR],MATCH(DATE(MoAnnée,MoNumMois,D12),Devoirs[ÉCHÉANCE],0)),""))</f>
        <v/>
      </c>
      <c r="E13" s="14" t="str">
        <f>IF(LEN(E12)=0,"",IFERROR(INDEX(Devoirs[DEVOIR],MATCH(DATE(MoAnnée,MoNumMois,E12),Devoirs[ÉCHÉANCE],0)),""))</f>
        <v/>
      </c>
      <c r="F13" s="14" t="str">
        <f>IF(LEN(F12)=0,"",IFERROR(INDEX(Devoirs[DEVOIR],MATCH(DATE(MoAnnée,MoNumMois,F12),Devoirs[ÉCHÉANCE],0)),""))</f>
        <v/>
      </c>
      <c r="G13" s="14" t="str">
        <f>IF(LEN(G12)=0,"",IFERROR(INDEX(Devoirs[DEVOIR],MATCH(DATE(MoAnnée,MoNumMois,G12),Devoirs[ÉCHÉANCE],0)),""))</f>
        <v/>
      </c>
      <c r="H13" s="14" t="str">
        <f>IF(LEN(H12)=0,"",IFERROR(INDEX(Devoirs[DEVOIR],MATCH(DATE(MoAnnée,MoNumMois,H12),Devoirs[ÉCHÉANCE],0)),""))</f>
        <v xml:space="preserve">test 1 </v>
      </c>
    </row>
    <row r="14" spans="2:8" x14ac:dyDescent="0.25">
      <c r="B14" s="11"/>
      <c r="C14" s="11"/>
      <c r="D14" s="11"/>
      <c r="E14" s="11"/>
      <c r="F14" s="11"/>
      <c r="G14" s="11"/>
      <c r="H14" s="11"/>
    </row>
    <row r="15" spans="2:8" x14ac:dyDescent="0.25">
      <c r="B15" s="11"/>
      <c r="C15" s="11"/>
      <c r="D15" s="11"/>
      <c r="E15" s="11"/>
      <c r="F15" s="11"/>
      <c r="G15" s="11"/>
      <c r="H15" s="11"/>
    </row>
    <row r="16" spans="2:8" x14ac:dyDescent="0.25">
      <c r="B16" s="11"/>
      <c r="C16" s="11"/>
      <c r="D16" s="11"/>
      <c r="E16" s="11"/>
      <c r="F16" s="11"/>
      <c r="G16" s="11"/>
      <c r="H16" s="11"/>
    </row>
    <row r="17" spans="2:8" x14ac:dyDescent="0.25">
      <c r="B17" s="12"/>
      <c r="C17" s="12"/>
      <c r="D17" s="12"/>
      <c r="E17" s="12"/>
      <c r="F17" s="12"/>
      <c r="G17" s="12"/>
      <c r="H17" s="12"/>
    </row>
    <row r="18" spans="2:8" ht="27" x14ac:dyDescent="0.25">
      <c r="B18" s="7">
        <f>IF(LEN(H12)&gt;0,IF(H12=DAY(DATE(MoAnnée,MoNumMois+1,0)),"",H12+1),"")</f>
        <v>10</v>
      </c>
      <c r="C18" s="7">
        <f t="shared" ref="C18:H18" si="2">IF(LEN(B18)&gt;0,IF(B18=DAY(DATE(MoAnnée,MoNumMois+1,0)),"",B18+1),"")</f>
        <v>11</v>
      </c>
      <c r="D18" s="7">
        <f t="shared" si="2"/>
        <v>12</v>
      </c>
      <c r="E18" s="7">
        <f t="shared" si="2"/>
        <v>13</v>
      </c>
      <c r="F18" s="7">
        <f t="shared" si="2"/>
        <v>14</v>
      </c>
      <c r="G18" s="7">
        <f t="shared" si="2"/>
        <v>15</v>
      </c>
      <c r="H18" s="7">
        <f t="shared" si="2"/>
        <v>16</v>
      </c>
    </row>
    <row r="19" spans="2:8" s="25" customFormat="1" x14ac:dyDescent="0.25">
      <c r="B19" s="13" t="str">
        <f>IF(LEN(B18)=0,"",IFERROR(INDEX(Devoirs[DEVOIR],MATCH(DATE(MoAnnée,MoNumMois,B18),Devoirs[ÉCHÉANCE],0)),""))</f>
        <v>test 2</v>
      </c>
      <c r="C19" s="13" t="str">
        <f>IF(LEN(C18)=0,"",IFERROR(INDEX(Devoirs[DEVOIR],MATCH(DATE(MoAnnée,MoNumMois,C18),Devoirs[ÉCHÉANCE],0)),""))</f>
        <v/>
      </c>
      <c r="D19" s="13" t="str">
        <f>IF(LEN(D18)=0,"",IFERROR(INDEX(Devoirs[DEVOIR],MATCH(DATE(MoAnnée,MoNumMois,D18),Devoirs[ÉCHÉANCE],0)),""))</f>
        <v/>
      </c>
      <c r="E19" s="13" t="str">
        <f>IF(LEN(E18)=0,"",IFERROR(INDEX(Devoirs[DEVOIR],MATCH(DATE(MoAnnée,MoNumMois,E18),Devoirs[ÉCHÉANCE],0)),""))</f>
        <v/>
      </c>
      <c r="F19" s="13" t="str">
        <f>IF(LEN(F18)=0,"",IFERROR(INDEX(Devoirs[DEVOIR],MATCH(DATE(MoAnnée,MoNumMois,F18),Devoirs[ÉCHÉANCE],0)),""))</f>
        <v/>
      </c>
      <c r="G19" s="13" t="str">
        <f>IF(LEN(G18)=0,"",IFERROR(INDEX(Devoirs[DEVOIR],MATCH(DATE(MoAnnée,MoNumMois,G18),Devoirs[ÉCHÉANCE],0)),""))</f>
        <v/>
      </c>
      <c r="H19" s="13" t="str">
        <f>IF(LEN(H18)=0,"",IFERROR(INDEX(Devoirs[DEVOIR],MATCH(DATE(MoAnnée,MoNumMois,H18),Devoirs[ÉCHÉANCE],0)),""))</f>
        <v/>
      </c>
    </row>
    <row r="20" spans="2:8" x14ac:dyDescent="0.25">
      <c r="B20" s="8"/>
      <c r="C20" s="8"/>
      <c r="D20" s="8"/>
      <c r="E20" s="8"/>
      <c r="F20" s="8"/>
      <c r="G20" s="8"/>
      <c r="H20" s="8"/>
    </row>
    <row r="21" spans="2:8" x14ac:dyDescent="0.25">
      <c r="B21" s="8"/>
      <c r="C21" s="8"/>
      <c r="D21" s="8"/>
      <c r="E21" s="8"/>
      <c r="F21" s="8"/>
      <c r="G21" s="8"/>
      <c r="H21" s="8"/>
    </row>
    <row r="22" spans="2:8" x14ac:dyDescent="0.25">
      <c r="B22" s="8"/>
      <c r="C22" s="8"/>
      <c r="D22" s="8"/>
      <c r="E22" s="8"/>
      <c r="F22" s="8"/>
      <c r="G22" s="8"/>
      <c r="H22" s="8"/>
    </row>
    <row r="23" spans="2:8" x14ac:dyDescent="0.25">
      <c r="B23" s="9"/>
      <c r="C23" s="9"/>
      <c r="D23" s="9"/>
      <c r="E23" s="9"/>
      <c r="F23" s="9"/>
      <c r="G23" s="9"/>
      <c r="H23" s="9"/>
    </row>
    <row r="24" spans="2:8" ht="27" x14ac:dyDescent="0.25">
      <c r="B24" s="10">
        <f>IF(LEN(H18)&gt;0,IF(H18=DAY(DATE(MoAnnée,MoNumMois+1,0)),"",H18+1),"")</f>
        <v>17</v>
      </c>
      <c r="C24" s="10">
        <f t="shared" ref="C24:H24" si="3">IF(LEN(B24)&gt;0,IF(B24=DAY(DATE(MoAnnée,MoNumMois+1,0)),"",B24+1),"")</f>
        <v>18</v>
      </c>
      <c r="D24" s="10">
        <f t="shared" si="3"/>
        <v>19</v>
      </c>
      <c r="E24" s="10">
        <f t="shared" si="3"/>
        <v>20</v>
      </c>
      <c r="F24" s="10">
        <f t="shared" si="3"/>
        <v>21</v>
      </c>
      <c r="G24" s="10">
        <f t="shared" si="3"/>
        <v>22</v>
      </c>
      <c r="H24" s="10">
        <f t="shared" si="3"/>
        <v>23</v>
      </c>
    </row>
    <row r="25" spans="2:8" x14ac:dyDescent="0.25">
      <c r="B25" s="14" t="str">
        <f>IF(LEN(B24)=0,"",IFERROR(INDEX(Devoirs[DEVOIR],MATCH(DATE(MoAnnée,MoNumMois,B24),Devoirs[ÉCHÉANCE],0)),""))</f>
        <v/>
      </c>
      <c r="C25" s="14" t="str">
        <f>IF(LEN(C24)=0,"",IFERROR(INDEX(Devoirs[DEVOIR],MATCH(DATE(MoAnnée,MoNumMois,C24),Devoirs[ÉCHÉANCE],0)),""))</f>
        <v/>
      </c>
      <c r="D25" s="14" t="str">
        <f>IF(LEN(D24)=0,"",IFERROR(INDEX(Devoirs[DEVOIR],MATCH(DATE(MoAnnée,MoNumMois,D24),Devoirs[ÉCHÉANCE],0)),""))</f>
        <v/>
      </c>
      <c r="E25" s="14" t="str">
        <f>IF(LEN(E24)=0,"",IFERROR(INDEX(Devoirs[DEVOIR],MATCH(DATE(MoAnnée,MoNumMois,E24),Devoirs[ÉCHÉANCE],0)),""))</f>
        <v/>
      </c>
      <c r="F25" s="14" t="str">
        <f>IF(LEN(F24)=0,"",IFERROR(INDEX(Devoirs[DEVOIR],MATCH(DATE(MoAnnée,MoNumMois,F24),Devoirs[ÉCHÉANCE],0)),""))</f>
        <v/>
      </c>
      <c r="G25" s="14" t="str">
        <f>IF(LEN(G24)=0,"",IFERROR(INDEX(Devoirs[DEVOIR],MATCH(DATE(MoAnnée,MoNumMois,G24),Devoirs[ÉCHÉANCE],0)),""))</f>
        <v/>
      </c>
      <c r="H25" s="14" t="str">
        <f>IF(LEN(H24)=0,"",IFERROR(INDEX(Devoirs[DEVOIR],MATCH(DATE(MoAnnée,MoNumMois,H24),Devoirs[ÉCHÉANCE],0)),""))</f>
        <v/>
      </c>
    </row>
    <row r="26" spans="2:8" x14ac:dyDescent="0.25">
      <c r="B26" s="11"/>
      <c r="C26" s="11"/>
      <c r="D26" s="11"/>
      <c r="E26" s="11"/>
      <c r="F26" s="11"/>
      <c r="G26" s="11"/>
      <c r="H26" s="11"/>
    </row>
    <row r="27" spans="2:8" x14ac:dyDescent="0.25">
      <c r="B27" s="11"/>
      <c r="C27" s="11"/>
      <c r="D27" s="11"/>
      <c r="E27" s="11"/>
      <c r="F27" s="11"/>
      <c r="G27" s="11"/>
      <c r="H27" s="11"/>
    </row>
    <row r="28" spans="2:8" x14ac:dyDescent="0.25">
      <c r="B28" s="11"/>
      <c r="C28" s="11"/>
      <c r="D28" s="11"/>
      <c r="E28" s="11"/>
      <c r="F28" s="11"/>
      <c r="G28" s="11"/>
      <c r="H28" s="11"/>
    </row>
    <row r="29" spans="2:8" x14ac:dyDescent="0.25">
      <c r="B29" s="12"/>
      <c r="C29" s="12"/>
      <c r="D29" s="12"/>
      <c r="E29" s="12"/>
      <c r="F29" s="12"/>
      <c r="G29" s="12"/>
      <c r="H29" s="12"/>
    </row>
    <row r="30" spans="2:8" ht="27" x14ac:dyDescent="0.25">
      <c r="B30" s="7">
        <f>IF(LEN(H24)&gt;0,IF(H24=DAY(DATE(MoAnnée,MoNumMois+1,0)),"",H24+1),"")</f>
        <v>24</v>
      </c>
      <c r="C30" s="7">
        <f t="shared" ref="C30:H30" si="4">IF(LEN(B30)&gt;0,IF(B30=DAY(DATE(MoAnnée,MoNumMois+1,0)),"",B30+1),"")</f>
        <v>25</v>
      </c>
      <c r="D30" s="7">
        <f t="shared" si="4"/>
        <v>26</v>
      </c>
      <c r="E30" s="7">
        <f t="shared" si="4"/>
        <v>27</v>
      </c>
      <c r="F30" s="7">
        <f t="shared" si="4"/>
        <v>28</v>
      </c>
      <c r="G30" s="7">
        <f t="shared" si="4"/>
        <v>29</v>
      </c>
      <c r="H30" s="7">
        <f t="shared" si="4"/>
        <v>30</v>
      </c>
    </row>
    <row r="31" spans="2:8" s="25" customFormat="1" x14ac:dyDescent="0.25">
      <c r="B31" s="13" t="str">
        <f>IF(LEN(B30)=0,"",IFERROR(INDEX(Devoirs[DEVOIR],MATCH(DATE(MoAnnée,MoNumMois,B30),Devoirs[ÉCHÉANCE],0)),""))</f>
        <v/>
      </c>
      <c r="C31" s="13" t="str">
        <f>IF(LEN(C30)=0,"",IFERROR(INDEX(Devoirs[DEVOIR],MATCH(DATE(MoAnnée,MoNumMois,C30),Devoirs[ÉCHÉANCE],0)),""))</f>
        <v/>
      </c>
      <c r="D31" s="13" t="str">
        <f>IF(LEN(D30)=0,"",IFERROR(INDEX(Devoirs[DEVOIR],MATCH(DATE(MoAnnée,MoNumMois,D30),Devoirs[ÉCHÉANCE],0)),""))</f>
        <v/>
      </c>
      <c r="E31" s="13" t="str">
        <f>IF(LEN(E30)=0,"",IFERROR(INDEX(Devoirs[DEVOIR],MATCH(DATE(MoAnnée,MoNumMois,E30),Devoirs[ÉCHÉANCE],0)),""))</f>
        <v/>
      </c>
      <c r="F31" s="13" t="str">
        <f>IF(LEN(F30)=0,"",IFERROR(INDEX(Devoirs[DEVOIR],MATCH(DATE(MoAnnée,MoNumMois,F30),Devoirs[ÉCHÉANCE],0)),""))</f>
        <v/>
      </c>
      <c r="G31" s="13" t="str">
        <f>IF(LEN(G30)=0,"",IFERROR(INDEX(Devoirs[DEVOIR],MATCH(DATE(MoAnnée,MoNumMois,G30),Devoirs[ÉCHÉANCE],0)),""))</f>
        <v/>
      </c>
      <c r="H31" s="13" t="str">
        <f>IF(LEN(H30)=0,"",IFERROR(INDEX(Devoirs[DEVOIR],MATCH(DATE(MoAnnée,MoNumMois,H30),Devoirs[ÉCHÉANCE],0)),""))</f>
        <v/>
      </c>
    </row>
    <row r="32" spans="2:8" x14ac:dyDescent="0.25">
      <c r="B32" s="31"/>
      <c r="C32" s="8"/>
      <c r="D32" s="8"/>
      <c r="E32" s="8"/>
      <c r="F32" s="8"/>
      <c r="G32" s="8"/>
      <c r="H32" s="8"/>
    </row>
    <row r="33" spans="2:8" x14ac:dyDescent="0.25">
      <c r="B33" s="8"/>
      <c r="C33" s="8"/>
      <c r="D33" s="8"/>
      <c r="E33" s="8"/>
      <c r="F33" s="8"/>
      <c r="G33" s="8"/>
      <c r="H33" s="8"/>
    </row>
    <row r="34" spans="2:8" x14ac:dyDescent="0.25">
      <c r="B34" s="8"/>
      <c r="C34" s="8"/>
      <c r="D34" s="8"/>
      <c r="E34" s="8"/>
      <c r="F34" s="8"/>
      <c r="G34" s="8"/>
      <c r="H34" s="8"/>
    </row>
    <row r="35" spans="2:8" x14ac:dyDescent="0.25">
      <c r="B35" s="9"/>
      <c r="C35" s="9"/>
      <c r="D35" s="9"/>
      <c r="E35" s="9"/>
      <c r="F35" s="9"/>
      <c r="G35" s="9"/>
      <c r="H35" s="9"/>
    </row>
    <row r="36" spans="2:8" ht="27" x14ac:dyDescent="0.25">
      <c r="B36" s="10">
        <f>IF(LEN(H30)&gt;0,IF(H30=DAY(DATE(MoAnnée,MoNumMois+1,0)),"",H30+1),"")</f>
        <v>31</v>
      </c>
      <c r="C36" s="10" t="str">
        <f t="shared" ref="C36:H36" si="5">IF(LEN(B36)&gt;0,IF(B36=DAY(DATE(MoAnnée,MoNumMois+1,0)),"",B36+1),"")</f>
        <v/>
      </c>
      <c r="D36" s="10" t="str">
        <f t="shared" si="5"/>
        <v/>
      </c>
      <c r="E36" s="10" t="str">
        <f t="shared" si="5"/>
        <v/>
      </c>
      <c r="F36" s="10" t="str">
        <f t="shared" si="5"/>
        <v/>
      </c>
      <c r="G36" s="10" t="str">
        <f t="shared" si="5"/>
        <v/>
      </c>
      <c r="H36" s="10" t="str">
        <f t="shared" si="5"/>
        <v/>
      </c>
    </row>
    <row r="37" spans="2:8" x14ac:dyDescent="0.25">
      <c r="B37" s="14" t="str">
        <f>IF(LEN(B36)=0,"",IFERROR(INDEX(Devoirs[DEVOIR],MATCH(DATE(MoAnnée,MoNumMois,B36),Devoirs[ÉCHÉANCE],0)),""))</f>
        <v/>
      </c>
      <c r="C37" s="14" t="str">
        <f>IF(LEN(C36)=0,"",IFERROR(INDEX(Devoirs[DEVOIR],MATCH(DATE(MoAnnée,MoNumMois,C36),Devoirs[ÉCHÉANCE],0)),""))</f>
        <v/>
      </c>
      <c r="D37" s="14" t="str">
        <f>IF(LEN(D36)=0,"",IFERROR(INDEX(Devoirs[DEVOIR],MATCH(DATE(MoAnnée,MoNumMois,D36),Devoirs[ÉCHÉANCE],0)),""))</f>
        <v/>
      </c>
      <c r="E37" s="14" t="str">
        <f>IF(LEN(E36)=0,"",IFERROR(INDEX(Devoirs[DEVOIR],MATCH(DATE(MoAnnée,MoNumMois,E36),Devoirs[ÉCHÉANCE],0)),""))</f>
        <v/>
      </c>
      <c r="F37" s="14" t="str">
        <f>IF(LEN(F36)=0,"",IFERROR(INDEX(Devoirs[DEVOIR],MATCH(DATE(MoAnnée,MoNumMois,F36),Devoirs[ÉCHÉANCE],0)),""))</f>
        <v/>
      </c>
      <c r="G37" s="14" t="str">
        <f>IF(LEN(G36)=0,"",IFERROR(INDEX(Devoirs[DEVOIR],MATCH(DATE(MoAnnée,MoNumMois,G36),Devoirs[ÉCHÉANCE],0)),""))</f>
        <v/>
      </c>
      <c r="H37" s="14" t="str">
        <f>IF(LEN(H36)=0,"",IFERROR(INDEX(Devoirs[DEVOIR],MATCH(DATE(MoAnnée,MoNumMois,H36),Devoirs[ÉCHÉANCE],0)),""))</f>
        <v/>
      </c>
    </row>
    <row r="38" spans="2:8" x14ac:dyDescent="0.25">
      <c r="B38" s="11"/>
      <c r="C38" s="11"/>
      <c r="D38" s="11"/>
      <c r="E38" s="11"/>
      <c r="F38" s="11"/>
      <c r="G38" s="11"/>
      <c r="H38" s="11"/>
    </row>
    <row r="39" spans="2:8" x14ac:dyDescent="0.25">
      <c r="B39" s="11"/>
      <c r="C39" s="11"/>
      <c r="D39" s="11"/>
      <c r="E39" s="11"/>
      <c r="F39" s="11"/>
      <c r="G39" s="11"/>
      <c r="H39" s="11"/>
    </row>
    <row r="40" spans="2:8" x14ac:dyDescent="0.25">
      <c r="B40" s="11"/>
      <c r="C40" s="11"/>
      <c r="D40" s="11"/>
      <c r="E40" s="11"/>
      <c r="F40" s="11"/>
      <c r="G40" s="11"/>
      <c r="H40" s="11"/>
    </row>
    <row r="41" spans="2:8" x14ac:dyDescent="0.25">
      <c r="B41" s="12"/>
      <c r="C41" s="12"/>
      <c r="D41" s="12"/>
      <c r="E41" s="12"/>
      <c r="F41" s="12"/>
      <c r="G41" s="12"/>
      <c r="H41" s="12"/>
    </row>
  </sheetData>
  <mergeCells count="1">
    <mergeCell ref="B4:H4"/>
  </mergeCells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1</xdr:col>
                    <xdr:colOff>1250950</xdr:colOff>
                    <xdr:row>1</xdr:row>
                    <xdr:rowOff>19050</xdr:rowOff>
                  </from>
                  <to>
                    <xdr:col>2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H31"/>
  <sheetViews>
    <sheetView showGridLines="0" zoomScaleNormal="100" workbookViewId="0">
      <selection activeCell="D2" sqref="D2"/>
    </sheetView>
  </sheetViews>
  <sheetFormatPr baseColWidth="10" defaultColWidth="9.1796875" defaultRowHeight="12.5" x14ac:dyDescent="0.25"/>
  <cols>
    <col min="1" max="1" width="2.26953125" customWidth="1"/>
    <col min="2" max="8" width="20.54296875" customWidth="1"/>
    <col min="9" max="9" width="1.7265625" customWidth="1"/>
    <col min="10" max="10" width="11.453125" customWidth="1"/>
  </cols>
  <sheetData>
    <row r="1" spans="2:8" ht="9" customHeight="1" thickBot="1" x14ac:dyDescent="0.3"/>
    <row r="2" spans="2:8" ht="27" customHeight="1" thickTop="1" thickBot="1" x14ac:dyDescent="0.3">
      <c r="B2" s="26" t="str">
        <f>UPPER(CHOOSE(SeNumMois,"Janvier","Février","Mars","Avril","Mai","Juin","Juillet","Août","Septembre","Octobre","Novembre","Décembre"))</f>
        <v>MAI</v>
      </c>
      <c r="C2" s="26">
        <v>2013</v>
      </c>
      <c r="D2" s="26" t="str">
        <f>UPPER(CHOOSE(SeSemaine,"Semaine 1","Semaine 2","Semaine 3","Semaine 4", "Semaine 5", "Semaine 6"))</f>
        <v>SEMAINE 4</v>
      </c>
      <c r="E2" s="2">
        <v>4</v>
      </c>
      <c r="F2" s="2">
        <v>5</v>
      </c>
    </row>
    <row r="3" spans="2:8" ht="15" customHeight="1" thickTop="1" x14ac:dyDescent="0.25"/>
    <row r="4" spans="2:8" ht="30.75" customHeight="1" thickBot="1" x14ac:dyDescent="0.3">
      <c r="B4" s="30" t="s">
        <v>9</v>
      </c>
      <c r="C4" s="30"/>
      <c r="D4" s="30"/>
      <c r="E4" s="30"/>
      <c r="F4" s="30"/>
      <c r="G4" s="30"/>
      <c r="H4" s="30"/>
    </row>
    <row r="5" spans="2:8" ht="24.75" hidden="1" customHeight="1" thickTop="1" thickBot="1" x14ac:dyDescent="0.3">
      <c r="B5" s="15" t="str">
        <f t="shared" ref="B5:H5" si="0">IF(WEEKDAY(DATEVALUE("1 " &amp;SeMois&amp;" "&amp;SeAnnée))=COLUMN(A$1),1,IF(LEN(A5)&gt;0,A5+1,""))</f>
        <v/>
      </c>
      <c r="C5" s="15" t="str">
        <f t="shared" si="0"/>
        <v/>
      </c>
      <c r="D5" s="15" t="str">
        <f t="shared" si="0"/>
        <v/>
      </c>
      <c r="E5" s="15">
        <f t="shared" si="0"/>
        <v>1</v>
      </c>
      <c r="F5" s="15">
        <f t="shared" si="0"/>
        <v>2</v>
      </c>
      <c r="G5" s="15">
        <f t="shared" si="0"/>
        <v>3</v>
      </c>
      <c r="H5" s="15">
        <f t="shared" si="0"/>
        <v>4</v>
      </c>
    </row>
    <row r="6" spans="2:8" ht="24.75" hidden="1" customHeight="1" thickBot="1" x14ac:dyDescent="0.3">
      <c r="B6" s="1">
        <f>IF(LEN(H5)&gt;0,IF(H5=DernierJourDuMois_Semaine,"",H5+1),"")</f>
        <v>5</v>
      </c>
      <c r="C6" s="1">
        <f t="shared" ref="C6:H10" si="1">IF(LEN(B6)&gt;0,IF(B6=DernierJourDuMois_Semaine,"",B6+1),"")</f>
        <v>6</v>
      </c>
      <c r="D6" s="1">
        <f t="shared" si="1"/>
        <v>7</v>
      </c>
      <c r="E6" s="1">
        <f t="shared" si="1"/>
        <v>8</v>
      </c>
      <c r="F6" s="1">
        <f t="shared" si="1"/>
        <v>9</v>
      </c>
      <c r="G6" s="1">
        <f t="shared" si="1"/>
        <v>10</v>
      </c>
      <c r="H6" s="1">
        <f t="shared" si="1"/>
        <v>11</v>
      </c>
    </row>
    <row r="7" spans="2:8" ht="24.75" hidden="1" customHeight="1" thickBot="1" x14ac:dyDescent="0.3">
      <c r="B7" s="1">
        <f>IF(LEN(H6)&gt;0,IF(H6=DernierJourDuMois_Semaine,"",H6+1),"")</f>
        <v>12</v>
      </c>
      <c r="C7" s="1">
        <f t="shared" si="1"/>
        <v>13</v>
      </c>
      <c r="D7" s="1">
        <f t="shared" si="1"/>
        <v>14</v>
      </c>
      <c r="E7" s="1">
        <f t="shared" si="1"/>
        <v>15</v>
      </c>
      <c r="F7" s="1">
        <f t="shared" si="1"/>
        <v>16</v>
      </c>
      <c r="G7" s="1">
        <f t="shared" si="1"/>
        <v>17</v>
      </c>
      <c r="H7" s="1">
        <f t="shared" si="1"/>
        <v>18</v>
      </c>
    </row>
    <row r="8" spans="2:8" ht="24.75" hidden="1" customHeight="1" thickBot="1" x14ac:dyDescent="0.3">
      <c r="B8" s="1">
        <f>IF(LEN(H7)&gt;0,IF(H7=DernierJourDuMois_Semaine,"",H7+1),"")</f>
        <v>19</v>
      </c>
      <c r="C8" s="1">
        <f t="shared" si="1"/>
        <v>20</v>
      </c>
      <c r="D8" s="1">
        <f t="shared" si="1"/>
        <v>21</v>
      </c>
      <c r="E8" s="1">
        <f t="shared" si="1"/>
        <v>22</v>
      </c>
      <c r="F8" s="1">
        <f t="shared" si="1"/>
        <v>23</v>
      </c>
      <c r="G8" s="1">
        <f t="shared" si="1"/>
        <v>24</v>
      </c>
      <c r="H8" s="1">
        <f t="shared" si="1"/>
        <v>25</v>
      </c>
    </row>
    <row r="9" spans="2:8" ht="24.75" hidden="1" customHeight="1" thickBot="1" x14ac:dyDescent="0.3">
      <c r="B9" s="1">
        <f>IF(LEN(H8)&gt;0,IF(H8=DernierJourDuMois_Semaine,"",H8+1),"")</f>
        <v>26</v>
      </c>
      <c r="C9" s="1">
        <f t="shared" si="1"/>
        <v>27</v>
      </c>
      <c r="D9" s="1">
        <f t="shared" si="1"/>
        <v>28</v>
      </c>
      <c r="E9" s="1">
        <f t="shared" si="1"/>
        <v>29</v>
      </c>
      <c r="F9" s="1">
        <f t="shared" si="1"/>
        <v>30</v>
      </c>
      <c r="G9" s="1">
        <f t="shared" si="1"/>
        <v>31</v>
      </c>
      <c r="H9" s="1" t="str">
        <f t="shared" si="1"/>
        <v/>
      </c>
    </row>
    <row r="10" spans="2:8" ht="24.75" hidden="1" customHeight="1" thickBot="1" x14ac:dyDescent="0.3">
      <c r="B10" s="1" t="str">
        <f>IF(LEN(H9)&gt;0,IF(H9=DernierJourDuMois_Semaine,"",H9+1),"")</f>
        <v/>
      </c>
      <c r="C10" s="1" t="str">
        <f t="shared" si="1"/>
        <v/>
      </c>
      <c r="D10" s="1" t="str">
        <f t="shared" si="1"/>
        <v/>
      </c>
      <c r="E10" s="1" t="str">
        <f t="shared" si="1"/>
        <v/>
      </c>
      <c r="F10" s="1" t="str">
        <f t="shared" si="1"/>
        <v/>
      </c>
      <c r="G10" s="1" t="str">
        <f t="shared" si="1"/>
        <v/>
      </c>
      <c r="H10" s="1" t="str">
        <f t="shared" si="1"/>
        <v/>
      </c>
    </row>
    <row r="11" spans="2:8" ht="24.75" customHeight="1" thickTop="1" x14ac:dyDescent="0.25">
      <c r="B11" s="16" t="s">
        <v>2</v>
      </c>
      <c r="C11" s="17" t="s">
        <v>3</v>
      </c>
      <c r="D11" s="17" t="s">
        <v>4</v>
      </c>
      <c r="E11" s="17" t="s">
        <v>5</v>
      </c>
      <c r="F11" s="17" t="s">
        <v>6</v>
      </c>
      <c r="G11" s="17" t="s">
        <v>7</v>
      </c>
      <c r="H11" s="18" t="s">
        <v>8</v>
      </c>
    </row>
    <row r="12" spans="2:8" ht="27" x14ac:dyDescent="0.25">
      <c r="B12" s="19">
        <f t="shared" ref="B12:H12" si="2">IF(B14="",IF(AND(ISNUMBER(A12),A12&lt;DernierJourDuMois_Semaine),A12+1,""),IF(B14&lt;=7,"",INDEX(SeVueMois,SeSemaine,COLUMN(A$1))-7))</f>
        <v>12</v>
      </c>
      <c r="C12" s="19">
        <f t="shared" si="2"/>
        <v>13</v>
      </c>
      <c r="D12" s="19">
        <f t="shared" si="2"/>
        <v>14</v>
      </c>
      <c r="E12" s="19">
        <f t="shared" si="2"/>
        <v>15</v>
      </c>
      <c r="F12" s="19">
        <f t="shared" si="2"/>
        <v>16</v>
      </c>
      <c r="G12" s="19">
        <f t="shared" si="2"/>
        <v>17</v>
      </c>
      <c r="H12" s="19">
        <f t="shared" si="2"/>
        <v>18</v>
      </c>
    </row>
    <row r="13" spans="2:8" x14ac:dyDescent="0.25">
      <c r="B13" s="21" t="str">
        <f>IF(LEN(B12)=0,"",IF(COUNTIF(Devoirs[ÉCHÉANCE],DATE(SeAnnée,SeNumMois,B12))&gt;0,"Échéance du devoir !",""))</f>
        <v/>
      </c>
      <c r="C13" s="21" t="str">
        <f>IF(LEN(C12)=0,"",IF(COUNTIF(Devoirs[ÉCHÉANCE],DATE(SeAnnée,SeNumMois,C12))&gt;0,"Échéance du devoir !",""))</f>
        <v/>
      </c>
      <c r="D13" s="21" t="str">
        <f>IF(LEN(D12)=0,"",IF(COUNTIF(Devoirs[ÉCHÉANCE],DATE(SeAnnée,SeNumMois,D12))&gt;0,"Échéance du devoir !",""))</f>
        <v/>
      </c>
      <c r="E13" s="21" t="str">
        <f>IF(LEN(E12)=0,"",IF(COUNTIF(Devoirs[ÉCHÉANCE],DATE(SeAnnée,SeNumMois,E12))&gt;0,"Échéance du devoir !",""))</f>
        <v/>
      </c>
      <c r="F13" s="21" t="str">
        <f>IF(LEN(F12)=0,"",IF(COUNTIF(Devoirs[ÉCHÉANCE],DATE(SeAnnée,SeNumMois,F12))&gt;0,"Échéance du devoir !",""))</f>
        <v/>
      </c>
      <c r="G13" s="21" t="str">
        <f>IF(LEN(G12)=0,"",IF(COUNTIF(Devoirs[ÉCHÉANCE],DATE(SeAnnée,SeNumMois,G12))&gt;0,"Échéance du devoir !",""))</f>
        <v/>
      </c>
      <c r="H13" s="21" t="str">
        <f>IF(LEN(H12)=0,"",IF(COUNTIF(Devoirs[ÉCHÉANCE],DATE(SeAnnée,SeNumMois,H12))&gt;0,"Échéance du devoir !",""))</f>
        <v/>
      </c>
    </row>
    <row r="14" spans="2:8" ht="27" x14ac:dyDescent="0.25">
      <c r="B14" s="7">
        <f t="shared" ref="B14" si="3">INDEX(SeVueMois,SeSemaine,COLUMN(A$1))</f>
        <v>19</v>
      </c>
      <c r="C14" s="7">
        <f t="shared" ref="C14" si="4">INDEX(SeVueMois,SeSemaine,COLUMN(B$1))</f>
        <v>20</v>
      </c>
      <c r="D14" s="7">
        <f t="shared" ref="D14" si="5">INDEX(SeVueMois,SeSemaine,COLUMN(C$1))</f>
        <v>21</v>
      </c>
      <c r="E14" s="7">
        <f t="shared" ref="E14" si="6">INDEX(SeVueMois,SeSemaine,COLUMN(D$1))</f>
        <v>22</v>
      </c>
      <c r="F14" s="7">
        <f t="shared" ref="F14" si="7">INDEX(SeVueMois,SeSemaine,COLUMN(E$1))</f>
        <v>23</v>
      </c>
      <c r="G14" s="7">
        <f t="shared" ref="G14" si="8">INDEX(SeVueMois,SeSemaine,COLUMN(F$1))</f>
        <v>24</v>
      </c>
      <c r="H14" s="7">
        <f t="shared" ref="H14" si="9">INDEX(SeVueMois,SeSemaine,COLUMN(G$1))</f>
        <v>25</v>
      </c>
    </row>
    <row r="15" spans="2:8" x14ac:dyDescent="0.25">
      <c r="B15" s="13" t="str">
        <f>IF(LEN(B14)=0,"",IF(COUNTIF(Devoirs[ÉCHÉANCE],DATE(SeAnnée,SeNumMois,B14))&gt;0,"Échéance du devoir !",""))</f>
        <v/>
      </c>
      <c r="C15" s="13" t="str">
        <f>IF(LEN(C14)=0,"",IF(COUNTIF(Devoirs[ÉCHÉANCE],DATE(SeAnnée,SeNumMois,C14))&gt;0,"Échéance du devoir !",""))</f>
        <v/>
      </c>
      <c r="D15" s="13" t="str">
        <f>IF(LEN(D14)=0,"",IF(COUNTIF(Devoirs[ÉCHÉANCE],DATE(SeAnnée,SeNumMois,D14))&gt;0,"Échéance du devoir !",""))</f>
        <v/>
      </c>
      <c r="E15" s="13" t="str">
        <f>IF(LEN(E14)=0,"",IF(COUNTIF(Devoirs[ÉCHÉANCE],DATE(SeAnnée,SeNumMois,E14))&gt;0,"Échéance du devoir !",""))</f>
        <v/>
      </c>
      <c r="F15" s="13" t="str">
        <f>IF(LEN(F14)=0,"",IF(COUNTIF(Devoirs[ÉCHÉANCE],DATE(SeAnnée,SeNumMois,F14))&gt;0,"Échéance du devoir !",""))</f>
        <v/>
      </c>
      <c r="G15" s="13" t="str">
        <f>IF(LEN(G14)=0,"",IF(COUNTIF(Devoirs[ÉCHÉANCE],DATE(SeAnnée,SeNumMois,G14))&gt;0,"Échéance du devoir !",""))</f>
        <v/>
      </c>
      <c r="H15" s="13" t="str">
        <f>IF(LEN(H14)=0,"",IF(COUNTIF(Devoirs[ÉCHÉANCE],DATE(SeAnnée,SeNumMois,H14))&gt;0,"Échéance du devoir !",""))</f>
        <v/>
      </c>
    </row>
    <row r="16" spans="2:8" x14ac:dyDescent="0.25">
      <c r="B16" s="22"/>
      <c r="C16" s="22"/>
      <c r="D16" s="22"/>
      <c r="E16" s="22"/>
      <c r="F16" s="22"/>
      <c r="G16" s="22"/>
      <c r="H16" s="22"/>
    </row>
    <row r="17" spans="2:8" x14ac:dyDescent="0.25">
      <c r="B17" s="22"/>
      <c r="C17" s="22"/>
      <c r="D17" s="22"/>
      <c r="E17" s="22"/>
      <c r="F17" s="22"/>
      <c r="G17" s="22"/>
      <c r="H17" s="22"/>
    </row>
    <row r="18" spans="2:8" x14ac:dyDescent="0.25">
      <c r="B18" s="22"/>
      <c r="C18" s="22"/>
      <c r="D18" s="22"/>
      <c r="E18" s="22"/>
      <c r="F18" s="22"/>
      <c r="G18" s="22"/>
      <c r="H18" s="22"/>
    </row>
    <row r="19" spans="2:8" x14ac:dyDescent="0.25">
      <c r="B19" s="22"/>
      <c r="C19" s="22"/>
      <c r="D19" s="22"/>
      <c r="E19" s="22"/>
      <c r="F19" s="22"/>
      <c r="G19" s="22"/>
      <c r="H19" s="22"/>
    </row>
    <row r="20" spans="2:8" x14ac:dyDescent="0.25">
      <c r="B20" s="22"/>
      <c r="C20" s="22"/>
      <c r="D20" s="22"/>
      <c r="E20" s="22"/>
      <c r="F20" s="22"/>
      <c r="G20" s="22"/>
      <c r="H20" s="22"/>
    </row>
    <row r="21" spans="2:8" x14ac:dyDescent="0.25">
      <c r="B21" s="22"/>
      <c r="C21" s="22"/>
      <c r="D21" s="22"/>
      <c r="E21" s="22"/>
      <c r="F21" s="22"/>
      <c r="G21" s="22"/>
      <c r="H21" s="22"/>
    </row>
    <row r="22" spans="2:8" x14ac:dyDescent="0.25">
      <c r="B22" s="22"/>
      <c r="C22" s="22"/>
      <c r="D22" s="22"/>
      <c r="E22" s="22"/>
      <c r="F22" s="22"/>
      <c r="G22" s="22"/>
      <c r="H22" s="22"/>
    </row>
    <row r="23" spans="2:8" x14ac:dyDescent="0.25">
      <c r="B23" s="22"/>
      <c r="C23" s="22"/>
      <c r="D23" s="22"/>
      <c r="E23" s="22"/>
      <c r="F23" s="22"/>
      <c r="G23" s="22"/>
      <c r="H23" s="22"/>
    </row>
    <row r="24" spans="2:8" x14ac:dyDescent="0.25">
      <c r="B24" s="22"/>
      <c r="C24" s="22"/>
      <c r="D24" s="22"/>
      <c r="E24" s="22"/>
      <c r="F24" s="22"/>
      <c r="G24" s="22"/>
      <c r="H24" s="22"/>
    </row>
    <row r="25" spans="2:8" x14ac:dyDescent="0.25">
      <c r="B25" s="22"/>
      <c r="C25" s="22"/>
      <c r="D25" s="22"/>
      <c r="E25" s="22"/>
      <c r="F25" s="22"/>
      <c r="G25" s="22"/>
      <c r="H25" s="22"/>
    </row>
    <row r="26" spans="2:8" x14ac:dyDescent="0.25">
      <c r="B26" s="22"/>
      <c r="C26" s="22"/>
      <c r="D26" s="22"/>
      <c r="E26" s="22"/>
      <c r="F26" s="22"/>
      <c r="G26" s="22"/>
      <c r="H26" s="22"/>
    </row>
    <row r="27" spans="2:8" x14ac:dyDescent="0.25">
      <c r="B27" s="22"/>
      <c r="C27" s="22"/>
      <c r="D27" s="22"/>
      <c r="E27" s="22"/>
      <c r="F27" s="22"/>
      <c r="G27" s="22"/>
      <c r="H27" s="22"/>
    </row>
    <row r="28" spans="2:8" x14ac:dyDescent="0.25">
      <c r="B28" s="22"/>
      <c r="C28" s="22"/>
      <c r="D28" s="22"/>
      <c r="E28" s="22"/>
      <c r="F28" s="22"/>
      <c r="G28" s="22"/>
      <c r="H28" s="22"/>
    </row>
    <row r="29" spans="2:8" x14ac:dyDescent="0.25">
      <c r="B29" s="22"/>
      <c r="C29" s="22"/>
      <c r="D29" s="22"/>
      <c r="E29" s="22"/>
      <c r="F29" s="22"/>
      <c r="G29" s="22"/>
      <c r="H29" s="22"/>
    </row>
    <row r="30" spans="2:8" ht="27" x14ac:dyDescent="0.25">
      <c r="B30" s="19">
        <f>IF(B14="",IF(AND(ISNUMBER(A30),A30&lt;DernierJourDuMois_Semaine),A30+1,""),IF(B14+7&gt;DernierJourDuMois_Semaine,"",INDEX(SeVueMois,SeSemaine,COLUMN(A$1))+7))</f>
        <v>26</v>
      </c>
      <c r="C30" s="19">
        <f t="shared" ref="C30:H30" si="10">IF(C14="",IF(AND(ISNUMBER(B30),B30&lt;DernierJourDuMois_Semaine),B30+1,""),IF(C14+7&gt;DernierJourDuMois_Semaine,"",INDEX(SeVueMois,SeSemaine,COLUMN(B$1))+7))</f>
        <v>27</v>
      </c>
      <c r="D30" s="19">
        <f t="shared" si="10"/>
        <v>28</v>
      </c>
      <c r="E30" s="19">
        <f t="shared" si="10"/>
        <v>29</v>
      </c>
      <c r="F30" s="19">
        <f t="shared" si="10"/>
        <v>30</v>
      </c>
      <c r="G30" s="19">
        <f t="shared" si="10"/>
        <v>31</v>
      </c>
      <c r="H30" s="19" t="str">
        <f t="shared" si="10"/>
        <v/>
      </c>
    </row>
    <row r="31" spans="2:8" x14ac:dyDescent="0.25">
      <c r="B31" s="20" t="str">
        <f>IF(LEN(B30)=0,"",IF(COUNTIF(Devoirs[ÉCHÉANCE],DATE(SeAnnée,SeNumMois,B30))&gt;0,"Échéance du devoir !",""))</f>
        <v/>
      </c>
      <c r="C31" s="20" t="str">
        <f>IF(LEN(C30)=0,"",IF(COUNTIF(Devoirs[ÉCHÉANCE],DATE(SeAnnée,SeNumMois,C30))&gt;0,"Échéance du devoir !",""))</f>
        <v/>
      </c>
      <c r="D31" s="20" t="str">
        <f>IF(LEN(D30)=0,"",IF(COUNTIF(Devoirs[ÉCHÉANCE],DATE(SeAnnée,SeNumMois,D30))&gt;0,"Échéance du devoir !",""))</f>
        <v/>
      </c>
      <c r="E31" s="20" t="str">
        <f>IF(LEN(E30)=0,"",IF(COUNTIF(Devoirs[ÉCHÉANCE],DATE(SeAnnée,SeNumMois,E30))&gt;0,"Échéance du devoir !",""))</f>
        <v/>
      </c>
      <c r="F31" s="20" t="str">
        <f>IF(LEN(F30)=0,"",IF(COUNTIF(Devoirs[ÉCHÉANCE],DATE(SeAnnée,SeNumMois,F30))&gt;0,"Échéance du devoir !",""))</f>
        <v/>
      </c>
      <c r="G31" s="20" t="str">
        <f>IF(LEN(G30)=0,"",IF(COUNTIF(Devoirs[ÉCHÉANCE],DATE(SeAnnée,SeNumMois,G30))&gt;0,"Échéance du devoir !",""))</f>
        <v/>
      </c>
      <c r="H31" s="20" t="str">
        <f>IF(LEN(H30)=0,"",IF(COUNTIF(Devoirs[ÉCHÉANCE],DATE(SeAnnée,SeNumMois,H30))&gt;0,"Échéance du devoir !",""))</f>
        <v/>
      </c>
    </row>
  </sheetData>
  <mergeCells count="1">
    <mergeCell ref="B4:H4"/>
  </mergeCells>
  <printOptions horizontalCentered="1" verticalCentered="1"/>
  <pageMargins left="0.25" right="0.25" top="0.75" bottom="0.75" header="0.3" footer="0.3"/>
  <pageSetup scale="92" orientation="landscape" r:id="rId1"/>
  <ignoredErrors>
    <ignoredError sqref="B14 C14:H1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ompteur Mois">
              <controlPr defaultSize="0" autoPict="0" altText="Bouton Compteur. Modifie le mois civil dans la cellule E2">
                <anchor moveWithCells="1" sizeWithCells="1">
                  <from>
                    <xdr:col>1</xdr:col>
                    <xdr:colOff>1250950</xdr:colOff>
                    <xdr:row>1</xdr:row>
                    <xdr:rowOff>19050</xdr:rowOff>
                  </from>
                  <to>
                    <xdr:col>2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3</xdr:col>
                    <xdr:colOff>1238250</xdr:colOff>
                    <xdr:row>1</xdr:row>
                    <xdr:rowOff>19050</xdr:rowOff>
                  </from>
                  <to>
                    <xdr:col>4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Devoirs</vt:lpstr>
      <vt:lpstr>Vue Mensuelle</vt:lpstr>
      <vt:lpstr>Vue hebdomadaire</vt:lpstr>
      <vt:lpstr>Devoirs!Impression_des_titres</vt:lpstr>
      <vt:lpstr>MoAnnée</vt:lpstr>
      <vt:lpstr>MoMois</vt:lpstr>
      <vt:lpstr>MoNumMois</vt:lpstr>
      <vt:lpstr>MoSemaine2</vt:lpstr>
      <vt:lpstr>MoSemaine3</vt:lpstr>
      <vt:lpstr>MoSemaine4</vt:lpstr>
      <vt:lpstr>MoSemaine5</vt:lpstr>
      <vt:lpstr>'Vue hebdomadaire'!SeAnnée</vt:lpstr>
      <vt:lpstr>'Vue hebdomadaire'!SeMois</vt:lpstr>
      <vt:lpstr>SeNumMois</vt:lpstr>
      <vt:lpstr>SeSemaine</vt:lpstr>
      <vt:lpstr>SeVueMois</vt:lpstr>
      <vt:lpstr>'Vue hebdomadaire'!Zone_d_impression</vt:lpstr>
      <vt:lpstr>'Vue Mensuelle'!Zone_d_impression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 Staelens</cp:lastModifiedBy>
  <dcterms:created xsi:type="dcterms:W3CDTF">2015-05-07T01:06:26Z</dcterms:created>
  <dcterms:modified xsi:type="dcterms:W3CDTF">2015-05-07T04:16:13Z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