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Extraction" sheetId="1" r:id="rId1"/>
    <sheet name="Espagne" sheetId="6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2" i="6" l="1"/>
  <c r="J12" i="6"/>
  <c r="I12" i="6"/>
  <c r="H12" i="6"/>
  <c r="G12" i="6"/>
  <c r="F12" i="6"/>
  <c r="E12" i="6"/>
  <c r="D12" i="6"/>
  <c r="K10" i="6"/>
  <c r="J10" i="6"/>
  <c r="I10" i="6"/>
  <c r="H10" i="6"/>
  <c r="G10" i="6"/>
  <c r="F10" i="6"/>
  <c r="E10" i="6"/>
  <c r="D10" i="6"/>
  <c r="K8" i="6"/>
  <c r="J8" i="6"/>
  <c r="I8" i="6"/>
  <c r="H8" i="6"/>
  <c r="G8" i="6"/>
  <c r="F8" i="6"/>
  <c r="E8" i="6"/>
  <c r="D8" i="6"/>
  <c r="K6" i="6"/>
  <c r="J6" i="6"/>
  <c r="I6" i="6"/>
  <c r="H6" i="6"/>
  <c r="G6" i="6"/>
  <c r="F6" i="6"/>
  <c r="E6" i="6"/>
  <c r="D6" i="6"/>
  <c r="K4" i="6"/>
  <c r="J4" i="6"/>
  <c r="I4" i="6"/>
  <c r="H4" i="6"/>
  <c r="G4" i="6"/>
  <c r="F4" i="6"/>
  <c r="E4" i="6"/>
  <c r="D4" i="6"/>
  <c r="K15" i="6" l="1"/>
  <c r="J15" i="6"/>
  <c r="I15" i="6"/>
  <c r="H15" i="6"/>
  <c r="G15" i="6"/>
  <c r="G14" i="6" l="1"/>
  <c r="H14" i="6"/>
  <c r="J14" i="6"/>
  <c r="I14" i="6"/>
  <c r="K14" i="6"/>
  <c r="F15" i="6"/>
  <c r="E15" i="6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E14" i="6" l="1"/>
  <c r="F14" i="6"/>
  <c r="D15" i="6"/>
  <c r="D14" i="6"/>
  <c r="B202" i="1" l="1"/>
  <c r="H202" i="1"/>
</calcChain>
</file>

<file path=xl/sharedStrings.xml><?xml version="1.0" encoding="utf-8"?>
<sst xmlns="http://schemas.openxmlformats.org/spreadsheetml/2006/main" count="627" uniqueCount="223">
  <si>
    <t>Type de cépage</t>
  </si>
  <si>
    <t>Date de début de contrat effectif</t>
  </si>
  <si>
    <t>Date de début de contrat prévu</t>
  </si>
  <si>
    <t>Fin de contrat</t>
  </si>
  <si>
    <t>Localisation</t>
  </si>
  <si>
    <t xml:space="preserve">Nom </t>
  </si>
  <si>
    <t>Irnselloslug</t>
  </si>
  <si>
    <t>Ligberhe</t>
  </si>
  <si>
    <t>Berhegom</t>
  </si>
  <si>
    <t>Burernsol</t>
  </si>
  <si>
    <t>Gomnartho</t>
  </si>
  <si>
    <t>Morlumhalllim</t>
  </si>
  <si>
    <t>Thithu</t>
  </si>
  <si>
    <t>Urnhaculbar</t>
  </si>
  <si>
    <t>Lamurn</t>
  </si>
  <si>
    <t>Thathocul</t>
  </si>
  <si>
    <t>Mircel</t>
  </si>
  <si>
    <t>Hunir</t>
  </si>
  <si>
    <t>Listhothegym</t>
  </si>
  <si>
    <t>Barmur</t>
  </si>
  <si>
    <t>Limlum</t>
  </si>
  <si>
    <t>Mirorn</t>
  </si>
  <si>
    <t>Colgemtha</t>
  </si>
  <si>
    <t>Byrgamcyl</t>
  </si>
  <si>
    <t>Thenarhi</t>
  </si>
  <si>
    <t>Barlyssolnir</t>
  </si>
  <si>
    <t>Hileg</t>
  </si>
  <si>
    <t>Lumarn</t>
  </si>
  <si>
    <t>Norgimnircel</t>
  </si>
  <si>
    <t>Urnhallnor</t>
  </si>
  <si>
    <t>Solbir</t>
  </si>
  <si>
    <t>Laglus</t>
  </si>
  <si>
    <t>Bererncelsal</t>
  </si>
  <si>
    <t>Cyltho</t>
  </si>
  <si>
    <t>Lysgemho</t>
  </si>
  <si>
    <t>Limsal</t>
  </si>
  <si>
    <t>Lamgomcel</t>
  </si>
  <si>
    <t>Yrnlogborsal</t>
  </si>
  <si>
    <t>Ligbirlis</t>
  </si>
  <si>
    <t>Sulcyl</t>
  </si>
  <si>
    <t>Celhalug</t>
  </si>
  <si>
    <t>Marlis</t>
  </si>
  <si>
    <t>Celirnsyl</t>
  </si>
  <si>
    <t>Thuthi</t>
  </si>
  <si>
    <t>Colirn</t>
  </si>
  <si>
    <t>Lasarn</t>
  </si>
  <si>
    <t>Gamber</t>
  </si>
  <si>
    <t>Lisirnbarnir</t>
  </si>
  <si>
    <t>Celerngom</t>
  </si>
  <si>
    <t>Hemarhu</t>
  </si>
  <si>
    <t>Higymhemor</t>
  </si>
  <si>
    <t>Listheles</t>
  </si>
  <si>
    <t>Legthalam</t>
  </si>
  <si>
    <t>Gymlog</t>
  </si>
  <si>
    <t>Ornsilluslig</t>
  </si>
  <si>
    <t>Sylgimlos</t>
  </si>
  <si>
    <t>Limthe</t>
  </si>
  <si>
    <t>Yrnlegsullem</t>
  </si>
  <si>
    <t>Silurn</t>
  </si>
  <si>
    <t>Lagsolthuarn</t>
  </si>
  <si>
    <t>Lemthi</t>
  </si>
  <si>
    <t>Leghu</t>
  </si>
  <si>
    <t>Gumlaslognir</t>
  </si>
  <si>
    <t>Logbyrirnbor</t>
  </si>
  <si>
    <t>Silthinorsil</t>
  </si>
  <si>
    <t>Gomorn</t>
  </si>
  <si>
    <t>Bircylbur</t>
  </si>
  <si>
    <t>Barhibar</t>
  </si>
  <si>
    <t>Celthacil</t>
  </si>
  <si>
    <t>Arnlog</t>
  </si>
  <si>
    <t>Silbar</t>
  </si>
  <si>
    <t>Loscylhu</t>
  </si>
  <si>
    <t>Lusnar</t>
  </si>
  <si>
    <t>Mirthilag</t>
  </si>
  <si>
    <t>Sillos</t>
  </si>
  <si>
    <t>Heurn</t>
  </si>
  <si>
    <t>Ornsallustho</t>
  </si>
  <si>
    <t>Thournsulsel</t>
  </si>
  <si>
    <t>Arngimhu</t>
  </si>
  <si>
    <t>Sylhelumhall</t>
  </si>
  <si>
    <t>Limlys</t>
  </si>
  <si>
    <t>Leglusnarha</t>
  </si>
  <si>
    <t>Heho</t>
  </si>
  <si>
    <t>Narern</t>
  </si>
  <si>
    <t>Bursel</t>
  </si>
  <si>
    <t>Cylhellcol</t>
  </si>
  <si>
    <t>Margam</t>
  </si>
  <si>
    <t>Silmar</t>
  </si>
  <si>
    <t>Hohusil</t>
  </si>
  <si>
    <t>Lagthalis</t>
  </si>
  <si>
    <t>Thuthoornlum</t>
  </si>
  <si>
    <t>Cularngum</t>
  </si>
  <si>
    <t>Narlemha</t>
  </si>
  <si>
    <t>Thagam</t>
  </si>
  <si>
    <t>Silmorbur</t>
  </si>
  <si>
    <t>Lassyl</t>
  </si>
  <si>
    <t>Irnsel</t>
  </si>
  <si>
    <t>Bargombarber</t>
  </si>
  <si>
    <t>Nargom</t>
  </si>
  <si>
    <t>Thilogyrnlas</t>
  </si>
  <si>
    <t>Morlislim</t>
  </si>
  <si>
    <t>Lamlos</t>
  </si>
  <si>
    <t>Irnbur</t>
  </si>
  <si>
    <t>Sollam</t>
  </si>
  <si>
    <t>Lumrthi</t>
  </si>
  <si>
    <t>Gemlimheles</t>
  </si>
  <si>
    <t>Lesho</t>
  </si>
  <si>
    <t>Luglog</t>
  </si>
  <si>
    <t>Legarn</t>
  </si>
  <si>
    <t>Gimarn</t>
  </si>
  <si>
    <t>Salbarsolnar</t>
  </si>
  <si>
    <t>Gymcel</t>
  </si>
  <si>
    <t>Gomhalysleg</t>
  </si>
  <si>
    <t>Lumgimarncal</t>
  </si>
  <si>
    <t>Yrnbarbercel</t>
  </si>
  <si>
    <t>Gymlagceltho</t>
  </si>
  <si>
    <t>Bercollumlag</t>
  </si>
  <si>
    <t>Limberlum</t>
  </si>
  <si>
    <t>Lamtha</t>
  </si>
  <si>
    <t>Lagthi</t>
  </si>
  <si>
    <t>Lognir</t>
  </si>
  <si>
    <t>Urnsyllas</t>
  </si>
  <si>
    <t>Sylsalcel</t>
  </si>
  <si>
    <t>Gimlum</t>
  </si>
  <si>
    <t>Mirbirgem</t>
  </si>
  <si>
    <t>Lemcolcalber</t>
  </si>
  <si>
    <t>Lagleshallyrn</t>
  </si>
  <si>
    <t>Gamsal</t>
  </si>
  <si>
    <t>Hubor</t>
  </si>
  <si>
    <t>Murnirsulthu</t>
  </si>
  <si>
    <t>Haluggam</t>
  </si>
  <si>
    <t>Murthicalgem</t>
  </si>
  <si>
    <t>Calgym</t>
  </si>
  <si>
    <t>Thelemsol</t>
  </si>
  <si>
    <t>Thimur</t>
  </si>
  <si>
    <t>Helllosbor</t>
  </si>
  <si>
    <t>Erngymhell</t>
  </si>
  <si>
    <t>Gamlegcilleg</t>
  </si>
  <si>
    <t>Irntho</t>
  </si>
  <si>
    <t>Thulusnir</t>
  </si>
  <si>
    <t>Lesgom</t>
  </si>
  <si>
    <t>Hellliglem</t>
  </si>
  <si>
    <t>Lyscelsilmer</t>
  </si>
  <si>
    <t>Gamlegculnir</t>
  </si>
  <si>
    <t>Celsolbirlem</t>
  </si>
  <si>
    <t>Lisnarmirlag</t>
  </si>
  <si>
    <t>Selgombor</t>
  </si>
  <si>
    <t>Leglimthugem</t>
  </si>
  <si>
    <t>Burloslog</t>
  </si>
  <si>
    <t>Naryrnbarcel</t>
  </si>
  <si>
    <t>Logsollysyrn</t>
  </si>
  <si>
    <t>Leggim</t>
  </si>
  <si>
    <t>Thusil</t>
  </si>
  <si>
    <t>Byrcollum</t>
  </si>
  <si>
    <t>Murlem</t>
  </si>
  <si>
    <t>Mormurcolthu</t>
  </si>
  <si>
    <t>Irnmer</t>
  </si>
  <si>
    <t>Lislesmarlys</t>
  </si>
  <si>
    <t>Colnarr</t>
  </si>
  <si>
    <t>Norlimgomlas</t>
  </si>
  <si>
    <t>Yrnlum</t>
  </si>
  <si>
    <t>Hoha</t>
  </si>
  <si>
    <t>Murgam</t>
  </si>
  <si>
    <t>Gemsylern</t>
  </si>
  <si>
    <t>Birthomersel</t>
  </si>
  <si>
    <t>Salles</t>
  </si>
  <si>
    <t>Arncyl</t>
  </si>
  <si>
    <t>Hallerngum</t>
  </si>
  <si>
    <t>Lusgim</t>
  </si>
  <si>
    <t>Rmerlas</t>
  </si>
  <si>
    <t>Halisirn</t>
  </si>
  <si>
    <t>Logsulselmur</t>
  </si>
  <si>
    <t>Thulam</t>
  </si>
  <si>
    <t>Sullemtho</t>
  </si>
  <si>
    <t>Murhallha</t>
  </si>
  <si>
    <t>Ornthamur</t>
  </si>
  <si>
    <t>Thagymlom</t>
  </si>
  <si>
    <t>Berloglim</t>
  </si>
  <si>
    <t>Ligurn</t>
  </si>
  <si>
    <t>Hulassalsyl</t>
  </si>
  <si>
    <t>Lagsol</t>
  </si>
  <si>
    <t>Lugern</t>
  </si>
  <si>
    <t>Mirlomlysurn</t>
  </si>
  <si>
    <t>Calbar</t>
  </si>
  <si>
    <t>Liggimbormur</t>
  </si>
  <si>
    <t>Yrnselcolgim</t>
  </si>
  <si>
    <t>Arnho</t>
  </si>
  <si>
    <t>Gamcellisr</t>
  </si>
  <si>
    <t>Thalig</t>
  </si>
  <si>
    <t>Selber</t>
  </si>
  <si>
    <t>Thanorgum</t>
  </si>
  <si>
    <t>Loslamcilsil</t>
  </si>
  <si>
    <t>Irngomhebor</t>
  </si>
  <si>
    <t>Celthusylber</t>
  </si>
  <si>
    <t>Borsullim</t>
  </si>
  <si>
    <t>Norgymnor</t>
  </si>
  <si>
    <t>Marornhelllam</t>
  </si>
  <si>
    <t>Lumorn</t>
  </si>
  <si>
    <t>Hothe</t>
  </si>
  <si>
    <t>Gomthu</t>
  </si>
  <si>
    <t>Ornborcul</t>
  </si>
  <si>
    <t>Holosnir</t>
  </si>
  <si>
    <t>Murhalemyrn</t>
  </si>
  <si>
    <t>Gumcylgambyr</t>
  </si>
  <si>
    <t>France</t>
  </si>
  <si>
    <t>Espagne</t>
  </si>
  <si>
    <t>Hongrie</t>
  </si>
  <si>
    <t>Italie</t>
  </si>
  <si>
    <t>Portugal</t>
  </si>
  <si>
    <t>Allemagne</t>
  </si>
  <si>
    <t>Maroc</t>
  </si>
  <si>
    <t>Merlot</t>
  </si>
  <si>
    <t>Mourvèdre</t>
  </si>
  <si>
    <t>Nebbiolo</t>
  </si>
  <si>
    <t>Pinot Noir</t>
  </si>
  <si>
    <t>Tonnes</t>
  </si>
  <si>
    <t>Total</t>
  </si>
  <si>
    <t>Quantité (tonnes)</t>
  </si>
  <si>
    <t>Nbre contrat</t>
  </si>
  <si>
    <t>Total tonnes</t>
  </si>
  <si>
    <t>Total contrat</t>
  </si>
  <si>
    <t>Nebbiolo 2</t>
  </si>
  <si>
    <t>Mois 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</si>
</sst>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mmm\-yyyy"/>
  </numFmts>
  <fonts count="8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000000"/>
      <name val="Calibri"/>
      <family val="2"/>
      <scheme val="minor"/>
    </font>
    <font>
      <sz val="16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2" fillId="0" borderId="0"/>
  </cellStyleXfs>
  <cellXfs count="46">
    <xf numFmtId="0" fontId="0" fillId="0" borderId="0" xfId="0"/>
    <xf numFmtId="0" fontId="1" fillId="0" borderId="0" xfId="0" applyFont="1" applyAlignment="1">
      <alignment vertical="center" wrapText="1"/>
    </xf>
    <xf numFmtId="14" fontId="0" fillId="0" borderId="0" xfId="0" applyNumberFormat="1"/>
    <xf numFmtId="0" fontId="4" fillId="0" borderId="4" xfId="0" applyFont="1" applyBorder="1"/>
    <xf numFmtId="0" fontId="0" fillId="0" borderId="1" xfId="0" applyBorder="1"/>
    <xf numFmtId="17" fontId="0" fillId="0" borderId="2" xfId="0" applyNumberFormat="1" applyBorder="1" applyAlignment="1">
      <alignment horizontal="center"/>
    </xf>
    <xf numFmtId="164" fontId="0" fillId="2" borderId="5" xfId="0" applyNumberFormat="1" applyFill="1" applyBorder="1"/>
    <xf numFmtId="164" fontId="0" fillId="3" borderId="5" xfId="0" applyNumberFormat="1" applyFill="1" applyBorder="1"/>
    <xf numFmtId="164" fontId="0" fillId="4" borderId="5" xfId="0" applyNumberFormat="1" applyFill="1" applyBorder="1"/>
    <xf numFmtId="164" fontId="0" fillId="5" borderId="5" xfId="0" applyNumberFormat="1" applyFill="1" applyBorder="1"/>
    <xf numFmtId="164" fontId="0" fillId="6" borderId="5" xfId="0" applyNumberFormat="1" applyFill="1" applyBorder="1"/>
    <xf numFmtId="164" fontId="0" fillId="7" borderId="5" xfId="0" applyNumberFormat="1" applyFill="1" applyBorder="1"/>
    <xf numFmtId="1" fontId="0" fillId="2" borderId="3" xfId="0" applyNumberFormat="1" applyFill="1" applyBorder="1"/>
    <xf numFmtId="1" fontId="0" fillId="3" borderId="3" xfId="0" applyNumberFormat="1" applyFill="1" applyBorder="1"/>
    <xf numFmtId="1" fontId="0" fillId="4" borderId="3" xfId="0" applyNumberFormat="1" applyFill="1" applyBorder="1"/>
    <xf numFmtId="1" fontId="0" fillId="5" borderId="3" xfId="0" applyNumberFormat="1" applyFill="1" applyBorder="1"/>
    <xf numFmtId="1" fontId="0" fillId="7" borderId="3" xfId="0" applyNumberFormat="1" applyFill="1" applyBorder="1"/>
    <xf numFmtId="0" fontId="0" fillId="2" borderId="4" xfId="0" applyFill="1" applyBorder="1"/>
    <xf numFmtId="0" fontId="0" fillId="2" borderId="7" xfId="0" applyFill="1" applyBorder="1"/>
    <xf numFmtId="0" fontId="0" fillId="3" borderId="4" xfId="0" applyFill="1" applyBorder="1"/>
    <xf numFmtId="0" fontId="0" fillId="3" borderId="7" xfId="0" applyFill="1" applyBorder="1"/>
    <xf numFmtId="0" fontId="0" fillId="4" borderId="4" xfId="0" applyFill="1" applyBorder="1"/>
    <xf numFmtId="0" fontId="0" fillId="4" borderId="7" xfId="0" applyFill="1" applyBorder="1"/>
    <xf numFmtId="0" fontId="0" fillId="5" borderId="4" xfId="0" applyFill="1" applyBorder="1"/>
    <xf numFmtId="0" fontId="0" fillId="5" borderId="7" xfId="0" applyFill="1" applyBorder="1"/>
    <xf numFmtId="0" fontId="0" fillId="7" borderId="4" xfId="0" applyFill="1" applyBorder="1"/>
    <xf numFmtId="0" fontId="0" fillId="7" borderId="7" xfId="0" applyFill="1" applyBorder="1"/>
    <xf numFmtId="0" fontId="5" fillId="0" borderId="0" xfId="0" applyFont="1"/>
    <xf numFmtId="0" fontId="6" fillId="0" borderId="0" xfId="0" applyFont="1" applyAlignment="1">
      <alignment vertical="center" wrapText="1"/>
    </xf>
    <xf numFmtId="0" fontId="0" fillId="6" borderId="5" xfId="0" applyFill="1" applyBorder="1"/>
    <xf numFmtId="0" fontId="0" fillId="6" borderId="3" xfId="0" applyFill="1" applyBorder="1"/>
    <xf numFmtId="0" fontId="3" fillId="6" borderId="4" xfId="0" applyFont="1" applyFill="1" applyBorder="1" applyAlignment="1">
      <alignment horizontal="center"/>
    </xf>
    <xf numFmtId="0" fontId="3" fillId="6" borderId="7" xfId="0" applyFont="1" applyFill="1" applyBorder="1" applyAlignment="1">
      <alignment horizontal="center"/>
    </xf>
    <xf numFmtId="1" fontId="0" fillId="6" borderId="3" xfId="0" applyNumberFormat="1" applyFill="1" applyBorder="1"/>
    <xf numFmtId="165" fontId="0" fillId="0" borderId="0" xfId="0" applyNumberFormat="1"/>
    <xf numFmtId="165" fontId="7" fillId="0" borderId="0" xfId="0" applyNumberFormat="1" applyFont="1"/>
    <xf numFmtId="0" fontId="4" fillId="7" borderId="4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5" formatCode="mmm\-yyyy"/>
    </dxf>
    <dxf>
      <numFmt numFmtId="165" formatCode="mmm\-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0000"/>
        <name val="Calibri"/>
        <scheme val="min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H202" totalsRowCount="1" totalsRowDxfId="11">
  <autoFilter ref="A1:H201">
    <filterColumn colId="5">
      <filters>
        <dateGroupItem year="2015" month="3" dateTimeGrouping="month"/>
      </filters>
    </filterColumn>
  </autoFilter>
  <tableColumns count="8">
    <tableColumn id="1" name="Localisation" totalsRowLabel="Total" totalsRowDxfId="10"/>
    <tableColumn id="2" name="Nom " totalsRowFunction="count" dataDxfId="9" totalsRowDxfId="8"/>
    <tableColumn id="3" name="Type de cépage" totalsRowDxfId="7"/>
    <tableColumn id="4" name="Date de début de contrat effectif" totalsRowDxfId="6"/>
    <tableColumn id="5" name="Date de début de contrat prévu" dataDxfId="5" totalsRowDxfId="4"/>
    <tableColumn id="8" name="Mois Début" dataDxfId="3" totalsRowDxfId="2">
      <calculatedColumnFormula>EOMONTH(Tableau1[[#This Row],[Date de début de contrat effectif]]&amp;Tableau1[[#This Row],[Date de début de contrat prévu]],-1)+1</calculatedColumnFormula>
    </tableColumn>
    <tableColumn id="6" name="Fin de contrat" totalsRowDxfId="1"/>
    <tableColumn id="7" name="Tonnes" totalsRowFunction="sum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02"/>
  <sheetViews>
    <sheetView topLeftCell="B1" workbookViewId="0">
      <selection activeCell="F2" sqref="F2"/>
    </sheetView>
  </sheetViews>
  <sheetFormatPr baseColWidth="10" defaultRowHeight="14.5" x14ac:dyDescent="0.35"/>
  <cols>
    <col min="1" max="1" width="17.453125" customWidth="1"/>
    <col min="2" max="2" width="23.7265625" customWidth="1"/>
    <col min="3" max="3" width="23.81640625" customWidth="1"/>
    <col min="4" max="4" width="35.54296875" customWidth="1"/>
    <col min="5" max="5" width="37.453125" customWidth="1"/>
    <col min="6" max="6" width="12.81640625" style="34" bestFit="1" customWidth="1"/>
    <col min="7" max="7" width="19.1796875" customWidth="1"/>
  </cols>
  <sheetData>
    <row r="1" spans="1:8" x14ac:dyDescent="0.35">
      <c r="A1" t="s">
        <v>4</v>
      </c>
      <c r="B1" t="s">
        <v>5</v>
      </c>
      <c r="C1" t="s">
        <v>0</v>
      </c>
      <c r="D1" t="s">
        <v>1</v>
      </c>
      <c r="E1" t="s">
        <v>2</v>
      </c>
      <c r="F1" s="34" t="s">
        <v>222</v>
      </c>
      <c r="G1" t="s">
        <v>3</v>
      </c>
      <c r="H1" t="s">
        <v>215</v>
      </c>
    </row>
    <row r="2" spans="1:8" ht="15.5" hidden="1" x14ac:dyDescent="0.35">
      <c r="A2" t="s">
        <v>205</v>
      </c>
      <c r="B2" s="1" t="s">
        <v>23</v>
      </c>
      <c r="C2" t="s">
        <v>212</v>
      </c>
      <c r="D2" s="2">
        <v>42026</v>
      </c>
      <c r="F2" s="34">
        <f>EOMONTH(Tableau1[[#This Row],[Date de début de contrat effectif]]&amp;Tableau1[[#This Row],[Date de début de contrat prévu]],-1)+1</f>
        <v>42005</v>
      </c>
      <c r="H2">
        <v>1.6</v>
      </c>
    </row>
    <row r="3" spans="1:8" ht="15.5" hidden="1" x14ac:dyDescent="0.35">
      <c r="A3" t="s">
        <v>204</v>
      </c>
      <c r="B3" s="1" t="s">
        <v>6</v>
      </c>
      <c r="C3" t="s">
        <v>211</v>
      </c>
      <c r="D3" s="2">
        <v>42052</v>
      </c>
      <c r="F3" s="34">
        <f>EOMONTH(Tableau1[[#This Row],[Date de début de contrat effectif]]&amp;Tableau1[[#This Row],[Date de début de contrat prévu]],-1)+1</f>
        <v>42036</v>
      </c>
      <c r="H3">
        <v>1.4</v>
      </c>
    </row>
    <row r="4" spans="1:8" ht="15.5" hidden="1" x14ac:dyDescent="0.35">
      <c r="A4" t="s">
        <v>204</v>
      </c>
      <c r="B4" s="1" t="s">
        <v>7</v>
      </c>
      <c r="C4" t="s">
        <v>212</v>
      </c>
      <c r="D4" s="2">
        <v>42062</v>
      </c>
      <c r="F4" s="34">
        <f>EOMONTH(Tableau1[[#This Row],[Date de début de contrat effectif]]&amp;Tableau1[[#This Row],[Date de début de contrat prévu]],-1)+1</f>
        <v>42036</v>
      </c>
      <c r="H4">
        <v>1.4</v>
      </c>
    </row>
    <row r="5" spans="1:8" ht="15.5" x14ac:dyDescent="0.35">
      <c r="A5" t="s">
        <v>205</v>
      </c>
      <c r="B5" s="1" t="s">
        <v>40</v>
      </c>
      <c r="C5" t="s">
        <v>213</v>
      </c>
      <c r="D5" s="2">
        <v>42072</v>
      </c>
      <c r="F5" s="34">
        <f>EOMONTH(Tableau1[[#This Row],[Date de début de contrat effectif]]&amp;Tableau1[[#This Row],[Date de début de contrat prévu]],-1)+1</f>
        <v>42064</v>
      </c>
      <c r="H5">
        <v>1.8</v>
      </c>
    </row>
    <row r="6" spans="1:8" ht="15.5" x14ac:dyDescent="0.35">
      <c r="A6" t="s">
        <v>205</v>
      </c>
      <c r="B6" s="1" t="s">
        <v>41</v>
      </c>
      <c r="C6" t="s">
        <v>214</v>
      </c>
      <c r="D6" s="2">
        <v>42088</v>
      </c>
      <c r="F6" s="34">
        <f>EOMONTH(Tableau1[[#This Row],[Date de début de contrat effectif]]&amp;Tableau1[[#This Row],[Date de début de contrat prévu]],-1)+1</f>
        <v>42064</v>
      </c>
      <c r="H6">
        <v>1.8</v>
      </c>
    </row>
    <row r="7" spans="1:8" ht="15.5" hidden="1" x14ac:dyDescent="0.35">
      <c r="A7" t="s">
        <v>204</v>
      </c>
      <c r="B7" s="1" t="s">
        <v>8</v>
      </c>
      <c r="C7" t="s">
        <v>213</v>
      </c>
      <c r="D7" s="2">
        <v>42123</v>
      </c>
      <c r="F7" s="34">
        <f>EOMONTH(Tableau1[[#This Row],[Date de début de contrat effectif]]&amp;Tableau1[[#This Row],[Date de début de contrat prévu]],-1)+1</f>
        <v>42095</v>
      </c>
      <c r="H7">
        <v>1.4</v>
      </c>
    </row>
    <row r="8" spans="1:8" ht="15.5" hidden="1" x14ac:dyDescent="0.35">
      <c r="A8" t="s">
        <v>205</v>
      </c>
      <c r="B8" s="1" t="s">
        <v>57</v>
      </c>
      <c r="C8" t="s">
        <v>214</v>
      </c>
      <c r="D8" s="2">
        <v>42152</v>
      </c>
      <c r="F8" s="34">
        <f>EOMONTH(Tableau1[[#This Row],[Date de début de contrat effectif]]&amp;Tableau1[[#This Row],[Date de début de contrat prévu]],-1)+1</f>
        <v>42125</v>
      </c>
      <c r="H8">
        <v>1.9</v>
      </c>
    </row>
    <row r="9" spans="1:8" ht="15.5" hidden="1" x14ac:dyDescent="0.35">
      <c r="A9" t="s">
        <v>205</v>
      </c>
      <c r="B9" s="1" t="s">
        <v>24</v>
      </c>
      <c r="C9" t="s">
        <v>213</v>
      </c>
      <c r="D9" s="2">
        <v>42175</v>
      </c>
      <c r="F9" s="34">
        <f>EOMONTH(Tableau1[[#This Row],[Date de début de contrat effectif]]&amp;Tableau1[[#This Row],[Date de début de contrat prévu]],-1)+1</f>
        <v>42156</v>
      </c>
      <c r="H9">
        <v>1.6</v>
      </c>
    </row>
    <row r="10" spans="1:8" ht="15.5" hidden="1" x14ac:dyDescent="0.35">
      <c r="A10" t="s">
        <v>204</v>
      </c>
      <c r="B10" s="1" t="s">
        <v>9</v>
      </c>
      <c r="C10" t="s">
        <v>214</v>
      </c>
      <c r="D10" s="2">
        <v>42205</v>
      </c>
      <c r="F10" s="34">
        <f>EOMONTH(Tableau1[[#This Row],[Date de début de contrat effectif]]&amp;Tableau1[[#This Row],[Date de début de contrat prévu]],-1)+1</f>
        <v>42186</v>
      </c>
      <c r="H10">
        <v>1.4</v>
      </c>
    </row>
    <row r="11" spans="1:8" ht="15.5" hidden="1" x14ac:dyDescent="0.35">
      <c r="A11" t="s">
        <v>205</v>
      </c>
      <c r="B11" s="1" t="s">
        <v>25</v>
      </c>
      <c r="C11" t="s">
        <v>214</v>
      </c>
      <c r="D11" s="2">
        <v>42217</v>
      </c>
      <c r="F11" s="34">
        <f>EOMONTH(Tableau1[[#This Row],[Date de début de contrat effectif]]&amp;Tableau1[[#This Row],[Date de début de contrat prévu]],-1)+1</f>
        <v>42217</v>
      </c>
      <c r="H11">
        <v>1.6</v>
      </c>
    </row>
    <row r="12" spans="1:8" ht="15.5" hidden="1" x14ac:dyDescent="0.35">
      <c r="A12" t="s">
        <v>205</v>
      </c>
      <c r="B12" s="1" t="s">
        <v>42</v>
      </c>
      <c r="C12" t="s">
        <v>211</v>
      </c>
      <c r="D12" s="2">
        <v>42283</v>
      </c>
      <c r="F12" s="34">
        <f>EOMONTH(Tableau1[[#This Row],[Date de début de contrat effectif]]&amp;Tableau1[[#This Row],[Date de début de contrat prévu]],-1)+1</f>
        <v>42278</v>
      </c>
      <c r="H12">
        <v>1.8</v>
      </c>
    </row>
    <row r="13" spans="1:8" ht="15.5" hidden="1" x14ac:dyDescent="0.35">
      <c r="A13" t="s">
        <v>205</v>
      </c>
      <c r="B13" s="1" t="s">
        <v>26</v>
      </c>
      <c r="C13" t="s">
        <v>211</v>
      </c>
      <c r="D13" s="2">
        <v>42300</v>
      </c>
      <c r="F13" s="34">
        <f>EOMONTH(Tableau1[[#This Row],[Date de début de contrat effectif]]&amp;Tableau1[[#This Row],[Date de début de contrat prévu]],-1)+1</f>
        <v>42278</v>
      </c>
      <c r="H13">
        <v>1.6</v>
      </c>
    </row>
    <row r="14" spans="1:8" ht="15.5" hidden="1" x14ac:dyDescent="0.35">
      <c r="A14" t="s">
        <v>205</v>
      </c>
      <c r="B14" s="1" t="s">
        <v>27</v>
      </c>
      <c r="C14" t="s">
        <v>212</v>
      </c>
      <c r="D14" s="2">
        <v>42354</v>
      </c>
      <c r="F14" s="34">
        <f>EOMONTH(Tableau1[[#This Row],[Date de début de contrat effectif]]&amp;Tableau1[[#This Row],[Date de début de contrat prévu]],-1)+1</f>
        <v>42339</v>
      </c>
      <c r="H14">
        <v>1.6</v>
      </c>
    </row>
    <row r="15" spans="1:8" ht="15.5" hidden="1" x14ac:dyDescent="0.35">
      <c r="A15" t="s">
        <v>205</v>
      </c>
      <c r="B15" s="1" t="s">
        <v>28</v>
      </c>
      <c r="C15" t="s">
        <v>213</v>
      </c>
      <c r="D15" s="2">
        <v>42362</v>
      </c>
      <c r="F15" s="34">
        <f>EOMONTH(Tableau1[[#This Row],[Date de début de contrat effectif]]&amp;Tableau1[[#This Row],[Date de début de contrat prévu]],-1)+1</f>
        <v>42339</v>
      </c>
      <c r="H15">
        <v>1.6</v>
      </c>
    </row>
    <row r="16" spans="1:8" ht="15.5" hidden="1" x14ac:dyDescent="0.35">
      <c r="A16" t="s">
        <v>205</v>
      </c>
      <c r="B16" s="1" t="s">
        <v>43</v>
      </c>
      <c r="C16" t="s">
        <v>212</v>
      </c>
      <c r="D16" s="2">
        <v>42382</v>
      </c>
      <c r="F16" s="34">
        <f>EOMONTH(Tableau1[[#This Row],[Date de début de contrat effectif]]&amp;Tableau1[[#This Row],[Date de début de contrat prévu]],-1)+1</f>
        <v>42370</v>
      </c>
      <c r="H16">
        <v>1.8</v>
      </c>
    </row>
    <row r="17" spans="1:8" ht="15.5" hidden="1" x14ac:dyDescent="0.35">
      <c r="A17" t="s">
        <v>205</v>
      </c>
      <c r="B17" s="1" t="s">
        <v>58</v>
      </c>
      <c r="C17" t="s">
        <v>211</v>
      </c>
      <c r="D17" s="2">
        <v>42392</v>
      </c>
      <c r="F17" s="34">
        <f>EOMONTH(Tableau1[[#This Row],[Date de début de contrat effectif]]&amp;Tableau1[[#This Row],[Date de début de contrat prévu]],-1)+1</f>
        <v>42370</v>
      </c>
      <c r="H17">
        <v>1.9</v>
      </c>
    </row>
    <row r="18" spans="1:8" ht="15.5" hidden="1" x14ac:dyDescent="0.35">
      <c r="A18" t="s">
        <v>205</v>
      </c>
      <c r="B18" s="1" t="s">
        <v>44</v>
      </c>
      <c r="C18" t="s">
        <v>213</v>
      </c>
      <c r="D18" s="2">
        <v>42398</v>
      </c>
      <c r="F18" s="34">
        <f>EOMONTH(Tableau1[[#This Row],[Date de début de contrat effectif]]&amp;Tableau1[[#This Row],[Date de début de contrat prévu]],-1)+1</f>
        <v>42370</v>
      </c>
      <c r="H18">
        <v>1.8</v>
      </c>
    </row>
    <row r="19" spans="1:8" ht="15.5" hidden="1" x14ac:dyDescent="0.35">
      <c r="A19" t="s">
        <v>205</v>
      </c>
      <c r="B19" s="1" t="s">
        <v>45</v>
      </c>
      <c r="C19" t="s">
        <v>214</v>
      </c>
      <c r="D19" s="2">
        <v>42429</v>
      </c>
      <c r="F19" s="34">
        <f>EOMONTH(Tableau1[[#This Row],[Date de début de contrat effectif]]&amp;Tableau1[[#This Row],[Date de début de contrat prévu]],-1)+1</f>
        <v>42401</v>
      </c>
      <c r="H19">
        <v>1.8</v>
      </c>
    </row>
    <row r="20" spans="1:8" ht="15.5" hidden="1" x14ac:dyDescent="0.35">
      <c r="A20" t="s">
        <v>204</v>
      </c>
      <c r="B20" s="1" t="s">
        <v>10</v>
      </c>
      <c r="C20" t="s">
        <v>211</v>
      </c>
      <c r="D20" s="2">
        <v>42431</v>
      </c>
      <c r="F20" s="34">
        <f>EOMONTH(Tableau1[[#This Row],[Date de début de contrat effectif]]&amp;Tableau1[[#This Row],[Date de début de contrat prévu]],-1)+1</f>
        <v>42430</v>
      </c>
      <c r="H20">
        <v>1.4</v>
      </c>
    </row>
    <row r="21" spans="1:8" ht="15.5" hidden="1" x14ac:dyDescent="0.35">
      <c r="A21" t="s">
        <v>205</v>
      </c>
      <c r="B21" s="1" t="s">
        <v>59</v>
      </c>
      <c r="C21" t="s">
        <v>212</v>
      </c>
      <c r="D21" s="2">
        <v>42446</v>
      </c>
      <c r="F21" s="34">
        <f>EOMONTH(Tableau1[[#This Row],[Date de début de contrat effectif]]&amp;Tableau1[[#This Row],[Date de début de contrat prévu]],-1)+1</f>
        <v>42430</v>
      </c>
      <c r="H21">
        <v>1.9</v>
      </c>
    </row>
    <row r="22" spans="1:8" ht="15.5" hidden="1" x14ac:dyDescent="0.35">
      <c r="A22" t="s">
        <v>204</v>
      </c>
      <c r="B22" s="1" t="s">
        <v>11</v>
      </c>
      <c r="C22" t="s">
        <v>212</v>
      </c>
      <c r="D22" s="2">
        <v>42447</v>
      </c>
      <c r="F22" s="34">
        <f>EOMONTH(Tableau1[[#This Row],[Date de début de contrat effectif]]&amp;Tableau1[[#This Row],[Date de début de contrat prévu]],-1)+1</f>
        <v>42430</v>
      </c>
      <c r="H22">
        <v>1.4</v>
      </c>
    </row>
    <row r="23" spans="1:8" ht="15.5" hidden="1" x14ac:dyDescent="0.35">
      <c r="A23" t="s">
        <v>204</v>
      </c>
      <c r="B23" s="1" t="s">
        <v>12</v>
      </c>
      <c r="C23" t="s">
        <v>213</v>
      </c>
      <c r="D23" s="2">
        <v>42454</v>
      </c>
      <c r="F23" s="34">
        <f>EOMONTH(Tableau1[[#This Row],[Date de début de contrat effectif]]&amp;Tableau1[[#This Row],[Date de début de contrat prévu]],-1)+1</f>
        <v>42430</v>
      </c>
      <c r="H23">
        <v>1.4</v>
      </c>
    </row>
    <row r="24" spans="1:8" ht="15.5" hidden="1" x14ac:dyDescent="0.35">
      <c r="A24" t="s">
        <v>205</v>
      </c>
      <c r="B24" s="1" t="s">
        <v>60</v>
      </c>
      <c r="C24" t="s">
        <v>213</v>
      </c>
      <c r="D24" s="2">
        <v>42478</v>
      </c>
      <c r="F24" s="34">
        <f>EOMONTH(Tableau1[[#This Row],[Date de début de contrat effectif]]&amp;Tableau1[[#This Row],[Date de début de contrat prévu]],-1)+1</f>
        <v>42461</v>
      </c>
      <c r="H24">
        <v>1.9</v>
      </c>
    </row>
    <row r="25" spans="1:8" ht="15.5" hidden="1" x14ac:dyDescent="0.35">
      <c r="A25" t="s">
        <v>205</v>
      </c>
      <c r="B25" s="1" t="s">
        <v>61</v>
      </c>
      <c r="C25" t="s">
        <v>214</v>
      </c>
      <c r="D25" s="2">
        <v>42510</v>
      </c>
      <c r="F25" s="34">
        <f>EOMONTH(Tableau1[[#This Row],[Date de début de contrat effectif]]&amp;Tableau1[[#This Row],[Date de début de contrat prévu]],-1)+1</f>
        <v>42491</v>
      </c>
      <c r="H25">
        <v>2</v>
      </c>
    </row>
    <row r="26" spans="1:8" ht="15.5" hidden="1" x14ac:dyDescent="0.35">
      <c r="A26" t="s">
        <v>205</v>
      </c>
      <c r="B26" s="1" t="s">
        <v>29</v>
      </c>
      <c r="C26" t="s">
        <v>214</v>
      </c>
      <c r="D26" s="2">
        <v>42511</v>
      </c>
      <c r="F26" s="34">
        <f>EOMONTH(Tableau1[[#This Row],[Date de début de contrat effectif]]&amp;Tableau1[[#This Row],[Date de début de contrat prévu]],-1)+1</f>
        <v>42491</v>
      </c>
      <c r="H26">
        <v>1.6</v>
      </c>
    </row>
    <row r="27" spans="1:8" ht="15.5" hidden="1" x14ac:dyDescent="0.35">
      <c r="A27" t="s">
        <v>205</v>
      </c>
      <c r="B27" s="1" t="s">
        <v>30</v>
      </c>
      <c r="C27" t="s">
        <v>211</v>
      </c>
      <c r="D27" s="2">
        <v>42531</v>
      </c>
      <c r="F27" s="34">
        <f>EOMONTH(Tableau1[[#This Row],[Date de début de contrat effectif]]&amp;Tableau1[[#This Row],[Date de début de contrat prévu]],-1)+1</f>
        <v>42522</v>
      </c>
      <c r="H27">
        <v>1.6</v>
      </c>
    </row>
    <row r="28" spans="1:8" ht="15.5" hidden="1" x14ac:dyDescent="0.35">
      <c r="A28" t="s">
        <v>205</v>
      </c>
      <c r="B28" s="1" t="s">
        <v>31</v>
      </c>
      <c r="C28" t="s">
        <v>212</v>
      </c>
      <c r="D28" s="2">
        <v>42566</v>
      </c>
      <c r="F28" s="34">
        <f>EOMONTH(Tableau1[[#This Row],[Date de début de contrat effectif]]&amp;Tableau1[[#This Row],[Date de début de contrat prévu]],-1)+1</f>
        <v>42552</v>
      </c>
      <c r="H28">
        <v>1.7</v>
      </c>
    </row>
    <row r="29" spans="1:8" ht="15.5" hidden="1" x14ac:dyDescent="0.35">
      <c r="A29" t="s">
        <v>204</v>
      </c>
      <c r="B29" s="1" t="s">
        <v>13</v>
      </c>
      <c r="C29" t="s">
        <v>214</v>
      </c>
      <c r="D29" s="2">
        <v>42590</v>
      </c>
      <c r="F29" s="34">
        <f>EOMONTH(Tableau1[[#This Row],[Date de début de contrat effectif]]&amp;Tableau1[[#This Row],[Date de début de contrat prévu]],-1)+1</f>
        <v>42583</v>
      </c>
      <c r="H29">
        <v>1.4</v>
      </c>
    </row>
    <row r="30" spans="1:8" ht="15.5" hidden="1" x14ac:dyDescent="0.35">
      <c r="A30" t="s">
        <v>205</v>
      </c>
      <c r="B30" s="1" t="s">
        <v>46</v>
      </c>
      <c r="C30" t="s">
        <v>211</v>
      </c>
      <c r="D30" s="2">
        <v>42591</v>
      </c>
      <c r="F30" s="34">
        <f>EOMONTH(Tableau1[[#This Row],[Date de début de contrat effectif]]&amp;Tableau1[[#This Row],[Date de début de contrat prévu]],-1)+1</f>
        <v>42583</v>
      </c>
      <c r="H30">
        <v>1.8</v>
      </c>
    </row>
    <row r="31" spans="1:8" ht="15.5" hidden="1" x14ac:dyDescent="0.35">
      <c r="A31" t="s">
        <v>205</v>
      </c>
      <c r="B31" s="1" t="s">
        <v>32</v>
      </c>
      <c r="C31" t="s">
        <v>213</v>
      </c>
      <c r="D31" s="2">
        <v>42611</v>
      </c>
      <c r="F31" s="34">
        <f>EOMONTH(Tableau1[[#This Row],[Date de début de contrat effectif]]&amp;Tableau1[[#This Row],[Date de début de contrat prévu]],-1)+1</f>
        <v>42583</v>
      </c>
      <c r="H31">
        <v>1.7</v>
      </c>
    </row>
    <row r="32" spans="1:8" ht="15.5" hidden="1" x14ac:dyDescent="0.35">
      <c r="A32" t="s">
        <v>205</v>
      </c>
      <c r="B32" s="1" t="s">
        <v>62</v>
      </c>
      <c r="C32" t="s">
        <v>211</v>
      </c>
      <c r="D32" s="2">
        <v>42634</v>
      </c>
      <c r="F32" s="34">
        <f>EOMONTH(Tableau1[[#This Row],[Date de début de contrat effectif]]&amp;Tableau1[[#This Row],[Date de début de contrat prévu]],-1)+1</f>
        <v>42614</v>
      </c>
      <c r="H32">
        <v>2</v>
      </c>
    </row>
    <row r="33" spans="1:8" ht="15.5" hidden="1" x14ac:dyDescent="0.35">
      <c r="A33" t="s">
        <v>205</v>
      </c>
      <c r="B33" s="1" t="s">
        <v>33</v>
      </c>
      <c r="C33" t="s">
        <v>214</v>
      </c>
      <c r="D33" s="2">
        <v>42639</v>
      </c>
      <c r="F33" s="34">
        <f>EOMONTH(Tableau1[[#This Row],[Date de début de contrat effectif]]&amp;Tableau1[[#This Row],[Date de début de contrat prévu]],-1)+1</f>
        <v>42614</v>
      </c>
      <c r="H33">
        <v>1.7</v>
      </c>
    </row>
    <row r="34" spans="1:8" ht="15.5" hidden="1" x14ac:dyDescent="0.35">
      <c r="A34" t="s">
        <v>205</v>
      </c>
      <c r="B34" s="1" t="s">
        <v>63</v>
      </c>
      <c r="C34" t="s">
        <v>212</v>
      </c>
      <c r="D34" s="2">
        <v>42654</v>
      </c>
      <c r="F34" s="34">
        <f>EOMONTH(Tableau1[[#This Row],[Date de début de contrat effectif]]&amp;Tableau1[[#This Row],[Date de début de contrat prévu]],-1)+1</f>
        <v>42644</v>
      </c>
      <c r="H34">
        <v>2</v>
      </c>
    </row>
    <row r="35" spans="1:8" ht="15.5" hidden="1" x14ac:dyDescent="0.35">
      <c r="A35" t="s">
        <v>205</v>
      </c>
      <c r="B35" s="1" t="s">
        <v>64</v>
      </c>
      <c r="C35" t="s">
        <v>213</v>
      </c>
      <c r="D35" s="2">
        <v>42682</v>
      </c>
      <c r="F35" s="34">
        <f>EOMONTH(Tableau1[[#This Row],[Date de début de contrat effectif]]&amp;Tableau1[[#This Row],[Date de début de contrat prévu]],-1)+1</f>
        <v>42675</v>
      </c>
      <c r="H35">
        <v>2</v>
      </c>
    </row>
    <row r="36" spans="1:8" ht="15.5" hidden="1" x14ac:dyDescent="0.35">
      <c r="A36" t="s">
        <v>205</v>
      </c>
      <c r="B36" s="1" t="s">
        <v>47</v>
      </c>
      <c r="C36" t="s">
        <v>212</v>
      </c>
      <c r="D36" s="2">
        <v>42698</v>
      </c>
      <c r="F36" s="34">
        <f>EOMONTH(Tableau1[[#This Row],[Date de début de contrat effectif]]&amp;Tableau1[[#This Row],[Date de début de contrat prévu]],-1)+1</f>
        <v>42675</v>
      </c>
      <c r="H36">
        <v>1.8</v>
      </c>
    </row>
    <row r="37" spans="1:8" ht="15.5" hidden="1" x14ac:dyDescent="0.35">
      <c r="A37" t="s">
        <v>205</v>
      </c>
      <c r="B37" s="1" t="s">
        <v>48</v>
      </c>
      <c r="C37" t="s">
        <v>213</v>
      </c>
      <c r="D37" s="2">
        <v>42712</v>
      </c>
      <c r="F37" s="34">
        <f>EOMONTH(Tableau1[[#This Row],[Date de début de contrat effectif]]&amp;Tableau1[[#This Row],[Date de début de contrat prévu]],-1)+1</f>
        <v>42705</v>
      </c>
      <c r="H37">
        <v>1.8</v>
      </c>
    </row>
    <row r="38" spans="1:8" ht="15.5" hidden="1" x14ac:dyDescent="0.35">
      <c r="A38" t="s">
        <v>205</v>
      </c>
      <c r="B38" s="1" t="s">
        <v>49</v>
      </c>
      <c r="C38" t="s">
        <v>214</v>
      </c>
      <c r="D38" s="2">
        <v>42716</v>
      </c>
      <c r="F38" s="34">
        <f>EOMONTH(Tableau1[[#This Row],[Date de début de contrat effectif]]&amp;Tableau1[[#This Row],[Date de début de contrat prévu]],-1)+1</f>
        <v>42705</v>
      </c>
      <c r="H38">
        <v>1.8</v>
      </c>
    </row>
    <row r="39" spans="1:8" ht="15.5" hidden="1" x14ac:dyDescent="0.35">
      <c r="A39" t="s">
        <v>204</v>
      </c>
      <c r="B39" s="1" t="s">
        <v>14</v>
      </c>
      <c r="C39" t="s">
        <v>211</v>
      </c>
      <c r="D39" s="2">
        <v>42737</v>
      </c>
      <c r="F39" s="34">
        <f>EOMONTH(Tableau1[[#This Row],[Date de début de contrat effectif]]&amp;Tableau1[[#This Row],[Date de début de contrat prévu]],-1)+1</f>
        <v>42736</v>
      </c>
      <c r="H39">
        <v>1.4</v>
      </c>
    </row>
    <row r="40" spans="1:8" ht="15.5" hidden="1" x14ac:dyDescent="0.35">
      <c r="A40" t="s">
        <v>205</v>
      </c>
      <c r="B40" s="1" t="s">
        <v>65</v>
      </c>
      <c r="C40" t="s">
        <v>214</v>
      </c>
      <c r="D40" s="2">
        <v>42739</v>
      </c>
      <c r="F40" s="34">
        <f>EOMONTH(Tableau1[[#This Row],[Date de début de contrat effectif]]&amp;Tableau1[[#This Row],[Date de début de contrat prévu]],-1)+1</f>
        <v>42736</v>
      </c>
      <c r="H40">
        <v>2</v>
      </c>
    </row>
    <row r="41" spans="1:8" ht="15.5" hidden="1" x14ac:dyDescent="0.35">
      <c r="A41" t="s">
        <v>205</v>
      </c>
      <c r="B41" s="1" t="s">
        <v>34</v>
      </c>
      <c r="C41" t="s">
        <v>211</v>
      </c>
      <c r="D41" s="2">
        <v>42774</v>
      </c>
      <c r="F41" s="34">
        <f>EOMONTH(Tableau1[[#This Row],[Date de début de contrat effectif]]&amp;Tableau1[[#This Row],[Date de début de contrat prévu]],-1)+1</f>
        <v>42767</v>
      </c>
      <c r="H41">
        <v>1.7</v>
      </c>
    </row>
    <row r="42" spans="1:8" ht="15.5" hidden="1" x14ac:dyDescent="0.35">
      <c r="A42" t="s">
        <v>205</v>
      </c>
      <c r="B42" s="1" t="s">
        <v>35</v>
      </c>
      <c r="C42" t="s">
        <v>212</v>
      </c>
      <c r="D42" s="2">
        <v>42797</v>
      </c>
      <c r="F42" s="34">
        <f>EOMONTH(Tableau1[[#This Row],[Date de début de contrat effectif]]&amp;Tableau1[[#This Row],[Date de début de contrat prévu]],-1)+1</f>
        <v>42795</v>
      </c>
      <c r="H42">
        <v>1.7</v>
      </c>
    </row>
    <row r="43" spans="1:8" ht="15.5" hidden="1" x14ac:dyDescent="0.35">
      <c r="A43" t="s">
        <v>205</v>
      </c>
      <c r="B43" s="1" t="s">
        <v>36</v>
      </c>
      <c r="C43" t="s">
        <v>213</v>
      </c>
      <c r="D43" s="2">
        <v>42814</v>
      </c>
      <c r="F43" s="34">
        <f>EOMONTH(Tableau1[[#This Row],[Date de début de contrat effectif]]&amp;Tableau1[[#This Row],[Date de début de contrat prévu]],-1)+1</f>
        <v>42795</v>
      </c>
      <c r="H43">
        <v>1.7</v>
      </c>
    </row>
    <row r="44" spans="1:8" ht="15.5" hidden="1" x14ac:dyDescent="0.35">
      <c r="A44" t="s">
        <v>204</v>
      </c>
      <c r="B44" s="1" t="s">
        <v>15</v>
      </c>
      <c r="C44" t="s">
        <v>212</v>
      </c>
      <c r="D44" s="2">
        <v>42815</v>
      </c>
      <c r="F44" s="34">
        <f>EOMONTH(Tableau1[[#This Row],[Date de début de contrat effectif]]&amp;Tableau1[[#This Row],[Date de début de contrat prévu]],-1)+1</f>
        <v>42795</v>
      </c>
      <c r="H44">
        <v>1.5</v>
      </c>
    </row>
    <row r="45" spans="1:8" ht="15.5" hidden="1" x14ac:dyDescent="0.35">
      <c r="A45" t="s">
        <v>205</v>
      </c>
      <c r="B45" s="1" t="s">
        <v>66</v>
      </c>
      <c r="C45" t="s">
        <v>211</v>
      </c>
      <c r="D45" s="2">
        <v>42815</v>
      </c>
      <c r="F45" s="34">
        <f>EOMONTH(Tableau1[[#This Row],[Date de début de contrat effectif]]&amp;Tableau1[[#This Row],[Date de début de contrat prévu]],-1)+1</f>
        <v>42795</v>
      </c>
      <c r="H45">
        <v>2</v>
      </c>
    </row>
    <row r="46" spans="1:8" ht="15.5" hidden="1" x14ac:dyDescent="0.35">
      <c r="A46" t="s">
        <v>204</v>
      </c>
      <c r="B46" s="1" t="s">
        <v>16</v>
      </c>
      <c r="C46" t="s">
        <v>213</v>
      </c>
      <c r="D46" s="2">
        <v>42843</v>
      </c>
      <c r="F46" s="34">
        <f>EOMONTH(Tableau1[[#This Row],[Date de début de contrat effectif]]&amp;Tableau1[[#This Row],[Date de début de contrat prévu]],-1)+1</f>
        <v>42826</v>
      </c>
      <c r="H46">
        <v>1.5</v>
      </c>
    </row>
    <row r="47" spans="1:8" ht="15.5" hidden="1" x14ac:dyDescent="0.35">
      <c r="A47" t="s">
        <v>205</v>
      </c>
      <c r="B47" s="1" t="s">
        <v>67</v>
      </c>
      <c r="C47" t="s">
        <v>212</v>
      </c>
      <c r="D47" s="2">
        <v>42886</v>
      </c>
      <c r="F47" s="34">
        <f>EOMONTH(Tableau1[[#This Row],[Date de début de contrat effectif]]&amp;Tableau1[[#This Row],[Date de début de contrat prévu]],-1)+1</f>
        <v>42856</v>
      </c>
      <c r="H47">
        <v>2</v>
      </c>
    </row>
    <row r="48" spans="1:8" ht="15.5" hidden="1" x14ac:dyDescent="0.35">
      <c r="A48" t="s">
        <v>205</v>
      </c>
      <c r="B48" s="1" t="s">
        <v>68</v>
      </c>
      <c r="C48" t="s">
        <v>213</v>
      </c>
      <c r="D48" s="2">
        <v>42901</v>
      </c>
      <c r="F48" s="34">
        <f>EOMONTH(Tableau1[[#This Row],[Date de début de contrat effectif]]&amp;Tableau1[[#This Row],[Date de début de contrat prévu]],-1)+1</f>
        <v>42887</v>
      </c>
      <c r="H48">
        <v>2</v>
      </c>
    </row>
    <row r="49" spans="1:8" ht="15.5" hidden="1" x14ac:dyDescent="0.35">
      <c r="A49" t="s">
        <v>205</v>
      </c>
      <c r="B49" s="1" t="s">
        <v>69</v>
      </c>
      <c r="C49" t="s">
        <v>214</v>
      </c>
      <c r="D49" s="2">
        <v>42928</v>
      </c>
      <c r="F49" s="34">
        <f>EOMONTH(Tableau1[[#This Row],[Date de début de contrat effectif]]&amp;Tableau1[[#This Row],[Date de début de contrat prévu]],-1)+1</f>
        <v>42917</v>
      </c>
      <c r="H49">
        <v>2</v>
      </c>
    </row>
    <row r="50" spans="1:8" ht="15.5" hidden="1" x14ac:dyDescent="0.35">
      <c r="A50" t="s">
        <v>205</v>
      </c>
      <c r="B50" s="1" t="s">
        <v>50</v>
      </c>
      <c r="C50" t="s">
        <v>211</v>
      </c>
      <c r="D50" s="2">
        <v>42937</v>
      </c>
      <c r="F50" s="34">
        <f>EOMONTH(Tableau1[[#This Row],[Date de début de contrat effectif]]&amp;Tableau1[[#This Row],[Date de début de contrat prévu]],-1)+1</f>
        <v>42917</v>
      </c>
      <c r="H50">
        <v>1.9</v>
      </c>
    </row>
    <row r="51" spans="1:8" ht="15.5" hidden="1" x14ac:dyDescent="0.35">
      <c r="A51" t="s">
        <v>204</v>
      </c>
      <c r="B51" s="1" t="s">
        <v>17</v>
      </c>
      <c r="C51" t="s">
        <v>214</v>
      </c>
      <c r="D51" s="2">
        <v>42976</v>
      </c>
      <c r="F51" s="34">
        <f>EOMONTH(Tableau1[[#This Row],[Date de début de contrat effectif]]&amp;Tableau1[[#This Row],[Date de début de contrat prévu]],-1)+1</f>
        <v>42948</v>
      </c>
      <c r="H51">
        <v>1.5</v>
      </c>
    </row>
    <row r="52" spans="1:8" ht="15.5" hidden="1" x14ac:dyDescent="0.35">
      <c r="A52" t="s">
        <v>205</v>
      </c>
      <c r="B52" s="1" t="s">
        <v>51</v>
      </c>
      <c r="C52" t="s">
        <v>212</v>
      </c>
      <c r="D52" s="2">
        <v>42989</v>
      </c>
      <c r="F52" s="34">
        <f>EOMONTH(Tableau1[[#This Row],[Date de début de contrat effectif]]&amp;Tableau1[[#This Row],[Date de début de contrat prévu]],-1)+1</f>
        <v>42979</v>
      </c>
      <c r="H52">
        <v>1.9</v>
      </c>
    </row>
    <row r="53" spans="1:8" ht="15.5" hidden="1" x14ac:dyDescent="0.35">
      <c r="A53" t="s">
        <v>205</v>
      </c>
      <c r="B53" s="1" t="s">
        <v>52</v>
      </c>
      <c r="C53" t="s">
        <v>213</v>
      </c>
      <c r="D53" s="2">
        <v>43033</v>
      </c>
      <c r="F53" s="34">
        <f>EOMONTH(Tableau1[[#This Row],[Date de début de contrat effectif]]&amp;Tableau1[[#This Row],[Date de début de contrat prévu]],-1)+1</f>
        <v>43009</v>
      </c>
      <c r="H53">
        <v>1.9</v>
      </c>
    </row>
    <row r="54" spans="1:8" ht="15.5" hidden="1" x14ac:dyDescent="0.35">
      <c r="A54" t="s">
        <v>205</v>
      </c>
      <c r="B54" s="1" t="s">
        <v>18</v>
      </c>
      <c r="C54" t="s">
        <v>211</v>
      </c>
      <c r="D54" s="2">
        <v>43038</v>
      </c>
      <c r="F54" s="34">
        <f>EOMONTH(Tableau1[[#This Row],[Date de début de contrat effectif]]&amp;Tableau1[[#This Row],[Date de début de contrat prévu]],-1)+1</f>
        <v>43009</v>
      </c>
      <c r="H54">
        <v>1.5</v>
      </c>
    </row>
    <row r="55" spans="1:8" ht="15.5" hidden="1" x14ac:dyDescent="0.35">
      <c r="A55" t="s">
        <v>205</v>
      </c>
      <c r="B55" s="1" t="s">
        <v>19</v>
      </c>
      <c r="C55" t="s">
        <v>212</v>
      </c>
      <c r="D55" s="2">
        <v>43049</v>
      </c>
      <c r="F55" s="34">
        <f>EOMONTH(Tableau1[[#This Row],[Date de début de contrat effectif]]&amp;Tableau1[[#This Row],[Date de début de contrat prévu]],-1)+1</f>
        <v>43040</v>
      </c>
      <c r="H55">
        <v>1.5</v>
      </c>
    </row>
    <row r="56" spans="1:8" ht="15.5" hidden="1" x14ac:dyDescent="0.35">
      <c r="A56" t="s">
        <v>205</v>
      </c>
      <c r="B56" s="1" t="s">
        <v>53</v>
      </c>
      <c r="C56" t="s">
        <v>214</v>
      </c>
      <c r="D56" s="2">
        <v>43054</v>
      </c>
      <c r="F56" s="34">
        <f>EOMONTH(Tableau1[[#This Row],[Date de début de contrat effectif]]&amp;Tableau1[[#This Row],[Date de début de contrat prévu]],-1)+1</f>
        <v>43040</v>
      </c>
      <c r="H56">
        <v>1.9</v>
      </c>
    </row>
    <row r="57" spans="1:8" ht="15.5" hidden="1" x14ac:dyDescent="0.35">
      <c r="A57" t="s">
        <v>205</v>
      </c>
      <c r="B57" s="1" t="s">
        <v>20</v>
      </c>
      <c r="C57" t="s">
        <v>213</v>
      </c>
      <c r="D57" s="2">
        <v>43062</v>
      </c>
      <c r="F57" s="34">
        <f>EOMONTH(Tableau1[[#This Row],[Date de début de contrat effectif]]&amp;Tableau1[[#This Row],[Date de début de contrat prévu]],-1)+1</f>
        <v>43040</v>
      </c>
      <c r="H57">
        <v>1.5</v>
      </c>
    </row>
    <row r="58" spans="1:8" ht="15.5" hidden="1" x14ac:dyDescent="0.35">
      <c r="A58" t="s">
        <v>205</v>
      </c>
      <c r="B58" s="1" t="s">
        <v>37</v>
      </c>
      <c r="C58" t="s">
        <v>214</v>
      </c>
      <c r="D58" s="2">
        <v>43070</v>
      </c>
      <c r="F58" s="34">
        <f>EOMONTH(Tableau1[[#This Row],[Date de début de contrat effectif]]&amp;Tableau1[[#This Row],[Date de début de contrat prévu]],-1)+1</f>
        <v>43070</v>
      </c>
      <c r="H58">
        <v>1.7</v>
      </c>
    </row>
    <row r="59" spans="1:8" ht="15.5" hidden="1" x14ac:dyDescent="0.35">
      <c r="A59" t="s">
        <v>205</v>
      </c>
      <c r="B59" s="1" t="s">
        <v>21</v>
      </c>
      <c r="C59" t="s">
        <v>214</v>
      </c>
      <c r="D59" s="2">
        <v>43122</v>
      </c>
      <c r="F59" s="34">
        <f>EOMONTH(Tableau1[[#This Row],[Date de début de contrat effectif]]&amp;Tableau1[[#This Row],[Date de début de contrat prévu]],-1)+1</f>
        <v>43101</v>
      </c>
      <c r="H59">
        <v>1.5</v>
      </c>
    </row>
    <row r="60" spans="1:8" ht="15.5" hidden="1" x14ac:dyDescent="0.35">
      <c r="A60" t="s">
        <v>206</v>
      </c>
      <c r="B60" s="1" t="s">
        <v>70</v>
      </c>
      <c r="C60" t="s">
        <v>211</v>
      </c>
      <c r="D60" s="2">
        <v>43131</v>
      </c>
      <c r="F60" s="34">
        <f>EOMONTH(Tableau1[[#This Row],[Date de début de contrat effectif]]&amp;Tableau1[[#This Row],[Date de début de contrat prévu]],-1)+1</f>
        <v>43101</v>
      </c>
      <c r="H60">
        <v>2.1</v>
      </c>
    </row>
    <row r="61" spans="1:8" ht="15.5" hidden="1" x14ac:dyDescent="0.35">
      <c r="A61" t="s">
        <v>205</v>
      </c>
      <c r="B61" s="1" t="s">
        <v>38</v>
      </c>
      <c r="C61" t="s">
        <v>211</v>
      </c>
      <c r="D61" s="2">
        <v>43236</v>
      </c>
      <c r="F61" s="34">
        <f>EOMONTH(Tableau1[[#This Row],[Date de début de contrat effectif]]&amp;Tableau1[[#This Row],[Date de début de contrat prévu]],-1)+1</f>
        <v>43221</v>
      </c>
      <c r="H61">
        <v>1.7</v>
      </c>
    </row>
    <row r="62" spans="1:8" ht="15.5" hidden="1" x14ac:dyDescent="0.35">
      <c r="A62" t="s">
        <v>205</v>
      </c>
      <c r="B62" s="1" t="s">
        <v>54</v>
      </c>
      <c r="C62" t="s">
        <v>211</v>
      </c>
      <c r="D62" s="2">
        <v>43283</v>
      </c>
      <c r="F62" s="34">
        <f>EOMONTH(Tableau1[[#This Row],[Date de début de contrat effectif]]&amp;Tableau1[[#This Row],[Date de début de contrat prévu]],-1)+1</f>
        <v>43282</v>
      </c>
      <c r="H62">
        <v>1.9</v>
      </c>
    </row>
    <row r="63" spans="1:8" ht="15.5" hidden="1" x14ac:dyDescent="0.35">
      <c r="A63" t="s">
        <v>205</v>
      </c>
      <c r="B63" s="1" t="s">
        <v>55</v>
      </c>
      <c r="C63" t="s">
        <v>212</v>
      </c>
      <c r="D63" s="2">
        <v>43319</v>
      </c>
      <c r="F63" s="34">
        <f>EOMONTH(Tableau1[[#This Row],[Date de début de contrat effectif]]&amp;Tableau1[[#This Row],[Date de début de contrat prévu]],-1)+1</f>
        <v>43313</v>
      </c>
      <c r="H63">
        <v>1.9</v>
      </c>
    </row>
    <row r="64" spans="1:8" ht="15.5" hidden="1" x14ac:dyDescent="0.35">
      <c r="A64" t="s">
        <v>206</v>
      </c>
      <c r="B64" s="1" t="s">
        <v>71</v>
      </c>
      <c r="C64" t="s">
        <v>212</v>
      </c>
      <c r="D64" s="2">
        <v>43320</v>
      </c>
      <c r="F64" s="34">
        <f>EOMONTH(Tableau1[[#This Row],[Date de début de contrat effectif]]&amp;Tableau1[[#This Row],[Date de début de contrat prévu]],-1)+1</f>
        <v>43313</v>
      </c>
      <c r="H64">
        <v>2.1</v>
      </c>
    </row>
    <row r="65" spans="1:8" ht="15.5" hidden="1" x14ac:dyDescent="0.35">
      <c r="A65" t="s">
        <v>206</v>
      </c>
      <c r="B65" s="1" t="s">
        <v>72</v>
      </c>
      <c r="C65" t="s">
        <v>213</v>
      </c>
      <c r="D65" s="2">
        <v>43325</v>
      </c>
      <c r="F65" s="34">
        <f>EOMONTH(Tableau1[[#This Row],[Date de début de contrat effectif]]&amp;Tableau1[[#This Row],[Date de début de contrat prévu]],-1)+1</f>
        <v>43313</v>
      </c>
      <c r="H65">
        <v>2.1</v>
      </c>
    </row>
    <row r="66" spans="1:8" ht="15.5" hidden="1" x14ac:dyDescent="0.35">
      <c r="A66" t="s">
        <v>205</v>
      </c>
      <c r="B66" s="1" t="s">
        <v>22</v>
      </c>
      <c r="C66" t="s">
        <v>211</v>
      </c>
      <c r="D66" s="2">
        <v>43328</v>
      </c>
      <c r="F66" s="34">
        <f>EOMONTH(Tableau1[[#This Row],[Date de début de contrat effectif]]&amp;Tableau1[[#This Row],[Date de début de contrat prévu]],-1)+1</f>
        <v>43313</v>
      </c>
      <c r="H66">
        <v>1.5</v>
      </c>
    </row>
    <row r="67" spans="1:8" ht="15.5" hidden="1" x14ac:dyDescent="0.35">
      <c r="A67" t="s">
        <v>206</v>
      </c>
      <c r="B67" s="1" t="s">
        <v>73</v>
      </c>
      <c r="C67" t="s">
        <v>214</v>
      </c>
      <c r="D67" s="2">
        <v>43340</v>
      </c>
      <c r="F67" s="34">
        <f>EOMONTH(Tableau1[[#This Row],[Date de début de contrat effectif]]&amp;Tableau1[[#This Row],[Date de début de contrat prévu]],-1)+1</f>
        <v>43313</v>
      </c>
      <c r="H67">
        <v>2.1</v>
      </c>
    </row>
    <row r="68" spans="1:8" ht="15.5" hidden="1" x14ac:dyDescent="0.35">
      <c r="A68" t="s">
        <v>205</v>
      </c>
      <c r="B68" s="1" t="s">
        <v>39</v>
      </c>
      <c r="C68" t="s">
        <v>212</v>
      </c>
      <c r="D68" s="2">
        <v>43370</v>
      </c>
      <c r="F68" s="34">
        <f>EOMONTH(Tableau1[[#This Row],[Date de début de contrat effectif]]&amp;Tableau1[[#This Row],[Date de début de contrat prévu]],-1)+1</f>
        <v>43344</v>
      </c>
      <c r="H68">
        <v>1.7</v>
      </c>
    </row>
    <row r="69" spans="1:8" ht="15.5" hidden="1" x14ac:dyDescent="0.35">
      <c r="A69" t="s">
        <v>205</v>
      </c>
      <c r="B69" s="1" t="s">
        <v>56</v>
      </c>
      <c r="C69" t="s">
        <v>213</v>
      </c>
      <c r="D69" s="2">
        <v>43371</v>
      </c>
      <c r="F69" s="34">
        <f>EOMONTH(Tableau1[[#This Row],[Date de début de contrat effectif]]&amp;Tableau1[[#This Row],[Date de début de contrat prévu]],-1)+1</f>
        <v>43344</v>
      </c>
      <c r="H69">
        <v>1.9</v>
      </c>
    </row>
    <row r="70" spans="1:8" ht="15.5" hidden="1" x14ac:dyDescent="0.35">
      <c r="A70" t="s">
        <v>206</v>
      </c>
      <c r="B70" s="1" t="s">
        <v>74</v>
      </c>
      <c r="C70" t="s">
        <v>211</v>
      </c>
      <c r="E70" s="2">
        <v>43419</v>
      </c>
      <c r="F70" s="34">
        <f>EOMONTH(Tableau1[[#This Row],[Date de début de contrat effectif]]&amp;Tableau1[[#This Row],[Date de début de contrat prévu]],-1)+1</f>
        <v>43405</v>
      </c>
      <c r="H70">
        <v>2.2000000000000002</v>
      </c>
    </row>
    <row r="71" spans="1:8" ht="15.5" hidden="1" x14ac:dyDescent="0.35">
      <c r="A71" t="s">
        <v>206</v>
      </c>
      <c r="B71" s="1" t="s">
        <v>75</v>
      </c>
      <c r="C71" t="s">
        <v>212</v>
      </c>
      <c r="E71" s="2">
        <v>43508</v>
      </c>
      <c r="F71" s="34">
        <f>EOMONTH(Tableau1[[#This Row],[Date de début de contrat effectif]]&amp;Tableau1[[#This Row],[Date de début de contrat prévu]],-1)+1</f>
        <v>43497</v>
      </c>
      <c r="H71">
        <v>2.2000000000000002</v>
      </c>
    </row>
    <row r="72" spans="1:8" ht="15.5" hidden="1" x14ac:dyDescent="0.35">
      <c r="A72" t="s">
        <v>206</v>
      </c>
      <c r="B72" s="1" t="s">
        <v>76</v>
      </c>
      <c r="C72" t="s">
        <v>213</v>
      </c>
      <c r="E72" s="2">
        <v>43532</v>
      </c>
      <c r="F72" s="34">
        <f>EOMONTH(Tableau1[[#This Row],[Date de début de contrat effectif]]&amp;Tableau1[[#This Row],[Date de début de contrat prévu]],-1)+1</f>
        <v>43525</v>
      </c>
      <c r="H72">
        <v>2.2000000000000002</v>
      </c>
    </row>
    <row r="73" spans="1:8" ht="15.5" hidden="1" x14ac:dyDescent="0.35">
      <c r="A73" t="s">
        <v>206</v>
      </c>
      <c r="B73" s="1" t="s">
        <v>77</v>
      </c>
      <c r="C73" t="s">
        <v>214</v>
      </c>
      <c r="E73" s="2">
        <v>43580</v>
      </c>
      <c r="F73" s="34">
        <f>EOMONTH(Tableau1[[#This Row],[Date de début de contrat effectif]]&amp;Tableau1[[#This Row],[Date de début de contrat prévu]],-1)+1</f>
        <v>43556</v>
      </c>
      <c r="H73">
        <v>2.2000000000000002</v>
      </c>
    </row>
    <row r="74" spans="1:8" ht="15.5" hidden="1" x14ac:dyDescent="0.35">
      <c r="A74" t="s">
        <v>206</v>
      </c>
      <c r="B74" s="1" t="s">
        <v>78</v>
      </c>
      <c r="C74" t="s">
        <v>211</v>
      </c>
      <c r="E74" s="2">
        <v>43804</v>
      </c>
      <c r="F74" s="34">
        <f>EOMONTH(Tableau1[[#This Row],[Date de début de contrat effectif]]&amp;Tableau1[[#This Row],[Date de début de contrat prévu]],-1)+1</f>
        <v>43800</v>
      </c>
      <c r="H74">
        <v>2.2000000000000002</v>
      </c>
    </row>
    <row r="75" spans="1:8" ht="15.5" hidden="1" x14ac:dyDescent="0.35">
      <c r="A75" t="s">
        <v>206</v>
      </c>
      <c r="B75" s="1" t="s">
        <v>79</v>
      </c>
      <c r="C75" t="s">
        <v>212</v>
      </c>
      <c r="E75" s="2">
        <v>43844</v>
      </c>
      <c r="F75" s="34">
        <f>EOMONTH(Tableau1[[#This Row],[Date de début de contrat effectif]]&amp;Tableau1[[#This Row],[Date de début de contrat prévu]],-1)+1</f>
        <v>43831</v>
      </c>
      <c r="H75">
        <v>2.2000000000000002</v>
      </c>
    </row>
    <row r="76" spans="1:8" ht="15.5" hidden="1" x14ac:dyDescent="0.35">
      <c r="A76" t="s">
        <v>206</v>
      </c>
      <c r="B76" s="1" t="s">
        <v>80</v>
      </c>
      <c r="C76" t="s">
        <v>213</v>
      </c>
      <c r="E76" s="2">
        <v>43901</v>
      </c>
      <c r="F76" s="34">
        <f>EOMONTH(Tableau1[[#This Row],[Date de début de contrat effectif]]&amp;Tableau1[[#This Row],[Date de début de contrat prévu]],-1)+1</f>
        <v>43891</v>
      </c>
      <c r="H76">
        <v>2.2000000000000002</v>
      </c>
    </row>
    <row r="77" spans="1:8" ht="15.5" hidden="1" x14ac:dyDescent="0.35">
      <c r="A77" t="s">
        <v>206</v>
      </c>
      <c r="B77" s="1" t="s">
        <v>81</v>
      </c>
      <c r="C77" t="s">
        <v>214</v>
      </c>
      <c r="E77" s="2">
        <v>43955</v>
      </c>
      <c r="F77" s="34">
        <f>EOMONTH(Tableau1[[#This Row],[Date de début de contrat effectif]]&amp;Tableau1[[#This Row],[Date de début de contrat prévu]],-1)+1</f>
        <v>43952</v>
      </c>
      <c r="H77">
        <v>2.2999999999999998</v>
      </c>
    </row>
    <row r="78" spans="1:8" ht="15.5" hidden="1" x14ac:dyDescent="0.35">
      <c r="A78" t="s">
        <v>207</v>
      </c>
      <c r="B78" s="1" t="s">
        <v>82</v>
      </c>
      <c r="C78" t="s">
        <v>211</v>
      </c>
      <c r="E78" s="2">
        <v>44132</v>
      </c>
      <c r="F78" s="34">
        <f>EOMONTH(Tableau1[[#This Row],[Date de début de contrat effectif]]&amp;Tableau1[[#This Row],[Date de début de contrat prévu]],-1)+1</f>
        <v>44105</v>
      </c>
      <c r="H78">
        <v>2.2999999999999998</v>
      </c>
    </row>
    <row r="79" spans="1:8" ht="15.5" hidden="1" x14ac:dyDescent="0.35">
      <c r="A79" t="s">
        <v>207</v>
      </c>
      <c r="B79" s="1" t="s">
        <v>83</v>
      </c>
      <c r="C79" t="s">
        <v>212</v>
      </c>
      <c r="E79" s="2">
        <v>44189</v>
      </c>
      <c r="F79" s="34">
        <f>EOMONTH(Tableau1[[#This Row],[Date de début de contrat effectif]]&amp;Tableau1[[#This Row],[Date de début de contrat prévu]],-1)+1</f>
        <v>44166</v>
      </c>
      <c r="H79">
        <v>2.2999999999999998</v>
      </c>
    </row>
    <row r="80" spans="1:8" ht="15.5" hidden="1" x14ac:dyDescent="0.35">
      <c r="A80" t="s">
        <v>207</v>
      </c>
      <c r="B80" s="1" t="s">
        <v>84</v>
      </c>
      <c r="C80" t="s">
        <v>213</v>
      </c>
      <c r="E80" s="2">
        <v>44209</v>
      </c>
      <c r="F80" s="34">
        <f>EOMONTH(Tableau1[[#This Row],[Date de début de contrat effectif]]&amp;Tableau1[[#This Row],[Date de début de contrat prévu]],-1)+1</f>
        <v>44197</v>
      </c>
      <c r="H80">
        <v>2.2999999999999998</v>
      </c>
    </row>
    <row r="81" spans="1:8" ht="15.5" hidden="1" x14ac:dyDescent="0.35">
      <c r="A81" t="s">
        <v>207</v>
      </c>
      <c r="B81" s="1" t="s">
        <v>85</v>
      </c>
      <c r="C81" t="s">
        <v>214</v>
      </c>
      <c r="E81" s="2">
        <v>44231</v>
      </c>
      <c r="F81" s="34">
        <f>EOMONTH(Tableau1[[#This Row],[Date de début de contrat effectif]]&amp;Tableau1[[#This Row],[Date de début de contrat prévu]],-1)+1</f>
        <v>44228</v>
      </c>
      <c r="H81">
        <v>2.2999999999999998</v>
      </c>
    </row>
    <row r="82" spans="1:8" ht="15.5" hidden="1" x14ac:dyDescent="0.35">
      <c r="A82" t="s">
        <v>207</v>
      </c>
      <c r="B82" s="1" t="s">
        <v>86</v>
      </c>
      <c r="C82" t="s">
        <v>211</v>
      </c>
      <c r="E82" s="2">
        <v>44424</v>
      </c>
      <c r="F82" s="34">
        <f>EOMONTH(Tableau1[[#This Row],[Date de début de contrat effectif]]&amp;Tableau1[[#This Row],[Date de début de contrat prévu]],-1)+1</f>
        <v>44409</v>
      </c>
      <c r="H82">
        <v>2.2999999999999998</v>
      </c>
    </row>
    <row r="83" spans="1:8" ht="15.5" hidden="1" x14ac:dyDescent="0.35">
      <c r="A83" t="s">
        <v>207</v>
      </c>
      <c r="B83" s="1" t="s">
        <v>87</v>
      </c>
      <c r="C83" t="s">
        <v>212</v>
      </c>
      <c r="E83" s="2">
        <v>44452</v>
      </c>
      <c r="F83" s="34">
        <f>EOMONTH(Tableau1[[#This Row],[Date de début de contrat effectif]]&amp;Tableau1[[#This Row],[Date de début de contrat prévu]],-1)+1</f>
        <v>44440</v>
      </c>
      <c r="H83">
        <v>2.2999999999999998</v>
      </c>
    </row>
    <row r="84" spans="1:8" ht="15.5" hidden="1" x14ac:dyDescent="0.35">
      <c r="A84" t="s">
        <v>207</v>
      </c>
      <c r="B84" s="1" t="s">
        <v>88</v>
      </c>
      <c r="C84" t="s">
        <v>213</v>
      </c>
      <c r="E84" s="2">
        <v>44474</v>
      </c>
      <c r="F84" s="34">
        <f>EOMONTH(Tableau1[[#This Row],[Date de début de contrat effectif]]&amp;Tableau1[[#This Row],[Date de début de contrat prévu]],-1)+1</f>
        <v>44470</v>
      </c>
      <c r="H84">
        <v>2.2999999999999998</v>
      </c>
    </row>
    <row r="85" spans="1:8" ht="15.5" hidden="1" x14ac:dyDescent="0.35">
      <c r="A85" t="s">
        <v>207</v>
      </c>
      <c r="B85" s="1" t="s">
        <v>89</v>
      </c>
      <c r="C85" t="s">
        <v>214</v>
      </c>
      <c r="E85" s="2">
        <v>44667</v>
      </c>
      <c r="F85" s="34">
        <f>EOMONTH(Tableau1[[#This Row],[Date de début de contrat effectif]]&amp;Tableau1[[#This Row],[Date de début de contrat prévu]],-1)+1</f>
        <v>44652</v>
      </c>
      <c r="H85">
        <v>2.2999999999999998</v>
      </c>
    </row>
    <row r="86" spans="1:8" ht="15.5" hidden="1" x14ac:dyDescent="0.35">
      <c r="A86" t="s">
        <v>208</v>
      </c>
      <c r="B86" s="1" t="s">
        <v>90</v>
      </c>
      <c r="C86" t="s">
        <v>211</v>
      </c>
      <c r="E86" s="2">
        <v>43420</v>
      </c>
      <c r="F86" s="34">
        <f>EOMONTH(Tableau1[[#This Row],[Date de début de contrat effectif]]&amp;Tableau1[[#This Row],[Date de début de contrat prévu]],-1)+1</f>
        <v>43405</v>
      </c>
      <c r="H86">
        <v>2.2999999999999998</v>
      </c>
    </row>
    <row r="87" spans="1:8" ht="15.5" hidden="1" x14ac:dyDescent="0.35">
      <c r="A87" t="s">
        <v>208</v>
      </c>
      <c r="B87" s="1" t="s">
        <v>91</v>
      </c>
      <c r="C87" t="s">
        <v>212</v>
      </c>
      <c r="E87" s="2">
        <v>43424</v>
      </c>
      <c r="F87" s="34">
        <f>EOMONTH(Tableau1[[#This Row],[Date de début de contrat effectif]]&amp;Tableau1[[#This Row],[Date de début de contrat prévu]],-1)+1</f>
        <v>43405</v>
      </c>
      <c r="H87">
        <v>2.2999999999999998</v>
      </c>
    </row>
    <row r="88" spans="1:8" ht="15.5" hidden="1" x14ac:dyDescent="0.35">
      <c r="A88" t="s">
        <v>208</v>
      </c>
      <c r="B88" s="1" t="s">
        <v>92</v>
      </c>
      <c r="C88" t="s">
        <v>213</v>
      </c>
      <c r="E88" s="2">
        <v>43509</v>
      </c>
      <c r="F88" s="34">
        <f>EOMONTH(Tableau1[[#This Row],[Date de début de contrat effectif]]&amp;Tableau1[[#This Row],[Date de début de contrat prévu]],-1)+1</f>
        <v>43497</v>
      </c>
      <c r="H88">
        <v>2.2999999999999998</v>
      </c>
    </row>
    <row r="89" spans="1:8" ht="15.5" hidden="1" x14ac:dyDescent="0.35">
      <c r="A89" t="s">
        <v>208</v>
      </c>
      <c r="B89" s="1" t="s">
        <v>93</v>
      </c>
      <c r="C89" t="s">
        <v>214</v>
      </c>
      <c r="E89" s="2">
        <v>43677</v>
      </c>
      <c r="F89" s="34">
        <f>EOMONTH(Tableau1[[#This Row],[Date de début de contrat effectif]]&amp;Tableau1[[#This Row],[Date de début de contrat prévu]],-1)+1</f>
        <v>43647</v>
      </c>
      <c r="H89">
        <v>2.4</v>
      </c>
    </row>
    <row r="90" spans="1:8" ht="15.5" hidden="1" x14ac:dyDescent="0.35">
      <c r="A90" t="s">
        <v>208</v>
      </c>
      <c r="B90" s="1" t="s">
        <v>94</v>
      </c>
      <c r="C90" t="s">
        <v>211</v>
      </c>
      <c r="E90" s="2">
        <v>43862</v>
      </c>
      <c r="F90" s="34">
        <f>EOMONTH(Tableau1[[#This Row],[Date de début de contrat effectif]]&amp;Tableau1[[#This Row],[Date de début de contrat prévu]],-1)+1</f>
        <v>43862</v>
      </c>
      <c r="H90">
        <v>2.4</v>
      </c>
    </row>
    <row r="91" spans="1:8" ht="15.5" hidden="1" x14ac:dyDescent="0.35">
      <c r="A91" t="s">
        <v>208</v>
      </c>
      <c r="B91" s="1" t="s">
        <v>95</v>
      </c>
      <c r="C91" t="s">
        <v>212</v>
      </c>
      <c r="E91" s="2">
        <v>43925</v>
      </c>
      <c r="F91" s="34">
        <f>EOMONTH(Tableau1[[#This Row],[Date de début de contrat effectif]]&amp;Tableau1[[#This Row],[Date de début de contrat prévu]],-1)+1</f>
        <v>43922</v>
      </c>
      <c r="H91">
        <v>2.4</v>
      </c>
    </row>
    <row r="92" spans="1:8" ht="15.5" hidden="1" x14ac:dyDescent="0.35">
      <c r="A92" t="s">
        <v>208</v>
      </c>
      <c r="B92" s="1" t="s">
        <v>96</v>
      </c>
      <c r="C92" t="s">
        <v>213</v>
      </c>
      <c r="E92" s="2">
        <v>43937</v>
      </c>
      <c r="F92" s="34">
        <f>EOMONTH(Tableau1[[#This Row],[Date de début de contrat effectif]]&amp;Tableau1[[#This Row],[Date de début de contrat prévu]],-1)+1</f>
        <v>43922</v>
      </c>
      <c r="H92">
        <v>2.4</v>
      </c>
    </row>
    <row r="93" spans="1:8" ht="15.5" hidden="1" x14ac:dyDescent="0.35">
      <c r="A93" t="s">
        <v>208</v>
      </c>
      <c r="B93" s="1" t="s">
        <v>97</v>
      </c>
      <c r="C93" t="s">
        <v>214</v>
      </c>
      <c r="E93" s="2">
        <v>44085</v>
      </c>
      <c r="F93" s="34">
        <f>EOMONTH(Tableau1[[#This Row],[Date de début de contrat effectif]]&amp;Tableau1[[#This Row],[Date de début de contrat prévu]],-1)+1</f>
        <v>44075</v>
      </c>
      <c r="H93">
        <v>2.4</v>
      </c>
    </row>
    <row r="94" spans="1:8" ht="15.5" hidden="1" x14ac:dyDescent="0.35">
      <c r="A94" t="s">
        <v>208</v>
      </c>
      <c r="B94" s="1" t="s">
        <v>98</v>
      </c>
      <c r="C94" t="s">
        <v>211</v>
      </c>
      <c r="E94" s="2">
        <v>44223</v>
      </c>
      <c r="F94" s="34">
        <f>EOMONTH(Tableau1[[#This Row],[Date de début de contrat effectif]]&amp;Tableau1[[#This Row],[Date de début de contrat prévu]],-1)+1</f>
        <v>44197</v>
      </c>
      <c r="H94">
        <v>2.5</v>
      </c>
    </row>
    <row r="95" spans="1:8" ht="15.5" hidden="1" x14ac:dyDescent="0.35">
      <c r="A95" t="s">
        <v>208</v>
      </c>
      <c r="B95" s="1" t="s">
        <v>99</v>
      </c>
      <c r="C95" t="s">
        <v>212</v>
      </c>
      <c r="E95" s="2">
        <v>44229</v>
      </c>
      <c r="F95" s="34">
        <f>EOMONTH(Tableau1[[#This Row],[Date de début de contrat effectif]]&amp;Tableau1[[#This Row],[Date de début de contrat prévu]],-1)+1</f>
        <v>44228</v>
      </c>
      <c r="H95">
        <v>2.5</v>
      </c>
    </row>
    <row r="96" spans="1:8" ht="15.5" hidden="1" x14ac:dyDescent="0.35">
      <c r="A96" t="s">
        <v>208</v>
      </c>
      <c r="B96" s="1" t="s">
        <v>100</v>
      </c>
      <c r="C96" t="s">
        <v>213</v>
      </c>
      <c r="E96" s="2">
        <v>44320</v>
      </c>
      <c r="F96" s="34">
        <f>EOMONTH(Tableau1[[#This Row],[Date de début de contrat effectif]]&amp;Tableau1[[#This Row],[Date de début de contrat prévu]],-1)+1</f>
        <v>44317</v>
      </c>
      <c r="H96">
        <v>2.5</v>
      </c>
    </row>
    <row r="97" spans="1:8" ht="15.5" hidden="1" x14ac:dyDescent="0.35">
      <c r="A97" t="s">
        <v>208</v>
      </c>
      <c r="B97" s="1" t="s">
        <v>101</v>
      </c>
      <c r="C97" t="s">
        <v>214</v>
      </c>
      <c r="E97" s="2">
        <v>44425</v>
      </c>
      <c r="F97" s="34">
        <f>EOMONTH(Tableau1[[#This Row],[Date de début de contrat effectif]]&amp;Tableau1[[#This Row],[Date de début de contrat prévu]],-1)+1</f>
        <v>44409</v>
      </c>
      <c r="H97">
        <v>2.5</v>
      </c>
    </row>
    <row r="98" spans="1:8" ht="15.5" hidden="1" x14ac:dyDescent="0.35">
      <c r="A98" t="s">
        <v>208</v>
      </c>
      <c r="B98" s="1" t="s">
        <v>102</v>
      </c>
      <c r="C98" t="s">
        <v>211</v>
      </c>
      <c r="E98" s="2">
        <v>44502</v>
      </c>
      <c r="F98" s="34">
        <f>EOMONTH(Tableau1[[#This Row],[Date de début de contrat effectif]]&amp;Tableau1[[#This Row],[Date de début de contrat prévu]],-1)+1</f>
        <v>44501</v>
      </c>
      <c r="H98">
        <v>2.5</v>
      </c>
    </row>
    <row r="99" spans="1:8" ht="15.5" hidden="1" x14ac:dyDescent="0.35">
      <c r="A99" t="s">
        <v>208</v>
      </c>
      <c r="B99" s="1" t="s">
        <v>103</v>
      </c>
      <c r="C99" t="s">
        <v>212</v>
      </c>
      <c r="E99" s="2">
        <v>44571</v>
      </c>
      <c r="F99" s="34">
        <f>EOMONTH(Tableau1[[#This Row],[Date de début de contrat effectif]]&amp;Tableau1[[#This Row],[Date de début de contrat prévu]],-1)+1</f>
        <v>44562</v>
      </c>
      <c r="H99">
        <v>2.5</v>
      </c>
    </row>
    <row r="100" spans="1:8" ht="15.5" hidden="1" x14ac:dyDescent="0.35">
      <c r="A100" t="s">
        <v>208</v>
      </c>
      <c r="B100" s="1" t="s">
        <v>104</v>
      </c>
      <c r="C100" t="s">
        <v>213</v>
      </c>
      <c r="E100" s="2">
        <v>44580</v>
      </c>
      <c r="F100" s="34">
        <f>EOMONTH(Tableau1[[#This Row],[Date de début de contrat effectif]]&amp;Tableau1[[#This Row],[Date de début de contrat prévu]],-1)+1</f>
        <v>44562</v>
      </c>
      <c r="H100">
        <v>2.5</v>
      </c>
    </row>
    <row r="101" spans="1:8" ht="15.5" hidden="1" x14ac:dyDescent="0.35">
      <c r="A101" t="s">
        <v>208</v>
      </c>
      <c r="B101" s="1" t="s">
        <v>105</v>
      </c>
      <c r="C101" t="s">
        <v>214</v>
      </c>
      <c r="E101" s="2">
        <v>44665</v>
      </c>
      <c r="F101" s="34">
        <f>EOMONTH(Tableau1[[#This Row],[Date de début de contrat effectif]]&amp;Tableau1[[#This Row],[Date de début de contrat prévu]],-1)+1</f>
        <v>44652</v>
      </c>
      <c r="H101">
        <v>2.5</v>
      </c>
    </row>
    <row r="102" spans="1:8" ht="15.5" hidden="1" x14ac:dyDescent="0.35">
      <c r="A102" t="s">
        <v>208</v>
      </c>
      <c r="B102" s="1" t="s">
        <v>106</v>
      </c>
      <c r="C102" t="s">
        <v>211</v>
      </c>
      <c r="E102" s="2">
        <v>43379</v>
      </c>
      <c r="F102" s="34">
        <f>EOMONTH(Tableau1[[#This Row],[Date de début de contrat effectif]]&amp;Tableau1[[#This Row],[Date de début de contrat prévu]],-1)+1</f>
        <v>43374</v>
      </c>
      <c r="H102">
        <v>2.5</v>
      </c>
    </row>
    <row r="103" spans="1:8" ht="15.5" hidden="1" x14ac:dyDescent="0.35">
      <c r="A103" t="s">
        <v>208</v>
      </c>
      <c r="B103" s="1" t="s">
        <v>107</v>
      </c>
      <c r="C103" t="s">
        <v>212</v>
      </c>
      <c r="E103" s="2">
        <v>43419</v>
      </c>
      <c r="F103" s="34">
        <f>EOMONTH(Tableau1[[#This Row],[Date de début de contrat effectif]]&amp;Tableau1[[#This Row],[Date de début de contrat prévu]],-1)+1</f>
        <v>43405</v>
      </c>
      <c r="H103">
        <v>2.5</v>
      </c>
    </row>
    <row r="104" spans="1:8" ht="15.5" hidden="1" x14ac:dyDescent="0.35">
      <c r="A104" t="s">
        <v>208</v>
      </c>
      <c r="B104" s="1" t="s">
        <v>108</v>
      </c>
      <c r="C104" t="s">
        <v>213</v>
      </c>
      <c r="E104" s="2">
        <v>43588</v>
      </c>
      <c r="F104" s="34">
        <f>EOMONTH(Tableau1[[#This Row],[Date de début de contrat effectif]]&amp;Tableau1[[#This Row],[Date de début de contrat prévu]],-1)+1</f>
        <v>43586</v>
      </c>
      <c r="H104">
        <v>2.6</v>
      </c>
    </row>
    <row r="105" spans="1:8" ht="15.5" hidden="1" x14ac:dyDescent="0.35">
      <c r="A105" t="s">
        <v>208</v>
      </c>
      <c r="B105" s="1" t="s">
        <v>109</v>
      </c>
      <c r="C105" t="s">
        <v>214</v>
      </c>
      <c r="E105" s="2">
        <v>43592</v>
      </c>
      <c r="F105" s="34">
        <f>EOMONTH(Tableau1[[#This Row],[Date de début de contrat effectif]]&amp;Tableau1[[#This Row],[Date de début de contrat prévu]],-1)+1</f>
        <v>43586</v>
      </c>
      <c r="H105">
        <v>2.6</v>
      </c>
    </row>
    <row r="106" spans="1:8" ht="15.5" hidden="1" x14ac:dyDescent="0.35">
      <c r="A106" t="s">
        <v>208</v>
      </c>
      <c r="B106" s="1" t="s">
        <v>110</v>
      </c>
      <c r="C106" t="s">
        <v>211</v>
      </c>
      <c r="E106" s="2">
        <v>43848</v>
      </c>
      <c r="F106" s="34">
        <f>EOMONTH(Tableau1[[#This Row],[Date de début de contrat effectif]]&amp;Tableau1[[#This Row],[Date de début de contrat prévu]],-1)+1</f>
        <v>43831</v>
      </c>
      <c r="H106">
        <v>2.6</v>
      </c>
    </row>
    <row r="107" spans="1:8" ht="15.5" hidden="1" x14ac:dyDescent="0.35">
      <c r="A107" t="s">
        <v>208</v>
      </c>
      <c r="B107" s="1" t="s">
        <v>111</v>
      </c>
      <c r="C107" t="s">
        <v>212</v>
      </c>
      <c r="E107" s="2">
        <v>43885</v>
      </c>
      <c r="F107" s="34">
        <f>EOMONTH(Tableau1[[#This Row],[Date de début de contrat effectif]]&amp;Tableau1[[#This Row],[Date de début de contrat prévu]],-1)+1</f>
        <v>43862</v>
      </c>
      <c r="H107">
        <v>2.6</v>
      </c>
    </row>
    <row r="108" spans="1:8" ht="15.5" hidden="1" x14ac:dyDescent="0.35">
      <c r="A108" t="s">
        <v>208</v>
      </c>
      <c r="B108" s="1" t="s">
        <v>112</v>
      </c>
      <c r="C108" t="s">
        <v>213</v>
      </c>
      <c r="E108" s="2">
        <v>43970</v>
      </c>
      <c r="F108" s="34">
        <f>EOMONTH(Tableau1[[#This Row],[Date de début de contrat effectif]]&amp;Tableau1[[#This Row],[Date de début de contrat prévu]],-1)+1</f>
        <v>43952</v>
      </c>
      <c r="H108">
        <v>2.6</v>
      </c>
    </row>
    <row r="109" spans="1:8" ht="15.5" hidden="1" x14ac:dyDescent="0.35">
      <c r="A109" t="s">
        <v>208</v>
      </c>
      <c r="B109" s="1" t="s">
        <v>113</v>
      </c>
      <c r="C109" t="s">
        <v>214</v>
      </c>
      <c r="E109" s="2">
        <v>43976</v>
      </c>
      <c r="F109" s="34">
        <f>EOMONTH(Tableau1[[#This Row],[Date de début de contrat effectif]]&amp;Tableau1[[#This Row],[Date de début de contrat prévu]],-1)+1</f>
        <v>43952</v>
      </c>
      <c r="H109">
        <v>2.6</v>
      </c>
    </row>
    <row r="110" spans="1:8" ht="15.5" hidden="1" x14ac:dyDescent="0.35">
      <c r="A110" t="s">
        <v>208</v>
      </c>
      <c r="B110" s="1" t="s">
        <v>114</v>
      </c>
      <c r="C110" t="s">
        <v>211</v>
      </c>
      <c r="E110" s="2">
        <v>44205</v>
      </c>
      <c r="F110" s="34">
        <f>EOMONTH(Tableau1[[#This Row],[Date de début de contrat effectif]]&amp;Tableau1[[#This Row],[Date de début de contrat prévu]],-1)+1</f>
        <v>44197</v>
      </c>
      <c r="H110">
        <v>2.6</v>
      </c>
    </row>
    <row r="111" spans="1:8" ht="15.5" hidden="1" x14ac:dyDescent="0.35">
      <c r="A111" t="s">
        <v>208</v>
      </c>
      <c r="B111" s="1" t="s">
        <v>115</v>
      </c>
      <c r="C111" t="s">
        <v>212</v>
      </c>
      <c r="E111" s="2">
        <v>44236</v>
      </c>
      <c r="F111" s="34">
        <f>EOMONTH(Tableau1[[#This Row],[Date de début de contrat effectif]]&amp;Tableau1[[#This Row],[Date de début de contrat prévu]],-1)+1</f>
        <v>44228</v>
      </c>
      <c r="H111">
        <v>2.6</v>
      </c>
    </row>
    <row r="112" spans="1:8" ht="15.5" hidden="1" x14ac:dyDescent="0.35">
      <c r="A112" t="s">
        <v>208</v>
      </c>
      <c r="B112" s="1" t="s">
        <v>116</v>
      </c>
      <c r="C112" t="s">
        <v>213</v>
      </c>
      <c r="E112" s="2">
        <v>44238</v>
      </c>
      <c r="F112" s="34">
        <f>EOMONTH(Tableau1[[#This Row],[Date de début de contrat effectif]]&amp;Tableau1[[#This Row],[Date de début de contrat prévu]],-1)+1</f>
        <v>44228</v>
      </c>
      <c r="H112">
        <v>2.6</v>
      </c>
    </row>
    <row r="113" spans="1:8" ht="15.5" hidden="1" x14ac:dyDescent="0.35">
      <c r="A113" t="s">
        <v>208</v>
      </c>
      <c r="B113" s="1" t="s">
        <v>117</v>
      </c>
      <c r="C113" t="s">
        <v>214</v>
      </c>
      <c r="E113" s="2">
        <v>44264</v>
      </c>
      <c r="F113" s="34">
        <f>EOMONTH(Tableau1[[#This Row],[Date de début de contrat effectif]]&amp;Tableau1[[#This Row],[Date de début de contrat prévu]],-1)+1</f>
        <v>44256</v>
      </c>
      <c r="H113">
        <v>2.6</v>
      </c>
    </row>
    <row r="114" spans="1:8" ht="15.5" hidden="1" x14ac:dyDescent="0.35">
      <c r="A114" t="s">
        <v>208</v>
      </c>
      <c r="B114" s="1" t="s">
        <v>118</v>
      </c>
      <c r="C114" t="s">
        <v>211</v>
      </c>
      <c r="E114" s="2">
        <v>44379</v>
      </c>
      <c r="F114" s="34">
        <f>EOMONTH(Tableau1[[#This Row],[Date de début de contrat effectif]]&amp;Tableau1[[#This Row],[Date de début de contrat prévu]],-1)+1</f>
        <v>44378</v>
      </c>
      <c r="H114">
        <v>2.7</v>
      </c>
    </row>
    <row r="115" spans="1:8" ht="15.5" hidden="1" x14ac:dyDescent="0.35">
      <c r="A115" t="s">
        <v>208</v>
      </c>
      <c r="B115" s="1" t="s">
        <v>119</v>
      </c>
      <c r="C115" t="s">
        <v>212</v>
      </c>
      <c r="E115" s="2">
        <v>44495</v>
      </c>
      <c r="F115" s="34">
        <f>EOMONTH(Tableau1[[#This Row],[Date de début de contrat effectif]]&amp;Tableau1[[#This Row],[Date de début de contrat prévu]],-1)+1</f>
        <v>44470</v>
      </c>
      <c r="H115">
        <v>2.7</v>
      </c>
    </row>
    <row r="116" spans="1:8" ht="15.5" hidden="1" x14ac:dyDescent="0.35">
      <c r="A116" t="s">
        <v>208</v>
      </c>
      <c r="B116" s="1" t="s">
        <v>120</v>
      </c>
      <c r="C116" t="s">
        <v>213</v>
      </c>
      <c r="E116" s="2">
        <v>44497</v>
      </c>
      <c r="F116" s="34">
        <f>EOMONTH(Tableau1[[#This Row],[Date de début de contrat effectif]]&amp;Tableau1[[#This Row],[Date de début de contrat prévu]],-1)+1</f>
        <v>44470</v>
      </c>
      <c r="H116">
        <v>2.7</v>
      </c>
    </row>
    <row r="117" spans="1:8" ht="15.5" hidden="1" x14ac:dyDescent="0.35">
      <c r="A117" t="s">
        <v>208</v>
      </c>
      <c r="B117" s="1" t="s">
        <v>121</v>
      </c>
      <c r="C117" t="s">
        <v>214</v>
      </c>
      <c r="E117" s="2">
        <v>44601</v>
      </c>
      <c r="F117" s="34">
        <f>EOMONTH(Tableau1[[#This Row],[Date de début de contrat effectif]]&amp;Tableau1[[#This Row],[Date de début de contrat prévu]],-1)+1</f>
        <v>44593</v>
      </c>
      <c r="H117">
        <v>2.7</v>
      </c>
    </row>
    <row r="118" spans="1:8" ht="15.5" hidden="1" x14ac:dyDescent="0.35">
      <c r="A118" t="s">
        <v>208</v>
      </c>
      <c r="B118" s="1" t="s">
        <v>122</v>
      </c>
      <c r="C118" t="s">
        <v>211</v>
      </c>
      <c r="E118" s="2">
        <v>44723</v>
      </c>
      <c r="F118" s="34">
        <f>EOMONTH(Tableau1[[#This Row],[Date de début de contrat effectif]]&amp;Tableau1[[#This Row],[Date de début de contrat prévu]],-1)+1</f>
        <v>44713</v>
      </c>
      <c r="H118">
        <v>2.8</v>
      </c>
    </row>
    <row r="119" spans="1:8" ht="15.5" hidden="1" x14ac:dyDescent="0.35">
      <c r="A119" t="s">
        <v>208</v>
      </c>
      <c r="B119" s="1" t="s">
        <v>123</v>
      </c>
      <c r="C119" t="s">
        <v>212</v>
      </c>
      <c r="E119" s="2">
        <v>43438</v>
      </c>
      <c r="F119" s="34">
        <f>EOMONTH(Tableau1[[#This Row],[Date de début de contrat effectif]]&amp;Tableau1[[#This Row],[Date de début de contrat prévu]],-1)+1</f>
        <v>43435</v>
      </c>
      <c r="H119">
        <v>2.8</v>
      </c>
    </row>
    <row r="120" spans="1:8" ht="15.5" hidden="1" x14ac:dyDescent="0.35">
      <c r="A120" t="s">
        <v>208</v>
      </c>
      <c r="B120" s="1" t="s">
        <v>124</v>
      </c>
      <c r="C120" t="s">
        <v>213</v>
      </c>
      <c r="E120" s="2">
        <v>43494</v>
      </c>
      <c r="F120" s="34">
        <f>EOMONTH(Tableau1[[#This Row],[Date de début de contrat effectif]]&amp;Tableau1[[#This Row],[Date de début de contrat prévu]],-1)+1</f>
        <v>43466</v>
      </c>
      <c r="H120">
        <v>2.8</v>
      </c>
    </row>
    <row r="121" spans="1:8" ht="15.5" hidden="1" x14ac:dyDescent="0.35">
      <c r="A121" t="s">
        <v>208</v>
      </c>
      <c r="B121" s="1" t="s">
        <v>125</v>
      </c>
      <c r="C121" t="s">
        <v>214</v>
      </c>
      <c r="E121" s="2">
        <v>43500</v>
      </c>
      <c r="F121" s="34">
        <f>EOMONTH(Tableau1[[#This Row],[Date de début de contrat effectif]]&amp;Tableau1[[#This Row],[Date de début de contrat prévu]],-1)+1</f>
        <v>43497</v>
      </c>
      <c r="H121">
        <v>2.8</v>
      </c>
    </row>
    <row r="122" spans="1:8" ht="15.5" hidden="1" x14ac:dyDescent="0.35">
      <c r="A122" t="s">
        <v>208</v>
      </c>
      <c r="B122" s="1" t="s">
        <v>126</v>
      </c>
      <c r="C122" t="s">
        <v>211</v>
      </c>
      <c r="E122" s="2">
        <v>43603</v>
      </c>
      <c r="F122" s="34">
        <f>EOMONTH(Tableau1[[#This Row],[Date de début de contrat effectif]]&amp;Tableau1[[#This Row],[Date de début de contrat prévu]],-1)+1</f>
        <v>43586</v>
      </c>
      <c r="H122">
        <v>2.8</v>
      </c>
    </row>
    <row r="123" spans="1:8" ht="15.5" hidden="1" x14ac:dyDescent="0.35">
      <c r="A123" t="s">
        <v>208</v>
      </c>
      <c r="B123" s="1" t="s">
        <v>127</v>
      </c>
      <c r="C123" t="s">
        <v>212</v>
      </c>
      <c r="E123" s="2">
        <v>43651</v>
      </c>
      <c r="F123" s="34">
        <f>EOMONTH(Tableau1[[#This Row],[Date de début de contrat effectif]]&amp;Tableau1[[#This Row],[Date de début de contrat prévu]],-1)+1</f>
        <v>43647</v>
      </c>
      <c r="H123">
        <v>2.8</v>
      </c>
    </row>
    <row r="124" spans="1:8" ht="15.5" hidden="1" x14ac:dyDescent="0.35">
      <c r="A124" t="s">
        <v>208</v>
      </c>
      <c r="B124" s="1" t="s">
        <v>128</v>
      </c>
      <c r="C124" t="s">
        <v>213</v>
      </c>
      <c r="E124" s="2">
        <v>43724</v>
      </c>
      <c r="F124" s="34">
        <f>EOMONTH(Tableau1[[#This Row],[Date de début de contrat effectif]]&amp;Tableau1[[#This Row],[Date de début de contrat prévu]],-1)+1</f>
        <v>43709</v>
      </c>
      <c r="H124">
        <v>2.8</v>
      </c>
    </row>
    <row r="125" spans="1:8" ht="15.5" hidden="1" x14ac:dyDescent="0.35">
      <c r="A125" t="s">
        <v>208</v>
      </c>
      <c r="B125" s="1" t="s">
        <v>129</v>
      </c>
      <c r="C125" t="s">
        <v>214</v>
      </c>
      <c r="E125" s="2">
        <v>43810</v>
      </c>
      <c r="F125" s="34">
        <f>EOMONTH(Tableau1[[#This Row],[Date de début de contrat effectif]]&amp;Tableau1[[#This Row],[Date de début de contrat prévu]],-1)+1</f>
        <v>43800</v>
      </c>
      <c r="H125">
        <v>2.8</v>
      </c>
    </row>
    <row r="126" spans="1:8" ht="15.5" hidden="1" x14ac:dyDescent="0.35">
      <c r="A126" t="s">
        <v>208</v>
      </c>
      <c r="B126" s="1" t="s">
        <v>130</v>
      </c>
      <c r="C126" t="s">
        <v>211</v>
      </c>
      <c r="E126" s="2">
        <v>44148</v>
      </c>
      <c r="F126" s="34">
        <f>EOMONTH(Tableau1[[#This Row],[Date de début de contrat effectif]]&amp;Tableau1[[#This Row],[Date de début de contrat prévu]],-1)+1</f>
        <v>44136</v>
      </c>
      <c r="H126">
        <v>2.8</v>
      </c>
    </row>
    <row r="127" spans="1:8" ht="15.5" hidden="1" x14ac:dyDescent="0.35">
      <c r="A127" t="s">
        <v>208</v>
      </c>
      <c r="B127" s="1" t="s">
        <v>131</v>
      </c>
      <c r="C127" t="s">
        <v>212</v>
      </c>
      <c r="E127" s="2">
        <v>44196</v>
      </c>
      <c r="F127" s="34">
        <f>EOMONTH(Tableau1[[#This Row],[Date de début de contrat effectif]]&amp;Tableau1[[#This Row],[Date de début de contrat prévu]],-1)+1</f>
        <v>44166</v>
      </c>
      <c r="H127">
        <v>2.8</v>
      </c>
    </row>
    <row r="128" spans="1:8" ht="15.5" hidden="1" x14ac:dyDescent="0.35">
      <c r="A128" t="s">
        <v>208</v>
      </c>
      <c r="B128" s="1" t="s">
        <v>132</v>
      </c>
      <c r="C128" t="s">
        <v>213</v>
      </c>
      <c r="E128" s="2">
        <v>44286</v>
      </c>
      <c r="F128" s="34">
        <f>EOMONTH(Tableau1[[#This Row],[Date de début de contrat effectif]]&amp;Tableau1[[#This Row],[Date de début de contrat prévu]],-1)+1</f>
        <v>44256</v>
      </c>
      <c r="H128">
        <v>2.8</v>
      </c>
    </row>
    <row r="129" spans="1:8" ht="15.5" hidden="1" x14ac:dyDescent="0.35">
      <c r="A129" t="s">
        <v>208</v>
      </c>
      <c r="B129" s="1" t="s">
        <v>133</v>
      </c>
      <c r="C129" t="s">
        <v>214</v>
      </c>
      <c r="E129" s="2">
        <v>44314</v>
      </c>
      <c r="F129" s="34">
        <f>EOMONTH(Tableau1[[#This Row],[Date de début de contrat effectif]]&amp;Tableau1[[#This Row],[Date de début de contrat prévu]],-1)+1</f>
        <v>44287</v>
      </c>
      <c r="H129">
        <v>2.8</v>
      </c>
    </row>
    <row r="130" spans="1:8" ht="15.5" hidden="1" x14ac:dyDescent="0.35">
      <c r="A130" t="s">
        <v>208</v>
      </c>
      <c r="B130" s="1" t="s">
        <v>134</v>
      </c>
      <c r="C130" t="s">
        <v>211</v>
      </c>
      <c r="E130" s="2">
        <v>44574</v>
      </c>
      <c r="F130" s="34">
        <f>EOMONTH(Tableau1[[#This Row],[Date de début de contrat effectif]]&amp;Tableau1[[#This Row],[Date de début de contrat prévu]],-1)+1</f>
        <v>44562</v>
      </c>
      <c r="H130">
        <v>3</v>
      </c>
    </row>
    <row r="131" spans="1:8" ht="15.5" hidden="1" x14ac:dyDescent="0.35">
      <c r="A131" t="s">
        <v>208</v>
      </c>
      <c r="B131" s="1" t="s">
        <v>135</v>
      </c>
      <c r="C131" t="s">
        <v>212</v>
      </c>
      <c r="E131" s="2">
        <v>44581</v>
      </c>
      <c r="F131" s="34">
        <f>EOMONTH(Tableau1[[#This Row],[Date de début de contrat effectif]]&amp;Tableau1[[#This Row],[Date de début de contrat prévu]],-1)+1</f>
        <v>44562</v>
      </c>
      <c r="H131">
        <v>3</v>
      </c>
    </row>
    <row r="132" spans="1:8" ht="15.5" hidden="1" x14ac:dyDescent="0.35">
      <c r="A132" t="s">
        <v>208</v>
      </c>
      <c r="B132" s="1" t="s">
        <v>136</v>
      </c>
      <c r="C132" t="s">
        <v>213</v>
      </c>
      <c r="E132" s="2">
        <v>44635</v>
      </c>
      <c r="F132" s="34">
        <f>EOMONTH(Tableau1[[#This Row],[Date de début de contrat effectif]]&amp;Tableau1[[#This Row],[Date de début de contrat prévu]],-1)+1</f>
        <v>44621</v>
      </c>
      <c r="H132">
        <v>3</v>
      </c>
    </row>
    <row r="133" spans="1:8" ht="15.5" hidden="1" x14ac:dyDescent="0.35">
      <c r="A133" t="s">
        <v>208</v>
      </c>
      <c r="B133" s="1" t="s">
        <v>137</v>
      </c>
      <c r="C133" t="s">
        <v>214</v>
      </c>
      <c r="E133" s="2">
        <v>44657</v>
      </c>
      <c r="F133" s="34">
        <f>EOMONTH(Tableau1[[#This Row],[Date de début de contrat effectif]]&amp;Tableau1[[#This Row],[Date de début de contrat prévu]],-1)+1</f>
        <v>44652</v>
      </c>
      <c r="H133">
        <v>3</v>
      </c>
    </row>
    <row r="134" spans="1:8" ht="15.5" hidden="1" x14ac:dyDescent="0.35">
      <c r="A134" t="s">
        <v>208</v>
      </c>
      <c r="B134" s="1" t="s">
        <v>138</v>
      </c>
      <c r="C134" t="s">
        <v>211</v>
      </c>
      <c r="E134" s="2">
        <v>44758</v>
      </c>
      <c r="F134" s="34">
        <f>EOMONTH(Tableau1[[#This Row],[Date de début de contrat effectif]]&amp;Tableau1[[#This Row],[Date de début de contrat prévu]],-1)+1</f>
        <v>44743</v>
      </c>
      <c r="H134">
        <v>3</v>
      </c>
    </row>
    <row r="135" spans="1:8" ht="15.5" hidden="1" x14ac:dyDescent="0.35">
      <c r="A135" t="s">
        <v>208</v>
      </c>
      <c r="B135" s="1" t="s">
        <v>139</v>
      </c>
      <c r="C135" t="s">
        <v>212</v>
      </c>
      <c r="E135" s="2">
        <v>44812</v>
      </c>
      <c r="F135" s="34">
        <f>EOMONTH(Tableau1[[#This Row],[Date de début de contrat effectif]]&amp;Tableau1[[#This Row],[Date de début de contrat prévu]],-1)+1</f>
        <v>44805</v>
      </c>
      <c r="H135">
        <v>3</v>
      </c>
    </row>
    <row r="136" spans="1:8" ht="15.5" hidden="1" x14ac:dyDescent="0.35">
      <c r="A136" t="s">
        <v>208</v>
      </c>
      <c r="B136" s="1" t="s">
        <v>140</v>
      </c>
      <c r="C136" t="s">
        <v>213</v>
      </c>
      <c r="E136" s="2">
        <v>43462</v>
      </c>
      <c r="F136" s="34">
        <f>EOMONTH(Tableau1[[#This Row],[Date de début de contrat effectif]]&amp;Tableau1[[#This Row],[Date de début de contrat prévu]],-1)+1</f>
        <v>43435</v>
      </c>
      <c r="H136">
        <v>3</v>
      </c>
    </row>
    <row r="137" spans="1:8" ht="15.5" hidden="1" x14ac:dyDescent="0.35">
      <c r="A137" t="s">
        <v>208</v>
      </c>
      <c r="B137" s="1" t="s">
        <v>141</v>
      </c>
      <c r="C137" t="s">
        <v>214</v>
      </c>
      <c r="E137" s="2">
        <v>43523</v>
      </c>
      <c r="F137" s="34">
        <f>EOMONTH(Tableau1[[#This Row],[Date de début de contrat effectif]]&amp;Tableau1[[#This Row],[Date de début de contrat prévu]],-1)+1</f>
        <v>43497</v>
      </c>
      <c r="H137">
        <v>3</v>
      </c>
    </row>
    <row r="138" spans="1:8" ht="15.5" hidden="1" x14ac:dyDescent="0.35">
      <c r="A138" t="s">
        <v>208</v>
      </c>
      <c r="B138" s="1" t="s">
        <v>142</v>
      </c>
      <c r="C138" t="s">
        <v>211</v>
      </c>
      <c r="E138" s="2">
        <v>43658</v>
      </c>
      <c r="F138" s="34">
        <f>EOMONTH(Tableau1[[#This Row],[Date de début de contrat effectif]]&amp;Tableau1[[#This Row],[Date de début de contrat prévu]],-1)+1</f>
        <v>43647</v>
      </c>
      <c r="H138">
        <v>3</v>
      </c>
    </row>
    <row r="139" spans="1:8" ht="15.5" hidden="1" x14ac:dyDescent="0.35">
      <c r="A139" t="s">
        <v>208</v>
      </c>
      <c r="B139" s="1" t="s">
        <v>143</v>
      </c>
      <c r="C139" t="s">
        <v>212</v>
      </c>
      <c r="E139" s="2">
        <v>43700</v>
      </c>
      <c r="F139" s="34">
        <f>EOMONTH(Tableau1[[#This Row],[Date de début de contrat effectif]]&amp;Tableau1[[#This Row],[Date de début de contrat prévu]],-1)+1</f>
        <v>43678</v>
      </c>
      <c r="H139">
        <v>3</v>
      </c>
    </row>
    <row r="140" spans="1:8" ht="15.5" hidden="1" x14ac:dyDescent="0.35">
      <c r="A140" t="s">
        <v>208</v>
      </c>
      <c r="B140" s="1" t="s">
        <v>144</v>
      </c>
      <c r="C140" t="s">
        <v>213</v>
      </c>
      <c r="E140" s="2">
        <v>43748</v>
      </c>
      <c r="F140" s="34">
        <f>EOMONTH(Tableau1[[#This Row],[Date de début de contrat effectif]]&amp;Tableau1[[#This Row],[Date de début de contrat prévu]],-1)+1</f>
        <v>43739</v>
      </c>
      <c r="H140">
        <v>3</v>
      </c>
    </row>
    <row r="141" spans="1:8" ht="15.5" hidden="1" x14ac:dyDescent="0.35">
      <c r="A141" t="s">
        <v>208</v>
      </c>
      <c r="B141" s="1" t="s">
        <v>120</v>
      </c>
      <c r="C141" t="s">
        <v>214</v>
      </c>
      <c r="E141" s="2">
        <v>43869</v>
      </c>
      <c r="F141" s="34">
        <f>EOMONTH(Tableau1[[#This Row],[Date de début de contrat effectif]]&amp;Tableau1[[#This Row],[Date de début de contrat prévu]],-1)+1</f>
        <v>43862</v>
      </c>
      <c r="H141">
        <v>3</v>
      </c>
    </row>
    <row r="142" spans="1:8" ht="15.5" hidden="1" x14ac:dyDescent="0.35">
      <c r="A142" t="s">
        <v>208</v>
      </c>
      <c r="B142" s="1" t="s">
        <v>145</v>
      </c>
      <c r="C142" t="s">
        <v>211</v>
      </c>
      <c r="E142" s="2">
        <v>44082</v>
      </c>
      <c r="F142" s="34">
        <f>EOMONTH(Tableau1[[#This Row],[Date de début de contrat effectif]]&amp;Tableau1[[#This Row],[Date de début de contrat prévu]],-1)+1</f>
        <v>44075</v>
      </c>
      <c r="H142">
        <v>3</v>
      </c>
    </row>
    <row r="143" spans="1:8" ht="15.5" hidden="1" x14ac:dyDescent="0.35">
      <c r="A143" t="s">
        <v>208</v>
      </c>
      <c r="B143" s="1" t="s">
        <v>146</v>
      </c>
      <c r="C143" t="s">
        <v>212</v>
      </c>
      <c r="E143" s="2">
        <v>44086</v>
      </c>
      <c r="F143" s="34">
        <f>EOMONTH(Tableau1[[#This Row],[Date de début de contrat effectif]]&amp;Tableau1[[#This Row],[Date de début de contrat prévu]],-1)+1</f>
        <v>44075</v>
      </c>
      <c r="H143">
        <v>3</v>
      </c>
    </row>
    <row r="144" spans="1:8" ht="15.5" hidden="1" x14ac:dyDescent="0.35">
      <c r="A144" t="s">
        <v>208</v>
      </c>
      <c r="B144" s="1" t="s">
        <v>147</v>
      </c>
      <c r="C144" t="s">
        <v>213</v>
      </c>
      <c r="E144" s="2">
        <v>44089</v>
      </c>
      <c r="F144" s="34">
        <f>EOMONTH(Tableau1[[#This Row],[Date de début de contrat effectif]]&amp;Tableau1[[#This Row],[Date de début de contrat prévu]],-1)+1</f>
        <v>44075</v>
      </c>
      <c r="H144">
        <v>3</v>
      </c>
    </row>
    <row r="145" spans="1:8" ht="15.5" hidden="1" x14ac:dyDescent="0.35">
      <c r="A145" t="s">
        <v>208</v>
      </c>
      <c r="B145" s="1" t="s">
        <v>148</v>
      </c>
      <c r="C145" t="s">
        <v>214</v>
      </c>
      <c r="E145" s="2">
        <v>44114</v>
      </c>
      <c r="F145" s="34">
        <f>EOMONTH(Tableau1[[#This Row],[Date de début de contrat effectif]]&amp;Tableau1[[#This Row],[Date de début de contrat prévu]],-1)+1</f>
        <v>44105</v>
      </c>
      <c r="H145">
        <v>3</v>
      </c>
    </row>
    <row r="146" spans="1:8" ht="15.5" hidden="1" x14ac:dyDescent="0.35">
      <c r="A146" t="s">
        <v>209</v>
      </c>
      <c r="B146" s="1" t="s">
        <v>149</v>
      </c>
      <c r="C146" t="s">
        <v>211</v>
      </c>
      <c r="E146" s="2">
        <v>44340</v>
      </c>
      <c r="F146" s="34">
        <f>EOMONTH(Tableau1[[#This Row],[Date de début de contrat effectif]]&amp;Tableau1[[#This Row],[Date de début de contrat prévu]],-1)+1</f>
        <v>44317</v>
      </c>
      <c r="H146">
        <v>3</v>
      </c>
    </row>
    <row r="147" spans="1:8" ht="15.5" hidden="1" x14ac:dyDescent="0.35">
      <c r="A147" t="s">
        <v>209</v>
      </c>
      <c r="B147" s="1" t="s">
        <v>150</v>
      </c>
      <c r="C147" t="s">
        <v>212</v>
      </c>
      <c r="E147" s="2">
        <v>44399</v>
      </c>
      <c r="F147" s="34">
        <f>EOMONTH(Tableau1[[#This Row],[Date de début de contrat effectif]]&amp;Tableau1[[#This Row],[Date de début de contrat prévu]],-1)+1</f>
        <v>44378</v>
      </c>
      <c r="H147">
        <v>3</v>
      </c>
    </row>
    <row r="148" spans="1:8" ht="15.5" hidden="1" x14ac:dyDescent="0.35">
      <c r="A148" t="s">
        <v>209</v>
      </c>
      <c r="B148" s="1" t="s">
        <v>151</v>
      </c>
      <c r="C148" t="s">
        <v>213</v>
      </c>
      <c r="E148" s="2">
        <v>44420</v>
      </c>
      <c r="F148" s="34">
        <f>EOMONTH(Tableau1[[#This Row],[Date de début de contrat effectif]]&amp;Tableau1[[#This Row],[Date de début de contrat prévu]],-1)+1</f>
        <v>44409</v>
      </c>
      <c r="H148">
        <v>3</v>
      </c>
    </row>
    <row r="149" spans="1:8" ht="15.5" hidden="1" x14ac:dyDescent="0.35">
      <c r="A149" t="s">
        <v>209</v>
      </c>
      <c r="B149" s="1" t="s">
        <v>152</v>
      </c>
      <c r="C149" t="s">
        <v>214</v>
      </c>
      <c r="E149" s="2">
        <v>44445</v>
      </c>
      <c r="F149" s="34">
        <f>EOMONTH(Tableau1[[#This Row],[Date de début de contrat effectif]]&amp;Tableau1[[#This Row],[Date de début de contrat prévu]],-1)+1</f>
        <v>44440</v>
      </c>
      <c r="H149">
        <v>3</v>
      </c>
    </row>
    <row r="150" spans="1:8" ht="15.5" hidden="1" x14ac:dyDescent="0.35">
      <c r="A150" t="s">
        <v>209</v>
      </c>
      <c r="B150" s="1" t="s">
        <v>153</v>
      </c>
      <c r="C150" t="s">
        <v>211</v>
      </c>
      <c r="E150" s="2">
        <v>44700</v>
      </c>
      <c r="F150" s="34">
        <f>EOMONTH(Tableau1[[#This Row],[Date de début de contrat effectif]]&amp;Tableau1[[#This Row],[Date de début de contrat prévu]],-1)+1</f>
        <v>44682</v>
      </c>
      <c r="H150">
        <v>3</v>
      </c>
    </row>
    <row r="151" spans="1:8" ht="15.5" hidden="1" x14ac:dyDescent="0.35">
      <c r="A151" t="s">
        <v>209</v>
      </c>
      <c r="B151" s="1" t="s">
        <v>154</v>
      </c>
      <c r="C151" t="s">
        <v>212</v>
      </c>
      <c r="E151" s="2">
        <v>44719</v>
      </c>
      <c r="F151" s="34">
        <f>EOMONTH(Tableau1[[#This Row],[Date de début de contrat effectif]]&amp;Tableau1[[#This Row],[Date de début de contrat prévu]],-1)+1</f>
        <v>44713</v>
      </c>
      <c r="H151">
        <v>3</v>
      </c>
    </row>
    <row r="152" spans="1:8" ht="15.5" hidden="1" x14ac:dyDescent="0.35">
      <c r="A152" t="s">
        <v>204</v>
      </c>
      <c r="B152" s="1" t="s">
        <v>155</v>
      </c>
      <c r="C152" t="s">
        <v>213</v>
      </c>
      <c r="E152" s="2">
        <v>44764</v>
      </c>
      <c r="F152" s="34">
        <f>EOMONTH(Tableau1[[#This Row],[Date de début de contrat effectif]]&amp;Tableau1[[#This Row],[Date de début de contrat prévu]],-1)+1</f>
        <v>44743</v>
      </c>
      <c r="H152">
        <v>3</v>
      </c>
    </row>
    <row r="153" spans="1:8" ht="15.5" hidden="1" x14ac:dyDescent="0.35">
      <c r="A153" t="s">
        <v>204</v>
      </c>
      <c r="B153" s="1" t="s">
        <v>156</v>
      </c>
      <c r="C153" t="s">
        <v>214</v>
      </c>
      <c r="E153" s="2">
        <v>43432</v>
      </c>
      <c r="F153" s="34">
        <f>EOMONTH(Tableau1[[#This Row],[Date de début de contrat effectif]]&amp;Tableau1[[#This Row],[Date de début de contrat prévu]],-1)+1</f>
        <v>43405</v>
      </c>
      <c r="H153">
        <v>3</v>
      </c>
    </row>
    <row r="154" spans="1:8" ht="15.5" hidden="1" x14ac:dyDescent="0.35">
      <c r="A154" t="s">
        <v>204</v>
      </c>
      <c r="B154" s="1" t="s">
        <v>157</v>
      </c>
      <c r="C154" t="s">
        <v>211</v>
      </c>
      <c r="E154" s="2">
        <v>43584</v>
      </c>
      <c r="F154" s="34">
        <f>EOMONTH(Tableau1[[#This Row],[Date de début de contrat effectif]]&amp;Tableau1[[#This Row],[Date de début de contrat prévu]],-1)+1</f>
        <v>43556</v>
      </c>
      <c r="H154">
        <v>3</v>
      </c>
    </row>
    <row r="155" spans="1:8" ht="15.5" hidden="1" x14ac:dyDescent="0.35">
      <c r="A155" t="s">
        <v>204</v>
      </c>
      <c r="B155" s="1" t="s">
        <v>158</v>
      </c>
      <c r="C155" t="s">
        <v>212</v>
      </c>
      <c r="E155" s="2">
        <v>43594</v>
      </c>
      <c r="F155" s="34">
        <f>EOMONTH(Tableau1[[#This Row],[Date de début de contrat effectif]]&amp;Tableau1[[#This Row],[Date de début de contrat prévu]],-1)+1</f>
        <v>43586</v>
      </c>
      <c r="H155">
        <v>3</v>
      </c>
    </row>
    <row r="156" spans="1:8" ht="15.5" hidden="1" x14ac:dyDescent="0.35">
      <c r="A156" t="s">
        <v>204</v>
      </c>
      <c r="B156" s="1" t="s">
        <v>159</v>
      </c>
      <c r="C156" t="s">
        <v>213</v>
      </c>
      <c r="E156" s="2">
        <v>43666</v>
      </c>
      <c r="F156" s="34">
        <f>EOMONTH(Tableau1[[#This Row],[Date de début de contrat effectif]]&amp;Tableau1[[#This Row],[Date de début de contrat prévu]],-1)+1</f>
        <v>43647</v>
      </c>
      <c r="H156">
        <v>3</v>
      </c>
    </row>
    <row r="157" spans="1:8" ht="15.5" hidden="1" x14ac:dyDescent="0.35">
      <c r="A157" t="s">
        <v>204</v>
      </c>
      <c r="B157" s="1" t="s">
        <v>160</v>
      </c>
      <c r="C157" t="s">
        <v>214</v>
      </c>
      <c r="E157" s="2">
        <v>43684</v>
      </c>
      <c r="F157" s="34">
        <f>EOMONTH(Tableau1[[#This Row],[Date de début de contrat effectif]]&amp;Tableau1[[#This Row],[Date de début de contrat prévu]],-1)+1</f>
        <v>43678</v>
      </c>
      <c r="H157">
        <v>3</v>
      </c>
    </row>
    <row r="158" spans="1:8" ht="15.5" hidden="1" x14ac:dyDescent="0.35">
      <c r="A158" t="s">
        <v>204</v>
      </c>
      <c r="B158" s="1" t="s">
        <v>161</v>
      </c>
      <c r="C158" t="s">
        <v>211</v>
      </c>
      <c r="E158" s="2">
        <v>43838</v>
      </c>
      <c r="F158" s="34">
        <f>EOMONTH(Tableau1[[#This Row],[Date de début de contrat effectif]]&amp;Tableau1[[#This Row],[Date de début de contrat prévu]],-1)+1</f>
        <v>43831</v>
      </c>
      <c r="H158">
        <v>3</v>
      </c>
    </row>
    <row r="159" spans="1:8" ht="15.5" hidden="1" x14ac:dyDescent="0.35">
      <c r="A159" t="s">
        <v>204</v>
      </c>
      <c r="B159" s="1" t="s">
        <v>162</v>
      </c>
      <c r="C159" t="s">
        <v>212</v>
      </c>
      <c r="E159" s="2">
        <v>43896</v>
      </c>
      <c r="F159" s="34">
        <f>EOMONTH(Tableau1[[#This Row],[Date de début de contrat effectif]]&amp;Tableau1[[#This Row],[Date de début de contrat prévu]],-1)+1</f>
        <v>43891</v>
      </c>
      <c r="H159">
        <v>3.2</v>
      </c>
    </row>
    <row r="160" spans="1:8" ht="15.5" hidden="1" x14ac:dyDescent="0.35">
      <c r="A160" t="s">
        <v>204</v>
      </c>
      <c r="B160" s="1" t="s">
        <v>163</v>
      </c>
      <c r="C160" t="s">
        <v>213</v>
      </c>
      <c r="E160" s="2">
        <v>43995</v>
      </c>
      <c r="F160" s="34">
        <f>EOMONTH(Tableau1[[#This Row],[Date de début de contrat effectif]]&amp;Tableau1[[#This Row],[Date de début de contrat prévu]],-1)+1</f>
        <v>43983</v>
      </c>
      <c r="H160">
        <v>3.2</v>
      </c>
    </row>
    <row r="161" spans="1:8" ht="15.5" hidden="1" x14ac:dyDescent="0.35">
      <c r="A161" t="s">
        <v>204</v>
      </c>
      <c r="B161" s="1" t="s">
        <v>164</v>
      </c>
      <c r="C161" t="s">
        <v>214</v>
      </c>
      <c r="E161" s="2">
        <v>44023</v>
      </c>
      <c r="F161" s="34">
        <f>EOMONTH(Tableau1[[#This Row],[Date de début de contrat effectif]]&amp;Tableau1[[#This Row],[Date de début de contrat prévu]],-1)+1</f>
        <v>44013</v>
      </c>
      <c r="H161">
        <v>3.2</v>
      </c>
    </row>
    <row r="162" spans="1:8" ht="15.5" hidden="1" x14ac:dyDescent="0.35">
      <c r="A162" t="s">
        <v>204</v>
      </c>
      <c r="B162" s="1" t="s">
        <v>165</v>
      </c>
      <c r="C162" t="s">
        <v>211</v>
      </c>
      <c r="E162" s="2">
        <v>44184</v>
      </c>
      <c r="F162" s="34">
        <f>EOMONTH(Tableau1[[#This Row],[Date de début de contrat effectif]]&amp;Tableau1[[#This Row],[Date de début de contrat prévu]],-1)+1</f>
        <v>44166</v>
      </c>
      <c r="H162">
        <v>3.2</v>
      </c>
    </row>
    <row r="163" spans="1:8" ht="15.5" hidden="1" x14ac:dyDescent="0.35">
      <c r="A163" t="s">
        <v>204</v>
      </c>
      <c r="B163" s="1" t="s">
        <v>108</v>
      </c>
      <c r="C163" t="s">
        <v>212</v>
      </c>
      <c r="E163" s="2">
        <v>44189</v>
      </c>
      <c r="F163" s="34">
        <f>EOMONTH(Tableau1[[#This Row],[Date de début de contrat effectif]]&amp;Tableau1[[#This Row],[Date de début de contrat prévu]],-1)+1</f>
        <v>44166</v>
      </c>
      <c r="H163">
        <v>3.2</v>
      </c>
    </row>
    <row r="164" spans="1:8" ht="15.5" hidden="1" x14ac:dyDescent="0.35">
      <c r="A164" t="s">
        <v>204</v>
      </c>
      <c r="B164" s="1" t="s">
        <v>166</v>
      </c>
      <c r="C164" t="s">
        <v>213</v>
      </c>
      <c r="E164" s="2">
        <v>44285</v>
      </c>
      <c r="F164" s="34">
        <f>EOMONTH(Tableau1[[#This Row],[Date de début de contrat effectif]]&amp;Tableau1[[#This Row],[Date de début de contrat prévu]],-1)+1</f>
        <v>44256</v>
      </c>
      <c r="H164">
        <v>3.2</v>
      </c>
    </row>
    <row r="165" spans="1:8" ht="15.5" hidden="1" x14ac:dyDescent="0.35">
      <c r="A165" t="s">
        <v>204</v>
      </c>
      <c r="B165" s="1" t="s">
        <v>167</v>
      </c>
      <c r="C165" t="s">
        <v>214</v>
      </c>
      <c r="E165" s="2">
        <v>44424</v>
      </c>
      <c r="F165" s="34">
        <f>EOMONTH(Tableau1[[#This Row],[Date de début de contrat effectif]]&amp;Tableau1[[#This Row],[Date de début de contrat prévu]],-1)+1</f>
        <v>44409</v>
      </c>
      <c r="H165">
        <v>3.2</v>
      </c>
    </row>
    <row r="166" spans="1:8" ht="15.5" hidden="1" x14ac:dyDescent="0.35">
      <c r="A166" t="s">
        <v>210</v>
      </c>
      <c r="B166" s="1" t="s">
        <v>168</v>
      </c>
      <c r="C166" t="s">
        <v>211</v>
      </c>
      <c r="E166" s="2">
        <v>44581</v>
      </c>
      <c r="F166" s="34">
        <f>EOMONTH(Tableau1[[#This Row],[Date de début de contrat effectif]]&amp;Tableau1[[#This Row],[Date de début de contrat prévu]],-1)+1</f>
        <v>44562</v>
      </c>
      <c r="H166">
        <v>3.3</v>
      </c>
    </row>
    <row r="167" spans="1:8" ht="15.5" hidden="1" x14ac:dyDescent="0.35">
      <c r="A167" t="s">
        <v>210</v>
      </c>
      <c r="B167" s="1" t="s">
        <v>169</v>
      </c>
      <c r="C167" t="s">
        <v>212</v>
      </c>
      <c r="E167" s="2">
        <v>44718</v>
      </c>
      <c r="F167" s="34">
        <f>EOMONTH(Tableau1[[#This Row],[Date de début de contrat effectif]]&amp;Tableau1[[#This Row],[Date de début de contrat prévu]],-1)+1</f>
        <v>44713</v>
      </c>
      <c r="H167">
        <v>3.3</v>
      </c>
    </row>
    <row r="168" spans="1:8" ht="15.5" hidden="1" x14ac:dyDescent="0.35">
      <c r="A168" t="s">
        <v>210</v>
      </c>
      <c r="B168" s="1" t="s">
        <v>170</v>
      </c>
      <c r="C168" t="s">
        <v>213</v>
      </c>
      <c r="E168" s="2">
        <v>44720</v>
      </c>
      <c r="F168" s="34">
        <f>EOMONTH(Tableau1[[#This Row],[Date de début de contrat effectif]]&amp;Tableau1[[#This Row],[Date de début de contrat prévu]],-1)+1</f>
        <v>44713</v>
      </c>
      <c r="H168">
        <v>3.3</v>
      </c>
    </row>
    <row r="169" spans="1:8" ht="15.5" hidden="1" x14ac:dyDescent="0.35">
      <c r="A169" t="s">
        <v>210</v>
      </c>
      <c r="B169" s="1" t="s">
        <v>171</v>
      </c>
      <c r="C169" t="s">
        <v>214</v>
      </c>
      <c r="E169" s="2">
        <v>44733</v>
      </c>
      <c r="F169" s="34">
        <f>EOMONTH(Tableau1[[#This Row],[Date de début de contrat effectif]]&amp;Tableau1[[#This Row],[Date de début de contrat prévu]],-1)+1</f>
        <v>44713</v>
      </c>
      <c r="H169">
        <v>3.3</v>
      </c>
    </row>
    <row r="170" spans="1:8" ht="15.5" hidden="1" x14ac:dyDescent="0.35">
      <c r="A170" t="s">
        <v>210</v>
      </c>
      <c r="B170" s="1" t="s">
        <v>172</v>
      </c>
      <c r="C170" t="s">
        <v>211</v>
      </c>
      <c r="E170" s="2">
        <v>43650</v>
      </c>
      <c r="F170" s="34">
        <f>EOMONTH(Tableau1[[#This Row],[Date de début de contrat effectif]]&amp;Tableau1[[#This Row],[Date de début de contrat prévu]],-1)+1</f>
        <v>43647</v>
      </c>
      <c r="H170">
        <v>3.3</v>
      </c>
    </row>
    <row r="171" spans="1:8" ht="15.5" hidden="1" x14ac:dyDescent="0.35">
      <c r="A171" t="s">
        <v>210</v>
      </c>
      <c r="B171" s="1" t="s">
        <v>173</v>
      </c>
      <c r="C171" t="s">
        <v>212</v>
      </c>
      <c r="E171" s="2">
        <v>43782</v>
      </c>
      <c r="F171" s="34">
        <f>EOMONTH(Tableau1[[#This Row],[Date de début de contrat effectif]]&amp;Tableau1[[#This Row],[Date de début de contrat prévu]],-1)+1</f>
        <v>43770</v>
      </c>
      <c r="H171">
        <v>3.3</v>
      </c>
    </row>
    <row r="172" spans="1:8" ht="15.5" hidden="1" x14ac:dyDescent="0.35">
      <c r="A172" t="s">
        <v>210</v>
      </c>
      <c r="B172" s="1" t="s">
        <v>174</v>
      </c>
      <c r="C172" t="s">
        <v>213</v>
      </c>
      <c r="E172" s="2">
        <v>43825</v>
      </c>
      <c r="F172" s="34">
        <f>EOMONTH(Tableau1[[#This Row],[Date de début de contrat effectif]]&amp;Tableau1[[#This Row],[Date de début de contrat prévu]],-1)+1</f>
        <v>43800</v>
      </c>
      <c r="H172">
        <v>3.3</v>
      </c>
    </row>
    <row r="173" spans="1:8" ht="15.5" hidden="1" x14ac:dyDescent="0.35">
      <c r="A173" t="s">
        <v>210</v>
      </c>
      <c r="B173" s="1" t="s">
        <v>175</v>
      </c>
      <c r="C173" t="s">
        <v>214</v>
      </c>
      <c r="E173" s="2">
        <v>43871</v>
      </c>
      <c r="F173" s="34">
        <f>EOMONTH(Tableau1[[#This Row],[Date de début de contrat effectif]]&amp;Tableau1[[#This Row],[Date de début de contrat prévu]],-1)+1</f>
        <v>43862</v>
      </c>
      <c r="H173">
        <v>3.3</v>
      </c>
    </row>
    <row r="174" spans="1:8" ht="15.5" hidden="1" x14ac:dyDescent="0.35">
      <c r="A174" t="s">
        <v>204</v>
      </c>
      <c r="B174" s="1" t="s">
        <v>176</v>
      </c>
      <c r="C174" t="s">
        <v>211</v>
      </c>
      <c r="E174" s="2">
        <v>44125</v>
      </c>
      <c r="F174" s="34">
        <f>EOMONTH(Tableau1[[#This Row],[Date de début de contrat effectif]]&amp;Tableau1[[#This Row],[Date de début de contrat prévu]],-1)+1</f>
        <v>44105</v>
      </c>
      <c r="H174">
        <v>3.3</v>
      </c>
    </row>
    <row r="175" spans="1:8" ht="15.5" hidden="1" x14ac:dyDescent="0.35">
      <c r="A175" t="s">
        <v>204</v>
      </c>
      <c r="B175" s="1" t="s">
        <v>177</v>
      </c>
      <c r="C175" t="s">
        <v>212</v>
      </c>
      <c r="E175" s="2">
        <v>44183</v>
      </c>
      <c r="F175" s="34">
        <f>EOMONTH(Tableau1[[#This Row],[Date de début de contrat effectif]]&amp;Tableau1[[#This Row],[Date de début de contrat prévu]],-1)+1</f>
        <v>44166</v>
      </c>
      <c r="H175">
        <v>3.4</v>
      </c>
    </row>
    <row r="176" spans="1:8" ht="15.5" hidden="1" x14ac:dyDescent="0.35">
      <c r="A176" t="s">
        <v>204</v>
      </c>
      <c r="B176" s="1" t="s">
        <v>178</v>
      </c>
      <c r="C176" t="s">
        <v>213</v>
      </c>
      <c r="E176" s="2">
        <v>44260</v>
      </c>
      <c r="F176" s="34">
        <f>EOMONTH(Tableau1[[#This Row],[Date de début de contrat effectif]]&amp;Tableau1[[#This Row],[Date de début de contrat prévu]],-1)+1</f>
        <v>44256</v>
      </c>
      <c r="H176">
        <v>3.4</v>
      </c>
    </row>
    <row r="177" spans="1:8" ht="15.5" hidden="1" x14ac:dyDescent="0.35">
      <c r="A177" t="s">
        <v>204</v>
      </c>
      <c r="B177" s="1" t="s">
        <v>179</v>
      </c>
      <c r="C177" t="s">
        <v>214</v>
      </c>
      <c r="E177" s="2">
        <v>44336</v>
      </c>
      <c r="F177" s="34">
        <f>EOMONTH(Tableau1[[#This Row],[Date de début de contrat effectif]]&amp;Tableau1[[#This Row],[Date de début de contrat prévu]],-1)+1</f>
        <v>44317</v>
      </c>
      <c r="H177">
        <v>3.4</v>
      </c>
    </row>
    <row r="178" spans="1:8" ht="15.5" hidden="1" x14ac:dyDescent="0.35">
      <c r="A178" t="s">
        <v>204</v>
      </c>
      <c r="B178" s="1" t="s">
        <v>180</v>
      </c>
      <c r="C178" t="s">
        <v>211</v>
      </c>
      <c r="E178" s="2">
        <v>44419</v>
      </c>
      <c r="F178" s="34">
        <f>EOMONTH(Tableau1[[#This Row],[Date de début de contrat effectif]]&amp;Tableau1[[#This Row],[Date de début de contrat prévu]],-1)+1</f>
        <v>44409</v>
      </c>
      <c r="H178">
        <v>3.5</v>
      </c>
    </row>
    <row r="179" spans="1:8" ht="15.5" hidden="1" x14ac:dyDescent="0.35">
      <c r="A179" t="s">
        <v>204</v>
      </c>
      <c r="B179" s="1" t="s">
        <v>181</v>
      </c>
      <c r="C179" t="s">
        <v>212</v>
      </c>
      <c r="E179" s="2">
        <v>44447</v>
      </c>
      <c r="F179" s="34">
        <f>EOMONTH(Tableau1[[#This Row],[Date de début de contrat effectif]]&amp;Tableau1[[#This Row],[Date de début de contrat prévu]],-1)+1</f>
        <v>44440</v>
      </c>
      <c r="H179">
        <v>3.5</v>
      </c>
    </row>
    <row r="180" spans="1:8" ht="15.5" hidden="1" x14ac:dyDescent="0.35">
      <c r="A180" t="s">
        <v>204</v>
      </c>
      <c r="B180" s="1" t="s">
        <v>182</v>
      </c>
      <c r="C180" t="s">
        <v>213</v>
      </c>
      <c r="E180" s="2">
        <v>44452</v>
      </c>
      <c r="F180" s="34">
        <f>EOMONTH(Tableau1[[#This Row],[Date de début de contrat effectif]]&amp;Tableau1[[#This Row],[Date de début de contrat prévu]],-1)+1</f>
        <v>44440</v>
      </c>
      <c r="H180">
        <v>3.5</v>
      </c>
    </row>
    <row r="181" spans="1:8" ht="15.5" hidden="1" x14ac:dyDescent="0.35">
      <c r="A181" t="s">
        <v>204</v>
      </c>
      <c r="B181" s="1" t="s">
        <v>183</v>
      </c>
      <c r="C181" t="s">
        <v>214</v>
      </c>
      <c r="E181" s="2">
        <v>44532</v>
      </c>
      <c r="F181" s="34">
        <f>EOMONTH(Tableau1[[#This Row],[Date de début de contrat effectif]]&amp;Tableau1[[#This Row],[Date de début de contrat prévu]],-1)+1</f>
        <v>44531</v>
      </c>
      <c r="H181">
        <v>3.5</v>
      </c>
    </row>
    <row r="182" spans="1:8" ht="15.5" hidden="1" x14ac:dyDescent="0.35">
      <c r="A182" t="s">
        <v>204</v>
      </c>
      <c r="B182" s="1" t="s">
        <v>184</v>
      </c>
      <c r="C182" t="s">
        <v>211</v>
      </c>
      <c r="E182" s="2">
        <v>44714</v>
      </c>
      <c r="F182" s="34">
        <f>EOMONTH(Tableau1[[#This Row],[Date de début de contrat effectif]]&amp;Tableau1[[#This Row],[Date de début de contrat prévu]],-1)+1</f>
        <v>44713</v>
      </c>
      <c r="H182">
        <v>3.5</v>
      </c>
    </row>
    <row r="183" spans="1:8" ht="15.5" hidden="1" x14ac:dyDescent="0.35">
      <c r="A183" t="s">
        <v>204</v>
      </c>
      <c r="B183" s="1" t="s">
        <v>185</v>
      </c>
      <c r="C183" t="s">
        <v>212</v>
      </c>
      <c r="E183" s="2">
        <v>44721</v>
      </c>
      <c r="F183" s="34">
        <f>EOMONTH(Tableau1[[#This Row],[Date de début de contrat effectif]]&amp;Tableau1[[#This Row],[Date de début de contrat prévu]],-1)+1</f>
        <v>44713</v>
      </c>
      <c r="H183">
        <v>3.5</v>
      </c>
    </row>
    <row r="184" spans="1:8" ht="15.5" hidden="1" x14ac:dyDescent="0.35">
      <c r="A184" t="s">
        <v>204</v>
      </c>
      <c r="B184" s="1" t="s">
        <v>186</v>
      </c>
      <c r="C184" t="s">
        <v>213</v>
      </c>
      <c r="E184" s="2">
        <v>44749</v>
      </c>
      <c r="F184" s="34">
        <f>EOMONTH(Tableau1[[#This Row],[Date de début de contrat effectif]]&amp;Tableau1[[#This Row],[Date de début de contrat prévu]],-1)+1</f>
        <v>44743</v>
      </c>
      <c r="H184">
        <v>3.5</v>
      </c>
    </row>
    <row r="185" spans="1:8" ht="15.5" hidden="1" x14ac:dyDescent="0.35">
      <c r="A185" t="s">
        <v>204</v>
      </c>
      <c r="B185" s="1" t="s">
        <v>187</v>
      </c>
      <c r="C185" t="s">
        <v>214</v>
      </c>
      <c r="E185" s="2">
        <v>44769</v>
      </c>
      <c r="F185" s="34">
        <f>EOMONTH(Tableau1[[#This Row],[Date de début de contrat effectif]]&amp;Tableau1[[#This Row],[Date de début de contrat prévu]],-1)+1</f>
        <v>44743</v>
      </c>
      <c r="H185">
        <v>3.5</v>
      </c>
    </row>
    <row r="186" spans="1:8" ht="15.5" hidden="1" x14ac:dyDescent="0.35">
      <c r="A186" t="s">
        <v>205</v>
      </c>
      <c r="B186" s="1" t="s">
        <v>188</v>
      </c>
      <c r="C186" t="s">
        <v>211</v>
      </c>
      <c r="E186" s="2">
        <v>43418</v>
      </c>
      <c r="F186" s="34">
        <f>EOMONTH(Tableau1[[#This Row],[Date de début de contrat effectif]]&amp;Tableau1[[#This Row],[Date de début de contrat prévu]],-1)+1</f>
        <v>43405</v>
      </c>
      <c r="H186">
        <v>3.5</v>
      </c>
    </row>
    <row r="187" spans="1:8" ht="15.5" hidden="1" x14ac:dyDescent="0.35">
      <c r="A187" t="s">
        <v>205</v>
      </c>
      <c r="B187" s="1" t="s">
        <v>189</v>
      </c>
      <c r="C187" t="s">
        <v>212</v>
      </c>
      <c r="E187" s="2">
        <v>43428</v>
      </c>
      <c r="F187" s="34">
        <f>EOMONTH(Tableau1[[#This Row],[Date de début de contrat effectif]]&amp;Tableau1[[#This Row],[Date de début de contrat prévu]],-1)+1</f>
        <v>43405</v>
      </c>
      <c r="H187">
        <v>3.5</v>
      </c>
    </row>
    <row r="188" spans="1:8" ht="15.5" hidden="1" x14ac:dyDescent="0.35">
      <c r="A188" t="s">
        <v>205</v>
      </c>
      <c r="B188" s="1" t="s">
        <v>190</v>
      </c>
      <c r="C188" t="s">
        <v>213</v>
      </c>
      <c r="E188" s="2">
        <v>43438</v>
      </c>
      <c r="F188" s="34">
        <f>EOMONTH(Tableau1[[#This Row],[Date de début de contrat effectif]]&amp;Tableau1[[#This Row],[Date de début de contrat prévu]],-1)+1</f>
        <v>43435</v>
      </c>
      <c r="H188">
        <v>3.5</v>
      </c>
    </row>
    <row r="189" spans="1:8" ht="15.5" hidden="1" x14ac:dyDescent="0.35">
      <c r="A189" t="s">
        <v>205</v>
      </c>
      <c r="B189" s="1" t="s">
        <v>191</v>
      </c>
      <c r="C189" t="s">
        <v>214</v>
      </c>
      <c r="E189" s="2">
        <v>43449</v>
      </c>
      <c r="F189" s="34">
        <f>EOMONTH(Tableau1[[#This Row],[Date de début de contrat effectif]]&amp;Tableau1[[#This Row],[Date de début de contrat prévu]],-1)+1</f>
        <v>43435</v>
      </c>
      <c r="H189">
        <v>3.5</v>
      </c>
    </row>
    <row r="190" spans="1:8" ht="15.5" hidden="1" x14ac:dyDescent="0.35">
      <c r="A190" t="s">
        <v>205</v>
      </c>
      <c r="B190" s="1" t="s">
        <v>192</v>
      </c>
      <c r="C190" t="s">
        <v>211</v>
      </c>
      <c r="E190" s="2">
        <v>43525</v>
      </c>
      <c r="F190" s="34">
        <f>EOMONTH(Tableau1[[#This Row],[Date de début de contrat effectif]]&amp;Tableau1[[#This Row],[Date de début de contrat prévu]],-1)+1</f>
        <v>43525</v>
      </c>
      <c r="H190">
        <v>3.6</v>
      </c>
    </row>
    <row r="191" spans="1:8" ht="15.5" hidden="1" x14ac:dyDescent="0.35">
      <c r="A191" t="s">
        <v>205</v>
      </c>
      <c r="B191" s="1" t="s">
        <v>193</v>
      </c>
      <c r="C191" t="s">
        <v>212</v>
      </c>
      <c r="E191" s="2">
        <v>43579</v>
      </c>
      <c r="F191" s="34">
        <f>EOMONTH(Tableau1[[#This Row],[Date de début de contrat effectif]]&amp;Tableau1[[#This Row],[Date de début de contrat prévu]],-1)+1</f>
        <v>43556</v>
      </c>
      <c r="H191">
        <v>3.6</v>
      </c>
    </row>
    <row r="192" spans="1:8" ht="15.5" hidden="1" x14ac:dyDescent="0.35">
      <c r="A192" t="s">
        <v>205</v>
      </c>
      <c r="B192" s="1" t="s">
        <v>194</v>
      </c>
      <c r="C192" t="s">
        <v>213</v>
      </c>
      <c r="E192" s="2">
        <v>43670</v>
      </c>
      <c r="F192" s="34">
        <f>EOMONTH(Tableau1[[#This Row],[Date de début de contrat effectif]]&amp;Tableau1[[#This Row],[Date de début de contrat prévu]],-1)+1</f>
        <v>43647</v>
      </c>
      <c r="H192">
        <v>3.6</v>
      </c>
    </row>
    <row r="193" spans="1:8" ht="15.5" hidden="1" x14ac:dyDescent="0.35">
      <c r="A193" t="s">
        <v>205</v>
      </c>
      <c r="B193" s="1" t="s">
        <v>195</v>
      </c>
      <c r="C193" t="s">
        <v>214</v>
      </c>
      <c r="E193" s="2">
        <v>43693</v>
      </c>
      <c r="F193" s="34">
        <f>EOMONTH(Tableau1[[#This Row],[Date de début de contrat effectif]]&amp;Tableau1[[#This Row],[Date de début de contrat prévu]],-1)+1</f>
        <v>43678</v>
      </c>
      <c r="H193">
        <v>3.6</v>
      </c>
    </row>
    <row r="194" spans="1:8" ht="15.5" hidden="1" x14ac:dyDescent="0.35">
      <c r="A194" t="s">
        <v>205</v>
      </c>
      <c r="B194" s="1" t="s">
        <v>196</v>
      </c>
      <c r="C194" t="s">
        <v>211</v>
      </c>
      <c r="E194" s="2">
        <v>43979</v>
      </c>
      <c r="F194" s="34">
        <f>EOMONTH(Tableau1[[#This Row],[Date de début de contrat effectif]]&amp;Tableau1[[#This Row],[Date de début de contrat prévu]],-1)+1</f>
        <v>43952</v>
      </c>
      <c r="H194">
        <v>3.6</v>
      </c>
    </row>
    <row r="195" spans="1:8" ht="15.5" hidden="1" x14ac:dyDescent="0.35">
      <c r="A195" t="s">
        <v>205</v>
      </c>
      <c r="B195" s="1" t="s">
        <v>197</v>
      </c>
      <c r="C195" t="s">
        <v>212</v>
      </c>
      <c r="E195" s="2">
        <v>44064</v>
      </c>
      <c r="F195" s="34">
        <f>EOMONTH(Tableau1[[#This Row],[Date de début de contrat effectif]]&amp;Tableau1[[#This Row],[Date de début de contrat prévu]],-1)+1</f>
        <v>44044</v>
      </c>
      <c r="H195">
        <v>3.7</v>
      </c>
    </row>
    <row r="196" spans="1:8" ht="15.5" hidden="1" x14ac:dyDescent="0.35">
      <c r="A196" t="s">
        <v>207</v>
      </c>
      <c r="B196" s="1" t="s">
        <v>198</v>
      </c>
      <c r="C196" t="s">
        <v>213</v>
      </c>
      <c r="E196" s="2">
        <v>44138</v>
      </c>
      <c r="F196" s="34">
        <f>EOMONTH(Tableau1[[#This Row],[Date de début de contrat effectif]]&amp;Tableau1[[#This Row],[Date de début de contrat prévu]],-1)+1</f>
        <v>44136</v>
      </c>
      <c r="H196">
        <v>3.7</v>
      </c>
    </row>
    <row r="197" spans="1:8" ht="15.5" hidden="1" x14ac:dyDescent="0.35">
      <c r="A197" t="s">
        <v>207</v>
      </c>
      <c r="B197" s="1" t="s">
        <v>199</v>
      </c>
      <c r="C197" t="s">
        <v>214</v>
      </c>
      <c r="E197" s="2">
        <v>44196</v>
      </c>
      <c r="F197" s="34">
        <f>EOMONTH(Tableau1[[#This Row],[Date de début de contrat effectif]]&amp;Tableau1[[#This Row],[Date de début de contrat prévu]],-1)+1</f>
        <v>44166</v>
      </c>
      <c r="H197">
        <v>3.7</v>
      </c>
    </row>
    <row r="198" spans="1:8" ht="15.5" hidden="1" x14ac:dyDescent="0.35">
      <c r="A198" t="s">
        <v>207</v>
      </c>
      <c r="B198" s="1" t="s">
        <v>200</v>
      </c>
      <c r="C198" t="s">
        <v>211</v>
      </c>
      <c r="E198" s="2">
        <v>44527</v>
      </c>
      <c r="F198" s="34">
        <f>EOMONTH(Tableau1[[#This Row],[Date de début de contrat effectif]]&amp;Tableau1[[#This Row],[Date de début de contrat prévu]],-1)+1</f>
        <v>44501</v>
      </c>
      <c r="H198">
        <v>3.8</v>
      </c>
    </row>
    <row r="199" spans="1:8" ht="15.5" hidden="1" x14ac:dyDescent="0.35">
      <c r="A199" t="s">
        <v>207</v>
      </c>
      <c r="B199" s="1" t="s">
        <v>201</v>
      </c>
      <c r="C199" t="s">
        <v>212</v>
      </c>
      <c r="E199" s="2">
        <v>44557</v>
      </c>
      <c r="F199" s="34">
        <f>EOMONTH(Tableau1[[#This Row],[Date de début de contrat effectif]]&amp;Tableau1[[#This Row],[Date de début de contrat prévu]],-1)+1</f>
        <v>44531</v>
      </c>
      <c r="H199">
        <v>3.8</v>
      </c>
    </row>
    <row r="200" spans="1:8" ht="15.5" hidden="1" x14ac:dyDescent="0.35">
      <c r="A200" t="s">
        <v>207</v>
      </c>
      <c r="B200" s="1" t="s">
        <v>202</v>
      </c>
      <c r="C200" t="s">
        <v>213</v>
      </c>
      <c r="E200" s="2">
        <v>44607</v>
      </c>
      <c r="F200" s="34">
        <f>EOMONTH(Tableau1[[#This Row],[Date de début de contrat effectif]]&amp;Tableau1[[#This Row],[Date de début de contrat prévu]],-1)+1</f>
        <v>44593</v>
      </c>
      <c r="H200">
        <v>3.8</v>
      </c>
    </row>
    <row r="201" spans="1:8" ht="15.5" hidden="1" x14ac:dyDescent="0.35">
      <c r="A201" t="s">
        <v>207</v>
      </c>
      <c r="B201" s="1" t="s">
        <v>203</v>
      </c>
      <c r="C201" t="s">
        <v>214</v>
      </c>
      <c r="E201" s="2">
        <v>44709</v>
      </c>
      <c r="F201" s="34">
        <f>EOMONTH(Tableau1[[#This Row],[Date de début de contrat effectif]]&amp;Tableau1[[#This Row],[Date de début de contrat prévu]],-1)+1</f>
        <v>44682</v>
      </c>
      <c r="H201">
        <v>3.8</v>
      </c>
    </row>
    <row r="202" spans="1:8" s="27" customFormat="1" ht="21" x14ac:dyDescent="0.5">
      <c r="A202" s="27" t="s">
        <v>216</v>
      </c>
      <c r="B202" s="28">
        <f>SUBTOTAL(103,Tableau1[[Nom ]])</f>
        <v>2</v>
      </c>
      <c r="F202" s="35"/>
      <c r="H202" s="27">
        <f>SUBTOTAL(109,Tableau1[Tonnes])</f>
        <v>3.6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15"/>
  <sheetViews>
    <sheetView tabSelected="1" topLeftCell="B1" workbookViewId="0">
      <selection activeCell="D4" sqref="D4"/>
    </sheetView>
  </sheetViews>
  <sheetFormatPr baseColWidth="10" defaultRowHeight="14.5" x14ac:dyDescent="0.35"/>
  <cols>
    <col min="2" max="2" width="23.7265625" customWidth="1"/>
    <col min="3" max="3" width="22.81640625" customWidth="1"/>
  </cols>
  <sheetData>
    <row r="2" spans="2:11" ht="15" thickBot="1" x14ac:dyDescent="0.4"/>
    <row r="3" spans="2:11" ht="19" thickBot="1" x14ac:dyDescent="0.5">
      <c r="B3" s="3" t="s">
        <v>205</v>
      </c>
      <c r="C3" s="4"/>
      <c r="D3" s="5">
        <v>42064</v>
      </c>
      <c r="E3" s="5">
        <v>42156</v>
      </c>
      <c r="F3" s="5">
        <v>42248</v>
      </c>
      <c r="G3" s="5">
        <v>42339</v>
      </c>
      <c r="H3" s="5">
        <v>42430</v>
      </c>
      <c r="I3" s="5">
        <v>42522</v>
      </c>
      <c r="J3" s="5">
        <v>42614</v>
      </c>
      <c r="K3" s="5">
        <v>42705</v>
      </c>
    </row>
    <row r="4" spans="2:11" x14ac:dyDescent="0.35">
      <c r="B4" s="38" t="s">
        <v>212</v>
      </c>
      <c r="C4" s="17" t="s">
        <v>217</v>
      </c>
      <c r="D4" s="6">
        <f>SUMPRODUCT((Tableau1[Localisation]=$B$3)*(Tableau1[Type de cépage]=$B4)*(Tableau1[Mois Début]&lt;=D$3)*(YEAR(Tableau1[Mois Début])=YEAR(D$3))*(Tableau1[Tonnes]))</f>
        <v>1.6</v>
      </c>
      <c r="E4" s="6">
        <f>SUMPRODUCT((Tableau1[Localisation]=$B$3)*(Tableau1[Type de cépage]=$B4)*(Tableau1[Mois Début]&lt;=E$3)*(YEAR(Tableau1[Mois Début])=YEAR(E$3))*(Tableau1[Tonnes]))</f>
        <v>1.6</v>
      </c>
      <c r="F4" s="6">
        <f>SUMPRODUCT((Tableau1[Localisation]=$B$3)*(Tableau1[Type de cépage]=$B4)*(Tableau1[Mois Début]&lt;=F$3)*(YEAR(Tableau1[Mois Début])=YEAR(F$3))*(Tableau1[Tonnes]))</f>
        <v>1.6</v>
      </c>
      <c r="G4" s="6">
        <f>SUMPRODUCT((Tableau1[Localisation]=$B$3)*(Tableau1[Type de cépage]=$B4)*(Tableau1[Mois Début]&lt;=G$3)*(YEAR(Tableau1[Mois Début])=YEAR(G$3))*(Tableau1[Tonnes]))</f>
        <v>3.2</v>
      </c>
      <c r="H4" s="6">
        <f>SUMPRODUCT((Tableau1[Localisation]=$B$3)*(Tableau1[Type de cépage]=$B4)*(Tableau1[Mois Début]&lt;=H$3)*(YEAR(Tableau1[Mois Début])=YEAR(H$3))*(Tableau1[Tonnes]))</f>
        <v>3.7</v>
      </c>
      <c r="I4" s="6">
        <f>SUMPRODUCT((Tableau1[Localisation]=$B$3)*(Tableau1[Type de cépage]=$B4)*(Tableau1[Mois Début]&lt;=I$3)*(YEAR(Tableau1[Mois Début])=YEAR(I$3))*(Tableau1[Tonnes]))</f>
        <v>3.7</v>
      </c>
      <c r="J4" s="6">
        <f>SUMPRODUCT((Tableau1[Localisation]=$B$3)*(Tableau1[Type de cépage]=$B4)*(Tableau1[Mois Début]&lt;=J$3)*(YEAR(Tableau1[Mois Début])=YEAR(J$3))*(Tableau1[Tonnes]))</f>
        <v>5.4</v>
      </c>
      <c r="K4" s="6">
        <f>SUMPRODUCT((Tableau1[Localisation]=$B$3)*(Tableau1[Type de cépage]=$B4)*(Tableau1[Mois Début]&lt;=K$3)*(YEAR(Tableau1[Mois Début])=YEAR(K$3))*(Tableau1[Tonnes]))</f>
        <v>9.2000000000000011</v>
      </c>
    </row>
    <row r="5" spans="2:11" ht="15" thickBot="1" x14ac:dyDescent="0.4">
      <c r="B5" s="39"/>
      <c r="C5" s="18" t="s">
        <v>218</v>
      </c>
      <c r="D5" s="12"/>
      <c r="E5" s="12"/>
      <c r="F5" s="12"/>
      <c r="G5" s="12"/>
      <c r="H5" s="12"/>
      <c r="I5" s="12"/>
      <c r="J5" s="12"/>
      <c r="K5" s="12"/>
    </row>
    <row r="6" spans="2:11" x14ac:dyDescent="0.35">
      <c r="B6" s="40" t="s">
        <v>211</v>
      </c>
      <c r="C6" s="19" t="s">
        <v>217</v>
      </c>
      <c r="D6" s="7">
        <f>SUMPRODUCT((Tableau1[Localisation]=$B$3)*(Tableau1[Type de cépage]=$B6)*(Tableau1[Mois Début]&lt;=D$3)*(YEAR(Tableau1[Mois Début])=YEAR(D$3))*(Tableau1[Tonnes]))</f>
        <v>0</v>
      </c>
      <c r="E6" s="7">
        <f>SUMPRODUCT((Tableau1[Localisation]=$B$3)*(Tableau1[Type de cépage]=$B6)*(Tableau1[Mois Début]&lt;=E$3)*(YEAR(Tableau1[Mois Début])=YEAR(E$3))*(Tableau1[Tonnes]))</f>
        <v>0</v>
      </c>
      <c r="F6" s="7">
        <f>SUMPRODUCT((Tableau1[Localisation]=$B$3)*(Tableau1[Type de cépage]=$B6)*(Tableau1[Mois Début]&lt;=F$3)*(YEAR(Tableau1[Mois Début])=YEAR(F$3))*(Tableau1[Tonnes]))</f>
        <v>0</v>
      </c>
      <c r="G6" s="7">
        <f>SUMPRODUCT((Tableau1[Localisation]=$B$3)*(Tableau1[Type de cépage]=$B6)*(Tableau1[Mois Début]&lt;=G$3)*(YEAR(Tableau1[Mois Début])=YEAR(G$3))*(Tableau1[Tonnes]))</f>
        <v>3.4000000000000004</v>
      </c>
      <c r="H6" s="7">
        <f>SUMPRODUCT((Tableau1[Localisation]=$B$3)*(Tableau1[Type de cépage]=$B6)*(Tableau1[Mois Début]&lt;=H$3)*(YEAR(Tableau1[Mois Début])=YEAR(H$3))*(Tableau1[Tonnes]))</f>
        <v>1.9</v>
      </c>
      <c r="I6" s="7">
        <f>SUMPRODUCT((Tableau1[Localisation]=$B$3)*(Tableau1[Type de cépage]=$B6)*(Tableau1[Mois Début]&lt;=I$3)*(YEAR(Tableau1[Mois Début])=YEAR(I$3))*(Tableau1[Tonnes]))</f>
        <v>3.5</v>
      </c>
      <c r="J6" s="7">
        <f>SUMPRODUCT((Tableau1[Localisation]=$B$3)*(Tableau1[Type de cépage]=$B6)*(Tableau1[Mois Début]&lt;=J$3)*(YEAR(Tableau1[Mois Début])=YEAR(J$3))*(Tableau1[Tonnes]))</f>
        <v>7.3</v>
      </c>
      <c r="K6" s="7">
        <f>SUMPRODUCT((Tableau1[Localisation]=$B$3)*(Tableau1[Type de cépage]=$B6)*(Tableau1[Mois Début]&lt;=K$3)*(YEAR(Tableau1[Mois Début])=YEAR(K$3))*(Tableau1[Tonnes]))</f>
        <v>7.3</v>
      </c>
    </row>
    <row r="7" spans="2:11" ht="15" thickBot="1" x14ac:dyDescent="0.4">
      <c r="B7" s="41"/>
      <c r="C7" s="20" t="s">
        <v>218</v>
      </c>
      <c r="D7" s="13"/>
      <c r="E7" s="13"/>
      <c r="F7" s="13"/>
      <c r="G7" s="13"/>
      <c r="H7" s="13"/>
      <c r="I7" s="13"/>
      <c r="J7" s="13"/>
      <c r="K7" s="13"/>
    </row>
    <row r="8" spans="2:11" x14ac:dyDescent="0.35">
      <c r="B8" s="42" t="s">
        <v>213</v>
      </c>
      <c r="C8" s="21" t="s">
        <v>217</v>
      </c>
      <c r="D8" s="8">
        <f>SUMPRODUCT((Tableau1[Localisation]=$B$3)*(Tableau1[Type de cépage]=$B8)*(Tableau1[Mois Début]&lt;=D$3)*(YEAR(Tableau1[Mois Début])=YEAR(D$3))*(Tableau1[Tonnes]))</f>
        <v>1.8</v>
      </c>
      <c r="E8" s="8">
        <f>SUMPRODUCT((Tableau1[Localisation]=$B$3)*(Tableau1[Type de cépage]=$B8)*(Tableau1[Mois Début]&lt;=E$3)*(YEAR(Tableau1[Mois Début])=YEAR(E$3))*(Tableau1[Tonnes]))</f>
        <v>3.4000000000000004</v>
      </c>
      <c r="F8" s="8">
        <f>SUMPRODUCT((Tableau1[Localisation]=$B$3)*(Tableau1[Type de cépage]=$B8)*(Tableau1[Mois Début]&lt;=F$3)*(YEAR(Tableau1[Mois Début])=YEAR(F$3))*(Tableau1[Tonnes]))</f>
        <v>3.4000000000000004</v>
      </c>
      <c r="G8" s="8">
        <f>SUMPRODUCT((Tableau1[Localisation]=$B$3)*(Tableau1[Type de cépage]=$B8)*(Tableau1[Mois Début]&lt;=G$3)*(YEAR(Tableau1[Mois Début])=YEAR(G$3))*(Tableau1[Tonnes]))</f>
        <v>5</v>
      </c>
      <c r="H8" s="8">
        <f>SUMPRODUCT((Tableau1[Localisation]=$B$3)*(Tableau1[Type de cépage]=$B8)*(Tableau1[Mois Début]&lt;=H$3)*(YEAR(Tableau1[Mois Début])=YEAR(H$3))*(Tableau1[Tonnes]))</f>
        <v>1.8</v>
      </c>
      <c r="I8" s="8">
        <f>SUMPRODUCT((Tableau1[Localisation]=$B$3)*(Tableau1[Type de cépage]=$B8)*(Tableau1[Mois Début]&lt;=I$3)*(YEAR(Tableau1[Mois Début])=YEAR(I$3))*(Tableau1[Tonnes]))</f>
        <v>3.7</v>
      </c>
      <c r="J8" s="8">
        <f>SUMPRODUCT((Tableau1[Localisation]=$B$3)*(Tableau1[Type de cépage]=$B8)*(Tableau1[Mois Début]&lt;=J$3)*(YEAR(Tableau1[Mois Début])=YEAR(J$3))*(Tableau1[Tonnes]))</f>
        <v>5.4</v>
      </c>
      <c r="K8" s="8">
        <f>SUMPRODUCT((Tableau1[Localisation]=$B$3)*(Tableau1[Type de cépage]=$B8)*(Tableau1[Mois Début]&lt;=K$3)*(YEAR(Tableau1[Mois Début])=YEAR(K$3))*(Tableau1[Tonnes]))</f>
        <v>9.2000000000000011</v>
      </c>
    </row>
    <row r="9" spans="2:11" ht="15" thickBot="1" x14ac:dyDescent="0.4">
      <c r="B9" s="43"/>
      <c r="C9" s="22" t="s">
        <v>218</v>
      </c>
      <c r="D9" s="14"/>
      <c r="E9" s="14"/>
      <c r="F9" s="14"/>
      <c r="G9" s="14"/>
      <c r="H9" s="14"/>
      <c r="I9" s="14"/>
      <c r="J9" s="14"/>
      <c r="K9" s="14"/>
    </row>
    <row r="10" spans="2:11" x14ac:dyDescent="0.35">
      <c r="B10" s="44" t="s">
        <v>214</v>
      </c>
      <c r="C10" s="23" t="s">
        <v>217</v>
      </c>
      <c r="D10" s="9">
        <f>SUMPRODUCT((Tableau1[Localisation]=$B$3)*(Tableau1[Type de cépage]=$B10)*(Tableau1[Mois Début]&lt;=D$3)*(YEAR(Tableau1[Mois Début])=YEAR(D$3))*(Tableau1[Tonnes]))</f>
        <v>1.8</v>
      </c>
      <c r="E10" s="9">
        <f>SUMPRODUCT((Tableau1[Localisation]=$B$3)*(Tableau1[Type de cépage]=$B10)*(Tableau1[Mois Début]&lt;=E$3)*(YEAR(Tableau1[Mois Début])=YEAR(E$3))*(Tableau1[Tonnes]))</f>
        <v>3.7</v>
      </c>
      <c r="F10" s="9">
        <f>SUMPRODUCT((Tableau1[Localisation]=$B$3)*(Tableau1[Type de cépage]=$B10)*(Tableau1[Mois Début]&lt;=F$3)*(YEAR(Tableau1[Mois Début])=YEAR(F$3))*(Tableau1[Tonnes]))</f>
        <v>5.3000000000000007</v>
      </c>
      <c r="G10" s="9">
        <f>SUMPRODUCT((Tableau1[Localisation]=$B$3)*(Tableau1[Type de cépage]=$B10)*(Tableau1[Mois Début]&lt;=G$3)*(YEAR(Tableau1[Mois Début])=YEAR(G$3))*(Tableau1[Tonnes]))</f>
        <v>5.3000000000000007</v>
      </c>
      <c r="H10" s="9">
        <f>SUMPRODUCT((Tableau1[Localisation]=$B$3)*(Tableau1[Type de cépage]=$B10)*(Tableau1[Mois Début]&lt;=H$3)*(YEAR(Tableau1[Mois Début])=YEAR(H$3))*(Tableau1[Tonnes]))</f>
        <v>1.8</v>
      </c>
      <c r="I10" s="9">
        <f>SUMPRODUCT((Tableau1[Localisation]=$B$3)*(Tableau1[Type de cépage]=$B10)*(Tableau1[Mois Début]&lt;=I$3)*(YEAR(Tableau1[Mois Début])=YEAR(I$3))*(Tableau1[Tonnes]))</f>
        <v>5.4</v>
      </c>
      <c r="J10" s="9">
        <f>SUMPRODUCT((Tableau1[Localisation]=$B$3)*(Tableau1[Type de cépage]=$B10)*(Tableau1[Mois Début]&lt;=J$3)*(YEAR(Tableau1[Mois Début])=YEAR(J$3))*(Tableau1[Tonnes]))</f>
        <v>7.1000000000000005</v>
      </c>
      <c r="K10" s="9">
        <f>SUMPRODUCT((Tableau1[Localisation]=$B$3)*(Tableau1[Type de cépage]=$B10)*(Tableau1[Mois Début]&lt;=K$3)*(YEAR(Tableau1[Mois Début])=YEAR(K$3))*(Tableau1[Tonnes]))</f>
        <v>8.9</v>
      </c>
    </row>
    <row r="11" spans="2:11" ht="15" thickBot="1" x14ac:dyDescent="0.4">
      <c r="B11" s="45"/>
      <c r="C11" s="24" t="s">
        <v>218</v>
      </c>
      <c r="D11" s="15"/>
      <c r="E11" s="15"/>
      <c r="F11" s="15"/>
      <c r="G11" s="15"/>
      <c r="H11" s="15"/>
      <c r="I11" s="15"/>
      <c r="J11" s="15"/>
      <c r="K11" s="15"/>
    </row>
    <row r="12" spans="2:11" ht="15" customHeight="1" x14ac:dyDescent="0.35">
      <c r="B12" s="36" t="s">
        <v>221</v>
      </c>
      <c r="C12" s="25" t="s">
        <v>217</v>
      </c>
      <c r="D12" s="11">
        <f>SUMPRODUCT((Tableau1[Localisation]=$B$3)*(Tableau1[Type de cépage]=$B12)*(Tableau1[Mois Début]&lt;=D$3)*(YEAR(Tableau1[Mois Début])=YEAR(D$3))*(Tableau1[Tonnes]))</f>
        <v>0</v>
      </c>
      <c r="E12" s="11">
        <f>SUMPRODUCT((Tableau1[Localisation]=$B$3)*(Tableau1[Type de cépage]=$B12)*(Tableau1[Mois Début]&lt;=E$3)*(YEAR(Tableau1[Mois Début])=YEAR(E$3))*(Tableau1[Tonnes]))</f>
        <v>0</v>
      </c>
      <c r="F12" s="11">
        <f>SUMPRODUCT((Tableau1[Localisation]=$B$3)*(Tableau1[Type de cépage]=$B12)*(Tableau1[Mois Début]&lt;=F$3)*(YEAR(Tableau1[Mois Début])=YEAR(F$3))*(Tableau1[Tonnes]))</f>
        <v>0</v>
      </c>
      <c r="G12" s="11">
        <f>SUMPRODUCT((Tableau1[Localisation]=$B$3)*(Tableau1[Type de cépage]=$B12)*(Tableau1[Mois Début]&lt;=G$3)*(YEAR(Tableau1[Mois Début])=YEAR(G$3))*(Tableau1[Tonnes]))</f>
        <v>0</v>
      </c>
      <c r="H12" s="11">
        <f>SUMPRODUCT((Tableau1[Localisation]=$B$3)*(Tableau1[Type de cépage]=$B12)*(Tableau1[Mois Début]&lt;=H$3)*(YEAR(Tableau1[Mois Début])=YEAR(H$3))*(Tableau1[Tonnes]))</f>
        <v>0</v>
      </c>
      <c r="I12" s="11">
        <f>SUMPRODUCT((Tableau1[Localisation]=$B$3)*(Tableau1[Type de cépage]=$B12)*(Tableau1[Mois Début]&lt;=I$3)*(YEAR(Tableau1[Mois Début])=YEAR(I$3))*(Tableau1[Tonnes]))</f>
        <v>0</v>
      </c>
      <c r="J12" s="11">
        <f>SUMPRODUCT((Tableau1[Localisation]=$B$3)*(Tableau1[Type de cépage]=$B12)*(Tableau1[Mois Début]&lt;=J$3)*(YEAR(Tableau1[Mois Début])=YEAR(J$3))*(Tableau1[Tonnes]))</f>
        <v>0</v>
      </c>
      <c r="K12" s="11">
        <f>SUMPRODUCT((Tableau1[Localisation]=$B$3)*(Tableau1[Type de cépage]=$B12)*(Tableau1[Mois Début]&lt;=K$3)*(YEAR(Tableau1[Mois Début])=YEAR(K$3))*(Tableau1[Tonnes]))</f>
        <v>0</v>
      </c>
    </row>
    <row r="13" spans="2:11" ht="15.75" customHeight="1" thickBot="1" x14ac:dyDescent="0.4">
      <c r="B13" s="37"/>
      <c r="C13" s="26" t="s">
        <v>218</v>
      </c>
      <c r="D13" s="16"/>
      <c r="E13" s="16"/>
      <c r="F13" s="16"/>
      <c r="G13" s="16"/>
      <c r="H13" s="16"/>
      <c r="I13" s="16"/>
      <c r="J13" s="16"/>
      <c r="K13" s="16"/>
    </row>
    <row r="14" spans="2:11" x14ac:dyDescent="0.35">
      <c r="B14" s="31" t="s">
        <v>219</v>
      </c>
      <c r="C14" s="29"/>
      <c r="D14" s="10">
        <f t="shared" ref="D14:E15" si="0">SUM(D4,D6,D8,D10,D12)</f>
        <v>5.2</v>
      </c>
      <c r="E14" s="10">
        <f t="shared" si="0"/>
        <v>8.6999999999999993</v>
      </c>
      <c r="F14" s="10">
        <f t="shared" ref="F14:K14" si="1">SUM(F4,F6,F8,F10,F12)</f>
        <v>10.3</v>
      </c>
      <c r="G14" s="10">
        <f t="shared" si="1"/>
        <v>16.900000000000002</v>
      </c>
      <c r="H14" s="10">
        <f t="shared" si="1"/>
        <v>9.1999999999999993</v>
      </c>
      <c r="I14" s="10">
        <f t="shared" si="1"/>
        <v>16.3</v>
      </c>
      <c r="J14" s="10">
        <f t="shared" si="1"/>
        <v>25.200000000000003</v>
      </c>
      <c r="K14" s="10">
        <f t="shared" si="1"/>
        <v>34.6</v>
      </c>
    </row>
    <row r="15" spans="2:11" ht="15" thickBot="1" x14ac:dyDescent="0.4">
      <c r="B15" s="32" t="s">
        <v>220</v>
      </c>
      <c r="C15" s="30"/>
      <c r="D15" s="33">
        <f t="shared" si="0"/>
        <v>0</v>
      </c>
      <c r="E15" s="33">
        <f t="shared" si="0"/>
        <v>0</v>
      </c>
      <c r="F15" s="33">
        <f t="shared" ref="F15:K15" si="2">SUM(F5,F7,F9,F11,F13)</f>
        <v>0</v>
      </c>
      <c r="G15" s="33">
        <f t="shared" si="2"/>
        <v>0</v>
      </c>
      <c r="H15" s="33">
        <f t="shared" si="2"/>
        <v>0</v>
      </c>
      <c r="I15" s="33">
        <f t="shared" si="2"/>
        <v>0</v>
      </c>
      <c r="J15" s="33">
        <f t="shared" si="2"/>
        <v>0</v>
      </c>
      <c r="K15" s="33">
        <f t="shared" si="2"/>
        <v>0</v>
      </c>
    </row>
  </sheetData>
  <mergeCells count="5">
    <mergeCell ref="B12:B13"/>
    <mergeCell ref="B4:B5"/>
    <mergeCell ref="B6:B7"/>
    <mergeCell ref="B8:B9"/>
    <mergeCell ref="B10:B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Espagne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CANDIDO</dc:creator>
  <cp:lastModifiedBy>Michel</cp:lastModifiedBy>
  <dcterms:created xsi:type="dcterms:W3CDTF">2018-09-27T15:33:32Z</dcterms:created>
  <dcterms:modified xsi:type="dcterms:W3CDTF">2018-09-29T03:16:06Z</dcterms:modified>
</cp:coreProperties>
</file>