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2260" windowHeight="12650"/>
  </bookViews>
  <sheets>
    <sheet name="Tableau" sheetId="1" r:id="rId1"/>
    <sheet name="Matrices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 l="1"/>
  <c r="B2" i="1"/>
  <c r="G3" i="1"/>
  <c r="H3" i="1"/>
  <c r="A3" i="1" s="1"/>
  <c r="B4" i="1"/>
  <c r="G4" i="1"/>
  <c r="H4" i="1"/>
  <c r="A4" i="1" s="1"/>
  <c r="B5" i="1"/>
  <c r="G5" i="1"/>
  <c r="H5" i="1"/>
  <c r="A5" i="1" s="1"/>
  <c r="A2" i="1"/>
  <c r="D50" i="2"/>
  <c r="E50" i="2"/>
  <c r="F50" i="2"/>
  <c r="D51" i="2"/>
  <c r="E51" i="2"/>
  <c r="F51" i="2"/>
  <c r="D52" i="2"/>
  <c r="E52" i="2"/>
  <c r="F52" i="2"/>
  <c r="D53" i="2"/>
  <c r="E53" i="2"/>
  <c r="F53" i="2"/>
  <c r="D54" i="2"/>
  <c r="E54" i="2"/>
  <c r="F54" i="2"/>
  <c r="D55" i="2"/>
  <c r="E55" i="2"/>
  <c r="F55" i="2"/>
  <c r="D56" i="2"/>
  <c r="E56" i="2"/>
  <c r="F56" i="2"/>
  <c r="D57" i="2"/>
  <c r="E57" i="2"/>
  <c r="F57" i="2"/>
  <c r="D58" i="2"/>
  <c r="E58" i="2"/>
  <c r="F58" i="2"/>
  <c r="D59" i="2"/>
  <c r="E59" i="2"/>
  <c r="F59" i="2"/>
  <c r="C51" i="2"/>
  <c r="C52" i="2"/>
  <c r="C53" i="2"/>
  <c r="C54" i="2"/>
  <c r="C55" i="2"/>
  <c r="C56" i="2"/>
  <c r="C57" i="2"/>
  <c r="C58" i="2"/>
  <c r="C59" i="2"/>
  <c r="C50" i="2"/>
  <c r="D39" i="2"/>
  <c r="E39" i="2"/>
  <c r="F39" i="2"/>
  <c r="D40" i="2"/>
  <c r="E40" i="2"/>
  <c r="F40" i="2"/>
  <c r="D41" i="2"/>
  <c r="E41" i="2"/>
  <c r="F41" i="2"/>
  <c r="D42" i="2"/>
  <c r="E42" i="2"/>
  <c r="F42" i="2"/>
  <c r="D43" i="2"/>
  <c r="E43" i="2"/>
  <c r="F43" i="2"/>
  <c r="D44" i="2"/>
  <c r="E44" i="2"/>
  <c r="F44" i="2"/>
  <c r="D45" i="2"/>
  <c r="E45" i="2"/>
  <c r="F45" i="2"/>
  <c r="D46" i="2"/>
  <c r="E46" i="2"/>
  <c r="F46" i="2"/>
  <c r="C40" i="2"/>
  <c r="C41" i="2"/>
  <c r="C42" i="2"/>
  <c r="C43" i="2"/>
  <c r="C44" i="2"/>
  <c r="C45" i="2"/>
  <c r="C46" i="2"/>
  <c r="C39" i="2"/>
  <c r="D28" i="2"/>
  <c r="E28" i="2"/>
  <c r="F28" i="2"/>
  <c r="D29" i="2"/>
  <c r="E29" i="2"/>
  <c r="F29" i="2"/>
  <c r="D30" i="2"/>
  <c r="E30" i="2"/>
  <c r="F30" i="2"/>
  <c r="D31" i="2"/>
  <c r="E31" i="2"/>
  <c r="F31" i="2"/>
  <c r="D32" i="2"/>
  <c r="E32" i="2"/>
  <c r="F32" i="2"/>
  <c r="D33" i="2"/>
  <c r="E33" i="2"/>
  <c r="F33" i="2"/>
  <c r="D34" i="2"/>
  <c r="E34" i="2"/>
  <c r="F34" i="2"/>
  <c r="D35" i="2"/>
  <c r="E35" i="2"/>
  <c r="F35" i="2"/>
  <c r="C29" i="2"/>
  <c r="C30" i="2"/>
  <c r="C31" i="2"/>
  <c r="C32" i="2"/>
  <c r="C33" i="2"/>
  <c r="C34" i="2"/>
  <c r="C35" i="2"/>
  <c r="C28" i="2"/>
  <c r="C3" i="1"/>
  <c r="C5" i="1"/>
  <c r="C2" i="1"/>
  <c r="C4" i="1"/>
  <c r="D5" i="1" l="1"/>
  <c r="D4" i="1"/>
  <c r="D3" i="1"/>
  <c r="H2" i="1"/>
  <c r="G2" i="1"/>
  <c r="D2" i="1" l="1"/>
</calcChain>
</file>

<file path=xl/sharedStrings.xml><?xml version="1.0" encoding="utf-8"?>
<sst xmlns="http://schemas.openxmlformats.org/spreadsheetml/2006/main" count="97" uniqueCount="35">
  <si>
    <t xml:space="preserve"> Prix AVANT options</t>
  </si>
  <si>
    <t>Prix AVEC options</t>
  </si>
  <si>
    <t>CANAL</t>
  </si>
  <si>
    <t>Année</t>
  </si>
  <si>
    <t>0</t>
  </si>
  <si>
    <t>T</t>
  </si>
  <si>
    <t>1</t>
  </si>
  <si>
    <t>2</t>
  </si>
  <si>
    <t>3</t>
  </si>
  <si>
    <t>Options</t>
  </si>
  <si>
    <t>2014</t>
  </si>
  <si>
    <t>2015</t>
  </si>
  <si>
    <t>2016</t>
  </si>
  <si>
    <t>2017</t>
  </si>
  <si>
    <t>option 1</t>
  </si>
  <si>
    <t>option 2</t>
  </si>
  <si>
    <t>option 3</t>
  </si>
  <si>
    <t>option 4</t>
  </si>
  <si>
    <t>NB</t>
  </si>
  <si>
    <t>i</t>
  </si>
  <si>
    <t>g</t>
  </si>
  <si>
    <t>fruit</t>
  </si>
  <si>
    <t>année</t>
  </si>
  <si>
    <t>grandeur</t>
  </si>
  <si>
    <r>
      <rPr>
        <b/>
        <sz val="11"/>
        <color rgb="FFFF0000"/>
        <rFont val="Calibri"/>
        <family val="2"/>
        <scheme val="minor"/>
      </rPr>
      <t>*</t>
    </r>
    <r>
      <rPr>
        <b/>
        <sz val="11"/>
        <color theme="1"/>
        <rFont val="Calibri"/>
        <family val="2"/>
        <scheme val="minor"/>
      </rPr>
      <t xml:space="preserve"> sauf</t>
    </r>
  </si>
  <si>
    <t>xx</t>
  </si>
  <si>
    <t>yy</t>
  </si>
  <si>
    <t xml:space="preserve"> </t>
  </si>
  <si>
    <t>…</t>
  </si>
  <si>
    <t>ces matrices si nb (colone de Feuil1) est &gt; 350000  (on voit + tard)</t>
  </si>
  <si>
    <t>ces matrices si nb (colone G de Feuil1) est &lt;=350000) (on voit + tard)</t>
  </si>
  <si>
    <t>miam</t>
  </si>
  <si>
    <t>fruit et légume</t>
  </si>
  <si>
    <t>Fruit400</t>
  </si>
  <si>
    <t>Fruit_Légumes400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</si>
</sst>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/mm\/yy"/>
  </numFmts>
  <fonts count="1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9"/>
      <color indexed="9"/>
      <name val="Gulim"/>
    </font>
    <font>
      <b/>
      <sz val="9"/>
      <color indexed="8"/>
      <name val="Gulim"/>
    </font>
    <font>
      <sz val="9"/>
      <color indexed="8"/>
      <name val="Gulim"/>
    </font>
    <font>
      <b/>
      <sz val="10"/>
      <name val="Arial"/>
      <family val="2"/>
    </font>
    <font>
      <sz val="10"/>
      <name val="Arial"/>
      <family val="2"/>
    </font>
    <font>
      <b/>
      <sz val="11"/>
      <color rgb="FFFF0000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indexed="54"/>
        <bgColor indexed="9"/>
      </patternFill>
    </fill>
    <fill>
      <patternFill patternType="solid">
        <fgColor theme="9"/>
        <bgColor indexed="9"/>
      </patternFill>
    </fill>
    <fill>
      <patternFill patternType="solid">
        <fgColor theme="5"/>
        <bgColor indexed="9"/>
      </patternFill>
    </fill>
    <fill>
      <patternFill patternType="solid">
        <fgColor theme="4"/>
        <bgColor indexed="9"/>
      </patternFill>
    </fill>
    <fill>
      <patternFill patternType="solid">
        <fgColor theme="1"/>
        <bgColor indexed="9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9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7030A0"/>
        <bgColor indexed="9"/>
      </patternFill>
    </fill>
    <fill>
      <patternFill patternType="solid">
        <fgColor theme="0" tint="-0.499984740745262"/>
        <bgColor indexed="9"/>
      </patternFill>
    </fill>
    <fill>
      <patternFill patternType="solid">
        <fgColor rgb="FF00B050"/>
        <bgColor indexed="64"/>
      </patternFill>
    </fill>
    <fill>
      <patternFill patternType="solid">
        <fgColor theme="0" tint="-0.499984740745262"/>
        <bgColor indexed="64"/>
      </patternFill>
    </fill>
  </fills>
  <borders count="8">
    <border>
      <left/>
      <right/>
      <top/>
      <bottom/>
      <diagonal/>
    </border>
    <border>
      <left style="thin">
        <color indexed="31"/>
      </left>
      <right style="thin">
        <color indexed="31"/>
      </right>
      <top style="thin">
        <color indexed="31"/>
      </top>
      <bottom style="thin">
        <color indexed="3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50">
    <xf numFmtId="0" fontId="0" fillId="0" borderId="0" xfId="0"/>
    <xf numFmtId="49" fontId="4" fillId="2" borderId="1" xfId="0" applyNumberFormat="1" applyFont="1" applyFill="1" applyBorder="1" applyAlignment="1">
      <alignment horizontal="center" vertical="center" wrapText="1"/>
    </xf>
    <xf numFmtId="49" fontId="4" fillId="3" borderId="1" xfId="0" applyNumberFormat="1" applyFont="1" applyFill="1" applyBorder="1" applyAlignment="1">
      <alignment horizontal="center" vertical="center" wrapText="1"/>
    </xf>
    <xf numFmtId="49" fontId="4" fillId="4" borderId="1" xfId="0" applyNumberFormat="1" applyFont="1" applyFill="1" applyBorder="1" applyAlignment="1">
      <alignment horizontal="center" vertical="center" wrapText="1"/>
    </xf>
    <xf numFmtId="0" fontId="4" fillId="5" borderId="1" xfId="0" applyNumberFormat="1" applyFont="1" applyFill="1" applyBorder="1" applyAlignment="1">
      <alignment horizontal="center" vertical="center" wrapText="1"/>
    </xf>
    <xf numFmtId="49" fontId="4" fillId="5" borderId="1" xfId="0" applyNumberFormat="1" applyFont="1" applyFill="1" applyBorder="1" applyAlignment="1">
      <alignment horizontal="center" vertical="center" wrapText="1"/>
    </xf>
    <xf numFmtId="0" fontId="4" fillId="6" borderId="1" xfId="0" applyNumberFormat="1" applyFont="1" applyFill="1" applyBorder="1" applyAlignment="1">
      <alignment horizontal="center" vertical="center" wrapText="1"/>
    </xf>
    <xf numFmtId="0" fontId="2" fillId="8" borderId="2" xfId="0" applyFont="1" applyFill="1" applyBorder="1" applyAlignment="1">
      <alignment horizontal="center" vertical="center"/>
    </xf>
    <xf numFmtId="0" fontId="0" fillId="7" borderId="0" xfId="0" applyFill="1" applyAlignment="1">
      <alignment horizontal="center" vertical="center" wrapText="1"/>
    </xf>
    <xf numFmtId="164" fontId="5" fillId="10" borderId="1" xfId="0" applyNumberFormat="1" applyFont="1" applyFill="1" applyBorder="1" applyAlignment="1">
      <alignment horizontal="center" vertical="center" wrapText="1"/>
    </xf>
    <xf numFmtId="0" fontId="5" fillId="10" borderId="1" xfId="0" applyFont="1" applyFill="1" applyBorder="1" applyAlignment="1">
      <alignment horizontal="center" vertical="center" wrapText="1"/>
    </xf>
    <xf numFmtId="0" fontId="0" fillId="9" borderId="0" xfId="0" applyFill="1"/>
    <xf numFmtId="0" fontId="0" fillId="0" borderId="0" xfId="0" applyAlignment="1">
      <alignment wrapText="1"/>
    </xf>
    <xf numFmtId="0" fontId="0" fillId="9" borderId="0" xfId="0" applyFill="1" applyAlignment="1">
      <alignment horizontal="center"/>
    </xf>
    <xf numFmtId="0" fontId="2" fillId="9" borderId="3" xfId="0" applyFont="1" applyFill="1" applyBorder="1" applyAlignment="1">
      <alignment horizontal="center"/>
    </xf>
    <xf numFmtId="0" fontId="7" fillId="11" borderId="0" xfId="0" applyFont="1" applyFill="1" applyAlignment="1">
      <alignment horizontal="center"/>
    </xf>
    <xf numFmtId="0" fontId="0" fillId="11" borderId="3" xfId="0" applyFill="1" applyBorder="1" applyAlignment="1">
      <alignment horizontal="center"/>
    </xf>
    <xf numFmtId="0" fontId="7" fillId="0" borderId="0" xfId="0" applyFont="1"/>
    <xf numFmtId="0" fontId="0" fillId="9" borderId="0" xfId="0" applyFill="1" applyBorder="1" applyAlignment="1">
      <alignment horizontal="center"/>
    </xf>
    <xf numFmtId="0" fontId="3" fillId="0" borderId="0" xfId="0" applyFont="1" applyAlignment="1">
      <alignment horizontal="center"/>
    </xf>
    <xf numFmtId="0" fontId="0" fillId="9" borderId="0" xfId="0" applyFont="1" applyFill="1"/>
    <xf numFmtId="0" fontId="0" fillId="11" borderId="0" xfId="0" applyFont="1" applyFill="1"/>
    <xf numFmtId="0" fontId="8" fillId="9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2" fillId="9" borderId="0" xfId="0" applyFont="1" applyFill="1"/>
    <xf numFmtId="17" fontId="0" fillId="0" borderId="0" xfId="0" applyNumberFormat="1"/>
    <xf numFmtId="0" fontId="0" fillId="11" borderId="0" xfId="0" applyFont="1" applyFill="1" applyAlignment="1">
      <alignment horizontal="center"/>
    </xf>
    <xf numFmtId="1" fontId="0" fillId="9" borderId="0" xfId="0" applyNumberFormat="1" applyFont="1" applyFill="1"/>
    <xf numFmtId="0" fontId="3" fillId="0" borderId="0" xfId="0" applyFont="1"/>
    <xf numFmtId="49" fontId="4" fillId="13" borderId="1" xfId="0" applyNumberFormat="1" applyFont="1" applyFill="1" applyBorder="1" applyAlignment="1">
      <alignment horizontal="center" vertical="center" wrapText="1"/>
    </xf>
    <xf numFmtId="0" fontId="2" fillId="8" borderId="4" xfId="0" quotePrefix="1" applyFont="1" applyFill="1" applyBorder="1" applyAlignment="1">
      <alignment horizontal="center" vertical="center"/>
    </xf>
    <xf numFmtId="0" fontId="5" fillId="14" borderId="1" xfId="0" applyFont="1" applyFill="1" applyBorder="1" applyAlignment="1">
      <alignment horizontal="center" vertical="center" wrapText="1"/>
    </xf>
    <xf numFmtId="49" fontId="5" fillId="14" borderId="1" xfId="0" applyNumberFormat="1" applyFont="1" applyFill="1" applyBorder="1" applyAlignment="1">
      <alignment horizontal="center" vertical="center"/>
    </xf>
    <xf numFmtId="0" fontId="1" fillId="8" borderId="0" xfId="1" applyFill="1" applyAlignment="1">
      <alignment horizontal="center" vertical="center" wrapText="1"/>
    </xf>
    <xf numFmtId="0" fontId="6" fillId="10" borderId="1" xfId="0" applyNumberFormat="1" applyFont="1" applyFill="1" applyBorder="1" applyAlignment="1">
      <alignment horizontal="center" vertical="center" wrapText="1"/>
    </xf>
    <xf numFmtId="3" fontId="0" fillId="9" borderId="2" xfId="0" applyNumberFormat="1" applyFill="1" applyBorder="1" applyAlignment="1">
      <alignment horizontal="center" vertical="center"/>
    </xf>
    <xf numFmtId="0" fontId="0" fillId="9" borderId="0" xfId="0" applyFont="1" applyFill="1" applyBorder="1" applyAlignment="1">
      <alignment horizontal="center" vertical="center"/>
    </xf>
    <xf numFmtId="164" fontId="6" fillId="10" borderId="1" xfId="0" applyNumberFormat="1" applyFont="1" applyFill="1" applyBorder="1" applyAlignment="1">
      <alignment horizontal="center" vertical="center" wrapText="1"/>
    </xf>
    <xf numFmtId="0" fontId="7" fillId="15" borderId="0" xfId="0" applyFont="1" applyFill="1" applyAlignment="1">
      <alignment horizontal="center"/>
    </xf>
    <xf numFmtId="0" fontId="0" fillId="16" borderId="0" xfId="0" applyFill="1"/>
    <xf numFmtId="3" fontId="8" fillId="11" borderId="0" xfId="0" applyNumberFormat="1" applyFont="1" applyFill="1" applyAlignment="1">
      <alignment horizontal="center"/>
    </xf>
    <xf numFmtId="0" fontId="0" fillId="11" borderId="5" xfId="0" applyFill="1" applyBorder="1" applyAlignment="1">
      <alignment horizontal="center"/>
    </xf>
    <xf numFmtId="0" fontId="0" fillId="11" borderId="6" xfId="0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2" borderId="5" xfId="0" applyFill="1" applyBorder="1" applyAlignment="1">
      <alignment horizontal="center"/>
    </xf>
    <xf numFmtId="0" fontId="0" fillId="12" borderId="6" xfId="0" applyFill="1" applyBorder="1" applyAlignment="1">
      <alignment horizontal="center"/>
    </xf>
    <xf numFmtId="0" fontId="0" fillId="12" borderId="7" xfId="0" applyFill="1" applyBorder="1" applyAlignment="1">
      <alignment horizontal="center"/>
    </xf>
    <xf numFmtId="0" fontId="2" fillId="0" borderId="0" xfId="0" applyFont="1" applyAlignment="1">
      <alignment horizontal="right"/>
    </xf>
    <xf numFmtId="0" fontId="0" fillId="0" borderId="0" xfId="0" applyAlignment="1">
      <alignment horizontal="right"/>
    </xf>
    <xf numFmtId="0" fontId="0" fillId="9" borderId="2" xfId="0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6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" formatCode="#,##0"/>
      <fill>
        <patternFill patternType="solid">
          <fgColor indexed="64"/>
          <bgColor theme="4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4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" formatCode="#,##0"/>
      <fill>
        <patternFill patternType="solid">
          <fgColor indexed="64"/>
          <bgColor theme="4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4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" formatCode="#,##0"/>
      <fill>
        <patternFill patternType="solid">
          <fgColor indexed="64"/>
          <bgColor theme="4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4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" formatCode="#,##0"/>
      <fill>
        <patternFill patternType="solid">
          <fgColor indexed="64"/>
          <bgColor theme="4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4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" formatCode="#,##0"/>
      <fill>
        <patternFill patternType="solid">
          <fgColor indexed="64"/>
          <bgColor theme="4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4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" formatCode="#,##0"/>
      <fill>
        <patternFill patternType="solid">
          <fgColor indexed="64"/>
          <bgColor theme="4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4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" formatCode="#,##0"/>
      <fill>
        <patternFill patternType="solid">
          <fgColor indexed="64"/>
          <bgColor theme="4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4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" formatCode="#,##0"/>
      <fill>
        <patternFill patternType="solid">
          <fgColor indexed="64"/>
          <bgColor theme="4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4"/>
        </patternFill>
      </fill>
    </dxf>
    <dxf>
      <border outline="0">
        <left style="thin">
          <color indexed="64"/>
        </left>
      </border>
    </dxf>
    <dxf>
      <fill>
        <patternFill patternType="solid">
          <fgColor indexed="64"/>
          <bgColor theme="4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n">
          <color indexed="64"/>
        </left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4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2" name="Tableau2" displayName="Tableau2" ref="B6:F10" totalsRowShown="0" headerRowDxfId="59" tableBorderDxfId="58">
  <autoFilter ref="B6:F10"/>
  <tableColumns count="5">
    <tableColumn id="1" name="Options" dataDxfId="57"/>
    <tableColumn id="2" name="2014" dataDxfId="56"/>
    <tableColumn id="3" name="2015"/>
    <tableColumn id="4" name="2016"/>
    <tableColumn id="5" name="2017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3" name="Fruit400" displayName="Fruit400" ref="B15:F23" totalsRowShown="0" headerRowDxfId="55" dataDxfId="54">
  <autoFilter ref="B15:F23"/>
  <tableColumns count="5">
    <tableColumn id="1" name="Fruit400" dataDxfId="53"/>
    <tableColumn id="2" name="2014" dataDxfId="52"/>
    <tableColumn id="3" name="2015" dataDxfId="51"/>
    <tableColumn id="4" name="2016" dataDxfId="50"/>
    <tableColumn id="5" name="2017" dataDxfId="49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4" name="Fruit_Légumes400" displayName="Fruit_Légumes400" ref="B27:F35" totalsRowShown="0" headerRowDxfId="48" dataDxfId="47">
  <autoFilter ref="B27:F35"/>
  <tableColumns count="5">
    <tableColumn id="1" name="Fruit_Légumes400" dataDxfId="46"/>
    <tableColumn id="2" name="2014" dataDxfId="45">
      <calculatedColumnFormula>C16+7</calculatedColumnFormula>
    </tableColumn>
    <tableColumn id="3" name="2015" dataDxfId="44">
      <calculatedColumnFormula>D16+7</calculatedColumnFormula>
    </tableColumn>
    <tableColumn id="4" name="2016" dataDxfId="43">
      <calculatedColumnFormula>E16+7</calculatedColumnFormula>
    </tableColumn>
    <tableColumn id="5" name="2017" dataDxfId="42">
      <calculatedColumnFormula>F16+7</calculatedColumnFormula>
    </tableColumn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id="5" name="Tableau5" displayName="Tableau5" ref="B38:F46" totalsRowShown="0" headerRowDxfId="41" dataDxfId="40">
  <autoFilter ref="B38:F46"/>
  <tableColumns count="5">
    <tableColumn id="1" name=" " dataDxfId="39"/>
    <tableColumn id="2" name="2014" dataDxfId="38">
      <calculatedColumnFormula>C28+2</calculatedColumnFormula>
    </tableColumn>
    <tableColumn id="3" name="2015" dataDxfId="37">
      <calculatedColumnFormula>D28+2</calculatedColumnFormula>
    </tableColumn>
    <tableColumn id="4" name="2016" dataDxfId="36">
      <calculatedColumnFormula>E28+2</calculatedColumnFormula>
    </tableColumn>
    <tableColumn id="5" name="2017" dataDxfId="35">
      <calculatedColumnFormula>F28+2</calculatedColumnFormula>
    </tableColumn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id="6" name="Tableau6" displayName="Tableau6" ref="B49:F59" totalsRowShown="0" headerRowDxfId="34" dataDxfId="33">
  <autoFilter ref="B49:F59"/>
  <tableColumns count="5">
    <tableColumn id="1" name=" " dataDxfId="32"/>
    <tableColumn id="2" name="2014" dataDxfId="31">
      <calculatedColumnFormula>C39+18.5</calculatedColumnFormula>
    </tableColumn>
    <tableColumn id="3" name="2015" dataDxfId="30">
      <calculatedColumnFormula>D39+18.5</calculatedColumnFormula>
    </tableColumn>
    <tableColumn id="4" name="2016" dataDxfId="29">
      <calculatedColumnFormula>E39+18.5</calculatedColumnFormula>
    </tableColumn>
    <tableColumn id="5" name="2017" dataDxfId="28">
      <calculatedColumnFormula>F39+18.5</calculatedColumnFormula>
    </tableColumn>
  </tableColumns>
  <tableStyleInfo name="TableStyleLight9" showFirstColumn="0" showLastColumn="0" showRowStripes="1" showColumnStripes="0"/>
</table>
</file>

<file path=xl/tables/table6.xml><?xml version="1.0" encoding="utf-8"?>
<table xmlns="http://schemas.openxmlformats.org/spreadsheetml/2006/main" id="7" name="Tableau7" displayName="Tableau7" ref="B62:F72" totalsRowShown="0" headerRowDxfId="27" dataDxfId="26">
  <autoFilter ref="B62:F72"/>
  <tableColumns count="5">
    <tableColumn id="1" name=" " dataDxfId="25"/>
    <tableColumn id="2" name="2014" dataDxfId="24"/>
    <tableColumn id="3" name="2015" dataDxfId="23"/>
    <tableColumn id="4" name="2016" dataDxfId="22"/>
    <tableColumn id="5" name="2017" dataDxfId="21"/>
  </tableColumns>
  <tableStyleInfo name="TableStyleLight9" showFirstColumn="0" showLastColumn="0" showRowStripes="1" showColumnStripes="0"/>
</table>
</file>

<file path=xl/tables/table7.xml><?xml version="1.0" encoding="utf-8"?>
<table xmlns="http://schemas.openxmlformats.org/spreadsheetml/2006/main" id="8" name="Tableau8" displayName="Tableau8" ref="B74:F84" totalsRowShown="0" headerRowDxfId="20" dataDxfId="19">
  <autoFilter ref="B74:F84"/>
  <tableColumns count="5">
    <tableColumn id="1" name=" " dataDxfId="18"/>
    <tableColumn id="2" name="2014" dataDxfId="17"/>
    <tableColumn id="3" name="2015" dataDxfId="16"/>
    <tableColumn id="4" name="2016" dataDxfId="15"/>
    <tableColumn id="5" name="2017" dataDxfId="14"/>
  </tableColumns>
  <tableStyleInfo name="TableStyleLight9" showFirstColumn="0" showLastColumn="0" showRowStripes="1" showColumnStripes="0"/>
</table>
</file>

<file path=xl/tables/table8.xml><?xml version="1.0" encoding="utf-8"?>
<table xmlns="http://schemas.openxmlformats.org/spreadsheetml/2006/main" id="9" name="Tableau9" displayName="Tableau9" ref="B87:F97" totalsRowShown="0" headerRowDxfId="13" dataDxfId="12">
  <autoFilter ref="B87:F97"/>
  <tableColumns count="5">
    <tableColumn id="1" name=" " dataDxfId="11"/>
    <tableColumn id="2" name="2014" dataDxfId="10"/>
    <tableColumn id="3" name="2015" dataDxfId="9"/>
    <tableColumn id="4" name="2016" dataDxfId="8"/>
    <tableColumn id="5" name="2017" dataDxfId="7"/>
  </tableColumns>
  <tableStyleInfo name="TableStyleLight9" showFirstColumn="0" showLastColumn="0" showRowStripes="1" showColumnStripes="0"/>
</table>
</file>

<file path=xl/tables/table9.xml><?xml version="1.0" encoding="utf-8"?>
<table xmlns="http://schemas.openxmlformats.org/spreadsheetml/2006/main" id="10" name="Tableau10" displayName="Tableau10" ref="B100:F110" totalsRowShown="0" headerRowDxfId="6" dataDxfId="5">
  <autoFilter ref="B100:F110"/>
  <tableColumns count="5">
    <tableColumn id="1" name=" " dataDxfId="4"/>
    <tableColumn id="2" name="2014" dataDxfId="3"/>
    <tableColumn id="3" name="2015" dataDxfId="2"/>
    <tableColumn id="4" name="2016" dataDxfId="1"/>
    <tableColumn id="5" name="2017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"/>
  <sheetViews>
    <sheetView tabSelected="1" workbookViewId="0">
      <selection activeCell="C3" sqref="C3"/>
    </sheetView>
  </sheetViews>
  <sheetFormatPr baseColWidth="10" defaultColWidth="9.1796875" defaultRowHeight="14.5"/>
  <cols>
    <col min="2" max="2" width="17.1796875" bestFit="1" customWidth="1"/>
    <col min="3" max="4" width="11.54296875" customWidth="1"/>
    <col min="8" max="8" width="12.81640625" bestFit="1" customWidth="1"/>
    <col min="9" max="13" width="9.1796875" customWidth="1"/>
    <col min="15" max="15" width="14.26953125" bestFit="1" customWidth="1"/>
  </cols>
  <sheetData>
    <row r="1" spans="1:15" ht="23">
      <c r="A1" s="1" t="s">
        <v>2</v>
      </c>
      <c r="B1" s="2" t="s">
        <v>31</v>
      </c>
      <c r="C1" s="2" t="s">
        <v>0</v>
      </c>
      <c r="D1" s="2" t="s">
        <v>1</v>
      </c>
      <c r="E1" s="3" t="s">
        <v>23</v>
      </c>
      <c r="F1" s="1" t="s">
        <v>22</v>
      </c>
      <c r="G1" s="4" t="s">
        <v>3</v>
      </c>
      <c r="H1" s="5" t="s">
        <v>18</v>
      </c>
      <c r="I1" s="6" t="s">
        <v>14</v>
      </c>
      <c r="J1" s="6" t="s">
        <v>15</v>
      </c>
      <c r="K1" s="6" t="s">
        <v>16</v>
      </c>
      <c r="L1" s="6" t="s">
        <v>17</v>
      </c>
      <c r="M1" s="29" t="s">
        <v>18</v>
      </c>
      <c r="N1" s="1" t="s">
        <v>19</v>
      </c>
      <c r="O1" s="1" t="s">
        <v>20</v>
      </c>
    </row>
    <row r="2" spans="1:15" s="11" customFormat="1" ht="21.75" customHeight="1">
      <c r="A2" s="8" t="str">
        <f>IF(H2&lt;=350000,"xx","yy")</f>
        <v>yy</v>
      </c>
      <c r="B2" s="33" t="str">
        <f>IF(ISERROR(SEARCH("400",E2)+SEARCH("T",N2)+SEARCH("fruit et légume",O2)),IF(ISERROR(SEARCH("400",E2)+SEARCH("T",N2)+SEARCH("fruit",O2)),IF(ISERROR(SEARCH("je",#REF!)+SEARCH("pars",#REF!)+SEARCH("là",#REF!)),IF(ISERROR(SEARCH("tu",#REF!)+SEARCH("pars",#REF!)+SEARCH("là",#REF!)),"aïe","TITLE_IV"),"Fruit400"),"Fruit400"),"Fruit_Légumes400")</f>
        <v>Fruit400</v>
      </c>
      <c r="C2" s="30">
        <f ca="1">INDEX(INDIRECT(B2&amp;"["&amp;G2&amp;"]"),MATCH(H2,INDIRECT(B2&amp;"["&amp;B2&amp;"]"),0))</f>
        <v>5</v>
      </c>
      <c r="D2" s="7" t="e">
        <f ca="1">#REF!+#REF!+#REF!+#REF!+#REF!+#REF!+#REF!+#REF!+C2</f>
        <v>#REF!</v>
      </c>
      <c r="E2" s="31">
        <v>400</v>
      </c>
      <c r="F2" s="9">
        <v>42192</v>
      </c>
      <c r="G2" s="34">
        <f>YEAR(F2)</f>
        <v>2015</v>
      </c>
      <c r="H2" s="35">
        <f>MROUND(M2,50000)</f>
        <v>550000</v>
      </c>
      <c r="I2" s="36">
        <v>0</v>
      </c>
      <c r="J2" s="36">
        <v>0</v>
      </c>
      <c r="K2" s="37" t="s">
        <v>4</v>
      </c>
      <c r="L2" s="36">
        <v>0</v>
      </c>
      <c r="M2" s="10">
        <v>546863</v>
      </c>
      <c r="N2" s="32" t="s">
        <v>5</v>
      </c>
      <c r="O2" s="39" t="s">
        <v>21</v>
      </c>
    </row>
    <row r="3" spans="1:15" ht="21.75" customHeight="1">
      <c r="A3" s="8" t="str">
        <f t="shared" ref="A3:A5" si="0">IF(H3&lt;=350000,"xx","yy")</f>
        <v>yy</v>
      </c>
      <c r="B3" s="33" t="str">
        <f>IF(ISERROR(SEARCH("400",E3)+SEARCH("T",N3)+SEARCH("fruit et légume",O3)),IF(ISERROR(SEARCH("400",E3)+SEARCH("T",N3)+SEARCH("fruit",O3)),IF(ISERROR(SEARCH("je",#REF!)+SEARCH("pars",#REF!)+SEARCH("là",#REF!)),IF(ISERROR(SEARCH("tu",#REF!)+SEARCH("pars",#REF!)+SEARCH("là",#REF!)),"aïe","TITLE_IV"),"Fruit400"),"Fruit"),"Fruit_Légumes400")</f>
        <v>Fruit_Légumes400</v>
      </c>
      <c r="C3" s="30">
        <f ca="1">INDEX(INDIRECT(B3&amp;"["&amp;G3&amp;"]"),MATCH(H3,INDIRECT(B3&amp;"["&amp;B3&amp;"]"),0))</f>
        <v>13</v>
      </c>
      <c r="D3" s="7" t="e">
        <f ca="1">#REF!+#REF!+#REF!+#REF!+#REF!+#REF!+#REF!+#REF!+C3</f>
        <v>#REF!</v>
      </c>
      <c r="E3" s="31">
        <v>400</v>
      </c>
      <c r="F3" s="9">
        <v>42193</v>
      </c>
      <c r="G3" s="34">
        <f t="shared" ref="G3:G5" si="1">YEAR(F3)</f>
        <v>2015</v>
      </c>
      <c r="H3" s="35">
        <f t="shared" ref="H3:H5" si="2">MROUND(M3,50000)</f>
        <v>450000</v>
      </c>
      <c r="I3" s="36">
        <v>0</v>
      </c>
      <c r="J3" s="36">
        <v>0</v>
      </c>
      <c r="K3" s="37" t="s">
        <v>6</v>
      </c>
      <c r="L3" s="36">
        <v>0</v>
      </c>
      <c r="M3" s="10">
        <v>444666</v>
      </c>
      <c r="N3" s="32" t="s">
        <v>5</v>
      </c>
      <c r="O3" s="39" t="s">
        <v>32</v>
      </c>
    </row>
    <row r="4" spans="1:15" ht="21.75" customHeight="1">
      <c r="A4" s="8" t="str">
        <f t="shared" si="0"/>
        <v>yy</v>
      </c>
      <c r="B4" s="33" t="str">
        <f>IF(ISERROR(SEARCH("400",E4)+SEARCH("T",N4)+SEARCH("fruit et légume",O4)),IF(ISERROR(SEARCH("400",E4)+SEARCH("T",N4)+SEARCH("fruit",O4)),IF(ISERROR(SEARCH("je",#REF!)+SEARCH("pars",#REF!)+SEARCH("là",#REF!)),IF(ISERROR(SEARCH("tu",#REF!)+SEARCH("pars",#REF!)+SEARCH("là",#REF!)),"aïe","TITLE_IV"),"Fruit400"),"Fruit"),"Fruit_Légumes400")</f>
        <v>aïe</v>
      </c>
      <c r="C4" s="30" t="e">
        <f t="shared" ref="C4" ca="1" si="3">INDEX(INDIRECT(B4&amp;"["&amp;G4&amp;"]"),MATCH(H4,INDIRECT(B4&amp;"["&amp;B4&amp;"]"),0))</f>
        <v>#REF!</v>
      </c>
      <c r="D4" s="7" t="e">
        <f ca="1">#REF!+#REF!+#REF!+#REF!+#REF!+#REF!+#REF!+#REF!+C4</f>
        <v>#REF!</v>
      </c>
      <c r="E4" s="31">
        <v>300</v>
      </c>
      <c r="F4" s="9">
        <v>42194</v>
      </c>
      <c r="G4" s="34">
        <f t="shared" si="1"/>
        <v>2015</v>
      </c>
      <c r="H4" s="35">
        <f t="shared" si="2"/>
        <v>850000</v>
      </c>
      <c r="I4" s="36">
        <v>0</v>
      </c>
      <c r="J4" s="36">
        <v>0</v>
      </c>
      <c r="K4" s="37" t="s">
        <v>7</v>
      </c>
      <c r="L4" s="36">
        <v>0</v>
      </c>
      <c r="M4" s="10">
        <v>865321</v>
      </c>
      <c r="N4" s="32" t="s">
        <v>5</v>
      </c>
      <c r="O4" s="39" t="s">
        <v>32</v>
      </c>
    </row>
    <row r="5" spans="1:15" ht="21.75" customHeight="1">
      <c r="A5" s="8" t="str">
        <f t="shared" si="0"/>
        <v>yy</v>
      </c>
      <c r="B5" s="33" t="str">
        <f>IF(ISERROR(SEARCH("400",E5)+SEARCH("T",N5)+SEARCH("fruit et légume",O5)),IF(ISERROR(SEARCH("400",E5)+SEARCH("T",N5)+SEARCH("fruit",O5)),IF(ISERROR(SEARCH("je",#REF!)+SEARCH("pars",#REF!)+SEARCH("là",#REF!)),IF(ISERROR(SEARCH("tu",#REF!)+SEARCH("pars",#REF!)+SEARCH("là",#REF!)),"aïe","TITLE_IV"),"Fruit400"),"Fruit"),"Fruit_Légumes400")</f>
        <v>aïe</v>
      </c>
      <c r="C5" s="30" t="e">
        <f ca="1">INDEX(INDIRECT(B5&amp;"["&amp;G5&amp;"]"),MATCH(H5,INDIRECT(B5&amp;"["&amp;B5&amp;"]"),0))</f>
        <v>#REF!</v>
      </c>
      <c r="D5" s="7" t="e">
        <f ca="1">#REF!+#REF!+#REF!+#REF!+#REF!+#REF!+#REF!+#REF!+C5</f>
        <v>#REF!</v>
      </c>
      <c r="E5" s="31">
        <v>300</v>
      </c>
      <c r="F5" s="9">
        <v>42195</v>
      </c>
      <c r="G5" s="34">
        <f t="shared" si="1"/>
        <v>2015</v>
      </c>
      <c r="H5" s="35">
        <f t="shared" si="2"/>
        <v>600000</v>
      </c>
      <c r="I5" s="36">
        <v>0</v>
      </c>
      <c r="J5" s="36">
        <v>0</v>
      </c>
      <c r="K5" s="37" t="s">
        <v>8</v>
      </c>
      <c r="L5" s="36">
        <v>0</v>
      </c>
      <c r="M5" s="10">
        <v>595432</v>
      </c>
      <c r="N5" s="32" t="s">
        <v>5</v>
      </c>
      <c r="O5" s="39" t="s">
        <v>32</v>
      </c>
    </row>
    <row r="6" spans="1:15">
      <c r="O6" t="s">
        <v>27</v>
      </c>
    </row>
    <row r="7" spans="1:15">
      <c r="F7" s="1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10"/>
  <sheetViews>
    <sheetView topLeftCell="A13" workbookViewId="0">
      <selection activeCell="B28" sqref="B28"/>
    </sheetView>
  </sheetViews>
  <sheetFormatPr baseColWidth="10" defaultRowHeight="14.5"/>
  <cols>
    <col min="1" max="1" width="9.26953125" customWidth="1"/>
    <col min="2" max="2" width="22.7265625" bestFit="1" customWidth="1"/>
  </cols>
  <sheetData>
    <row r="1" spans="1:13" ht="15" thickBot="1">
      <c r="A1" s="41" t="s">
        <v>25</v>
      </c>
      <c r="B1" s="42"/>
      <c r="C1" s="42"/>
      <c r="D1" s="42"/>
      <c r="E1" s="42"/>
      <c r="F1" s="43"/>
      <c r="H1" s="44" t="s">
        <v>26</v>
      </c>
      <c r="I1" s="45"/>
      <c r="J1" s="45"/>
      <c r="K1" s="45"/>
      <c r="L1" s="45"/>
      <c r="M1" s="46"/>
    </row>
    <row r="2" spans="1:13">
      <c r="A2" s="13"/>
      <c r="B2" s="13"/>
      <c r="C2" s="13"/>
      <c r="D2" s="13"/>
      <c r="E2" s="13"/>
      <c r="F2" s="13"/>
    </row>
    <row r="3" spans="1:13">
      <c r="A3" s="49" t="s">
        <v>30</v>
      </c>
      <c r="B3" s="49"/>
      <c r="C3" s="49"/>
      <c r="D3" s="49"/>
      <c r="E3" s="49"/>
      <c r="F3" s="49"/>
      <c r="H3" s="49" t="s">
        <v>29</v>
      </c>
      <c r="I3" s="49"/>
      <c r="J3" s="49"/>
      <c r="K3" s="49"/>
      <c r="L3" s="49"/>
      <c r="M3" s="49"/>
    </row>
    <row r="4" spans="1:13">
      <c r="A4" s="49"/>
      <c r="B4" s="49"/>
      <c r="C4" s="49"/>
      <c r="D4" s="49"/>
      <c r="E4" s="49"/>
      <c r="F4" s="49"/>
      <c r="H4" s="49"/>
      <c r="I4" s="49"/>
      <c r="J4" s="49"/>
      <c r="K4" s="49"/>
      <c r="L4" s="49"/>
      <c r="M4" s="49"/>
    </row>
    <row r="5" spans="1:13">
      <c r="A5" s="13"/>
      <c r="B5" s="13"/>
      <c r="C5" s="13"/>
      <c r="D5" s="13"/>
      <c r="E5" s="13"/>
      <c r="F5" s="13"/>
    </row>
    <row r="6" spans="1:13">
      <c r="A6" t="s">
        <v>25</v>
      </c>
      <c r="B6" s="14" t="s">
        <v>9</v>
      </c>
      <c r="C6" s="15" t="s">
        <v>10</v>
      </c>
      <c r="D6" s="15" t="s">
        <v>11</v>
      </c>
      <c r="E6" s="15" t="s">
        <v>12</v>
      </c>
      <c r="F6" s="15" t="s">
        <v>13</v>
      </c>
    </row>
    <row r="7" spans="1:13">
      <c r="A7" s="13"/>
      <c r="B7" s="16" t="s">
        <v>14</v>
      </c>
      <c r="C7">
        <v>0</v>
      </c>
      <c r="D7">
        <v>0</v>
      </c>
      <c r="E7">
        <v>0</v>
      </c>
      <c r="F7">
        <v>0</v>
      </c>
      <c r="H7" t="s">
        <v>28</v>
      </c>
    </row>
    <row r="8" spans="1:13">
      <c r="A8" s="13"/>
      <c r="B8" s="16" t="s">
        <v>15</v>
      </c>
      <c r="C8" s="17">
        <v>7</v>
      </c>
      <c r="D8">
        <v>8</v>
      </c>
      <c r="E8">
        <v>9</v>
      </c>
      <c r="F8">
        <v>10</v>
      </c>
    </row>
    <row r="9" spans="1:13">
      <c r="A9" s="13"/>
      <c r="B9" s="16" t="s">
        <v>16</v>
      </c>
      <c r="C9" s="17">
        <v>7</v>
      </c>
      <c r="D9">
        <v>8</v>
      </c>
      <c r="E9">
        <v>9</v>
      </c>
      <c r="F9">
        <v>10</v>
      </c>
    </row>
    <row r="10" spans="1:13">
      <c r="A10" s="13"/>
      <c r="B10" s="16" t="s">
        <v>17</v>
      </c>
      <c r="C10" s="17">
        <v>7</v>
      </c>
      <c r="D10">
        <v>8</v>
      </c>
      <c r="E10">
        <v>9</v>
      </c>
      <c r="F10">
        <v>10</v>
      </c>
    </row>
    <row r="11" spans="1:13">
      <c r="A11" s="13"/>
      <c r="B11" s="18"/>
      <c r="E11" s="47" t="s">
        <v>24</v>
      </c>
      <c r="F11" s="48"/>
    </row>
    <row r="12" spans="1:13">
      <c r="A12" s="13"/>
      <c r="B12" s="18"/>
      <c r="H12" t="s">
        <v>28</v>
      </c>
    </row>
    <row r="14" spans="1:13">
      <c r="A14" t="s">
        <v>25</v>
      </c>
      <c r="B14" s="19"/>
      <c r="C14" s="20">
        <v>5</v>
      </c>
      <c r="D14" s="20">
        <v>4</v>
      </c>
      <c r="E14" s="20">
        <v>3</v>
      </c>
      <c r="F14" s="20">
        <v>2</v>
      </c>
    </row>
    <row r="15" spans="1:13">
      <c r="B15" s="38" t="s">
        <v>33</v>
      </c>
      <c r="C15" s="21" t="s">
        <v>10</v>
      </c>
      <c r="D15" s="21" t="s">
        <v>11</v>
      </c>
      <c r="E15" s="21" t="s">
        <v>12</v>
      </c>
      <c r="F15" s="21" t="s">
        <v>13</v>
      </c>
    </row>
    <row r="16" spans="1:13">
      <c r="B16" s="40">
        <v>350000</v>
      </c>
      <c r="C16" s="20">
        <v>1</v>
      </c>
      <c r="D16" s="20">
        <v>4</v>
      </c>
      <c r="E16" s="20">
        <v>12</v>
      </c>
      <c r="F16" s="20">
        <v>17</v>
      </c>
      <c r="H16" t="s">
        <v>28</v>
      </c>
    </row>
    <row r="17" spans="1:8">
      <c r="B17" s="40">
        <v>400000</v>
      </c>
      <c r="C17" s="20">
        <v>2</v>
      </c>
      <c r="D17" s="20">
        <v>5</v>
      </c>
      <c r="E17" s="20">
        <v>13</v>
      </c>
      <c r="F17" s="20">
        <v>19</v>
      </c>
      <c r="H17" t="s">
        <v>28</v>
      </c>
    </row>
    <row r="18" spans="1:8">
      <c r="B18" s="40">
        <v>450000</v>
      </c>
      <c r="C18" s="20">
        <v>3</v>
      </c>
      <c r="D18" s="20">
        <v>6</v>
      </c>
      <c r="E18" s="20">
        <v>14</v>
      </c>
      <c r="F18" s="20">
        <v>21</v>
      </c>
    </row>
    <row r="19" spans="1:8">
      <c r="B19" s="40">
        <v>500000</v>
      </c>
      <c r="C19" s="20">
        <v>4</v>
      </c>
      <c r="D19" s="20">
        <v>4</v>
      </c>
      <c r="E19" s="20">
        <v>15</v>
      </c>
      <c r="F19" s="20">
        <v>23</v>
      </c>
    </row>
    <row r="20" spans="1:8">
      <c r="B20" s="40">
        <v>550000</v>
      </c>
      <c r="C20" s="20">
        <v>5</v>
      </c>
      <c r="D20" s="20">
        <v>5</v>
      </c>
      <c r="E20" s="20">
        <v>16</v>
      </c>
      <c r="F20" s="20">
        <v>25</v>
      </c>
    </row>
    <row r="21" spans="1:8">
      <c r="B21" s="40">
        <v>600000</v>
      </c>
      <c r="C21" s="20">
        <v>6</v>
      </c>
      <c r="D21" s="20">
        <v>5.0999999999999996</v>
      </c>
      <c r="E21" s="20">
        <v>17</v>
      </c>
      <c r="F21" s="20">
        <v>27</v>
      </c>
    </row>
    <row r="22" spans="1:8">
      <c r="B22" s="40">
        <v>650000</v>
      </c>
      <c r="C22" s="20">
        <v>7</v>
      </c>
      <c r="D22" s="20">
        <v>5.2</v>
      </c>
      <c r="E22" s="20">
        <v>18</v>
      </c>
      <c r="F22" s="20">
        <v>29</v>
      </c>
    </row>
    <row r="23" spans="1:8">
      <c r="B23" s="40">
        <v>700000</v>
      </c>
      <c r="C23" s="20">
        <v>8</v>
      </c>
      <c r="D23" s="20">
        <v>5.3</v>
      </c>
      <c r="E23" s="20">
        <v>19</v>
      </c>
      <c r="F23" s="20">
        <v>31</v>
      </c>
    </row>
    <row r="24" spans="1:8">
      <c r="B24" s="22"/>
      <c r="C24" s="20"/>
      <c r="D24" s="20"/>
      <c r="E24" s="20"/>
      <c r="F24" s="20"/>
      <c r="H24" t="s">
        <v>28</v>
      </c>
    </row>
    <row r="25" spans="1:8">
      <c r="B25" s="23"/>
      <c r="C25" s="20"/>
      <c r="D25" s="24"/>
      <c r="E25" s="20"/>
      <c r="F25" s="20"/>
    </row>
    <row r="26" spans="1:8">
      <c r="A26" s="25" t="s">
        <v>27</v>
      </c>
      <c r="B26" s="19"/>
      <c r="C26" s="20">
        <v>5</v>
      </c>
      <c r="D26" s="20">
        <v>4</v>
      </c>
      <c r="E26" s="20">
        <v>3</v>
      </c>
      <c r="F26" s="20">
        <v>2</v>
      </c>
    </row>
    <row r="27" spans="1:8">
      <c r="A27" t="s">
        <v>25</v>
      </c>
      <c r="B27" s="38" t="s">
        <v>34</v>
      </c>
      <c r="C27" s="26" t="s">
        <v>10</v>
      </c>
      <c r="D27" s="26" t="s">
        <v>11</v>
      </c>
      <c r="E27" s="26" t="s">
        <v>12</v>
      </c>
      <c r="F27" s="26" t="s">
        <v>13</v>
      </c>
    </row>
    <row r="28" spans="1:8">
      <c r="B28" s="40">
        <v>350000</v>
      </c>
      <c r="C28" s="27">
        <f>C16+7</f>
        <v>8</v>
      </c>
      <c r="D28" s="27">
        <f t="shared" ref="D28:F28" si="0">D16+7</f>
        <v>11</v>
      </c>
      <c r="E28" s="27">
        <f t="shared" si="0"/>
        <v>19</v>
      </c>
      <c r="F28" s="27">
        <f t="shared" si="0"/>
        <v>24</v>
      </c>
    </row>
    <row r="29" spans="1:8">
      <c r="B29" s="40">
        <v>400000</v>
      </c>
      <c r="C29" s="27">
        <f t="shared" ref="C29:F35" si="1">C17+7</f>
        <v>9</v>
      </c>
      <c r="D29" s="27">
        <f t="shared" si="1"/>
        <v>12</v>
      </c>
      <c r="E29" s="27">
        <f t="shared" si="1"/>
        <v>20</v>
      </c>
      <c r="F29" s="27">
        <f t="shared" si="1"/>
        <v>26</v>
      </c>
    </row>
    <row r="30" spans="1:8">
      <c r="B30" s="40">
        <v>450000</v>
      </c>
      <c r="C30" s="27">
        <f t="shared" si="1"/>
        <v>10</v>
      </c>
      <c r="D30" s="27">
        <f t="shared" si="1"/>
        <v>13</v>
      </c>
      <c r="E30" s="27">
        <f t="shared" si="1"/>
        <v>21</v>
      </c>
      <c r="F30" s="27">
        <f t="shared" si="1"/>
        <v>28</v>
      </c>
    </row>
    <row r="31" spans="1:8">
      <c r="B31" s="40">
        <v>500000</v>
      </c>
      <c r="C31" s="27">
        <f t="shared" si="1"/>
        <v>11</v>
      </c>
      <c r="D31" s="27">
        <f t="shared" si="1"/>
        <v>11</v>
      </c>
      <c r="E31" s="27">
        <f t="shared" si="1"/>
        <v>22</v>
      </c>
      <c r="F31" s="27">
        <f t="shared" si="1"/>
        <v>30</v>
      </c>
    </row>
    <row r="32" spans="1:8">
      <c r="B32" s="40">
        <v>550000</v>
      </c>
      <c r="C32" s="27">
        <f t="shared" si="1"/>
        <v>12</v>
      </c>
      <c r="D32" s="27">
        <f t="shared" si="1"/>
        <v>12</v>
      </c>
      <c r="E32" s="27">
        <f t="shared" si="1"/>
        <v>23</v>
      </c>
      <c r="F32" s="27">
        <f t="shared" si="1"/>
        <v>32</v>
      </c>
    </row>
    <row r="33" spans="1:6">
      <c r="B33" s="40">
        <v>600000</v>
      </c>
      <c r="C33" s="27">
        <f t="shared" si="1"/>
        <v>13</v>
      </c>
      <c r="D33" s="27">
        <f t="shared" si="1"/>
        <v>12.1</v>
      </c>
      <c r="E33" s="27">
        <f t="shared" si="1"/>
        <v>24</v>
      </c>
      <c r="F33" s="27">
        <f t="shared" si="1"/>
        <v>34</v>
      </c>
    </row>
    <row r="34" spans="1:6">
      <c r="B34" s="40">
        <v>650000</v>
      </c>
      <c r="C34" s="27">
        <f t="shared" si="1"/>
        <v>14</v>
      </c>
      <c r="D34" s="27">
        <f t="shared" si="1"/>
        <v>12.2</v>
      </c>
      <c r="E34" s="27">
        <f t="shared" si="1"/>
        <v>25</v>
      </c>
      <c r="F34" s="27">
        <f t="shared" si="1"/>
        <v>36</v>
      </c>
    </row>
    <row r="35" spans="1:6">
      <c r="B35" s="40">
        <v>700000</v>
      </c>
      <c r="C35" s="27">
        <f t="shared" si="1"/>
        <v>15</v>
      </c>
      <c r="D35" s="27">
        <f t="shared" si="1"/>
        <v>12.3</v>
      </c>
      <c r="E35" s="27">
        <f t="shared" si="1"/>
        <v>26</v>
      </c>
      <c r="F35" s="27">
        <f t="shared" si="1"/>
        <v>38</v>
      </c>
    </row>
    <row r="36" spans="1:6">
      <c r="B36" s="22"/>
      <c r="C36" s="27"/>
      <c r="D36" s="27"/>
      <c r="E36" s="27"/>
      <c r="F36" s="27"/>
    </row>
    <row r="37" spans="1:6">
      <c r="B37" s="23"/>
      <c r="C37" s="20"/>
      <c r="D37" s="20"/>
      <c r="E37" s="20"/>
      <c r="F37" s="20"/>
    </row>
    <row r="38" spans="1:6">
      <c r="A38" t="s">
        <v>25</v>
      </c>
      <c r="B38" s="15" t="s">
        <v>27</v>
      </c>
      <c r="C38" s="15" t="s">
        <v>10</v>
      </c>
      <c r="D38" s="15" t="s">
        <v>11</v>
      </c>
      <c r="E38" s="15" t="s">
        <v>12</v>
      </c>
      <c r="F38" s="15" t="s">
        <v>13</v>
      </c>
    </row>
    <row r="39" spans="1:6">
      <c r="B39" s="40">
        <v>350000</v>
      </c>
      <c r="C39" s="27">
        <f>C28+2</f>
        <v>10</v>
      </c>
      <c r="D39" s="27">
        <f t="shared" ref="D39:F39" si="2">D28+2</f>
        <v>13</v>
      </c>
      <c r="E39" s="27">
        <f t="shared" si="2"/>
        <v>21</v>
      </c>
      <c r="F39" s="27">
        <f t="shared" si="2"/>
        <v>26</v>
      </c>
    </row>
    <row r="40" spans="1:6">
      <c r="B40" s="40">
        <v>400000</v>
      </c>
      <c r="C40" s="27">
        <f t="shared" ref="C40:F46" si="3">C29+2</f>
        <v>11</v>
      </c>
      <c r="D40" s="27">
        <f t="shared" si="3"/>
        <v>14</v>
      </c>
      <c r="E40" s="27">
        <f t="shared" si="3"/>
        <v>22</v>
      </c>
      <c r="F40" s="27">
        <f t="shared" si="3"/>
        <v>28</v>
      </c>
    </row>
    <row r="41" spans="1:6">
      <c r="B41" s="40">
        <v>450000</v>
      </c>
      <c r="C41" s="27">
        <f t="shared" si="3"/>
        <v>12</v>
      </c>
      <c r="D41" s="27">
        <f t="shared" si="3"/>
        <v>15</v>
      </c>
      <c r="E41" s="27">
        <f t="shared" si="3"/>
        <v>23</v>
      </c>
      <c r="F41" s="27">
        <f t="shared" si="3"/>
        <v>30</v>
      </c>
    </row>
    <row r="42" spans="1:6">
      <c r="B42" s="40">
        <v>500000</v>
      </c>
      <c r="C42" s="27">
        <f t="shared" si="3"/>
        <v>13</v>
      </c>
      <c r="D42" s="27">
        <f t="shared" si="3"/>
        <v>13</v>
      </c>
      <c r="E42" s="27">
        <f t="shared" si="3"/>
        <v>24</v>
      </c>
      <c r="F42" s="27">
        <f t="shared" si="3"/>
        <v>32</v>
      </c>
    </row>
    <row r="43" spans="1:6">
      <c r="B43" s="40">
        <v>550000</v>
      </c>
      <c r="C43" s="27">
        <f t="shared" si="3"/>
        <v>14</v>
      </c>
      <c r="D43" s="27">
        <f t="shared" si="3"/>
        <v>14</v>
      </c>
      <c r="E43" s="27">
        <f t="shared" si="3"/>
        <v>25</v>
      </c>
      <c r="F43" s="27">
        <f t="shared" si="3"/>
        <v>34</v>
      </c>
    </row>
    <row r="44" spans="1:6">
      <c r="B44" s="40">
        <v>600000</v>
      </c>
      <c r="C44" s="27">
        <f t="shared" si="3"/>
        <v>15</v>
      </c>
      <c r="D44" s="27">
        <f t="shared" si="3"/>
        <v>14.1</v>
      </c>
      <c r="E44" s="27">
        <f t="shared" si="3"/>
        <v>26</v>
      </c>
      <c r="F44" s="27">
        <f t="shared" si="3"/>
        <v>36</v>
      </c>
    </row>
    <row r="45" spans="1:6">
      <c r="B45" s="40">
        <v>650000</v>
      </c>
      <c r="C45" s="27">
        <f t="shared" si="3"/>
        <v>16</v>
      </c>
      <c r="D45" s="27">
        <f t="shared" si="3"/>
        <v>14.2</v>
      </c>
      <c r="E45" s="27">
        <f t="shared" si="3"/>
        <v>27</v>
      </c>
      <c r="F45" s="27">
        <f t="shared" si="3"/>
        <v>38</v>
      </c>
    </row>
    <row r="46" spans="1:6">
      <c r="B46" s="40">
        <v>700000</v>
      </c>
      <c r="C46" s="27">
        <f t="shared" si="3"/>
        <v>17</v>
      </c>
      <c r="D46" s="27">
        <f t="shared" si="3"/>
        <v>14.3</v>
      </c>
      <c r="E46" s="27">
        <f t="shared" si="3"/>
        <v>28</v>
      </c>
      <c r="F46" s="27">
        <f t="shared" si="3"/>
        <v>40</v>
      </c>
    </row>
    <row r="47" spans="1:6">
      <c r="A47" s="28"/>
      <c r="B47" s="19"/>
    </row>
    <row r="48" spans="1:6">
      <c r="A48" s="28"/>
      <c r="B48" s="19"/>
    </row>
    <row r="49" spans="1:6">
      <c r="A49" t="s">
        <v>25</v>
      </c>
      <c r="B49" s="15" t="s">
        <v>27</v>
      </c>
      <c r="C49" s="15" t="s">
        <v>10</v>
      </c>
      <c r="D49" s="15" t="s">
        <v>11</v>
      </c>
      <c r="E49" s="15" t="s">
        <v>12</v>
      </c>
      <c r="F49" s="15" t="s">
        <v>13</v>
      </c>
    </row>
    <row r="50" spans="1:6">
      <c r="A50" s="28"/>
      <c r="B50" s="40">
        <v>350000</v>
      </c>
      <c r="C50" s="27">
        <f>C39+18.5</f>
        <v>28.5</v>
      </c>
      <c r="D50" s="27">
        <f t="shared" ref="D50:F50" si="4">D39+18.5</f>
        <v>31.5</v>
      </c>
      <c r="E50" s="27">
        <f t="shared" si="4"/>
        <v>39.5</v>
      </c>
      <c r="F50" s="27">
        <f t="shared" si="4"/>
        <v>44.5</v>
      </c>
    </row>
    <row r="51" spans="1:6">
      <c r="A51" s="28"/>
      <c r="B51" s="40">
        <v>400000</v>
      </c>
      <c r="C51" s="27">
        <f t="shared" ref="C51:F59" si="5">C40+18.5</f>
        <v>29.5</v>
      </c>
      <c r="D51" s="27">
        <f t="shared" si="5"/>
        <v>32.5</v>
      </c>
      <c r="E51" s="27">
        <f t="shared" si="5"/>
        <v>40.5</v>
      </c>
      <c r="F51" s="27">
        <f t="shared" si="5"/>
        <v>46.5</v>
      </c>
    </row>
    <row r="52" spans="1:6">
      <c r="A52" s="28"/>
      <c r="B52" s="40">
        <v>450000</v>
      </c>
      <c r="C52" s="27">
        <f t="shared" si="5"/>
        <v>30.5</v>
      </c>
      <c r="D52" s="27">
        <f t="shared" si="5"/>
        <v>33.5</v>
      </c>
      <c r="E52" s="27">
        <f t="shared" si="5"/>
        <v>41.5</v>
      </c>
      <c r="F52" s="27">
        <f t="shared" si="5"/>
        <v>48.5</v>
      </c>
    </row>
    <row r="53" spans="1:6">
      <c r="A53" s="28"/>
      <c r="B53" s="40">
        <v>500000</v>
      </c>
      <c r="C53" s="27">
        <f t="shared" si="5"/>
        <v>31.5</v>
      </c>
      <c r="D53" s="27">
        <f t="shared" si="5"/>
        <v>31.5</v>
      </c>
      <c r="E53" s="27">
        <f t="shared" si="5"/>
        <v>42.5</v>
      </c>
      <c r="F53" s="27">
        <f t="shared" si="5"/>
        <v>50.5</v>
      </c>
    </row>
    <row r="54" spans="1:6">
      <c r="A54" s="28"/>
      <c r="B54" s="40">
        <v>550000</v>
      </c>
      <c r="C54" s="27">
        <f t="shared" si="5"/>
        <v>32.5</v>
      </c>
      <c r="D54" s="27">
        <f t="shared" si="5"/>
        <v>32.5</v>
      </c>
      <c r="E54" s="27">
        <f t="shared" si="5"/>
        <v>43.5</v>
      </c>
      <c r="F54" s="27">
        <f t="shared" si="5"/>
        <v>52.5</v>
      </c>
    </row>
    <row r="55" spans="1:6">
      <c r="A55" s="28"/>
      <c r="B55" s="40">
        <v>600000</v>
      </c>
      <c r="C55" s="27">
        <f t="shared" si="5"/>
        <v>33.5</v>
      </c>
      <c r="D55" s="27">
        <f t="shared" si="5"/>
        <v>32.6</v>
      </c>
      <c r="E55" s="27">
        <f t="shared" si="5"/>
        <v>44.5</v>
      </c>
      <c r="F55" s="27">
        <f t="shared" si="5"/>
        <v>54.5</v>
      </c>
    </row>
    <row r="56" spans="1:6">
      <c r="A56" s="28"/>
      <c r="B56" s="40">
        <v>650000</v>
      </c>
      <c r="C56" s="27">
        <f t="shared" si="5"/>
        <v>34.5</v>
      </c>
      <c r="D56" s="27">
        <f t="shared" si="5"/>
        <v>32.700000000000003</v>
      </c>
      <c r="E56" s="27">
        <f t="shared" si="5"/>
        <v>45.5</v>
      </c>
      <c r="F56" s="27">
        <f t="shared" si="5"/>
        <v>56.5</v>
      </c>
    </row>
    <row r="57" spans="1:6">
      <c r="A57" s="28"/>
      <c r="B57" s="40">
        <v>700000</v>
      </c>
      <c r="C57" s="27">
        <f t="shared" si="5"/>
        <v>35.5</v>
      </c>
      <c r="D57" s="27">
        <f t="shared" si="5"/>
        <v>32.799999999999997</v>
      </c>
      <c r="E57" s="27">
        <f t="shared" si="5"/>
        <v>46.5</v>
      </c>
      <c r="F57" s="27">
        <f t="shared" si="5"/>
        <v>58.5</v>
      </c>
    </row>
    <row r="58" spans="1:6">
      <c r="A58" s="28"/>
      <c r="B58" s="40">
        <v>750000</v>
      </c>
      <c r="C58" s="27">
        <f t="shared" si="5"/>
        <v>18.5</v>
      </c>
      <c r="D58" s="27">
        <f t="shared" si="5"/>
        <v>18.5</v>
      </c>
      <c r="E58" s="27">
        <f t="shared" si="5"/>
        <v>18.5</v>
      </c>
      <c r="F58" s="27">
        <f t="shared" si="5"/>
        <v>18.5</v>
      </c>
    </row>
    <row r="59" spans="1:6">
      <c r="A59" s="28"/>
      <c r="B59" s="40">
        <v>800000</v>
      </c>
      <c r="C59" s="27">
        <f t="shared" si="5"/>
        <v>18.5</v>
      </c>
      <c r="D59" s="27">
        <f t="shared" si="5"/>
        <v>18.5</v>
      </c>
      <c r="E59" s="27">
        <f t="shared" si="5"/>
        <v>18.5</v>
      </c>
      <c r="F59" s="27">
        <f t="shared" si="5"/>
        <v>18.5</v>
      </c>
    </row>
    <row r="60" spans="1:6">
      <c r="A60" s="28"/>
    </row>
    <row r="62" spans="1:6">
      <c r="A62" t="s">
        <v>25</v>
      </c>
      <c r="B62" s="15" t="s">
        <v>27</v>
      </c>
      <c r="C62" s="15" t="s">
        <v>10</v>
      </c>
      <c r="D62" s="15" t="s">
        <v>11</v>
      </c>
      <c r="E62" s="15" t="s">
        <v>12</v>
      </c>
      <c r="F62" s="15" t="s">
        <v>13</v>
      </c>
    </row>
    <row r="63" spans="1:6">
      <c r="B63" s="40">
        <v>350000</v>
      </c>
      <c r="C63" s="20"/>
      <c r="D63" s="20"/>
      <c r="E63" s="20"/>
      <c r="F63" s="20"/>
    </row>
    <row r="64" spans="1:6">
      <c r="B64" s="40">
        <v>400000</v>
      </c>
      <c r="C64" s="20"/>
      <c r="D64" s="20"/>
      <c r="E64" s="20"/>
      <c r="F64" s="20"/>
    </row>
    <row r="65" spans="1:6">
      <c r="B65" s="40">
        <v>450000</v>
      </c>
      <c r="C65" s="20"/>
      <c r="D65" s="20"/>
      <c r="E65" s="20"/>
      <c r="F65" s="20"/>
    </row>
    <row r="66" spans="1:6">
      <c r="B66" s="40">
        <v>500000</v>
      </c>
      <c r="C66" s="20"/>
      <c r="D66" s="20"/>
      <c r="E66" s="20"/>
      <c r="F66" s="20"/>
    </row>
    <row r="67" spans="1:6">
      <c r="B67" s="40">
        <v>550000</v>
      </c>
      <c r="C67" s="20"/>
      <c r="D67" s="20"/>
      <c r="E67" s="20"/>
      <c r="F67" s="20"/>
    </row>
    <row r="68" spans="1:6">
      <c r="B68" s="40">
        <v>600000</v>
      </c>
      <c r="C68" s="20"/>
      <c r="D68" s="20"/>
      <c r="E68" s="20"/>
      <c r="F68" s="20"/>
    </row>
    <row r="69" spans="1:6">
      <c r="B69" s="40">
        <v>650000</v>
      </c>
      <c r="C69" s="20"/>
      <c r="D69" s="20"/>
      <c r="E69" s="20"/>
      <c r="F69" s="20"/>
    </row>
    <row r="70" spans="1:6">
      <c r="B70" s="40">
        <v>700000</v>
      </c>
      <c r="C70" s="20"/>
      <c r="D70" s="20"/>
      <c r="E70" s="20"/>
      <c r="F70" s="20"/>
    </row>
    <row r="71" spans="1:6">
      <c r="B71" s="40">
        <v>750000</v>
      </c>
      <c r="C71" s="20"/>
      <c r="D71" s="20"/>
      <c r="E71" s="20"/>
      <c r="F71" s="20"/>
    </row>
    <row r="72" spans="1:6">
      <c r="B72" s="40">
        <v>800000</v>
      </c>
      <c r="C72" s="20"/>
      <c r="D72" s="20"/>
      <c r="E72" s="20"/>
      <c r="F72" s="20"/>
    </row>
    <row r="74" spans="1:6">
      <c r="A74" t="s">
        <v>25</v>
      </c>
      <c r="B74" s="15" t="s">
        <v>27</v>
      </c>
      <c r="C74" s="15" t="s">
        <v>10</v>
      </c>
      <c r="D74" s="15" t="s">
        <v>11</v>
      </c>
      <c r="E74" s="15" t="s">
        <v>12</v>
      </c>
      <c r="F74" s="15" t="s">
        <v>13</v>
      </c>
    </row>
    <row r="75" spans="1:6">
      <c r="B75" s="40">
        <v>350000</v>
      </c>
      <c r="C75" s="20"/>
      <c r="D75" s="20"/>
      <c r="E75" s="20"/>
      <c r="F75" s="20"/>
    </row>
    <row r="76" spans="1:6">
      <c r="B76" s="40">
        <v>400000</v>
      </c>
      <c r="C76" s="20"/>
      <c r="D76" s="20"/>
      <c r="E76" s="20"/>
      <c r="F76" s="20"/>
    </row>
    <row r="77" spans="1:6">
      <c r="B77" s="40">
        <v>450000</v>
      </c>
      <c r="C77" s="20"/>
      <c r="D77" s="20"/>
      <c r="E77" s="20"/>
      <c r="F77" s="20"/>
    </row>
    <row r="78" spans="1:6">
      <c r="B78" s="40">
        <v>500000</v>
      </c>
      <c r="C78" s="20"/>
      <c r="D78" s="20"/>
      <c r="E78" s="20"/>
      <c r="F78" s="20"/>
    </row>
    <row r="79" spans="1:6">
      <c r="B79" s="40">
        <v>550000</v>
      </c>
      <c r="C79" s="20"/>
      <c r="D79" s="20"/>
      <c r="E79" s="20"/>
      <c r="F79" s="20"/>
    </row>
    <row r="80" spans="1:6">
      <c r="B80" s="40">
        <v>600000</v>
      </c>
      <c r="C80" s="20"/>
      <c r="D80" s="20"/>
      <c r="E80" s="20"/>
      <c r="F80" s="20"/>
    </row>
    <row r="81" spans="1:6">
      <c r="B81" s="40">
        <v>650000</v>
      </c>
      <c r="C81" s="20"/>
      <c r="D81" s="20"/>
      <c r="E81" s="20"/>
      <c r="F81" s="20"/>
    </row>
    <row r="82" spans="1:6">
      <c r="B82" s="40">
        <v>700000</v>
      </c>
      <c r="C82" s="20"/>
      <c r="D82" s="20"/>
      <c r="E82" s="20"/>
      <c r="F82" s="20"/>
    </row>
    <row r="83" spans="1:6">
      <c r="B83" s="40">
        <v>750000</v>
      </c>
      <c r="C83" s="20"/>
      <c r="D83" s="20"/>
      <c r="E83" s="20"/>
      <c r="F83" s="20"/>
    </row>
    <row r="84" spans="1:6">
      <c r="B84" s="40">
        <v>800000</v>
      </c>
      <c r="C84" s="20"/>
      <c r="D84" s="20"/>
      <c r="E84" s="20"/>
      <c r="F84" s="20"/>
    </row>
    <row r="87" spans="1:6">
      <c r="A87" t="s">
        <v>25</v>
      </c>
      <c r="B87" s="15" t="s">
        <v>27</v>
      </c>
      <c r="C87" s="15" t="s">
        <v>10</v>
      </c>
      <c r="D87" s="15" t="s">
        <v>11</v>
      </c>
      <c r="E87" s="15" t="s">
        <v>12</v>
      </c>
      <c r="F87" s="15" t="s">
        <v>13</v>
      </c>
    </row>
    <row r="88" spans="1:6">
      <c r="B88" s="40">
        <v>350000</v>
      </c>
      <c r="C88" s="20"/>
      <c r="D88" s="20"/>
      <c r="E88" s="20"/>
      <c r="F88" s="20"/>
    </row>
    <row r="89" spans="1:6">
      <c r="B89" s="40">
        <v>400000</v>
      </c>
      <c r="C89" s="20"/>
      <c r="D89" s="20"/>
      <c r="E89" s="20"/>
      <c r="F89" s="20"/>
    </row>
    <row r="90" spans="1:6">
      <c r="B90" s="40">
        <v>450000</v>
      </c>
      <c r="C90" s="20"/>
      <c r="D90" s="20"/>
      <c r="E90" s="20"/>
      <c r="F90" s="20"/>
    </row>
    <row r="91" spans="1:6">
      <c r="B91" s="40">
        <v>500000</v>
      </c>
      <c r="C91" s="20"/>
      <c r="D91" s="20"/>
      <c r="E91" s="20"/>
      <c r="F91" s="20"/>
    </row>
    <row r="92" spans="1:6">
      <c r="B92" s="40">
        <v>550000</v>
      </c>
      <c r="C92" s="20"/>
      <c r="D92" s="20"/>
      <c r="E92" s="20"/>
      <c r="F92" s="20"/>
    </row>
    <row r="93" spans="1:6">
      <c r="B93" s="40">
        <v>600000</v>
      </c>
      <c r="C93" s="20"/>
      <c r="D93" s="20"/>
      <c r="E93" s="20"/>
      <c r="F93" s="20"/>
    </row>
    <row r="94" spans="1:6">
      <c r="B94" s="40">
        <v>650000</v>
      </c>
      <c r="C94" s="20"/>
      <c r="D94" s="20"/>
      <c r="E94" s="20"/>
      <c r="F94" s="20"/>
    </row>
    <row r="95" spans="1:6">
      <c r="B95" s="40">
        <v>700000</v>
      </c>
      <c r="C95" s="20"/>
      <c r="D95" s="20"/>
      <c r="E95" s="20"/>
      <c r="F95" s="20"/>
    </row>
    <row r="96" spans="1:6">
      <c r="B96" s="40">
        <v>750000</v>
      </c>
      <c r="C96" s="20"/>
      <c r="D96" s="20"/>
      <c r="E96" s="20"/>
      <c r="F96" s="20"/>
    </row>
    <row r="97" spans="1:6">
      <c r="B97" s="40">
        <v>800000</v>
      </c>
      <c r="C97" s="20"/>
      <c r="D97" s="20"/>
      <c r="E97" s="20"/>
      <c r="F97" s="20"/>
    </row>
    <row r="100" spans="1:6">
      <c r="A100" t="s">
        <v>25</v>
      </c>
      <c r="B100" s="15" t="s">
        <v>27</v>
      </c>
      <c r="C100" s="15" t="s">
        <v>10</v>
      </c>
      <c r="D100" s="15" t="s">
        <v>11</v>
      </c>
      <c r="E100" s="15" t="s">
        <v>12</v>
      </c>
      <c r="F100" s="15" t="s">
        <v>13</v>
      </c>
    </row>
    <row r="101" spans="1:6">
      <c r="B101" s="40">
        <v>350000</v>
      </c>
      <c r="C101" s="20"/>
      <c r="D101" s="20"/>
      <c r="E101" s="20"/>
      <c r="F101" s="20"/>
    </row>
    <row r="102" spans="1:6">
      <c r="B102" s="40">
        <v>400000</v>
      </c>
      <c r="C102" s="20"/>
      <c r="D102" s="20"/>
      <c r="E102" s="20"/>
      <c r="F102" s="20"/>
    </row>
    <row r="103" spans="1:6">
      <c r="B103" s="40">
        <v>450000</v>
      </c>
      <c r="C103" s="20"/>
      <c r="D103" s="20"/>
      <c r="E103" s="20"/>
      <c r="F103" s="20"/>
    </row>
    <row r="104" spans="1:6">
      <c r="B104" s="40">
        <v>500000</v>
      </c>
      <c r="C104" s="20"/>
      <c r="D104" s="20"/>
      <c r="E104" s="20"/>
      <c r="F104" s="20"/>
    </row>
    <row r="105" spans="1:6">
      <c r="B105" s="40">
        <v>550000</v>
      </c>
      <c r="C105" s="20"/>
      <c r="D105" s="20"/>
      <c r="E105" s="20"/>
      <c r="F105" s="20"/>
    </row>
    <row r="106" spans="1:6">
      <c r="B106" s="40">
        <v>600000</v>
      </c>
      <c r="C106" s="20"/>
      <c r="D106" s="20"/>
      <c r="E106" s="20"/>
      <c r="F106" s="20"/>
    </row>
    <row r="107" spans="1:6">
      <c r="B107" s="40">
        <v>650000</v>
      </c>
      <c r="C107" s="20"/>
      <c r="D107" s="20"/>
      <c r="E107" s="20"/>
      <c r="F107" s="20"/>
    </row>
    <row r="108" spans="1:6">
      <c r="B108" s="40">
        <v>700000</v>
      </c>
      <c r="C108" s="20"/>
      <c r="D108" s="20"/>
      <c r="E108" s="20"/>
      <c r="F108" s="20"/>
    </row>
    <row r="109" spans="1:6">
      <c r="B109" s="40">
        <v>750000</v>
      </c>
      <c r="C109" s="20"/>
      <c r="D109" s="20"/>
      <c r="E109" s="20"/>
      <c r="F109" s="20"/>
    </row>
    <row r="110" spans="1:6">
      <c r="B110" s="40">
        <v>800000</v>
      </c>
      <c r="C110" s="20"/>
      <c r="D110" s="20"/>
      <c r="E110" s="20"/>
      <c r="F110" s="20"/>
    </row>
  </sheetData>
  <mergeCells count="5">
    <mergeCell ref="A1:F1"/>
    <mergeCell ref="H1:M1"/>
    <mergeCell ref="E11:F11"/>
    <mergeCell ref="A3:F4"/>
    <mergeCell ref="H3:M4"/>
  </mergeCells>
  <pageMargins left="0.7" right="0.7" top="0.75" bottom="0.75" header="0.3" footer="0.3"/>
  <tableParts count="9">
    <tablePart r:id="rId1"/>
    <tablePart r:id="rId2"/>
    <tablePart r:id="rId3"/>
    <tablePart r:id="rId4"/>
    <tablePart r:id="rId5"/>
    <tablePart r:id="rId6"/>
    <tablePart r:id="rId7"/>
    <tablePart r:id="rId8"/>
    <tablePart r:id="rId9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</vt:lpstr>
      <vt:lpstr>Matrices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2019-10-04T23:12:07Z</dcterms:modified>
</cp:coreProperties>
</file>