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7770" activeTab="1"/>
  </bookViews>
  <sheets>
    <sheet name="Stockage" sheetId="1" r:id="rId1"/>
    <sheet name="Articles" sheetId="2" r:id="rId2"/>
  </sheets>
  <definedNames>
    <definedName name="_xlnm._FilterDatabase" localSheetId="1" hidden="1">Articles!$B$2:$B$25</definedName>
    <definedName name="magasin">Stockage!$B$3:$AT$6</definedName>
    <definedName name="racks">Stockage!$B$2:$AT$2</definedName>
  </definedNames>
  <calcPr calcId="152511"/>
</workbook>
</file>

<file path=xl/calcChain.xml><?xml version="1.0" encoding="utf-8"?>
<calcChain xmlns="http://schemas.openxmlformats.org/spreadsheetml/2006/main">
  <c r="C13" i="2" l="1" a="1"/>
  <c r="C13" i="2" s="1"/>
  <c r="D13" i="2" s="1" a="1"/>
  <c r="D13" i="2" s="1"/>
  <c r="C14" i="2" a="1"/>
  <c r="C14" i="2" s="1"/>
  <c r="D14" i="2" s="1" a="1"/>
  <c r="D14" i="2" s="1"/>
  <c r="C15" i="2" a="1"/>
  <c r="C15" i="2" s="1"/>
  <c r="D15" i="2" s="1" a="1"/>
  <c r="D15" i="2" s="1"/>
  <c r="C16" i="2" a="1"/>
  <c r="C16" i="2" s="1"/>
  <c r="D16" i="2" s="1" a="1"/>
  <c r="D16" i="2" s="1"/>
  <c r="C17" i="2" a="1"/>
  <c r="C17" i="2" s="1"/>
  <c r="D17" i="2" s="1" a="1"/>
  <c r="D17" i="2" s="1"/>
  <c r="C18" i="2" a="1"/>
  <c r="C18" i="2" s="1"/>
  <c r="D18" i="2" s="1" a="1"/>
  <c r="D18" i="2" s="1"/>
  <c r="C19" i="2" a="1"/>
  <c r="C19" i="2" s="1"/>
  <c r="D19" i="2" s="1" a="1"/>
  <c r="D19" i="2" s="1"/>
  <c r="C20" i="2" a="1"/>
  <c r="C20" i="2" s="1"/>
  <c r="D20" i="2" s="1" a="1"/>
  <c r="D20" i="2" s="1"/>
  <c r="C21" i="2" a="1"/>
  <c r="C21" i="2" s="1"/>
  <c r="D21" i="2" s="1" a="1"/>
  <c r="D21" i="2" s="1"/>
  <c r="C22" i="2" a="1"/>
  <c r="C22" i="2" s="1"/>
  <c r="D22" i="2" s="1" a="1"/>
  <c r="D22" i="2" s="1"/>
  <c r="C23" i="2" a="1"/>
  <c r="C23" i="2" s="1"/>
  <c r="D23" i="2" s="1" a="1"/>
  <c r="D23" i="2" s="1"/>
  <c r="C24" i="2" a="1"/>
  <c r="C24" i="2" s="1"/>
  <c r="D24" i="2" s="1" a="1"/>
  <c r="D24" i="2" s="1"/>
  <c r="C25" i="2" a="1"/>
  <c r="C25" i="2" s="1"/>
  <c r="D25" i="2" s="1" a="1"/>
  <c r="D25" i="2" s="1"/>
  <c r="C26" i="2" a="1"/>
  <c r="C26" i="2" s="1"/>
  <c r="D26" i="2" s="1" a="1"/>
  <c r="D26" i="2" s="1"/>
  <c r="C12" i="2" a="1"/>
  <c r="C12" i="2" s="1"/>
  <c r="D12" i="2" s="1" a="1"/>
  <c r="D12" i="2" s="1"/>
  <c r="C11" i="2" a="1"/>
  <c r="C11" i="2"/>
  <c r="D11" i="2" s="1" a="1"/>
  <c r="D11" i="2" s="1"/>
  <c r="C10" i="2" a="1"/>
  <c r="C10" i="2" s="1"/>
  <c r="D10" i="2" s="1" a="1"/>
  <c r="D10" i="2" s="1"/>
  <c r="C9" i="2" a="1"/>
  <c r="C9" i="2" s="1"/>
  <c r="D9" i="2" s="1" a="1"/>
  <c r="D9" i="2" s="1"/>
  <c r="C8" i="2" a="1"/>
  <c r="C8" i="2" s="1"/>
  <c r="D8" i="2" s="1" a="1"/>
  <c r="D8" i="2" s="1"/>
  <c r="C7" i="2" a="1"/>
  <c r="C7" i="2" s="1"/>
  <c r="D7" i="2" s="1" a="1"/>
  <c r="D7" i="2" s="1"/>
  <c r="C6" i="2" a="1"/>
  <c r="C6" i="2" s="1"/>
  <c r="D6" i="2" s="1" a="1"/>
  <c r="D6" i="2" s="1"/>
  <c r="C5" i="2" a="1"/>
  <c r="C5" i="2" s="1"/>
  <c r="D5" i="2" s="1" a="1"/>
  <c r="D5" i="2" s="1"/>
  <c r="C4" i="2" a="1"/>
  <c r="C4" i="2" s="1"/>
  <c r="D4" i="2" s="1" a="1"/>
  <c r="D4" i="2" s="1"/>
  <c r="C3" i="2" a="1"/>
  <c r="C3" i="2" s="1"/>
  <c r="D3" i="2" s="1" a="1"/>
  <c r="D3" i="2" s="1"/>
  <c r="I4" i="2" l="1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3" i="2"/>
  <c r="G26" i="2" l="1"/>
  <c r="E26" i="2"/>
  <c r="F26" i="2" l="1"/>
  <c r="H26" i="2" s="1"/>
  <c r="G4" i="2" l="1"/>
  <c r="E4" i="2"/>
  <c r="E5" i="2"/>
  <c r="E6" i="2"/>
  <c r="E7" i="2"/>
  <c r="G8" i="2"/>
  <c r="E8" i="2"/>
  <c r="E9" i="2"/>
  <c r="G10" i="2"/>
  <c r="E10" i="2"/>
  <c r="E11" i="2"/>
  <c r="G12" i="2"/>
  <c r="E12" i="2"/>
  <c r="E13" i="2"/>
  <c r="G14" i="2"/>
  <c r="E14" i="2"/>
  <c r="E15" i="2"/>
  <c r="G16" i="2"/>
  <c r="E16" i="2"/>
  <c r="E17" i="2"/>
  <c r="E18" i="2"/>
  <c r="E19" i="2"/>
  <c r="G20" i="2"/>
  <c r="E20" i="2"/>
  <c r="E21" i="2"/>
  <c r="G22" i="2"/>
  <c r="E22" i="2"/>
  <c r="G23" i="2"/>
  <c r="E23" i="2"/>
  <c r="G24" i="2"/>
  <c r="E24" i="2"/>
  <c r="E25" i="2"/>
  <c r="E3" i="2"/>
  <c r="G3" i="2"/>
  <c r="G5" i="2"/>
  <c r="G6" i="2"/>
  <c r="G7" i="2"/>
  <c r="G9" i="2"/>
  <c r="G11" i="2"/>
  <c r="G13" i="2"/>
  <c r="G15" i="2"/>
  <c r="G17" i="2"/>
  <c r="G18" i="2"/>
  <c r="G19" i="2"/>
  <c r="G21" i="2"/>
  <c r="G25" i="2"/>
  <c r="F19" i="2" l="1"/>
  <c r="H19" i="2" s="1"/>
  <c r="F15" i="2"/>
  <c r="H15" i="2" s="1"/>
  <c r="F11" i="2"/>
  <c r="H11" i="2" s="1"/>
  <c r="F23" i="2"/>
  <c r="F7" i="2"/>
  <c r="H7" i="2" s="1"/>
  <c r="F3" i="2"/>
  <c r="H3" i="2" s="1"/>
  <c r="F22" i="2"/>
  <c r="H22" i="2" s="1"/>
  <c r="F18" i="2"/>
  <c r="H18" i="2" s="1"/>
  <c r="F14" i="2"/>
  <c r="H14" i="2" s="1"/>
  <c r="F10" i="2"/>
  <c r="H10" i="2" s="1"/>
  <c r="F6" i="2"/>
  <c r="H6" i="2" s="1"/>
  <c r="F25" i="2"/>
  <c r="H25" i="2" s="1"/>
  <c r="F21" i="2"/>
  <c r="H21" i="2" s="1"/>
  <c r="F17" i="2"/>
  <c r="H17" i="2" s="1"/>
  <c r="F13" i="2"/>
  <c r="H13" i="2" s="1"/>
  <c r="F9" i="2"/>
  <c r="H9" i="2" s="1"/>
  <c r="F5" i="2"/>
  <c r="H5" i="2" s="1"/>
  <c r="F24" i="2"/>
  <c r="H24" i="2" s="1"/>
  <c r="F20" i="2"/>
  <c r="H20" i="2" s="1"/>
  <c r="F16" i="2"/>
  <c r="H16" i="2" s="1"/>
  <c r="F12" i="2"/>
  <c r="H12" i="2" s="1"/>
  <c r="F8" i="2"/>
  <c r="H8" i="2" s="1"/>
  <c r="F4" i="2"/>
  <c r="H4" i="2" s="1"/>
  <c r="H23" i="2"/>
</calcChain>
</file>

<file path=xl/sharedStrings.xml><?xml version="1.0" encoding="utf-8"?>
<sst xmlns="http://schemas.openxmlformats.org/spreadsheetml/2006/main" count="48" uniqueCount="6">
  <si>
    <t>A</t>
  </si>
  <si>
    <t>B</t>
  </si>
  <si>
    <t>C</t>
  </si>
  <si>
    <t>Refs</t>
  </si>
  <si>
    <t>1ère position</t>
  </si>
  <si>
    <t>nbre de positions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</si>
</sst>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736600</xdr:colOff>
      <xdr:row>2</xdr:row>
      <xdr:rowOff>6350</xdr:rowOff>
    </xdr:from>
    <xdr:to>
      <xdr:col>14</xdr:col>
      <xdr:colOff>342900</xdr:colOff>
      <xdr:row>4</xdr:row>
      <xdr:rowOff>76200</xdr:rowOff>
    </xdr:to>
    <xdr:sp macro="" textlink="">
      <xdr:nvSpPr>
        <xdr:cNvPr id="3" name="ZoneTexte 2"/>
        <xdr:cNvSpPr txBox="1"/>
      </xdr:nvSpPr>
      <xdr:spPr>
        <a:xfrm>
          <a:off x="5765800" y="374650"/>
          <a:ext cx="3416300" cy="438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est possible de trouver plusieurs</a:t>
          </a:r>
          <a:r>
            <a:rPr lang="fr-FR" sz="1100" baseline="0"/>
            <a:t> fois la même référence dans différentes positions du magasin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6"/>
  <sheetViews>
    <sheetView workbookViewId="0">
      <selection activeCell="F3" sqref="F3"/>
    </sheetView>
  </sheetViews>
  <sheetFormatPr baseColWidth="10" defaultColWidth="8.90625" defaultRowHeight="14.5" x14ac:dyDescent="0.35"/>
  <cols>
    <col min="1" max="1" width="8.90625" style="1"/>
    <col min="2" max="46" width="7.81640625" style="1" customWidth="1"/>
    <col min="47" max="16384" width="8.90625" style="1"/>
  </cols>
  <sheetData>
    <row r="1" spans="1:46" x14ac:dyDescent="0.35">
      <c r="B1" s="5">
        <v>1</v>
      </c>
      <c r="C1" s="5"/>
      <c r="D1" s="5"/>
      <c r="E1" s="5">
        <v>2</v>
      </c>
      <c r="F1" s="5"/>
      <c r="G1" s="5"/>
      <c r="H1" s="5">
        <v>3</v>
      </c>
      <c r="I1" s="5"/>
      <c r="J1" s="5"/>
      <c r="K1" s="5">
        <v>4</v>
      </c>
      <c r="L1" s="5"/>
      <c r="M1" s="5"/>
      <c r="N1" s="5">
        <v>5</v>
      </c>
      <c r="O1" s="5"/>
      <c r="P1" s="5"/>
      <c r="Q1" s="5">
        <v>6</v>
      </c>
      <c r="R1" s="5"/>
      <c r="S1" s="5"/>
      <c r="T1" s="5">
        <v>7</v>
      </c>
      <c r="U1" s="5"/>
      <c r="V1" s="5"/>
      <c r="W1" s="5">
        <v>8</v>
      </c>
      <c r="X1" s="5"/>
      <c r="Y1" s="5"/>
      <c r="Z1" s="5">
        <v>9</v>
      </c>
      <c r="AA1" s="5"/>
      <c r="AB1" s="5"/>
      <c r="AC1" s="5">
        <v>10</v>
      </c>
      <c r="AD1" s="5"/>
      <c r="AE1" s="5"/>
      <c r="AF1" s="5">
        <v>11</v>
      </c>
      <c r="AG1" s="5"/>
      <c r="AH1" s="5"/>
      <c r="AI1" s="5">
        <v>12</v>
      </c>
      <c r="AJ1" s="5"/>
      <c r="AK1" s="5"/>
      <c r="AL1" s="5">
        <v>13</v>
      </c>
      <c r="AM1" s="5"/>
      <c r="AN1" s="5"/>
      <c r="AO1" s="5">
        <v>14</v>
      </c>
      <c r="AP1" s="5"/>
      <c r="AQ1" s="5"/>
      <c r="AR1" s="5">
        <v>15</v>
      </c>
      <c r="AS1" s="5"/>
      <c r="AT1" s="5"/>
    </row>
    <row r="2" spans="1:46" x14ac:dyDescent="0.35">
      <c r="B2" s="2" t="s">
        <v>0</v>
      </c>
      <c r="C2" s="2" t="s">
        <v>1</v>
      </c>
      <c r="D2" s="2" t="s">
        <v>2</v>
      </c>
      <c r="E2" s="2" t="s">
        <v>0</v>
      </c>
      <c r="F2" s="2" t="s">
        <v>1</v>
      </c>
      <c r="G2" s="2" t="s">
        <v>2</v>
      </c>
      <c r="H2" s="2" t="s">
        <v>0</v>
      </c>
      <c r="I2" s="2" t="s">
        <v>1</v>
      </c>
      <c r="J2" s="2" t="s">
        <v>2</v>
      </c>
      <c r="K2" s="2" t="s">
        <v>0</v>
      </c>
      <c r="L2" s="2" t="s">
        <v>1</v>
      </c>
      <c r="M2" s="2" t="s">
        <v>2</v>
      </c>
      <c r="N2" s="2" t="s">
        <v>0</v>
      </c>
      <c r="O2" s="2" t="s">
        <v>1</v>
      </c>
      <c r="P2" s="2" t="s">
        <v>2</v>
      </c>
      <c r="Q2" s="2" t="s">
        <v>0</v>
      </c>
      <c r="R2" s="2" t="s">
        <v>1</v>
      </c>
      <c r="S2" s="2" t="s">
        <v>2</v>
      </c>
      <c r="T2" s="2" t="s">
        <v>0</v>
      </c>
      <c r="U2" s="2" t="s">
        <v>1</v>
      </c>
      <c r="V2" s="2" t="s">
        <v>2</v>
      </c>
      <c r="W2" s="2" t="s">
        <v>0</v>
      </c>
      <c r="X2" s="2" t="s">
        <v>1</v>
      </c>
      <c r="Y2" s="2" t="s">
        <v>2</v>
      </c>
      <c r="Z2" s="2" t="s">
        <v>0</v>
      </c>
      <c r="AA2" s="2" t="s">
        <v>1</v>
      </c>
      <c r="AB2" s="2" t="s">
        <v>2</v>
      </c>
      <c r="AC2" s="2" t="s">
        <v>0</v>
      </c>
      <c r="AD2" s="2" t="s">
        <v>1</v>
      </c>
      <c r="AE2" s="2" t="s">
        <v>2</v>
      </c>
      <c r="AF2" s="2" t="s">
        <v>0</v>
      </c>
      <c r="AG2" s="2" t="s">
        <v>1</v>
      </c>
      <c r="AH2" s="2" t="s">
        <v>2</v>
      </c>
      <c r="AI2" s="2" t="s">
        <v>0</v>
      </c>
      <c r="AJ2" s="2" t="s">
        <v>1</v>
      </c>
      <c r="AK2" s="2" t="s">
        <v>2</v>
      </c>
      <c r="AL2" s="2" t="s">
        <v>0</v>
      </c>
      <c r="AM2" s="2" t="s">
        <v>1</v>
      </c>
      <c r="AN2" s="2" t="s">
        <v>2</v>
      </c>
      <c r="AO2" s="2" t="s">
        <v>0</v>
      </c>
      <c r="AP2" s="2" t="s">
        <v>1</v>
      </c>
      <c r="AQ2" s="2" t="s">
        <v>2</v>
      </c>
      <c r="AR2" s="2" t="s">
        <v>0</v>
      </c>
      <c r="AS2" s="2" t="s">
        <v>1</v>
      </c>
      <c r="AT2" s="2" t="s">
        <v>2</v>
      </c>
    </row>
    <row r="3" spans="1:46" x14ac:dyDescent="0.35">
      <c r="A3" s="4">
        <v>30</v>
      </c>
      <c r="B3" s="2">
        <v>789123</v>
      </c>
      <c r="C3" s="2"/>
      <c r="D3" s="2"/>
      <c r="E3" s="2"/>
      <c r="F3" s="2"/>
      <c r="G3" s="2"/>
      <c r="H3" s="2">
        <v>325897</v>
      </c>
      <c r="I3" s="2"/>
      <c r="J3" s="2"/>
      <c r="K3" s="2"/>
      <c r="L3" s="2"/>
      <c r="M3" s="2"/>
      <c r="N3" s="2">
        <v>111111</v>
      </c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</row>
    <row r="4" spans="1:46" x14ac:dyDescent="0.35">
      <c r="A4" s="4">
        <v>20</v>
      </c>
      <c r="B4" s="2">
        <v>458237</v>
      </c>
      <c r="C4" s="2">
        <v>102589</v>
      </c>
      <c r="D4" s="2"/>
      <c r="E4" s="2">
        <v>854256</v>
      </c>
      <c r="F4" s="2"/>
      <c r="G4" s="2"/>
      <c r="H4" s="2"/>
      <c r="I4" s="2"/>
      <c r="J4" s="2">
        <v>128754</v>
      </c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>
        <v>976690</v>
      </c>
      <c r="AK4" s="2"/>
      <c r="AL4" s="2"/>
      <c r="AM4" s="2"/>
      <c r="AN4" s="2"/>
      <c r="AO4" s="2"/>
      <c r="AP4" s="2"/>
      <c r="AQ4" s="2"/>
      <c r="AR4" s="2"/>
      <c r="AS4" s="2"/>
      <c r="AT4" s="2"/>
    </row>
    <row r="5" spans="1:46" x14ac:dyDescent="0.35">
      <c r="A5" s="4">
        <v>10</v>
      </c>
      <c r="B5" s="2">
        <v>102589</v>
      </c>
      <c r="C5" s="2"/>
      <c r="D5" s="2"/>
      <c r="E5" s="2"/>
      <c r="F5" s="2"/>
      <c r="G5" s="2">
        <v>124568</v>
      </c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</row>
    <row r="6" spans="1:46" x14ac:dyDescent="0.35">
      <c r="A6" s="4">
        <v>0</v>
      </c>
      <c r="B6" s="2">
        <v>515515</v>
      </c>
      <c r="C6" s="2">
        <v>320320</v>
      </c>
      <c r="D6" s="2">
        <v>110110</v>
      </c>
      <c r="E6" s="2">
        <v>220220</v>
      </c>
      <c r="F6" s="2">
        <v>330330</v>
      </c>
      <c r="G6" s="2">
        <v>440440</v>
      </c>
      <c r="H6" s="2">
        <v>299299</v>
      </c>
      <c r="I6" s="2">
        <v>292578</v>
      </c>
      <c r="J6" s="2">
        <v>285857</v>
      </c>
      <c r="K6" s="2">
        <v>279136</v>
      </c>
      <c r="L6" s="2">
        <v>272415</v>
      </c>
      <c r="M6" s="2">
        <v>265694</v>
      </c>
      <c r="N6" s="2">
        <v>258973</v>
      </c>
      <c r="O6" s="2">
        <v>252252</v>
      </c>
      <c r="P6" s="2">
        <v>245531</v>
      </c>
      <c r="Q6" s="2">
        <v>238810</v>
      </c>
      <c r="R6" s="2">
        <v>232089</v>
      </c>
      <c r="S6" s="2">
        <v>225368</v>
      </c>
      <c r="T6" s="2">
        <v>218647</v>
      </c>
      <c r="U6" s="2">
        <v>211926</v>
      </c>
      <c r="V6" s="2">
        <v>205205</v>
      </c>
      <c r="W6" s="2">
        <v>198484</v>
      </c>
      <c r="X6" s="2">
        <v>191763</v>
      </c>
      <c r="Y6" s="2">
        <v>185042</v>
      </c>
      <c r="Z6" s="2">
        <v>178321</v>
      </c>
      <c r="AA6" s="2">
        <v>171600</v>
      </c>
      <c r="AB6" s="2">
        <v>164879</v>
      </c>
      <c r="AC6" s="2">
        <v>158158</v>
      </c>
      <c r="AD6" s="2">
        <v>151437</v>
      </c>
      <c r="AE6" s="2">
        <v>144716</v>
      </c>
      <c r="AF6" s="2">
        <v>137995</v>
      </c>
      <c r="AG6" s="2">
        <v>131274</v>
      </c>
      <c r="AH6" s="2">
        <v>124553</v>
      </c>
      <c r="AI6" s="2">
        <v>117832</v>
      </c>
      <c r="AJ6" s="2">
        <v>111111</v>
      </c>
      <c r="AK6" s="2">
        <v>104390</v>
      </c>
      <c r="AL6" s="2"/>
      <c r="AM6" s="2">
        <v>909480</v>
      </c>
      <c r="AN6" s="2">
        <v>842270</v>
      </c>
      <c r="AO6" s="2">
        <v>775060</v>
      </c>
      <c r="AP6" s="2">
        <v>707850</v>
      </c>
      <c r="AQ6" s="2">
        <v>640640</v>
      </c>
      <c r="AR6" s="2">
        <v>573430</v>
      </c>
      <c r="AS6" s="2">
        <v>506220</v>
      </c>
      <c r="AT6" s="2">
        <v>439010</v>
      </c>
    </row>
  </sheetData>
  <mergeCells count="15">
    <mergeCell ref="AL1:AN1"/>
    <mergeCell ref="AO1:AQ1"/>
    <mergeCell ref="AR1:AT1"/>
    <mergeCell ref="T1:V1"/>
    <mergeCell ref="W1:Y1"/>
    <mergeCell ref="Z1:AB1"/>
    <mergeCell ref="AC1:AE1"/>
    <mergeCell ref="AF1:AH1"/>
    <mergeCell ref="AI1:AK1"/>
    <mergeCell ref="Q1:S1"/>
    <mergeCell ref="B1:D1"/>
    <mergeCell ref="E1:G1"/>
    <mergeCell ref="H1:J1"/>
    <mergeCell ref="K1:M1"/>
    <mergeCell ref="N1:P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26"/>
  <sheetViews>
    <sheetView tabSelected="1" workbookViewId="0">
      <selection activeCell="B4" sqref="B4"/>
    </sheetView>
  </sheetViews>
  <sheetFormatPr baseColWidth="10" defaultRowHeight="14.5" x14ac:dyDescent="0.35"/>
  <cols>
    <col min="2" max="2" width="11.54296875" style="1"/>
    <col min="3" max="3" width="4.36328125" style="1" customWidth="1"/>
    <col min="4" max="4" width="5.08984375" style="1" bestFit="1" customWidth="1"/>
    <col min="5" max="7" width="4.36328125" style="1" customWidth="1"/>
    <col min="8" max="8" width="11.7265625" bestFit="1" customWidth="1"/>
    <col min="9" max="9" width="15.26953125" bestFit="1" customWidth="1"/>
  </cols>
  <sheetData>
    <row r="2" spans="2:9" x14ac:dyDescent="0.35">
      <c r="B2" s="2" t="s">
        <v>3</v>
      </c>
      <c r="H2" t="s">
        <v>4</v>
      </c>
      <c r="I2" t="s">
        <v>5</v>
      </c>
    </row>
    <row r="3" spans="2:9" x14ac:dyDescent="0.35">
      <c r="B3" s="2">
        <v>102589</v>
      </c>
      <c r="C3" s="1">
        <f t="array" ref="C3">MIN(IF(magasin=B3,ROW(magasin)))</f>
        <v>4</v>
      </c>
      <c r="D3" s="1">
        <f t="array" aca="1" ref="D3" ca="1">MIN(IF(OFFSET(racks,C3-2,)=B3,COLUMN(OFFSET(racks,C3-2,))))</f>
        <v>3</v>
      </c>
      <c r="E3" s="1">
        <f ca="1">INDEX(Stockage!$1:$1,(INT((D3+1)/3)-1)*3+2)</f>
        <v>1</v>
      </c>
      <c r="F3" s="1" t="str">
        <f ca="1">INDEX(Stockage!$2:$2,Articles!D3)</f>
        <v>B</v>
      </c>
      <c r="G3" s="1">
        <f>INDEX(Stockage!A:A,Articles!C3)</f>
        <v>20</v>
      </c>
      <c r="H3" t="str">
        <f ca="1">E3&amp;"-"&amp;F3&amp;"-"&amp;G3</f>
        <v>1-B-20</v>
      </c>
      <c r="I3">
        <f t="shared" ref="I3:I26" si="0">COUNTIF(magasin,B3)</f>
        <v>2</v>
      </c>
    </row>
    <row r="4" spans="2:9" x14ac:dyDescent="0.35">
      <c r="B4" s="2">
        <v>104390</v>
      </c>
      <c r="C4" s="1">
        <f t="array" ref="C4">MIN(IF(magasin=B4,ROW(magasin)))</f>
        <v>6</v>
      </c>
      <c r="D4" s="1">
        <f t="array" aca="1" ref="D4" ca="1">MIN(IF(OFFSET(racks,C4-2,)=B4,COLUMN(OFFSET(racks,C4-2,))))</f>
        <v>37</v>
      </c>
      <c r="E4" s="1">
        <f ca="1">INDEX(Stockage!$1:$1,(INT((D4+1)/3)-1)*3+2)</f>
        <v>12</v>
      </c>
      <c r="F4" s="1" t="str">
        <f ca="1">INDEX(Stockage!$2:$2,Articles!D4)</f>
        <v>C</v>
      </c>
      <c r="G4" s="1">
        <f>INDEX(Stockage!A:A,Articles!C4)</f>
        <v>0</v>
      </c>
      <c r="H4" t="str">
        <f t="shared" ref="H4:H25" ca="1" si="1">E4&amp;"-"&amp;F4&amp;"-"&amp;G4</f>
        <v>12-C-0</v>
      </c>
      <c r="I4">
        <f t="shared" si="0"/>
        <v>1</v>
      </c>
    </row>
    <row r="5" spans="2:9" x14ac:dyDescent="0.35">
      <c r="B5" s="2">
        <v>110110</v>
      </c>
      <c r="C5" s="1">
        <f t="array" ref="C5">MIN(IF(magasin=B5,ROW(magasin)))</f>
        <v>6</v>
      </c>
      <c r="D5" s="1">
        <f t="array" aca="1" ref="D5" ca="1">MIN(IF(OFFSET(racks,C5-2,)=B5,COLUMN(OFFSET(racks,C5-2,))))</f>
        <v>4</v>
      </c>
      <c r="E5" s="1">
        <f ca="1">INDEX(Stockage!$1:$1,(INT((D5+1)/3)-1)*3+2)</f>
        <v>1</v>
      </c>
      <c r="F5" s="1" t="str">
        <f ca="1">INDEX(Stockage!$2:$2,Articles!D5)</f>
        <v>C</v>
      </c>
      <c r="G5" s="1">
        <f>INDEX(Stockage!A:A,Articles!C5)</f>
        <v>0</v>
      </c>
      <c r="H5" t="str">
        <f t="shared" ca="1" si="1"/>
        <v>1-C-0</v>
      </c>
      <c r="I5">
        <f t="shared" si="0"/>
        <v>1</v>
      </c>
    </row>
    <row r="6" spans="2:9" x14ac:dyDescent="0.35">
      <c r="B6" s="2">
        <v>110110</v>
      </c>
      <c r="C6" s="1">
        <f t="array" ref="C6">MIN(IF(magasin=B6,ROW(magasin)))</f>
        <v>6</v>
      </c>
      <c r="D6" s="1">
        <f t="array" aca="1" ref="D6" ca="1">MIN(IF(OFFSET(racks,C6-2,)=B6,COLUMN(OFFSET(racks,C6-2,))))</f>
        <v>4</v>
      </c>
      <c r="E6" s="1">
        <f ca="1">INDEX(Stockage!$1:$1,(INT((D6+1)/3)-1)*3+2)</f>
        <v>1</v>
      </c>
      <c r="F6" s="1" t="str">
        <f ca="1">INDEX(Stockage!$2:$2,Articles!D6)</f>
        <v>C</v>
      </c>
      <c r="G6" s="1">
        <f>INDEX(Stockage!A:A,Articles!C6)</f>
        <v>0</v>
      </c>
      <c r="H6" t="str">
        <f t="shared" ca="1" si="1"/>
        <v>1-C-0</v>
      </c>
      <c r="I6">
        <f t="shared" si="0"/>
        <v>1</v>
      </c>
    </row>
    <row r="7" spans="2:9" x14ac:dyDescent="0.35">
      <c r="B7" s="2">
        <v>299299</v>
      </c>
      <c r="C7" s="1">
        <f t="array" ref="C7">MIN(IF(magasin=B7,ROW(magasin)))</f>
        <v>6</v>
      </c>
      <c r="D7" s="1">
        <f t="array" aca="1" ref="D7" ca="1">MIN(IF(OFFSET(racks,C7-2,)=B7,COLUMN(OFFSET(racks,C7-2,))))</f>
        <v>8</v>
      </c>
      <c r="E7" s="1">
        <f ca="1">INDEX(Stockage!$1:$1,(INT((D7+1)/3)-1)*3+2)</f>
        <v>3</v>
      </c>
      <c r="F7" s="1" t="str">
        <f ca="1">INDEX(Stockage!$2:$2,Articles!D7)</f>
        <v>A</v>
      </c>
      <c r="G7" s="1">
        <f>INDEX(Stockage!A:A,Articles!C7)</f>
        <v>0</v>
      </c>
      <c r="H7" t="str">
        <f t="shared" ca="1" si="1"/>
        <v>3-A-0</v>
      </c>
      <c r="I7">
        <f t="shared" si="0"/>
        <v>1</v>
      </c>
    </row>
    <row r="8" spans="2:9" x14ac:dyDescent="0.35">
      <c r="B8" s="2">
        <v>320320</v>
      </c>
      <c r="C8" s="1">
        <f t="array" ref="C8">MIN(IF(magasin=B8,ROW(magasin)))</f>
        <v>6</v>
      </c>
      <c r="D8" s="1">
        <f t="array" aca="1" ref="D8" ca="1">MIN(IF(OFFSET(racks,C8-2,)=B8,COLUMN(OFFSET(racks,C8-2,))))</f>
        <v>3</v>
      </c>
      <c r="E8" s="1">
        <f ca="1">INDEX(Stockage!$1:$1,(INT((D8+1)/3)-1)*3+2)</f>
        <v>1</v>
      </c>
      <c r="F8" s="1" t="str">
        <f ca="1">INDEX(Stockage!$2:$2,Articles!D8)</f>
        <v>B</v>
      </c>
      <c r="G8" s="1">
        <f>INDEX(Stockage!A:A,Articles!C8)</f>
        <v>0</v>
      </c>
      <c r="H8" t="str">
        <f t="shared" ca="1" si="1"/>
        <v>1-B-0</v>
      </c>
      <c r="I8">
        <f t="shared" si="0"/>
        <v>1</v>
      </c>
    </row>
    <row r="9" spans="2:9" x14ac:dyDescent="0.35">
      <c r="B9" s="3">
        <v>325897</v>
      </c>
      <c r="C9" s="1">
        <f t="array" ref="C9">MIN(IF(magasin=B9,ROW(magasin)))</f>
        <v>3</v>
      </c>
      <c r="D9" s="1">
        <f t="array" aca="1" ref="D9" ca="1">MIN(IF(OFFSET(racks,C9-2,)=B9,COLUMN(OFFSET(racks,C9-2,))))</f>
        <v>8</v>
      </c>
      <c r="E9" s="1">
        <f ca="1">INDEX(Stockage!$1:$1,(INT((D9+1)/3)-1)*3+2)</f>
        <v>3</v>
      </c>
      <c r="F9" s="1" t="str">
        <f ca="1">INDEX(Stockage!$2:$2,Articles!D9)</f>
        <v>A</v>
      </c>
      <c r="G9" s="1">
        <f>INDEX(Stockage!A:A,Articles!C9)</f>
        <v>30</v>
      </c>
      <c r="H9" t="str">
        <f t="shared" ca="1" si="1"/>
        <v>3-A-30</v>
      </c>
      <c r="I9">
        <f t="shared" si="0"/>
        <v>1</v>
      </c>
    </row>
    <row r="10" spans="2:9" x14ac:dyDescent="0.35">
      <c r="B10" s="2">
        <v>330330</v>
      </c>
      <c r="C10" s="1">
        <f t="array" ref="C10">MIN(IF(magasin=B10,ROW(magasin)))</f>
        <v>6</v>
      </c>
      <c r="D10" s="1">
        <f t="array" aca="1" ref="D10" ca="1">MIN(IF(OFFSET(racks,C10-2,)=B10,COLUMN(OFFSET(racks,C10-2,))))</f>
        <v>6</v>
      </c>
      <c r="E10" s="1">
        <f ca="1">INDEX(Stockage!$1:$1,(INT((D10+1)/3)-1)*3+2)</f>
        <v>2</v>
      </c>
      <c r="F10" s="1" t="str">
        <f ca="1">INDEX(Stockage!$2:$2,Articles!D10)</f>
        <v>B</v>
      </c>
      <c r="G10" s="1">
        <f>INDEX(Stockage!A:A,Articles!C10)</f>
        <v>0</v>
      </c>
      <c r="H10" t="str">
        <f t="shared" ca="1" si="1"/>
        <v>2-B-0</v>
      </c>
      <c r="I10">
        <f t="shared" si="0"/>
        <v>1</v>
      </c>
    </row>
    <row r="11" spans="2:9" x14ac:dyDescent="0.35">
      <c r="B11" s="2">
        <v>439010</v>
      </c>
      <c r="C11" s="1">
        <f t="array" ref="C11">MIN(IF(magasin=B11,ROW(magasin)))</f>
        <v>6</v>
      </c>
      <c r="D11" s="1">
        <f t="array" aca="1" ref="D11" ca="1">MIN(IF(OFFSET(racks,C11-2,)=B11,COLUMN(OFFSET(racks,C11-2,))))</f>
        <v>46</v>
      </c>
      <c r="E11" s="1">
        <f ca="1">INDEX(Stockage!$1:$1,(INT((D11+1)/3)-1)*3+2)</f>
        <v>15</v>
      </c>
      <c r="F11" s="1" t="str">
        <f ca="1">INDEX(Stockage!$2:$2,Articles!D11)</f>
        <v>C</v>
      </c>
      <c r="G11" s="1">
        <f>INDEX(Stockage!A:A,Articles!C11)</f>
        <v>0</v>
      </c>
      <c r="H11" t="str">
        <f t="shared" ca="1" si="1"/>
        <v>15-C-0</v>
      </c>
      <c r="I11">
        <f t="shared" si="0"/>
        <v>1</v>
      </c>
    </row>
    <row r="12" spans="2:9" x14ac:dyDescent="0.35">
      <c r="B12" s="2">
        <v>440440</v>
      </c>
      <c r="C12" s="1">
        <f t="array" ref="C12">MIN(IF(magasin=B12,ROW(magasin)))</f>
        <v>6</v>
      </c>
      <c r="D12" s="1">
        <f t="array" aca="1" ref="D12" ca="1">MIN(IF(OFFSET(racks,C12-2,)=B12,COLUMN(OFFSET(racks,C12-2,))))</f>
        <v>7</v>
      </c>
      <c r="E12" s="1">
        <f ca="1">INDEX(Stockage!$1:$1,(INT((D12+1)/3)-1)*3+2)</f>
        <v>2</v>
      </c>
      <c r="F12" s="1" t="str">
        <f ca="1">INDEX(Stockage!$2:$2,Articles!D12)</f>
        <v>C</v>
      </c>
      <c r="G12" s="1">
        <f>INDEX(Stockage!A:A,Articles!C12)</f>
        <v>0</v>
      </c>
      <c r="H12" t="str">
        <f t="shared" ca="1" si="1"/>
        <v>2-C-0</v>
      </c>
      <c r="I12">
        <f t="shared" si="0"/>
        <v>1</v>
      </c>
    </row>
    <row r="13" spans="2:9" x14ac:dyDescent="0.35">
      <c r="B13" s="2">
        <v>458237</v>
      </c>
      <c r="C13" s="1">
        <f t="array" ref="C13">MIN(IF(magasin=B13,ROW(magasin)))</f>
        <v>4</v>
      </c>
      <c r="D13" s="1">
        <f t="array" aca="1" ref="D13" ca="1">MIN(IF(OFFSET(racks,C13-2,)=B13,COLUMN(OFFSET(racks,C13-2,))))</f>
        <v>2</v>
      </c>
      <c r="E13" s="1">
        <f ca="1">INDEX(Stockage!$1:$1,(INT((D13+1)/3)-1)*3+2)</f>
        <v>1</v>
      </c>
      <c r="F13" s="1" t="str">
        <f ca="1">INDEX(Stockage!$2:$2,Articles!D13)</f>
        <v>A</v>
      </c>
      <c r="G13" s="1">
        <f>INDEX(Stockage!A:A,Articles!C13)</f>
        <v>20</v>
      </c>
      <c r="H13" t="str">
        <f t="shared" ca="1" si="1"/>
        <v>1-A-20</v>
      </c>
      <c r="I13">
        <f t="shared" si="0"/>
        <v>1</v>
      </c>
    </row>
    <row r="14" spans="2:9" x14ac:dyDescent="0.35">
      <c r="B14" s="2">
        <v>506220</v>
      </c>
      <c r="C14" s="1">
        <f t="array" ref="C14">MIN(IF(magasin=B14,ROW(magasin)))</f>
        <v>6</v>
      </c>
      <c r="D14" s="1">
        <f t="array" aca="1" ref="D14" ca="1">MIN(IF(OFFSET(racks,C14-2,)=B14,COLUMN(OFFSET(racks,C14-2,))))</f>
        <v>45</v>
      </c>
      <c r="E14" s="1">
        <f ca="1">INDEX(Stockage!$1:$1,(INT((D14+1)/3)-1)*3+2)</f>
        <v>15</v>
      </c>
      <c r="F14" s="1" t="str">
        <f ca="1">INDEX(Stockage!$2:$2,Articles!D14)</f>
        <v>B</v>
      </c>
      <c r="G14" s="1">
        <f>INDEX(Stockage!A:A,Articles!C14)</f>
        <v>0</v>
      </c>
      <c r="H14" t="str">
        <f t="shared" ca="1" si="1"/>
        <v>15-B-0</v>
      </c>
      <c r="I14">
        <f t="shared" si="0"/>
        <v>1</v>
      </c>
    </row>
    <row r="15" spans="2:9" x14ac:dyDescent="0.35">
      <c r="B15" s="2">
        <v>515515</v>
      </c>
      <c r="C15" s="1">
        <f t="array" ref="C15">MIN(IF(magasin=B15,ROW(magasin)))</f>
        <v>6</v>
      </c>
      <c r="D15" s="1">
        <f t="array" aca="1" ref="D15" ca="1">MIN(IF(OFFSET(racks,C15-2,)=B15,COLUMN(OFFSET(racks,C15-2,))))</f>
        <v>2</v>
      </c>
      <c r="E15" s="1">
        <f ca="1">INDEX(Stockage!$1:$1,(INT((D15+1)/3)-1)*3+2)</f>
        <v>1</v>
      </c>
      <c r="F15" s="1" t="str">
        <f ca="1">INDEX(Stockage!$2:$2,Articles!D15)</f>
        <v>A</v>
      </c>
      <c r="G15" s="1">
        <f>INDEX(Stockage!A:A,Articles!C15)</f>
        <v>0</v>
      </c>
      <c r="H15" t="str">
        <f t="shared" ca="1" si="1"/>
        <v>1-A-0</v>
      </c>
      <c r="I15">
        <f t="shared" si="0"/>
        <v>1</v>
      </c>
    </row>
    <row r="16" spans="2:9" x14ac:dyDescent="0.35">
      <c r="B16" s="2">
        <v>515515</v>
      </c>
      <c r="C16" s="1">
        <f t="array" ref="C16">MIN(IF(magasin=B16,ROW(magasin)))</f>
        <v>6</v>
      </c>
      <c r="D16" s="1">
        <f t="array" aca="1" ref="D16" ca="1">MIN(IF(OFFSET(racks,C16-2,)=B16,COLUMN(OFFSET(racks,C16-2,))))</f>
        <v>2</v>
      </c>
      <c r="E16" s="1">
        <f ca="1">INDEX(Stockage!$1:$1,(INT((D16+1)/3)-1)*3+2)</f>
        <v>1</v>
      </c>
      <c r="F16" s="1" t="str">
        <f ca="1">INDEX(Stockage!$2:$2,Articles!D16)</f>
        <v>A</v>
      </c>
      <c r="G16" s="1">
        <f>INDEX(Stockage!A:A,Articles!C16)</f>
        <v>0</v>
      </c>
      <c r="H16" t="str">
        <f t="shared" ca="1" si="1"/>
        <v>1-A-0</v>
      </c>
      <c r="I16">
        <f t="shared" si="0"/>
        <v>1</v>
      </c>
    </row>
    <row r="17" spans="2:9" x14ac:dyDescent="0.35">
      <c r="B17" s="2">
        <v>573430</v>
      </c>
      <c r="C17" s="1">
        <f t="array" ref="C17">MIN(IF(magasin=B17,ROW(magasin)))</f>
        <v>6</v>
      </c>
      <c r="D17" s="1">
        <f t="array" aca="1" ref="D17" ca="1">MIN(IF(OFFSET(racks,C17-2,)=B17,COLUMN(OFFSET(racks,C17-2,))))</f>
        <v>44</v>
      </c>
      <c r="E17" s="1">
        <f ca="1">INDEX(Stockage!$1:$1,(INT((D17+1)/3)-1)*3+2)</f>
        <v>15</v>
      </c>
      <c r="F17" s="1" t="str">
        <f ca="1">INDEX(Stockage!$2:$2,Articles!D17)</f>
        <v>A</v>
      </c>
      <c r="G17" s="1">
        <f>INDEX(Stockage!A:A,Articles!C17)</f>
        <v>0</v>
      </c>
      <c r="H17" t="str">
        <f t="shared" ca="1" si="1"/>
        <v>15-A-0</v>
      </c>
      <c r="I17">
        <f t="shared" si="0"/>
        <v>1</v>
      </c>
    </row>
    <row r="18" spans="2:9" x14ac:dyDescent="0.35">
      <c r="B18" s="2">
        <v>640640</v>
      </c>
      <c r="C18" s="1">
        <f t="array" ref="C18">MIN(IF(magasin=B18,ROW(magasin)))</f>
        <v>6</v>
      </c>
      <c r="D18" s="1">
        <f t="array" aca="1" ref="D18" ca="1">MIN(IF(OFFSET(racks,C18-2,)=B18,COLUMN(OFFSET(racks,C18-2,))))</f>
        <v>43</v>
      </c>
      <c r="E18" s="1">
        <f ca="1">INDEX(Stockage!$1:$1,(INT((D18+1)/3)-1)*3+2)</f>
        <v>14</v>
      </c>
      <c r="F18" s="1" t="str">
        <f ca="1">INDEX(Stockage!$2:$2,Articles!D18)</f>
        <v>C</v>
      </c>
      <c r="G18" s="1">
        <f>INDEX(Stockage!A:A,Articles!C18)</f>
        <v>0</v>
      </c>
      <c r="H18" t="str">
        <f t="shared" ca="1" si="1"/>
        <v>14-C-0</v>
      </c>
      <c r="I18">
        <f t="shared" si="0"/>
        <v>1</v>
      </c>
    </row>
    <row r="19" spans="2:9" x14ac:dyDescent="0.35">
      <c r="B19" s="2">
        <v>707850</v>
      </c>
      <c r="C19" s="1">
        <f t="array" ref="C19">MIN(IF(magasin=B19,ROW(magasin)))</f>
        <v>6</v>
      </c>
      <c r="D19" s="1">
        <f t="array" aca="1" ref="D19" ca="1">MIN(IF(OFFSET(racks,C19-2,)=B19,COLUMN(OFFSET(racks,C19-2,))))</f>
        <v>42</v>
      </c>
      <c r="E19" s="1">
        <f ca="1">INDEX(Stockage!$1:$1,(INT((D19+1)/3)-1)*3+2)</f>
        <v>14</v>
      </c>
      <c r="F19" s="1" t="str">
        <f ca="1">INDEX(Stockage!$2:$2,Articles!D19)</f>
        <v>B</v>
      </c>
      <c r="G19" s="1">
        <f>INDEX(Stockage!A:A,Articles!C19)</f>
        <v>0</v>
      </c>
      <c r="H19" t="str">
        <f t="shared" ca="1" si="1"/>
        <v>14-B-0</v>
      </c>
      <c r="I19">
        <f t="shared" si="0"/>
        <v>1</v>
      </c>
    </row>
    <row r="20" spans="2:9" x14ac:dyDescent="0.35">
      <c r="B20" s="2">
        <v>775060</v>
      </c>
      <c r="C20" s="1">
        <f t="array" ref="C20">MIN(IF(magasin=B20,ROW(magasin)))</f>
        <v>6</v>
      </c>
      <c r="D20" s="1">
        <f t="array" aca="1" ref="D20" ca="1">MIN(IF(OFFSET(racks,C20-2,)=B20,COLUMN(OFFSET(racks,C20-2,))))</f>
        <v>41</v>
      </c>
      <c r="E20" s="1">
        <f ca="1">INDEX(Stockage!$1:$1,(INT((D20+1)/3)-1)*3+2)</f>
        <v>14</v>
      </c>
      <c r="F20" s="1" t="str">
        <f ca="1">INDEX(Stockage!$2:$2,Articles!D20)</f>
        <v>A</v>
      </c>
      <c r="G20" s="1">
        <f>INDEX(Stockage!A:A,Articles!C20)</f>
        <v>0</v>
      </c>
      <c r="H20" t="str">
        <f t="shared" ca="1" si="1"/>
        <v>14-A-0</v>
      </c>
      <c r="I20">
        <f t="shared" si="0"/>
        <v>1</v>
      </c>
    </row>
    <row r="21" spans="2:9" x14ac:dyDescent="0.35">
      <c r="B21" s="2">
        <v>789123</v>
      </c>
      <c r="C21" s="1">
        <f t="array" ref="C21">MIN(IF(magasin=B21,ROW(magasin)))</f>
        <v>3</v>
      </c>
      <c r="D21" s="1">
        <f t="array" aca="1" ref="D21" ca="1">MIN(IF(OFFSET(racks,C21-2,)=B21,COLUMN(OFFSET(racks,C21-2,))))</f>
        <v>2</v>
      </c>
      <c r="E21" s="1">
        <f ca="1">INDEX(Stockage!$1:$1,(INT((D21+1)/3)-1)*3+2)</f>
        <v>1</v>
      </c>
      <c r="F21" s="1" t="str">
        <f ca="1">INDEX(Stockage!$2:$2,Articles!D21)</f>
        <v>A</v>
      </c>
      <c r="G21" s="1">
        <f>INDEX(Stockage!A:A,Articles!C21)</f>
        <v>30</v>
      </c>
      <c r="H21" t="str">
        <f t="shared" ca="1" si="1"/>
        <v>1-A-30</v>
      </c>
      <c r="I21">
        <f t="shared" si="0"/>
        <v>1</v>
      </c>
    </row>
    <row r="22" spans="2:9" x14ac:dyDescent="0.35">
      <c r="B22" s="2">
        <v>842270</v>
      </c>
      <c r="C22" s="1">
        <f t="array" ref="C22">MIN(IF(magasin=B22,ROW(magasin)))</f>
        <v>6</v>
      </c>
      <c r="D22" s="1">
        <f t="array" aca="1" ref="D22" ca="1">MIN(IF(OFFSET(racks,C22-2,)=B22,COLUMN(OFFSET(racks,C22-2,))))</f>
        <v>40</v>
      </c>
      <c r="E22" s="1">
        <f ca="1">INDEX(Stockage!$1:$1,(INT((D22+1)/3)-1)*3+2)</f>
        <v>13</v>
      </c>
      <c r="F22" s="1" t="str">
        <f ca="1">INDEX(Stockage!$2:$2,Articles!D22)</f>
        <v>C</v>
      </c>
      <c r="G22" s="1">
        <f>INDEX(Stockage!A:A,Articles!C22)</f>
        <v>0</v>
      </c>
      <c r="H22" t="str">
        <f t="shared" ca="1" si="1"/>
        <v>13-C-0</v>
      </c>
      <c r="I22">
        <f t="shared" si="0"/>
        <v>1</v>
      </c>
    </row>
    <row r="23" spans="2:9" x14ac:dyDescent="0.35">
      <c r="B23" s="3">
        <v>854256</v>
      </c>
      <c r="C23" s="1">
        <f t="array" ref="C23">MIN(IF(magasin=B23,ROW(magasin)))</f>
        <v>4</v>
      </c>
      <c r="D23" s="1">
        <f t="array" aca="1" ref="D23" ca="1">MIN(IF(OFFSET(racks,C23-2,)=B23,COLUMN(OFFSET(racks,C23-2,))))</f>
        <v>5</v>
      </c>
      <c r="E23" s="1">
        <f ca="1">INDEX(Stockage!$1:$1,(INT((D23+1)/3)-1)*3+2)</f>
        <v>2</v>
      </c>
      <c r="F23" s="1" t="str">
        <f ca="1">INDEX(Stockage!$2:$2,Articles!D23)</f>
        <v>A</v>
      </c>
      <c r="G23" s="1">
        <f>INDEX(Stockage!A:A,Articles!C23)</f>
        <v>20</v>
      </c>
      <c r="H23" t="str">
        <f t="shared" ca="1" si="1"/>
        <v>2-A-20</v>
      </c>
      <c r="I23">
        <f t="shared" si="0"/>
        <v>1</v>
      </c>
    </row>
    <row r="24" spans="2:9" x14ac:dyDescent="0.35">
      <c r="B24" s="2">
        <v>909480</v>
      </c>
      <c r="C24" s="1">
        <f t="array" ref="C24">MIN(IF(magasin=B24,ROW(magasin)))</f>
        <v>6</v>
      </c>
      <c r="D24" s="1">
        <f t="array" aca="1" ref="D24" ca="1">MIN(IF(OFFSET(racks,C24-2,)=B24,COLUMN(OFFSET(racks,C24-2,))))</f>
        <v>39</v>
      </c>
      <c r="E24" s="1">
        <f ca="1">INDEX(Stockage!$1:$1,(INT((D24+1)/3)-1)*3+2)</f>
        <v>13</v>
      </c>
      <c r="F24" s="1" t="str">
        <f ca="1">INDEX(Stockage!$2:$2,Articles!D24)</f>
        <v>B</v>
      </c>
      <c r="G24" s="1">
        <f>INDEX(Stockage!A:A,Articles!C24)</f>
        <v>0</v>
      </c>
      <c r="H24" t="str">
        <f t="shared" ca="1" si="1"/>
        <v>13-B-0</v>
      </c>
      <c r="I24">
        <f t="shared" si="0"/>
        <v>1</v>
      </c>
    </row>
    <row r="25" spans="2:9" x14ac:dyDescent="0.35">
      <c r="B25" s="2">
        <v>976690</v>
      </c>
      <c r="C25" s="1">
        <f t="array" ref="C25">MIN(IF(magasin=B25,ROW(magasin)))</f>
        <v>4</v>
      </c>
      <c r="D25" s="1">
        <f t="array" aca="1" ref="D25" ca="1">MIN(IF(OFFSET(racks,C25-2,)=B25,COLUMN(OFFSET(racks,C25-2,))))</f>
        <v>36</v>
      </c>
      <c r="E25" s="1">
        <f ca="1">INDEX(Stockage!$1:$1,(INT((D25+1)/3)-1)*3+2)</f>
        <v>12</v>
      </c>
      <c r="F25" s="1" t="str">
        <f ca="1">INDEX(Stockage!$2:$2,Articles!D25)</f>
        <v>B</v>
      </c>
      <c r="G25" s="1">
        <f>INDEX(Stockage!A:A,Articles!C25)</f>
        <v>20</v>
      </c>
      <c r="H25" t="str">
        <f t="shared" ca="1" si="1"/>
        <v>12-B-20</v>
      </c>
      <c r="I25">
        <f t="shared" si="0"/>
        <v>1</v>
      </c>
    </row>
    <row r="26" spans="2:9" x14ac:dyDescent="0.35">
      <c r="B26" s="2"/>
      <c r="C26" s="1">
        <f t="array" ref="C26">MIN(IF(magasin=B26,ROW(magasin)))</f>
        <v>3</v>
      </c>
      <c r="D26" s="1">
        <f t="array" aca="1" ref="D26" ca="1">MIN(IF(OFFSET(racks,C26-2,)=B26,COLUMN(OFFSET(racks,C26-2,))))</f>
        <v>3</v>
      </c>
      <c r="E26" s="1">
        <f ca="1">INDEX(Stockage!$1:$1,(INT((D26+1)/3)-1)*3+2)</f>
        <v>1</v>
      </c>
      <c r="F26" s="1" t="str">
        <f ca="1">INDEX(Stockage!$2:$2,Articles!D26)</f>
        <v>B</v>
      </c>
      <c r="G26" s="1">
        <f>INDEX(Stockage!A:A,Articles!C26)</f>
        <v>30</v>
      </c>
      <c r="H26" t="str">
        <f t="shared" ref="H26" ca="1" si="2">E26&amp;"-"&amp;F26&amp;"-"&amp;G26</f>
        <v>1-B-30</v>
      </c>
      <c r="I26">
        <f t="shared" si="0"/>
        <v>0</v>
      </c>
    </row>
  </sheetData>
  <autoFilter ref="B2:B25">
    <sortState ref="B3:B57">
      <sortCondition ref="B2:B57"/>
    </sortState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Stockage</vt:lpstr>
      <vt:lpstr>Articles</vt:lpstr>
      <vt:lpstr>magasin</vt:lpstr>
      <vt:lpstr>racks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2015-04-21T17:48:54Z</dcterms:modified>
</cp:coreProperties>
</file>