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C43" i="1" l="1"/>
  <c r="C42" i="1"/>
  <c r="C41" i="1"/>
  <c r="C40" i="1"/>
  <c r="C39" i="1"/>
  <c r="C38" i="1"/>
  <c r="C37" i="1"/>
  <c r="B43" i="1"/>
  <c r="B42" i="1"/>
  <c r="B41" i="1"/>
  <c r="B40" i="1"/>
  <c r="B39" i="1"/>
  <c r="B38" i="1"/>
  <c r="B37" i="1"/>
  <c r="A3" i="1" l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D42" i="1" l="1"/>
  <c r="D38" i="1"/>
  <c r="D41" i="1"/>
  <c r="D37" i="1"/>
  <c r="D40" i="1"/>
  <c r="D43" i="1"/>
  <c r="D39" i="1"/>
</calcChain>
</file>

<file path=xl/sharedStrings.xml><?xml version="1.0" encoding="utf-8"?>
<sst xmlns="http://schemas.openxmlformats.org/spreadsheetml/2006/main" count="42" uniqueCount="18">
  <si>
    <t>Midi</t>
  </si>
  <si>
    <t>Soir</t>
  </si>
  <si>
    <t>Dimanche</t>
  </si>
  <si>
    <t>Lundi</t>
  </si>
  <si>
    <t>Mardi</t>
  </si>
  <si>
    <t>Mercredi</t>
  </si>
  <si>
    <t>Jeudi</t>
  </si>
  <si>
    <t>Vendredi</t>
  </si>
  <si>
    <t>Samedi</t>
  </si>
  <si>
    <t/>
  </si>
  <si>
    <t>Statistique mensuelle par jour</t>
  </si>
  <si>
    <t>Nb jour</t>
  </si>
  <si>
    <t>Moy.</t>
  </si>
  <si>
    <t>Récap</t>
  </si>
  <si>
    <t>Année</t>
  </si>
  <si>
    <t>Début d'activité</t>
  </si>
  <si>
    <t>Fin d'activité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</si>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</sst>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mmmm"/>
    <numFmt numFmtId="166" formatCode="dddd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</borders>
  <cellStyleXfs count="20">
    <xf numFmtId="0" fontId="0" fillId="0" borderId="0"/>
    <xf numFmtId="0" fontId="1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1"/>
    <xf numFmtId="0" fontId="2" fillId="0" borderId="0" xfId="1" applyFont="1"/>
    <xf numFmtId="0" fontId="1" fillId="0" borderId="0" xfId="1" applyBorder="1"/>
    <xf numFmtId="0" fontId="1" fillId="0" borderId="4" xfId="1" applyBorder="1"/>
    <xf numFmtId="14" fontId="1" fillId="0" borderId="0" xfId="1" applyNumberFormat="1"/>
    <xf numFmtId="1" fontId="1" fillId="0" borderId="0" xfId="1" applyNumberFormat="1" applyBorder="1" applyAlignment="1">
      <alignment horizontal="left"/>
    </xf>
    <xf numFmtId="14" fontId="3" fillId="2" borderId="0" xfId="1" applyNumberFormat="1" applyFont="1" applyFill="1"/>
    <xf numFmtId="0" fontId="1" fillId="2" borderId="0" xfId="1" applyFill="1"/>
    <xf numFmtId="0" fontId="1" fillId="2" borderId="4" xfId="1" applyFill="1" applyBorder="1"/>
    <xf numFmtId="0" fontId="2" fillId="0" borderId="0" xfId="1" applyFont="1" applyAlignment="1">
      <alignment horizontal="center"/>
    </xf>
    <xf numFmtId="0" fontId="2" fillId="0" borderId="4" xfId="1" applyFont="1" applyBorder="1" applyAlignment="1">
      <alignment horizontal="center"/>
    </xf>
    <xf numFmtId="166" fontId="1" fillId="0" borderId="0" xfId="1" applyNumberFormat="1" applyBorder="1" applyAlignment="1">
      <alignment horizontal="left"/>
    </xf>
    <xf numFmtId="0" fontId="1" fillId="0" borderId="0" xfId="1"/>
    <xf numFmtId="0" fontId="2" fillId="0" borderId="0" xfId="1" applyFont="1"/>
    <xf numFmtId="14" fontId="1" fillId="0" borderId="0" xfId="1" applyNumberFormat="1"/>
    <xf numFmtId="0" fontId="6" fillId="0" borderId="0" xfId="1" applyFont="1"/>
    <xf numFmtId="0" fontId="7" fillId="0" borderId="0" xfId="1" applyFont="1"/>
    <xf numFmtId="166" fontId="1" fillId="0" borderId="0" xfId="1" applyNumberFormat="1" applyBorder="1" applyAlignment="1">
      <alignment horizontal="left"/>
    </xf>
    <xf numFmtId="164" fontId="1" fillId="0" borderId="4" xfId="1" applyNumberFormat="1" applyBorder="1"/>
    <xf numFmtId="165" fontId="2" fillId="2" borderId="1" xfId="1" applyNumberFormat="1" applyFont="1" applyFill="1" applyBorder="1" applyAlignment="1">
      <alignment horizontal="center"/>
    </xf>
    <xf numFmtId="165" fontId="2" fillId="2" borderId="2" xfId="1" applyNumberFormat="1" applyFont="1" applyFill="1" applyBorder="1" applyAlignment="1">
      <alignment horizontal="center"/>
    </xf>
    <xf numFmtId="165" fontId="2" fillId="2" borderId="3" xfId="1" applyNumberFormat="1" applyFont="1" applyFill="1" applyBorder="1" applyAlignment="1">
      <alignment horizontal="center"/>
    </xf>
  </cellXfs>
  <cellStyles count="20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topLeftCell="A17" zoomScale="80" zoomScaleNormal="80" workbookViewId="0">
      <selection activeCell="H41" sqref="H41"/>
    </sheetView>
  </sheetViews>
  <sheetFormatPr baseColWidth="10" defaultRowHeight="14.5" x14ac:dyDescent="0.35"/>
  <cols>
    <col min="6" max="6" width="19.26953125" bestFit="1" customWidth="1"/>
    <col min="7" max="7" width="12.26953125" bestFit="1" customWidth="1"/>
  </cols>
  <sheetData>
    <row r="1" spans="1:7" ht="28.5" x14ac:dyDescent="0.65">
      <c r="A1" s="20">
        <v>42736</v>
      </c>
      <c r="B1" s="21"/>
      <c r="C1" s="21"/>
      <c r="D1" s="22"/>
      <c r="F1" s="16" t="s">
        <v>13</v>
      </c>
      <c r="G1" s="13"/>
    </row>
    <row r="2" spans="1:7" ht="15.5" x14ac:dyDescent="0.35">
      <c r="A2" s="3"/>
      <c r="B2" s="3"/>
      <c r="C2" s="3" t="s">
        <v>0</v>
      </c>
      <c r="D2" s="4" t="s">
        <v>1</v>
      </c>
      <c r="F2" s="17"/>
      <c r="G2" s="13"/>
    </row>
    <row r="3" spans="1:7" ht="15.5" x14ac:dyDescent="0.35">
      <c r="A3" s="12">
        <f>G5</f>
        <v>42736</v>
      </c>
      <c r="B3" s="6">
        <v>1</v>
      </c>
      <c r="C3" s="3">
        <v>48</v>
      </c>
      <c r="D3" s="4">
        <v>0</v>
      </c>
    </row>
    <row r="4" spans="1:7" ht="15.5" x14ac:dyDescent="0.35">
      <c r="A4" s="12">
        <f>A3+1</f>
        <v>42737</v>
      </c>
      <c r="B4" s="6">
        <v>2</v>
      </c>
      <c r="C4" s="3">
        <v>65</v>
      </c>
      <c r="D4" s="4">
        <v>0</v>
      </c>
      <c r="F4" s="14" t="s">
        <v>14</v>
      </c>
      <c r="G4" s="13">
        <v>2017</v>
      </c>
    </row>
    <row r="5" spans="1:7" ht="15.5" x14ac:dyDescent="0.35">
      <c r="A5" s="18">
        <f t="shared" ref="A5:A33" si="0">A4+1</f>
        <v>42738</v>
      </c>
      <c r="B5" s="6">
        <v>3</v>
      </c>
      <c r="C5" s="3">
        <v>45</v>
      </c>
      <c r="D5" s="4">
        <v>0</v>
      </c>
      <c r="F5" s="14" t="s">
        <v>15</v>
      </c>
      <c r="G5" s="15">
        <v>42736</v>
      </c>
    </row>
    <row r="6" spans="1:7" ht="15.5" x14ac:dyDescent="0.35">
      <c r="A6" s="18">
        <f t="shared" si="0"/>
        <v>42739</v>
      </c>
      <c r="B6" s="6">
        <v>4</v>
      </c>
      <c r="C6" s="3">
        <v>0</v>
      </c>
      <c r="D6" s="4">
        <v>0</v>
      </c>
      <c r="F6" s="14" t="s">
        <v>16</v>
      </c>
      <c r="G6" s="15">
        <v>43100</v>
      </c>
    </row>
    <row r="7" spans="1:7" ht="15.5" x14ac:dyDescent="0.35">
      <c r="A7" s="18">
        <f t="shared" si="0"/>
        <v>42740</v>
      </c>
      <c r="B7" s="6">
        <v>5</v>
      </c>
      <c r="C7" s="3">
        <v>0</v>
      </c>
      <c r="D7" s="4">
        <v>0</v>
      </c>
      <c r="F7" s="14"/>
      <c r="G7" s="13"/>
    </row>
    <row r="8" spans="1:7" ht="15.5" x14ac:dyDescent="0.35">
      <c r="A8" s="18">
        <f t="shared" si="0"/>
        <v>42741</v>
      </c>
      <c r="B8" s="6">
        <v>6</v>
      </c>
      <c r="C8" s="3">
        <v>0</v>
      </c>
      <c r="D8" s="4">
        <v>0</v>
      </c>
      <c r="F8" s="14" t="s">
        <v>17</v>
      </c>
      <c r="G8" s="15">
        <v>42767</v>
      </c>
    </row>
    <row r="9" spans="1:7" ht="15.5" x14ac:dyDescent="0.35">
      <c r="A9" s="18">
        <f t="shared" si="0"/>
        <v>42742</v>
      </c>
      <c r="B9" s="6">
        <v>7</v>
      </c>
      <c r="C9" s="3">
        <v>0</v>
      </c>
      <c r="D9" s="4" t="s">
        <v>9</v>
      </c>
    </row>
    <row r="10" spans="1:7" ht="15.5" x14ac:dyDescent="0.35">
      <c r="A10" s="18">
        <f t="shared" si="0"/>
        <v>42743</v>
      </c>
      <c r="B10" s="6">
        <v>8</v>
      </c>
      <c r="C10" s="3">
        <v>0</v>
      </c>
      <c r="D10" s="4" t="s">
        <v>9</v>
      </c>
    </row>
    <row r="11" spans="1:7" ht="15.5" x14ac:dyDescent="0.35">
      <c r="A11" s="18">
        <f t="shared" si="0"/>
        <v>42744</v>
      </c>
      <c r="B11" s="6">
        <v>9</v>
      </c>
      <c r="C11" s="3">
        <v>0</v>
      </c>
      <c r="D11" s="4" t="s">
        <v>9</v>
      </c>
    </row>
    <row r="12" spans="1:7" ht="15.5" x14ac:dyDescent="0.35">
      <c r="A12" s="18">
        <f t="shared" si="0"/>
        <v>42745</v>
      </c>
      <c r="B12" s="6">
        <v>10</v>
      </c>
      <c r="C12" s="3">
        <v>0</v>
      </c>
      <c r="D12" s="4" t="s">
        <v>9</v>
      </c>
    </row>
    <row r="13" spans="1:7" ht="15.5" x14ac:dyDescent="0.35">
      <c r="A13" s="18">
        <f t="shared" si="0"/>
        <v>42746</v>
      </c>
      <c r="B13" s="6">
        <v>11</v>
      </c>
      <c r="C13" s="3">
        <v>0</v>
      </c>
      <c r="D13" s="4" t="s">
        <v>9</v>
      </c>
    </row>
    <row r="14" spans="1:7" ht="15.5" x14ac:dyDescent="0.35">
      <c r="A14" s="18">
        <f t="shared" si="0"/>
        <v>42747</v>
      </c>
      <c r="B14" s="6">
        <v>12</v>
      </c>
      <c r="C14" s="3">
        <v>0</v>
      </c>
      <c r="D14" s="4" t="s">
        <v>9</v>
      </c>
    </row>
    <row r="15" spans="1:7" ht="15.5" x14ac:dyDescent="0.35">
      <c r="A15" s="18">
        <f t="shared" si="0"/>
        <v>42748</v>
      </c>
      <c r="B15" s="6">
        <v>13</v>
      </c>
      <c r="C15" s="3">
        <v>0</v>
      </c>
      <c r="D15" s="4" t="s">
        <v>9</v>
      </c>
    </row>
    <row r="16" spans="1:7" ht="15.5" x14ac:dyDescent="0.35">
      <c r="A16" s="18">
        <f t="shared" si="0"/>
        <v>42749</v>
      </c>
      <c r="B16" s="6">
        <v>14</v>
      </c>
      <c r="C16" s="3">
        <v>0</v>
      </c>
      <c r="D16" s="4" t="s">
        <v>9</v>
      </c>
    </row>
    <row r="17" spans="1:4" ht="15.5" x14ac:dyDescent="0.35">
      <c r="A17" s="18">
        <f t="shared" si="0"/>
        <v>42750</v>
      </c>
      <c r="B17" s="6">
        <v>15</v>
      </c>
      <c r="C17" s="3">
        <v>0</v>
      </c>
      <c r="D17" s="4" t="s">
        <v>9</v>
      </c>
    </row>
    <row r="18" spans="1:4" ht="15.5" x14ac:dyDescent="0.35">
      <c r="A18" s="18">
        <f t="shared" si="0"/>
        <v>42751</v>
      </c>
      <c r="B18" s="6">
        <v>16</v>
      </c>
      <c r="C18" s="3">
        <v>0</v>
      </c>
      <c r="D18" s="4" t="s">
        <v>9</v>
      </c>
    </row>
    <row r="19" spans="1:4" ht="15.5" x14ac:dyDescent="0.35">
      <c r="A19" s="18">
        <f t="shared" si="0"/>
        <v>42752</v>
      </c>
      <c r="B19" s="6">
        <v>17</v>
      </c>
      <c r="C19" s="3">
        <v>0</v>
      </c>
      <c r="D19" s="4" t="s">
        <v>9</v>
      </c>
    </row>
    <row r="20" spans="1:4" ht="15.5" x14ac:dyDescent="0.35">
      <c r="A20" s="18">
        <f t="shared" si="0"/>
        <v>42753</v>
      </c>
      <c r="B20" s="6">
        <v>18</v>
      </c>
      <c r="C20" s="3">
        <v>0</v>
      </c>
      <c r="D20" s="4" t="s">
        <v>9</v>
      </c>
    </row>
    <row r="21" spans="1:4" ht="15.5" x14ac:dyDescent="0.35">
      <c r="A21" s="18">
        <f t="shared" si="0"/>
        <v>42754</v>
      </c>
      <c r="B21" s="6">
        <v>19</v>
      </c>
      <c r="C21" s="3">
        <v>0</v>
      </c>
      <c r="D21" s="4" t="s">
        <v>9</v>
      </c>
    </row>
    <row r="22" spans="1:4" ht="15.5" x14ac:dyDescent="0.35">
      <c r="A22" s="18">
        <f t="shared" si="0"/>
        <v>42755</v>
      </c>
      <c r="B22" s="6">
        <v>20</v>
      </c>
      <c r="C22" s="3">
        <v>0</v>
      </c>
      <c r="D22" s="4" t="s">
        <v>9</v>
      </c>
    </row>
    <row r="23" spans="1:4" ht="15.5" x14ac:dyDescent="0.35">
      <c r="A23" s="18">
        <f t="shared" si="0"/>
        <v>42756</v>
      </c>
      <c r="B23" s="6">
        <v>21</v>
      </c>
      <c r="C23" s="3">
        <v>0</v>
      </c>
      <c r="D23" s="4" t="s">
        <v>9</v>
      </c>
    </row>
    <row r="24" spans="1:4" ht="15.5" x14ac:dyDescent="0.35">
      <c r="A24" s="18">
        <f t="shared" si="0"/>
        <v>42757</v>
      </c>
      <c r="B24" s="6">
        <v>22</v>
      </c>
      <c r="C24" s="3">
        <v>0</v>
      </c>
      <c r="D24" s="4" t="s">
        <v>9</v>
      </c>
    </row>
    <row r="25" spans="1:4" ht="15.5" x14ac:dyDescent="0.35">
      <c r="A25" s="18">
        <f t="shared" si="0"/>
        <v>42758</v>
      </c>
      <c r="B25" s="6">
        <v>23</v>
      </c>
      <c r="C25" s="3">
        <v>0</v>
      </c>
      <c r="D25" s="4" t="s">
        <v>9</v>
      </c>
    </row>
    <row r="26" spans="1:4" ht="15.5" x14ac:dyDescent="0.35">
      <c r="A26" s="18">
        <f t="shared" si="0"/>
        <v>42759</v>
      </c>
      <c r="B26" s="6">
        <v>24</v>
      </c>
      <c r="C26" s="3">
        <v>0</v>
      </c>
      <c r="D26" s="4" t="s">
        <v>9</v>
      </c>
    </row>
    <row r="27" spans="1:4" ht="15.5" x14ac:dyDescent="0.35">
      <c r="A27" s="18">
        <f t="shared" si="0"/>
        <v>42760</v>
      </c>
      <c r="B27" s="6">
        <v>25</v>
      </c>
      <c r="C27" s="3">
        <v>0</v>
      </c>
      <c r="D27" s="4" t="s">
        <v>9</v>
      </c>
    </row>
    <row r="28" spans="1:4" ht="15.5" x14ac:dyDescent="0.35">
      <c r="A28" s="18">
        <f t="shared" si="0"/>
        <v>42761</v>
      </c>
      <c r="B28" s="6">
        <v>26</v>
      </c>
      <c r="C28" s="3">
        <v>0</v>
      </c>
      <c r="D28" s="4" t="s">
        <v>9</v>
      </c>
    </row>
    <row r="29" spans="1:4" ht="15.5" x14ac:dyDescent="0.35">
      <c r="A29" s="18">
        <f t="shared" si="0"/>
        <v>42762</v>
      </c>
      <c r="B29" s="6">
        <v>27</v>
      </c>
      <c r="C29" s="3">
        <v>0</v>
      </c>
      <c r="D29" s="4" t="s">
        <v>9</v>
      </c>
    </row>
    <row r="30" spans="1:4" ht="15.5" x14ac:dyDescent="0.35">
      <c r="A30" s="18">
        <f t="shared" si="0"/>
        <v>42763</v>
      </c>
      <c r="B30" s="6">
        <v>28</v>
      </c>
      <c r="C30" s="3">
        <v>0</v>
      </c>
      <c r="D30" s="4" t="s">
        <v>9</v>
      </c>
    </row>
    <row r="31" spans="1:4" ht="15.5" x14ac:dyDescent="0.35">
      <c r="A31" s="18">
        <f t="shared" si="0"/>
        <v>42764</v>
      </c>
      <c r="B31" s="6">
        <v>29</v>
      </c>
      <c r="C31" s="3">
        <v>0</v>
      </c>
      <c r="D31" s="4" t="s">
        <v>9</v>
      </c>
    </row>
    <row r="32" spans="1:4" ht="15.5" x14ac:dyDescent="0.35">
      <c r="A32" s="18">
        <f t="shared" si="0"/>
        <v>42765</v>
      </c>
      <c r="B32" s="6">
        <v>30</v>
      </c>
      <c r="C32" s="3">
        <v>0</v>
      </c>
      <c r="D32" s="4" t="s">
        <v>9</v>
      </c>
    </row>
    <row r="33" spans="1:4" ht="15.5" x14ac:dyDescent="0.35">
      <c r="A33" s="18">
        <f t="shared" si="0"/>
        <v>42766</v>
      </c>
      <c r="B33" s="6">
        <v>31</v>
      </c>
      <c r="C33" s="3">
        <v>0</v>
      </c>
      <c r="D33" s="4" t="s">
        <v>9</v>
      </c>
    </row>
    <row r="34" spans="1:4" ht="15.5" x14ac:dyDescent="0.35">
      <c r="A34" s="5"/>
      <c r="B34" s="1"/>
      <c r="C34" s="1"/>
      <c r="D34" s="4"/>
    </row>
    <row r="35" spans="1:4" ht="18.5" x14ac:dyDescent="0.45">
      <c r="A35" s="7" t="s">
        <v>10</v>
      </c>
      <c r="B35" s="8"/>
      <c r="C35" s="8"/>
      <c r="D35" s="9"/>
    </row>
    <row r="36" spans="1:4" ht="15.5" x14ac:dyDescent="0.35">
      <c r="A36" s="1"/>
      <c r="B36" s="1"/>
      <c r="C36" s="10" t="s">
        <v>11</v>
      </c>
      <c r="D36" s="11" t="s">
        <v>12</v>
      </c>
    </row>
    <row r="37" spans="1:4" ht="15.5" x14ac:dyDescent="0.35">
      <c r="A37" s="2" t="s">
        <v>3</v>
      </c>
      <c r="B37" s="1">
        <f>SUMPRODUCT((WEEKDAY($A$3:$A$33,2)=1)*($C$3:$C$33))</f>
        <v>65</v>
      </c>
      <c r="C37" s="13">
        <f>SUMPRODUCT(--(WEEKDAY($A$3:$A$33,2)=1))</f>
        <v>5</v>
      </c>
      <c r="D37" s="19">
        <f>B37/C37</f>
        <v>13</v>
      </c>
    </row>
    <row r="38" spans="1:4" ht="15.5" x14ac:dyDescent="0.35">
      <c r="A38" s="2" t="s">
        <v>4</v>
      </c>
      <c r="B38" s="13">
        <f>SUMPRODUCT((WEEKDAY($A$3:$A$33,2)=2)*($C$3:$C$33))</f>
        <v>45</v>
      </c>
      <c r="C38" s="13">
        <f>SUMPRODUCT(--(WEEKDAY($A$3:$A$33,2)=2))</f>
        <v>5</v>
      </c>
      <c r="D38" s="19">
        <f t="shared" ref="D38:D43" si="1">B38/C38</f>
        <v>9</v>
      </c>
    </row>
    <row r="39" spans="1:4" ht="15.5" x14ac:dyDescent="0.35">
      <c r="A39" s="2" t="s">
        <v>5</v>
      </c>
      <c r="B39" s="13">
        <f>SUMPRODUCT((WEEKDAY($A$3:$A$33,2)=3)*($C$3:$C$33))</f>
        <v>0</v>
      </c>
      <c r="C39" s="13">
        <f>SUMPRODUCT(--(WEEKDAY($A$3:$A$33,2)=3))</f>
        <v>4</v>
      </c>
      <c r="D39" s="19">
        <f t="shared" si="1"/>
        <v>0</v>
      </c>
    </row>
    <row r="40" spans="1:4" ht="15.5" x14ac:dyDescent="0.35">
      <c r="A40" s="2" t="s">
        <v>6</v>
      </c>
      <c r="B40" s="13">
        <f>SUMPRODUCT((WEEKDAY($A$3:$A$33,2)=4)*($C$3:$C$33))</f>
        <v>0</v>
      </c>
      <c r="C40" s="13">
        <f>SUMPRODUCT(--(WEEKDAY($A$3:$A$33,2)=4))</f>
        <v>4</v>
      </c>
      <c r="D40" s="19">
        <f t="shared" si="1"/>
        <v>0</v>
      </c>
    </row>
    <row r="41" spans="1:4" ht="15.5" x14ac:dyDescent="0.35">
      <c r="A41" s="2" t="s">
        <v>7</v>
      </c>
      <c r="B41" s="13">
        <f>SUMPRODUCT((WEEKDAY($A$3:$A$33,2)=5)*($C$3:$C$33))</f>
        <v>0</v>
      </c>
      <c r="C41" s="13">
        <f>SUMPRODUCT(--(WEEKDAY($A$3:$A$33,2)=5))</f>
        <v>4</v>
      </c>
      <c r="D41" s="19">
        <f t="shared" si="1"/>
        <v>0</v>
      </c>
    </row>
    <row r="42" spans="1:4" ht="15.5" x14ac:dyDescent="0.35">
      <c r="A42" s="2" t="s">
        <v>8</v>
      </c>
      <c r="B42" s="13">
        <f>SUMPRODUCT((WEEKDAY($A$3:$A$33,2)=6)*($C$3:$C$33))</f>
        <v>0</v>
      </c>
      <c r="C42" s="13">
        <f>SUMPRODUCT(--(WEEKDAY($A$3:$A$33,2)=6))</f>
        <v>4</v>
      </c>
      <c r="D42" s="19">
        <f t="shared" si="1"/>
        <v>0</v>
      </c>
    </row>
    <row r="43" spans="1:4" ht="15.5" x14ac:dyDescent="0.35">
      <c r="A43" s="2" t="s">
        <v>2</v>
      </c>
      <c r="B43" s="13">
        <f>SUMPRODUCT((WEEKDAY($A$3:$A$33,2)=7)*($C$3:$C$33))</f>
        <v>48</v>
      </c>
      <c r="C43" s="13">
        <f>SUMPRODUCT(--(WEEKDAY($A$3:$A$33,2)=7))</f>
        <v>5</v>
      </c>
      <c r="D43" s="19">
        <f t="shared" si="1"/>
        <v>9.6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Domingues</dc:creator>
  <cp:lastModifiedBy>Michel</cp:lastModifiedBy>
  <dcterms:created xsi:type="dcterms:W3CDTF">2017-01-04T15:11:53Z</dcterms:created>
  <dcterms:modified xsi:type="dcterms:W3CDTF">2017-01-04T15:53:55Z</dcterms:modified>
</cp:coreProperties>
</file>