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definedNames>
    <definedName name="Livraison">Feuil1!$E$2:$E$110</definedName>
    <definedName name="OS">Feuil1!$C$2:$C$110</definedName>
    <definedName name="Prog">Feuil1!$B$2:$B$110</definedName>
    <definedName name="Retard">Feuil1!$G$2:$G$110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1" l="1"/>
  <c r="J5" i="1"/>
  <c r="J6" i="1"/>
  <c r="J7" i="1"/>
  <c r="J8" i="1"/>
  <c r="J9" i="1"/>
  <c r="J10" i="1"/>
  <c r="J3" i="1"/>
  <c r="G6" i="1" l="1"/>
  <c r="G10" i="1"/>
  <c r="G14" i="1"/>
  <c r="G18" i="1"/>
  <c r="G22" i="1"/>
  <c r="G30" i="1"/>
  <c r="G34" i="1"/>
  <c r="G38" i="1"/>
  <c r="F110" i="1"/>
  <c r="G110" i="1" s="1"/>
  <c r="F109" i="1"/>
  <c r="G109" i="1" s="1"/>
  <c r="F108" i="1"/>
  <c r="G108" i="1" s="1"/>
  <c r="F107" i="1"/>
  <c r="G107" i="1" s="1"/>
  <c r="F104" i="1"/>
  <c r="G104" i="1" s="1"/>
  <c r="F116" i="1"/>
  <c r="G116" i="1" s="1"/>
  <c r="F38" i="1"/>
  <c r="F37" i="1"/>
  <c r="G37" i="1" s="1"/>
  <c r="F35" i="1"/>
  <c r="G35" i="1" s="1"/>
  <c r="F34" i="1"/>
  <c r="F33" i="1"/>
  <c r="G33" i="1" s="1"/>
  <c r="F32" i="1"/>
  <c r="G32" i="1" s="1"/>
  <c r="F31" i="1"/>
  <c r="G31" i="1" s="1"/>
  <c r="F30" i="1"/>
  <c r="F29" i="1"/>
  <c r="G29" i="1" s="1"/>
  <c r="F28" i="1"/>
  <c r="G28" i="1" s="1"/>
  <c r="F27" i="1"/>
  <c r="G27" i="1" s="1"/>
  <c r="F25" i="1"/>
  <c r="G25" i="1" s="1"/>
  <c r="F24" i="1"/>
  <c r="G24" i="1" s="1"/>
  <c r="F23" i="1"/>
  <c r="G23" i="1" s="1"/>
  <c r="F22" i="1"/>
  <c r="F21" i="1"/>
  <c r="G21" i="1" s="1"/>
  <c r="F20" i="1"/>
  <c r="G20" i="1" s="1"/>
  <c r="F19" i="1"/>
  <c r="G19" i="1" s="1"/>
  <c r="F18" i="1"/>
  <c r="F17" i="1"/>
  <c r="G17" i="1" s="1"/>
  <c r="F16" i="1"/>
  <c r="G16" i="1" s="1"/>
  <c r="F15" i="1"/>
  <c r="G15" i="1" s="1"/>
  <c r="F14" i="1"/>
  <c r="F13" i="1"/>
  <c r="G13" i="1" s="1"/>
  <c r="F12" i="1"/>
  <c r="G12" i="1" s="1"/>
  <c r="F11" i="1"/>
  <c r="G11" i="1" s="1"/>
  <c r="F10" i="1"/>
  <c r="F9" i="1"/>
  <c r="G9" i="1" s="1"/>
  <c r="F8" i="1"/>
  <c r="G8" i="1" s="1"/>
  <c r="F7" i="1"/>
  <c r="G7" i="1" s="1"/>
  <c r="F6" i="1"/>
  <c r="F5" i="1"/>
  <c r="G5" i="1" s="1"/>
  <c r="F4" i="1"/>
  <c r="G4" i="1" s="1"/>
  <c r="F3" i="1"/>
  <c r="G3" i="1" s="1"/>
  <c r="F2" i="1"/>
  <c r="G2" i="1" s="1"/>
  <c r="E106" i="1"/>
  <c r="F106" i="1" s="1"/>
  <c r="G106" i="1" s="1"/>
  <c r="E105" i="1"/>
  <c r="F105" i="1" s="1"/>
  <c r="G105" i="1" s="1"/>
  <c r="E103" i="1"/>
  <c r="F103" i="1" s="1"/>
  <c r="G103" i="1" s="1"/>
  <c r="E102" i="1"/>
  <c r="F102" i="1" s="1"/>
  <c r="G102" i="1" s="1"/>
  <c r="E101" i="1"/>
  <c r="F101" i="1" s="1"/>
  <c r="G101" i="1" s="1"/>
  <c r="E100" i="1"/>
  <c r="F100" i="1" s="1"/>
  <c r="G100" i="1" s="1"/>
  <c r="E99" i="1"/>
  <c r="F99" i="1" s="1"/>
  <c r="G99" i="1" s="1"/>
  <c r="E98" i="1"/>
  <c r="F98" i="1" s="1"/>
  <c r="G98" i="1" s="1"/>
  <c r="E97" i="1"/>
  <c r="F97" i="1" s="1"/>
  <c r="G97" i="1" s="1"/>
  <c r="E96" i="1"/>
  <c r="F96" i="1" s="1"/>
  <c r="G96" i="1" s="1"/>
  <c r="E95" i="1"/>
  <c r="F95" i="1" s="1"/>
  <c r="G95" i="1" s="1"/>
  <c r="E94" i="1"/>
  <c r="F94" i="1" s="1"/>
  <c r="G94" i="1" s="1"/>
  <c r="E93" i="1"/>
  <c r="F93" i="1" s="1"/>
  <c r="G93" i="1" s="1"/>
  <c r="E92" i="1"/>
  <c r="F92" i="1" s="1"/>
  <c r="G92" i="1" s="1"/>
  <c r="E91" i="1"/>
  <c r="F91" i="1" s="1"/>
  <c r="G91" i="1" s="1"/>
  <c r="E90" i="1"/>
  <c r="F90" i="1" s="1"/>
  <c r="G90" i="1" s="1"/>
  <c r="E89" i="1"/>
  <c r="F89" i="1" s="1"/>
  <c r="G89" i="1" s="1"/>
  <c r="E88" i="1"/>
  <c r="F88" i="1" s="1"/>
  <c r="G88" i="1" s="1"/>
  <c r="E87" i="1"/>
  <c r="F87" i="1" s="1"/>
  <c r="G87" i="1" s="1"/>
  <c r="E86" i="1"/>
  <c r="F86" i="1" s="1"/>
  <c r="G86" i="1" s="1"/>
  <c r="E85" i="1"/>
  <c r="F85" i="1" s="1"/>
  <c r="G85" i="1" s="1"/>
  <c r="E84" i="1"/>
  <c r="F84" i="1" s="1"/>
  <c r="G84" i="1" s="1"/>
  <c r="E83" i="1"/>
  <c r="F83" i="1" s="1"/>
  <c r="G83" i="1" s="1"/>
  <c r="E82" i="1"/>
  <c r="F82" i="1" s="1"/>
  <c r="G82" i="1" s="1"/>
  <c r="E81" i="1"/>
  <c r="F81" i="1" s="1"/>
  <c r="G81" i="1" s="1"/>
  <c r="E80" i="1"/>
  <c r="F80" i="1" s="1"/>
  <c r="G80" i="1" s="1"/>
  <c r="E79" i="1"/>
  <c r="F79" i="1" s="1"/>
  <c r="G79" i="1" s="1"/>
  <c r="E78" i="1"/>
  <c r="F78" i="1" s="1"/>
  <c r="G78" i="1" s="1"/>
  <c r="E77" i="1"/>
  <c r="F77" i="1" s="1"/>
  <c r="G77" i="1" s="1"/>
  <c r="E76" i="1"/>
  <c r="F76" i="1" s="1"/>
  <c r="G76" i="1" s="1"/>
  <c r="E75" i="1"/>
  <c r="F75" i="1" s="1"/>
  <c r="G75" i="1" s="1"/>
  <c r="E74" i="1"/>
  <c r="F74" i="1" s="1"/>
  <c r="G74" i="1" s="1"/>
  <c r="E73" i="1"/>
  <c r="F73" i="1" s="1"/>
  <c r="G73" i="1" s="1"/>
  <c r="E72" i="1"/>
  <c r="F72" i="1" s="1"/>
  <c r="G72" i="1" s="1"/>
  <c r="E71" i="1"/>
  <c r="F71" i="1" s="1"/>
  <c r="G71" i="1" s="1"/>
  <c r="E70" i="1"/>
  <c r="F70" i="1" s="1"/>
  <c r="G70" i="1" s="1"/>
  <c r="E69" i="1"/>
  <c r="F69" i="1" s="1"/>
  <c r="G69" i="1" s="1"/>
  <c r="E68" i="1"/>
  <c r="F68" i="1" s="1"/>
  <c r="G68" i="1" s="1"/>
  <c r="E67" i="1"/>
  <c r="F67" i="1" s="1"/>
  <c r="G67" i="1" s="1"/>
  <c r="E66" i="1"/>
  <c r="F66" i="1" s="1"/>
  <c r="G66" i="1" s="1"/>
  <c r="E65" i="1"/>
  <c r="F65" i="1" s="1"/>
  <c r="G65" i="1" s="1"/>
  <c r="E64" i="1"/>
  <c r="F64" i="1" s="1"/>
  <c r="G64" i="1" s="1"/>
  <c r="E63" i="1"/>
  <c r="F63" i="1" s="1"/>
  <c r="G63" i="1" s="1"/>
  <c r="E62" i="1"/>
  <c r="F62" i="1" s="1"/>
  <c r="G62" i="1" s="1"/>
  <c r="E61" i="1"/>
  <c r="F61" i="1" s="1"/>
  <c r="G61" i="1" s="1"/>
  <c r="E60" i="1"/>
  <c r="F60" i="1" s="1"/>
  <c r="G60" i="1" s="1"/>
  <c r="E59" i="1"/>
  <c r="F59" i="1" s="1"/>
  <c r="G59" i="1" s="1"/>
  <c r="E58" i="1"/>
  <c r="F58" i="1" s="1"/>
  <c r="G58" i="1" s="1"/>
  <c r="E57" i="1"/>
  <c r="F57" i="1" s="1"/>
  <c r="G57" i="1" s="1"/>
  <c r="E56" i="1"/>
  <c r="F56" i="1" s="1"/>
  <c r="G56" i="1" s="1"/>
  <c r="E55" i="1"/>
  <c r="F55" i="1" s="1"/>
  <c r="G55" i="1" s="1"/>
  <c r="E54" i="1"/>
  <c r="F54" i="1" s="1"/>
  <c r="G54" i="1" s="1"/>
  <c r="E53" i="1"/>
  <c r="F53" i="1" s="1"/>
  <c r="G53" i="1" s="1"/>
  <c r="E52" i="1"/>
  <c r="F52" i="1" s="1"/>
  <c r="G52" i="1" s="1"/>
  <c r="E51" i="1"/>
  <c r="F51" i="1" s="1"/>
  <c r="G51" i="1" s="1"/>
  <c r="E50" i="1"/>
  <c r="F50" i="1" s="1"/>
  <c r="G50" i="1" s="1"/>
  <c r="E49" i="1"/>
  <c r="F49" i="1" s="1"/>
  <c r="G49" i="1" s="1"/>
  <c r="E48" i="1"/>
  <c r="F48" i="1" s="1"/>
  <c r="G48" i="1" s="1"/>
  <c r="E47" i="1"/>
  <c r="F47" i="1" s="1"/>
  <c r="G47" i="1" s="1"/>
  <c r="E46" i="1"/>
  <c r="F46" i="1" s="1"/>
  <c r="G46" i="1" s="1"/>
  <c r="E45" i="1"/>
  <c r="F45" i="1" s="1"/>
  <c r="G45" i="1" s="1"/>
  <c r="E44" i="1"/>
  <c r="F44" i="1" s="1"/>
  <c r="G44" i="1" s="1"/>
  <c r="E43" i="1"/>
  <c r="F43" i="1" s="1"/>
  <c r="G43" i="1" s="1"/>
  <c r="E42" i="1"/>
  <c r="F42" i="1" s="1"/>
  <c r="G42" i="1" s="1"/>
  <c r="E41" i="1"/>
  <c r="F41" i="1" s="1"/>
  <c r="G41" i="1" s="1"/>
  <c r="E40" i="1"/>
  <c r="F40" i="1" s="1"/>
  <c r="G40" i="1" s="1"/>
  <c r="E39" i="1"/>
  <c r="F39" i="1" s="1"/>
  <c r="G39" i="1" s="1"/>
  <c r="E36" i="1"/>
  <c r="F36" i="1" s="1"/>
  <c r="G36" i="1" s="1"/>
  <c r="E26" i="1"/>
  <c r="F26" i="1" s="1"/>
  <c r="G26" i="1" s="1"/>
</calcChain>
</file>

<file path=xl/sharedStrings.xml><?xml version="1.0" encoding="utf-8"?>
<sst xmlns="http://schemas.openxmlformats.org/spreadsheetml/2006/main" count="119" uniqueCount="117">
  <si>
    <t>OPERATION</t>
  </si>
  <si>
    <t>DESIRE</t>
  </si>
  <si>
    <r>
      <rPr>
        <b/>
        <sz val="11"/>
        <color rgb="FFFF0000"/>
        <rFont val="Calibri"/>
        <family val="2"/>
        <scheme val="minor"/>
      </rPr>
      <t>VEFA LLS</t>
    </r>
    <r>
      <rPr>
        <b/>
        <sz val="11"/>
        <rFont val="Calibri"/>
        <family val="2"/>
        <scheme val="minor"/>
      </rPr>
      <t xml:space="preserve">  Les Rosiers</t>
    </r>
    <r>
      <rPr>
        <b/>
        <sz val="11"/>
        <color rgb="FFFF0000"/>
        <rFont val="Calibri"/>
        <family val="2"/>
        <scheme val="minor"/>
      </rPr>
      <t xml:space="preserve"> </t>
    </r>
  </si>
  <si>
    <r>
      <rPr>
        <b/>
        <sz val="11"/>
        <color rgb="FFFF0000"/>
        <rFont val="Calibri"/>
        <family val="2"/>
        <scheme val="minor"/>
      </rPr>
      <t>VEFA LLTS</t>
    </r>
    <r>
      <rPr>
        <b/>
        <sz val="11"/>
        <rFont val="Calibri"/>
        <family val="2"/>
        <scheme val="minor"/>
      </rPr>
      <t xml:space="preserve"> Les Rosiers</t>
    </r>
    <r>
      <rPr>
        <b/>
        <sz val="11"/>
        <color rgb="FFFF0000"/>
        <rFont val="Calibri"/>
        <family val="2"/>
        <scheme val="minor"/>
      </rPr>
      <t xml:space="preserve"> 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</si>
  <si>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Oiseaux du Paradis 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</si>
  <si>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Les Pechers </t>
    </r>
  </si>
  <si>
    <t>P'titCanal         LLTS</t>
  </si>
  <si>
    <t xml:space="preserve">P'titCanal  LLS       </t>
  </si>
  <si>
    <t>JULES VIENNE</t>
  </si>
  <si>
    <t xml:space="preserve">Lavoir </t>
  </si>
  <si>
    <t xml:space="preserve">Laurency </t>
  </si>
  <si>
    <t xml:space="preserve">Sceau de Salomon </t>
  </si>
  <si>
    <t xml:space="preserve">Avenue Raymond Barre </t>
  </si>
  <si>
    <t>Harry PAYET (Les Mimosas)</t>
  </si>
  <si>
    <t>Max GOBETTI (AUBEPINES)</t>
  </si>
  <si>
    <t>Poker d'As LLS</t>
  </si>
  <si>
    <t>Poker d'As LLTS</t>
  </si>
  <si>
    <t>Bouton d'Or (Tampon 15e km)</t>
  </si>
  <si>
    <t>Desiré 2</t>
  </si>
  <si>
    <t>Jules Arlandas (Alamandas)</t>
  </si>
  <si>
    <t>Paille en Queue</t>
  </si>
  <si>
    <t>Le Cap (BH 228)</t>
  </si>
  <si>
    <t>Coco Huet (Parc à Moutons)</t>
  </si>
  <si>
    <t>Rue de l'Eglise</t>
  </si>
  <si>
    <t>Lié ETHEVE (Poker As 2)</t>
  </si>
  <si>
    <t>PIVET-VELIN</t>
  </si>
  <si>
    <t>Tamariniers LLS</t>
  </si>
  <si>
    <t>Tamariniers LLTS</t>
  </si>
  <si>
    <t>Takamaka</t>
  </si>
  <si>
    <t>FANFAN</t>
  </si>
  <si>
    <t>Jean MOREL (Amaryllis)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</si>
  <si>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LOULOU PITOU (LA SAFRANIERE)</t>
    </r>
  </si>
  <si>
    <t>Barrage LLS</t>
  </si>
  <si>
    <t>Barrage LLTS</t>
  </si>
  <si>
    <t>Josepha Fontaine</t>
  </si>
  <si>
    <r>
      <t xml:space="preserve">VEFA </t>
    </r>
    <r>
      <rPr>
        <b/>
        <sz val="11"/>
        <rFont val="Calibri"/>
        <family val="2"/>
        <scheme val="minor"/>
      </rPr>
      <t>Petunias</t>
    </r>
  </si>
  <si>
    <t>Verveine des Indes (Ilôt 5.1)</t>
  </si>
  <si>
    <t>Z'ambaville (AX 18)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</si>
  <si>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Paule &amp; Gaston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</si>
  <si>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Maurice Lebon</t>
    </r>
  </si>
  <si>
    <t>Fleurs jaunes (Ilôt 6.1)</t>
  </si>
  <si>
    <t>Plaine St Paul</t>
  </si>
  <si>
    <t>FAHAM (Ilôt 5.6)</t>
  </si>
  <si>
    <t>Amata (HE 168)</t>
  </si>
  <si>
    <t>Lacaussade 3</t>
  </si>
  <si>
    <t xml:space="preserve">Manapany </t>
  </si>
  <si>
    <t>RPA mixte St Philippe</t>
  </si>
  <si>
    <t>Ilot 6.2</t>
  </si>
  <si>
    <r>
      <t xml:space="preserve">VEFA </t>
    </r>
    <r>
      <rPr>
        <b/>
        <sz val="11"/>
        <rFont val="Calibri"/>
        <family val="2"/>
        <scheme val="minor"/>
      </rPr>
      <t>Paule &amp; Gaston</t>
    </r>
  </si>
  <si>
    <t>CD 61 Rue Bertaut LLS</t>
  </si>
  <si>
    <t>CD 61 Rue Bertaut LLTS</t>
  </si>
  <si>
    <t xml:space="preserve">Hortensias </t>
  </si>
  <si>
    <t>Les Kakis</t>
  </si>
  <si>
    <t xml:space="preserve">Les Platanes </t>
  </si>
  <si>
    <t>Palissandre</t>
  </si>
  <si>
    <t>100 marches</t>
  </si>
  <si>
    <t>Bougainvillées</t>
  </si>
  <si>
    <t>Bras des Etangs</t>
  </si>
  <si>
    <t>Caramboles</t>
  </si>
  <si>
    <t>Citronnelles</t>
  </si>
  <si>
    <t>CROUS St Pierre</t>
  </si>
  <si>
    <t>CROUS Tampon</t>
  </si>
  <si>
    <t>Hubert Delisle</t>
  </si>
  <si>
    <t>RPA Du Parc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</si>
  <si>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Ancien Hopital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</si>
  <si>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EQUILIBRE</t>
    </r>
  </si>
  <si>
    <t>Californie</t>
  </si>
  <si>
    <t>INDIGO Tranche 1</t>
  </si>
  <si>
    <t>Bras de la Plaine</t>
  </si>
  <si>
    <t xml:space="preserve">Dakota </t>
  </si>
  <si>
    <t>Les Fourragères (Odyssée)</t>
  </si>
  <si>
    <t>Bellevue A-B-C</t>
  </si>
  <si>
    <t>Canal Lilis</t>
  </si>
  <si>
    <t>La Cure</t>
  </si>
  <si>
    <t>Poinsétias</t>
  </si>
  <si>
    <t xml:space="preserve">Bras Moutons </t>
  </si>
  <si>
    <t>BRAS CANOT</t>
  </si>
  <si>
    <t>BY 100</t>
  </si>
  <si>
    <t>Galien</t>
  </si>
  <si>
    <t>Jamalac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</si>
  <si>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APAYA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</si>
  <si>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EPERON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</si>
  <si>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PISCINE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</si>
  <si>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TRISCOTTE</t>
    </r>
  </si>
  <si>
    <t>Arizona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</si>
  <si>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ANTARES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</si>
  <si>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ELISA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</si>
  <si>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LES SERINS</t>
    </r>
  </si>
  <si>
    <t>INDIGO LLS</t>
  </si>
  <si>
    <t>INDIGO LLTS</t>
  </si>
  <si>
    <t>Casabianca</t>
  </si>
  <si>
    <t>Chapelle</t>
  </si>
  <si>
    <t>Chemin Galet 1</t>
  </si>
  <si>
    <t>Chemin Galet 2</t>
  </si>
  <si>
    <t>La Cure 2</t>
  </si>
  <si>
    <t>Le Choka Bleu</t>
  </si>
  <si>
    <t>Les Orchidées</t>
  </si>
  <si>
    <t>Terrain Michel CV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</si>
  <si>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Galabert</t>
    </r>
  </si>
  <si>
    <t>3 MARES</t>
  </si>
  <si>
    <t>CESARIA</t>
  </si>
  <si>
    <t>Chataigners</t>
  </si>
  <si>
    <t>Opale (ILOT 9)</t>
  </si>
  <si>
    <t>CANNELLE (BOIS DE NEFLES)</t>
  </si>
  <si>
    <t>CAPRICORNE</t>
  </si>
  <si>
    <t>Chemin EDF</t>
  </si>
  <si>
    <t>EO 516</t>
  </si>
  <si>
    <t>PAPYRUS (DESCHENEZ)</t>
  </si>
  <si>
    <t>SAFER</t>
  </si>
  <si>
    <t>TURPIN LES COCOS</t>
  </si>
  <si>
    <t>Prog</t>
  </si>
  <si>
    <t>OS démarrage</t>
  </si>
  <si>
    <t>Date inauguration / livraison</t>
  </si>
  <si>
    <t>Délai chantier initial</t>
  </si>
  <si>
    <t>Délai chantier réel</t>
  </si>
  <si>
    <t>Mois de retard</t>
  </si>
  <si>
    <t>Moyenne retard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</si>
</sst>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dd/mm/yy;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FF505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7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4" fillId="4" borderId="2" xfId="1" applyNumberFormat="1" applyFont="1" applyFill="1" applyBorder="1" applyAlignment="1">
      <alignment horizontal="center" vertical="center" wrapText="1"/>
    </xf>
    <xf numFmtId="164" fontId="0" fillId="5" borderId="3" xfId="0" applyNumberFormat="1" applyFont="1" applyFill="1" applyBorder="1" applyAlignment="1">
      <alignment horizontal="center" vertical="center"/>
    </xf>
    <xf numFmtId="164" fontId="6" fillId="6" borderId="3" xfId="1" applyNumberFormat="1" applyFont="1" applyFill="1" applyBorder="1" applyAlignment="1">
      <alignment horizontal="center" vertical="center"/>
    </xf>
    <xf numFmtId="164" fontId="6" fillId="5" borderId="3" xfId="1" applyNumberFormat="1" applyFont="1" applyFill="1" applyBorder="1" applyAlignment="1">
      <alignment horizontal="center" vertical="center"/>
    </xf>
    <xf numFmtId="164" fontId="6" fillId="6" borderId="3" xfId="0" applyNumberFormat="1" applyFont="1" applyFill="1" applyBorder="1" applyAlignment="1">
      <alignment horizontal="center" vertical="center"/>
    </xf>
    <xf numFmtId="164" fontId="7" fillId="2" borderId="3" xfId="0" applyNumberFormat="1" applyFont="1" applyFill="1" applyBorder="1" applyAlignment="1">
      <alignment horizontal="center" vertical="center"/>
    </xf>
    <xf numFmtId="0" fontId="4" fillId="4" borderId="1" xfId="1" applyNumberFormat="1" applyFont="1" applyFill="1" applyBorder="1" applyAlignment="1">
      <alignment horizontal="center" vertical="center" wrapText="1"/>
    </xf>
    <xf numFmtId="164" fontId="0" fillId="5" borderId="1" xfId="1" applyNumberFormat="1" applyFont="1" applyFill="1" applyBorder="1" applyAlignment="1">
      <alignment horizontal="center" vertical="center"/>
    </xf>
    <xf numFmtId="164" fontId="6" fillId="5" borderId="1" xfId="1" applyNumberFormat="1" applyFont="1" applyFill="1" applyBorder="1" applyAlignment="1">
      <alignment horizontal="center" vertical="center" wrapText="1"/>
    </xf>
    <xf numFmtId="164" fontId="6" fillId="5" borderId="1" xfId="1" applyNumberFormat="1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6" fillId="6" borderId="1" xfId="1" applyNumberFormat="1" applyFont="1" applyFill="1" applyBorder="1" applyAlignment="1">
      <alignment horizontal="center" vertical="center" wrapText="1"/>
    </xf>
    <xf numFmtId="1" fontId="4" fillId="4" borderId="1" xfId="1" applyNumberFormat="1" applyFont="1" applyFill="1" applyBorder="1" applyAlignment="1">
      <alignment horizontal="center" vertical="center" wrapText="1"/>
    </xf>
    <xf numFmtId="1" fontId="0" fillId="5" borderId="1" xfId="0" applyNumberFormat="1" applyFont="1" applyFill="1" applyBorder="1" applyAlignment="1">
      <alignment horizontal="center" vertical="center"/>
    </xf>
    <xf numFmtId="1" fontId="6" fillId="6" borderId="1" xfId="1" applyNumberFormat="1" applyFont="1" applyFill="1" applyBorder="1" applyAlignment="1">
      <alignment horizontal="center" vertical="center"/>
    </xf>
    <xf numFmtId="1" fontId="6" fillId="5" borderId="1" xfId="1" applyNumberFormat="1" applyFont="1" applyFill="1" applyBorder="1" applyAlignment="1">
      <alignment horizontal="center" vertical="center"/>
    </xf>
    <xf numFmtId="1" fontId="6" fillId="5" borderId="1" xfId="0" applyNumberFormat="1" applyFont="1" applyFill="1" applyBorder="1" applyAlignment="1">
      <alignment horizontal="center" vertical="center"/>
    </xf>
    <xf numFmtId="1" fontId="0" fillId="6" borderId="1" xfId="0" applyNumberFormat="1" applyFont="1" applyFill="1" applyBorder="1" applyAlignment="1">
      <alignment horizontal="center" vertical="center"/>
    </xf>
    <xf numFmtId="1" fontId="1" fillId="6" borderId="1" xfId="1" applyNumberFormat="1" applyFont="1" applyFill="1" applyBorder="1" applyAlignment="1">
      <alignment horizontal="center" vertical="center"/>
    </xf>
    <xf numFmtId="1" fontId="7" fillId="2" borderId="1" xfId="0" applyNumberFormat="1" applyFont="1" applyFill="1" applyBorder="1" applyAlignment="1">
      <alignment horizontal="center" vertical="center"/>
    </xf>
    <xf numFmtId="1" fontId="6" fillId="6" borderId="1" xfId="0" applyNumberFormat="1" applyFont="1" applyFill="1" applyBorder="1" applyAlignment="1">
      <alignment horizontal="center" vertical="center"/>
    </xf>
    <xf numFmtId="1" fontId="2" fillId="2" borderId="1" xfId="1" applyNumberFormat="1" applyFont="1" applyFill="1" applyBorder="1" applyAlignment="1">
      <alignment horizontal="center" vertical="center"/>
    </xf>
    <xf numFmtId="1" fontId="7" fillId="2" borderId="1" xfId="2" applyNumberFormat="1" applyFont="1" applyFill="1" applyBorder="1" applyAlignment="1">
      <alignment horizontal="center" vertical="center"/>
    </xf>
    <xf numFmtId="1" fontId="2" fillId="5" borderId="1" xfId="1" applyNumberFormat="1" applyFont="1" applyFill="1" applyBorder="1" applyAlignment="1">
      <alignment horizontal="center" vertical="center"/>
    </xf>
    <xf numFmtId="1" fontId="7" fillId="2" borderId="1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6"/>
  <sheetViews>
    <sheetView tabSelected="1" workbookViewId="0">
      <selection activeCell="J3" sqref="J3"/>
    </sheetView>
  </sheetViews>
  <sheetFormatPr baseColWidth="10" defaultRowHeight="14.5" x14ac:dyDescent="0.35"/>
  <cols>
    <col min="1" max="1" width="23.26953125" customWidth="1"/>
    <col min="10" max="10" width="16.54296875" customWidth="1"/>
  </cols>
  <sheetData>
    <row r="1" spans="1:10" ht="43.5" x14ac:dyDescent="0.35">
      <c r="A1" s="1" t="s">
        <v>0</v>
      </c>
      <c r="B1" s="1" t="s">
        <v>110</v>
      </c>
      <c r="C1" s="9" t="s">
        <v>111</v>
      </c>
      <c r="D1" s="23" t="s">
        <v>113</v>
      </c>
      <c r="E1" s="15" t="s">
        <v>112</v>
      </c>
      <c r="F1" s="15" t="s">
        <v>114</v>
      </c>
      <c r="G1" s="15" t="s">
        <v>115</v>
      </c>
    </row>
    <row r="2" spans="1:10" x14ac:dyDescent="0.35">
      <c r="A2" s="2" t="s">
        <v>1</v>
      </c>
      <c r="B2" s="7">
        <v>2010</v>
      </c>
      <c r="C2" s="10">
        <v>40721</v>
      </c>
      <c r="D2" s="24">
        <v>15</v>
      </c>
      <c r="E2" s="16">
        <v>41481</v>
      </c>
      <c r="F2" s="24">
        <f>DATEDIF(C2,E2,"M")</f>
        <v>24</v>
      </c>
      <c r="G2" s="24">
        <f>F2-D2</f>
        <v>9</v>
      </c>
      <c r="I2" s="36" t="s">
        <v>110</v>
      </c>
      <c r="J2" t="s">
        <v>116</v>
      </c>
    </row>
    <row r="3" spans="1:10" x14ac:dyDescent="0.35">
      <c r="A3" s="2" t="s">
        <v>2</v>
      </c>
      <c r="B3" s="7">
        <v>2011</v>
      </c>
      <c r="C3" s="10">
        <v>40898</v>
      </c>
      <c r="D3" s="24">
        <v>22</v>
      </c>
      <c r="E3" s="17">
        <v>41683</v>
      </c>
      <c r="F3" s="24">
        <f t="shared" ref="F3:F66" si="0">DATEDIF(C3,E3,"M")</f>
        <v>25</v>
      </c>
      <c r="G3" s="24">
        <f t="shared" ref="G3:G66" si="1">F3-D3</f>
        <v>3</v>
      </c>
      <c r="I3">
        <v>2010</v>
      </c>
      <c r="J3">
        <f>SUMPRODUCT((Prog=I3)*((Retard)))/SUM(N(Retard))</f>
        <v>1.8888888888888888</v>
      </c>
    </row>
    <row r="4" spans="1:10" x14ac:dyDescent="0.35">
      <c r="A4" s="2" t="s">
        <v>3</v>
      </c>
      <c r="B4" s="7">
        <v>2011</v>
      </c>
      <c r="C4" s="10">
        <v>40898</v>
      </c>
      <c r="D4" s="24">
        <v>22</v>
      </c>
      <c r="E4" s="17">
        <v>41683</v>
      </c>
      <c r="F4" s="24">
        <f t="shared" si="0"/>
        <v>25</v>
      </c>
      <c r="G4" s="24">
        <f t="shared" si="1"/>
        <v>3</v>
      </c>
      <c r="I4">
        <v>2011</v>
      </c>
      <c r="J4">
        <f>SUMPRODUCT((Prog=I4)*((Retard)))/SUM(N(Retard))</f>
        <v>5.5555555555555554</v>
      </c>
    </row>
    <row r="5" spans="1:10" x14ac:dyDescent="0.35">
      <c r="A5" s="2" t="s">
        <v>4</v>
      </c>
      <c r="B5" s="7">
        <v>2011</v>
      </c>
      <c r="C5" s="10">
        <v>40898</v>
      </c>
      <c r="D5" s="24">
        <v>16</v>
      </c>
      <c r="E5" s="16">
        <v>41486</v>
      </c>
      <c r="F5" s="24">
        <f t="shared" si="0"/>
        <v>19</v>
      </c>
      <c r="G5" s="24">
        <f t="shared" si="1"/>
        <v>3</v>
      </c>
      <c r="I5">
        <v>2012</v>
      </c>
      <c r="J5">
        <f>SUMPRODUCT((Prog=I5)*((Retard)))/SUM(N(Retard))</f>
        <v>19.555555555555557</v>
      </c>
    </row>
    <row r="6" spans="1:10" x14ac:dyDescent="0.35">
      <c r="A6" s="2" t="s">
        <v>5</v>
      </c>
      <c r="B6" s="7">
        <v>2011</v>
      </c>
      <c r="C6" s="10">
        <v>40899</v>
      </c>
      <c r="D6" s="24">
        <v>15</v>
      </c>
      <c r="E6" s="16">
        <v>41529</v>
      </c>
      <c r="F6" s="24">
        <f t="shared" si="0"/>
        <v>20</v>
      </c>
      <c r="G6" s="24">
        <f t="shared" si="1"/>
        <v>5</v>
      </c>
      <c r="I6">
        <v>2013</v>
      </c>
      <c r="J6">
        <f>SUMPRODUCT((Prog=I6)*((Retard)))/SUM(N(Retard))</f>
        <v>11.222222222222221</v>
      </c>
    </row>
    <row r="7" spans="1:10" x14ac:dyDescent="0.35">
      <c r="A7" s="2" t="s">
        <v>6</v>
      </c>
      <c r="B7" s="7">
        <v>2011</v>
      </c>
      <c r="C7" s="10">
        <v>40940</v>
      </c>
      <c r="D7" s="24">
        <v>13</v>
      </c>
      <c r="E7" s="16">
        <v>41696</v>
      </c>
      <c r="F7" s="24">
        <f t="shared" si="0"/>
        <v>24</v>
      </c>
      <c r="G7" s="24">
        <f t="shared" si="1"/>
        <v>11</v>
      </c>
      <c r="I7">
        <v>2014</v>
      </c>
      <c r="J7">
        <f>SUMPRODUCT((Prog=I7)*((Retard)))/SUM(N(Retard))</f>
        <v>-4.8888888888888893</v>
      </c>
    </row>
    <row r="8" spans="1:10" x14ac:dyDescent="0.35">
      <c r="A8" s="2" t="s">
        <v>7</v>
      </c>
      <c r="B8" s="7">
        <v>2011</v>
      </c>
      <c r="C8" s="10">
        <v>40940</v>
      </c>
      <c r="D8" s="24">
        <v>13</v>
      </c>
      <c r="E8" s="16">
        <v>41696</v>
      </c>
      <c r="F8" s="24">
        <f t="shared" si="0"/>
        <v>24</v>
      </c>
      <c r="G8" s="24">
        <f t="shared" si="1"/>
        <v>11</v>
      </c>
      <c r="I8">
        <v>2015</v>
      </c>
      <c r="J8">
        <f>SUMPRODUCT((Prog=I8)*((Retard)))/SUM(N(Retard))</f>
        <v>-18.444444444444443</v>
      </c>
    </row>
    <row r="9" spans="1:10" x14ac:dyDescent="0.35">
      <c r="A9" s="2" t="s">
        <v>8</v>
      </c>
      <c r="B9" s="7">
        <v>2010</v>
      </c>
      <c r="C9" s="10">
        <v>40945</v>
      </c>
      <c r="D9" s="24">
        <v>15</v>
      </c>
      <c r="E9" s="17">
        <v>41663</v>
      </c>
      <c r="F9" s="24">
        <f t="shared" si="0"/>
        <v>23</v>
      </c>
      <c r="G9" s="24">
        <f t="shared" si="1"/>
        <v>8</v>
      </c>
      <c r="I9">
        <v>2016</v>
      </c>
      <c r="J9">
        <f>SUMPRODUCT((Prog=I9)*((Retard)))/SUM(N(Retard))</f>
        <v>-16.444444444444443</v>
      </c>
    </row>
    <row r="10" spans="1:10" x14ac:dyDescent="0.35">
      <c r="A10" s="2" t="s">
        <v>9</v>
      </c>
      <c r="B10" s="7">
        <v>2011</v>
      </c>
      <c r="C10" s="10">
        <v>40970</v>
      </c>
      <c r="D10" s="24">
        <v>12</v>
      </c>
      <c r="E10" s="16">
        <v>41774</v>
      </c>
      <c r="F10" s="24">
        <f t="shared" si="0"/>
        <v>26</v>
      </c>
      <c r="G10" s="24">
        <f t="shared" si="1"/>
        <v>14</v>
      </c>
      <c r="I10">
        <v>2017</v>
      </c>
      <c r="J10">
        <f>SUMPRODUCT((Prog=I10)*((Retard)))/SUM(N(Retard))</f>
        <v>-26.777777777777779</v>
      </c>
    </row>
    <row r="11" spans="1:10" x14ac:dyDescent="0.35">
      <c r="A11" s="3" t="s">
        <v>10</v>
      </c>
      <c r="B11" s="7">
        <v>2012</v>
      </c>
      <c r="C11" s="11">
        <v>41295</v>
      </c>
      <c r="D11" s="25">
        <v>13</v>
      </c>
      <c r="E11" s="16">
        <v>42409</v>
      </c>
      <c r="F11" s="26">
        <f t="shared" si="0"/>
        <v>36</v>
      </c>
      <c r="G11" s="26">
        <f t="shared" si="1"/>
        <v>23</v>
      </c>
    </row>
    <row r="12" spans="1:10" x14ac:dyDescent="0.35">
      <c r="A12" s="3" t="s">
        <v>11</v>
      </c>
      <c r="B12" s="7">
        <v>2012</v>
      </c>
      <c r="C12" s="12">
        <v>41295</v>
      </c>
      <c r="D12" s="26">
        <v>19</v>
      </c>
      <c r="E12" s="16">
        <v>41955</v>
      </c>
      <c r="F12" s="26">
        <f t="shared" si="0"/>
        <v>21</v>
      </c>
      <c r="G12" s="26">
        <f t="shared" si="1"/>
        <v>2</v>
      </c>
    </row>
    <row r="13" spans="1:10" x14ac:dyDescent="0.35">
      <c r="A13" s="3" t="s">
        <v>12</v>
      </c>
      <c r="B13" s="7">
        <v>2012</v>
      </c>
      <c r="C13" s="12">
        <v>41309</v>
      </c>
      <c r="D13" s="26">
        <v>13</v>
      </c>
      <c r="E13" s="18">
        <v>41947</v>
      </c>
      <c r="F13" s="26">
        <f t="shared" si="0"/>
        <v>21</v>
      </c>
      <c r="G13" s="26">
        <f t="shared" si="1"/>
        <v>8</v>
      </c>
    </row>
    <row r="14" spans="1:10" ht="29" x14ac:dyDescent="0.35">
      <c r="A14" s="1" t="s">
        <v>13</v>
      </c>
      <c r="B14" s="7">
        <v>2012</v>
      </c>
      <c r="C14" s="11">
        <v>41309</v>
      </c>
      <c r="D14" s="26">
        <v>15</v>
      </c>
      <c r="E14" s="16">
        <v>42151</v>
      </c>
      <c r="F14" s="26">
        <f t="shared" si="0"/>
        <v>27</v>
      </c>
      <c r="G14" s="26">
        <f t="shared" si="1"/>
        <v>12</v>
      </c>
    </row>
    <row r="15" spans="1:10" ht="29" x14ac:dyDescent="0.35">
      <c r="A15" s="1" t="s">
        <v>14</v>
      </c>
      <c r="B15" s="7">
        <v>2012</v>
      </c>
      <c r="C15" s="13">
        <v>41309</v>
      </c>
      <c r="D15" s="27">
        <v>14</v>
      </c>
      <c r="E15" s="16">
        <v>42726</v>
      </c>
      <c r="F15" s="31">
        <f t="shared" si="0"/>
        <v>46</v>
      </c>
      <c r="G15" s="31">
        <f t="shared" si="1"/>
        <v>32</v>
      </c>
    </row>
    <row r="16" spans="1:10" x14ac:dyDescent="0.35">
      <c r="A16" s="3" t="s">
        <v>15</v>
      </c>
      <c r="B16" s="7">
        <v>2012</v>
      </c>
      <c r="C16" s="11">
        <v>41309</v>
      </c>
      <c r="D16" s="26">
        <v>15</v>
      </c>
      <c r="E16" s="16">
        <v>42158</v>
      </c>
      <c r="F16" s="26">
        <f t="shared" si="0"/>
        <v>27</v>
      </c>
      <c r="G16" s="26">
        <f t="shared" si="1"/>
        <v>12</v>
      </c>
    </row>
    <row r="17" spans="1:7" x14ac:dyDescent="0.35">
      <c r="A17" s="3" t="s">
        <v>16</v>
      </c>
      <c r="B17" s="7">
        <v>2012</v>
      </c>
      <c r="C17" s="11">
        <v>41309</v>
      </c>
      <c r="D17" s="26">
        <v>15</v>
      </c>
      <c r="E17" s="16">
        <v>42158</v>
      </c>
      <c r="F17" s="26">
        <f t="shared" si="0"/>
        <v>27</v>
      </c>
      <c r="G17" s="26">
        <f t="shared" si="1"/>
        <v>12</v>
      </c>
    </row>
    <row r="18" spans="1:7" ht="29" x14ac:dyDescent="0.35">
      <c r="A18" s="1" t="s">
        <v>17</v>
      </c>
      <c r="B18" s="7">
        <v>2012</v>
      </c>
      <c r="C18" s="11">
        <v>41320</v>
      </c>
      <c r="D18" s="26">
        <v>21</v>
      </c>
      <c r="E18" s="18">
        <v>42879</v>
      </c>
      <c r="F18" s="34">
        <f t="shared" si="0"/>
        <v>51</v>
      </c>
      <c r="G18" s="34">
        <f t="shared" si="1"/>
        <v>30</v>
      </c>
    </row>
    <row r="19" spans="1:7" x14ac:dyDescent="0.35">
      <c r="A19" s="3" t="s">
        <v>18</v>
      </c>
      <c r="B19" s="7">
        <v>2012</v>
      </c>
      <c r="C19" s="12">
        <v>41400</v>
      </c>
      <c r="D19" s="24">
        <v>10</v>
      </c>
      <c r="E19" s="18">
        <v>41894</v>
      </c>
      <c r="F19" s="26">
        <f t="shared" si="0"/>
        <v>16</v>
      </c>
      <c r="G19" s="26">
        <f t="shared" si="1"/>
        <v>6</v>
      </c>
    </row>
    <row r="20" spans="1:7" ht="29" x14ac:dyDescent="0.35">
      <c r="A20" s="1" t="s">
        <v>19</v>
      </c>
      <c r="B20" s="7">
        <v>2012</v>
      </c>
      <c r="C20" s="11">
        <v>41428</v>
      </c>
      <c r="D20" s="25">
        <v>20</v>
      </c>
      <c r="E20" s="16">
        <v>42332</v>
      </c>
      <c r="F20" s="25">
        <f t="shared" si="0"/>
        <v>29</v>
      </c>
      <c r="G20" s="25">
        <f t="shared" si="1"/>
        <v>9</v>
      </c>
    </row>
    <row r="21" spans="1:7" x14ac:dyDescent="0.35">
      <c r="A21" s="3" t="s">
        <v>20</v>
      </c>
      <c r="B21" s="7">
        <v>2012</v>
      </c>
      <c r="C21" s="11">
        <v>41451</v>
      </c>
      <c r="D21" s="25">
        <v>14</v>
      </c>
      <c r="E21" s="16">
        <v>42286</v>
      </c>
      <c r="F21" s="24">
        <f t="shared" si="0"/>
        <v>27</v>
      </c>
      <c r="G21" s="24">
        <f t="shared" si="1"/>
        <v>13</v>
      </c>
    </row>
    <row r="22" spans="1:7" x14ac:dyDescent="0.35">
      <c r="A22" s="3" t="s">
        <v>21</v>
      </c>
      <c r="B22" s="7">
        <v>2012</v>
      </c>
      <c r="C22" s="11">
        <v>41572</v>
      </c>
      <c r="D22" s="26">
        <v>17</v>
      </c>
      <c r="E22" s="16">
        <v>42627</v>
      </c>
      <c r="F22" s="26">
        <f t="shared" si="0"/>
        <v>34</v>
      </c>
      <c r="G22" s="26">
        <f t="shared" si="1"/>
        <v>17</v>
      </c>
    </row>
    <row r="23" spans="1:7" ht="29" x14ac:dyDescent="0.35">
      <c r="A23" s="1" t="s">
        <v>22</v>
      </c>
      <c r="B23" s="7">
        <v>2013</v>
      </c>
      <c r="C23" s="11">
        <v>41729</v>
      </c>
      <c r="D23" s="25">
        <v>18</v>
      </c>
      <c r="E23" s="19">
        <v>43038</v>
      </c>
      <c r="F23" s="35">
        <f t="shared" si="0"/>
        <v>42</v>
      </c>
      <c r="G23" s="35">
        <f t="shared" si="1"/>
        <v>24</v>
      </c>
    </row>
    <row r="24" spans="1:7" x14ac:dyDescent="0.35">
      <c r="A24" s="3" t="s">
        <v>23</v>
      </c>
      <c r="B24" s="7">
        <v>2013</v>
      </c>
      <c r="C24" s="11">
        <v>41751</v>
      </c>
      <c r="D24" s="26">
        <v>15</v>
      </c>
      <c r="E24" s="19">
        <v>43069</v>
      </c>
      <c r="F24" s="35">
        <f t="shared" si="0"/>
        <v>43</v>
      </c>
      <c r="G24" s="35">
        <f t="shared" si="1"/>
        <v>28</v>
      </c>
    </row>
    <row r="25" spans="1:7" x14ac:dyDescent="0.35">
      <c r="A25" s="1" t="s">
        <v>24</v>
      </c>
      <c r="B25" s="7">
        <v>2013</v>
      </c>
      <c r="C25" s="11">
        <v>41757</v>
      </c>
      <c r="D25" s="26">
        <v>15</v>
      </c>
      <c r="E25" s="16">
        <v>42671</v>
      </c>
      <c r="F25" s="35">
        <f t="shared" si="0"/>
        <v>30</v>
      </c>
      <c r="G25" s="35">
        <f t="shared" si="1"/>
        <v>15</v>
      </c>
    </row>
    <row r="26" spans="1:7" x14ac:dyDescent="0.35">
      <c r="A26" s="3" t="s">
        <v>25</v>
      </c>
      <c r="B26" s="7">
        <v>2013</v>
      </c>
      <c r="C26" s="11">
        <v>41764</v>
      </c>
      <c r="D26" s="25">
        <v>15</v>
      </c>
      <c r="E26" s="20">
        <f>DATE(YEAR(C26),MONTH(C26),DAY(C26)+15)</f>
        <v>41779</v>
      </c>
      <c r="F26" s="35">
        <f t="shared" si="0"/>
        <v>0</v>
      </c>
      <c r="G26" s="35">
        <f t="shared" si="1"/>
        <v>-15</v>
      </c>
    </row>
    <row r="27" spans="1:7" x14ac:dyDescent="0.35">
      <c r="A27" s="3" t="s">
        <v>26</v>
      </c>
      <c r="B27" s="7">
        <v>2013</v>
      </c>
      <c r="C27" s="11">
        <v>41801</v>
      </c>
      <c r="D27" s="25">
        <v>24</v>
      </c>
      <c r="E27" s="16">
        <v>42704</v>
      </c>
      <c r="F27" s="35">
        <f t="shared" si="0"/>
        <v>29</v>
      </c>
      <c r="G27" s="35">
        <f t="shared" si="1"/>
        <v>5</v>
      </c>
    </row>
    <row r="28" spans="1:7" x14ac:dyDescent="0.35">
      <c r="A28" s="3" t="s">
        <v>27</v>
      </c>
      <c r="B28" s="7">
        <v>2013</v>
      </c>
      <c r="C28" s="11">
        <v>41801</v>
      </c>
      <c r="D28" s="25">
        <v>24</v>
      </c>
      <c r="E28" s="16">
        <v>42704</v>
      </c>
      <c r="F28" s="35">
        <f t="shared" si="0"/>
        <v>29</v>
      </c>
      <c r="G28" s="35">
        <f t="shared" si="1"/>
        <v>5</v>
      </c>
    </row>
    <row r="29" spans="1:7" x14ac:dyDescent="0.35">
      <c r="A29" s="3" t="s">
        <v>28</v>
      </c>
      <c r="B29" s="7">
        <v>2013</v>
      </c>
      <c r="C29" s="11">
        <v>41848</v>
      </c>
      <c r="D29" s="25">
        <v>14</v>
      </c>
      <c r="E29" s="16">
        <v>42313</v>
      </c>
      <c r="F29" s="25">
        <f t="shared" si="0"/>
        <v>15</v>
      </c>
      <c r="G29" s="25">
        <f t="shared" si="1"/>
        <v>1</v>
      </c>
    </row>
    <row r="30" spans="1:7" x14ac:dyDescent="0.35">
      <c r="A30" s="3" t="s">
        <v>29</v>
      </c>
      <c r="B30" s="7">
        <v>2013</v>
      </c>
      <c r="C30" s="11">
        <v>41876</v>
      </c>
      <c r="D30" s="26">
        <v>14</v>
      </c>
      <c r="E30" s="16">
        <v>42774</v>
      </c>
      <c r="F30" s="25">
        <f t="shared" si="0"/>
        <v>29</v>
      </c>
      <c r="G30" s="25">
        <f t="shared" si="1"/>
        <v>15</v>
      </c>
    </row>
    <row r="31" spans="1:7" x14ac:dyDescent="0.35">
      <c r="A31" s="3" t="s">
        <v>30</v>
      </c>
      <c r="B31" s="7">
        <v>2013</v>
      </c>
      <c r="C31" s="11">
        <v>41900</v>
      </c>
      <c r="D31" s="26">
        <v>13</v>
      </c>
      <c r="E31" s="16">
        <v>42577</v>
      </c>
      <c r="F31" s="35">
        <f t="shared" si="0"/>
        <v>22</v>
      </c>
      <c r="G31" s="35">
        <f t="shared" si="1"/>
        <v>9</v>
      </c>
    </row>
    <row r="32" spans="1:7" ht="29" x14ac:dyDescent="0.35">
      <c r="A32" s="1" t="s">
        <v>31</v>
      </c>
      <c r="B32" s="8">
        <v>2014</v>
      </c>
      <c r="C32" s="11">
        <v>42037</v>
      </c>
      <c r="D32" s="25">
        <v>18</v>
      </c>
      <c r="E32" s="17">
        <v>42682</v>
      </c>
      <c r="F32" s="35">
        <f t="shared" si="0"/>
        <v>21</v>
      </c>
      <c r="G32" s="35">
        <f t="shared" si="1"/>
        <v>3</v>
      </c>
    </row>
    <row r="33" spans="1:7" x14ac:dyDescent="0.35">
      <c r="A33" s="3" t="s">
        <v>32</v>
      </c>
      <c r="B33" s="7">
        <v>2013</v>
      </c>
      <c r="C33" s="11">
        <v>42139</v>
      </c>
      <c r="D33" s="25">
        <v>24</v>
      </c>
      <c r="E33" s="21">
        <v>43054</v>
      </c>
      <c r="F33" s="35">
        <f t="shared" si="0"/>
        <v>30</v>
      </c>
      <c r="G33" s="35">
        <f t="shared" si="1"/>
        <v>6</v>
      </c>
    </row>
    <row r="34" spans="1:7" x14ac:dyDescent="0.35">
      <c r="A34" s="3" t="s">
        <v>33</v>
      </c>
      <c r="B34" s="7">
        <v>2013</v>
      </c>
      <c r="C34" s="11">
        <v>42139</v>
      </c>
      <c r="D34" s="28">
        <v>24</v>
      </c>
      <c r="E34" s="21">
        <v>43054</v>
      </c>
      <c r="F34" s="35">
        <f t="shared" si="0"/>
        <v>30</v>
      </c>
      <c r="G34" s="35">
        <f t="shared" si="1"/>
        <v>6</v>
      </c>
    </row>
    <row r="35" spans="1:7" x14ac:dyDescent="0.35">
      <c r="A35" s="3" t="s">
        <v>34</v>
      </c>
      <c r="B35" s="7">
        <v>2013</v>
      </c>
      <c r="C35" s="11">
        <v>42341</v>
      </c>
      <c r="D35" s="29">
        <v>13</v>
      </c>
      <c r="E35" s="22">
        <v>42814</v>
      </c>
      <c r="F35" s="25">
        <f t="shared" si="0"/>
        <v>15</v>
      </c>
      <c r="G35" s="25">
        <f t="shared" si="1"/>
        <v>2</v>
      </c>
    </row>
    <row r="36" spans="1:7" x14ac:dyDescent="0.35">
      <c r="A36" s="4" t="s">
        <v>35</v>
      </c>
      <c r="B36" s="7">
        <v>2014</v>
      </c>
      <c r="C36" s="11">
        <v>42348</v>
      </c>
      <c r="D36" s="29">
        <v>24</v>
      </c>
      <c r="E36" s="21">
        <f>C36</f>
        <v>42348</v>
      </c>
      <c r="F36" s="35">
        <f t="shared" si="0"/>
        <v>0</v>
      </c>
      <c r="G36" s="35">
        <f t="shared" si="1"/>
        <v>-24</v>
      </c>
    </row>
    <row r="37" spans="1:7" ht="29" x14ac:dyDescent="0.35">
      <c r="A37" s="1" t="s">
        <v>36</v>
      </c>
      <c r="B37" s="8">
        <v>2014</v>
      </c>
      <c r="C37" s="11">
        <v>42488</v>
      </c>
      <c r="D37" s="26">
        <v>13</v>
      </c>
      <c r="E37" s="22">
        <v>42957</v>
      </c>
      <c r="F37" s="35">
        <f t="shared" si="0"/>
        <v>15</v>
      </c>
      <c r="G37" s="35">
        <f t="shared" si="1"/>
        <v>2</v>
      </c>
    </row>
    <row r="38" spans="1:7" x14ac:dyDescent="0.35">
      <c r="A38" s="1" t="s">
        <v>37</v>
      </c>
      <c r="B38" s="8">
        <v>2014</v>
      </c>
      <c r="C38" s="11">
        <v>42500</v>
      </c>
      <c r="D38" s="26">
        <v>13</v>
      </c>
      <c r="E38" s="20">
        <v>43070</v>
      </c>
      <c r="F38" s="35">
        <f t="shared" si="0"/>
        <v>18</v>
      </c>
      <c r="G38" s="35">
        <f t="shared" si="1"/>
        <v>5</v>
      </c>
    </row>
    <row r="39" spans="1:7" x14ac:dyDescent="0.35">
      <c r="A39" s="3" t="s">
        <v>38</v>
      </c>
      <c r="B39" s="7">
        <v>2016</v>
      </c>
      <c r="C39" s="13">
        <v>42583</v>
      </c>
      <c r="D39" s="30">
        <v>18</v>
      </c>
      <c r="E39" s="21">
        <f t="shared" ref="E39:E46" si="2">C39</f>
        <v>42583</v>
      </c>
      <c r="F39" s="35">
        <f t="shared" si="0"/>
        <v>0</v>
      </c>
      <c r="G39" s="35">
        <f t="shared" si="1"/>
        <v>-18</v>
      </c>
    </row>
    <row r="40" spans="1:7" x14ac:dyDescent="0.35">
      <c r="A40" s="1" t="s">
        <v>39</v>
      </c>
      <c r="B40" s="7">
        <v>2015</v>
      </c>
      <c r="C40" s="13">
        <v>42767</v>
      </c>
      <c r="D40" s="31">
        <v>22</v>
      </c>
      <c r="E40" s="21">
        <f t="shared" si="2"/>
        <v>42767</v>
      </c>
      <c r="F40" s="35">
        <f t="shared" si="0"/>
        <v>0</v>
      </c>
      <c r="G40" s="35">
        <f t="shared" si="1"/>
        <v>-22</v>
      </c>
    </row>
    <row r="41" spans="1:7" x14ac:dyDescent="0.35">
      <c r="A41" s="1" t="s">
        <v>40</v>
      </c>
      <c r="B41" s="7">
        <v>2014</v>
      </c>
      <c r="C41" s="11">
        <v>42772</v>
      </c>
      <c r="D41" s="25">
        <v>16</v>
      </c>
      <c r="E41" s="21">
        <f t="shared" si="2"/>
        <v>42772</v>
      </c>
      <c r="F41" s="35">
        <f t="shared" si="0"/>
        <v>0</v>
      </c>
      <c r="G41" s="35">
        <f t="shared" si="1"/>
        <v>-16</v>
      </c>
    </row>
    <row r="42" spans="1:7" x14ac:dyDescent="0.35">
      <c r="A42" s="2" t="s">
        <v>41</v>
      </c>
      <c r="B42" s="7">
        <v>2015</v>
      </c>
      <c r="C42" s="13">
        <v>42772</v>
      </c>
      <c r="D42" s="31">
        <v>16</v>
      </c>
      <c r="E42" s="21">
        <f t="shared" si="2"/>
        <v>42772</v>
      </c>
      <c r="F42" s="35">
        <f t="shared" si="0"/>
        <v>0</v>
      </c>
      <c r="G42" s="35">
        <f t="shared" si="1"/>
        <v>-16</v>
      </c>
    </row>
    <row r="43" spans="1:7" x14ac:dyDescent="0.35">
      <c r="A43" s="1" t="s">
        <v>42</v>
      </c>
      <c r="B43" s="8">
        <v>2016</v>
      </c>
      <c r="C43" s="13">
        <v>42780</v>
      </c>
      <c r="D43" s="25">
        <v>16</v>
      </c>
      <c r="E43" s="21">
        <f t="shared" si="2"/>
        <v>42780</v>
      </c>
      <c r="F43" s="35">
        <f t="shared" si="0"/>
        <v>0</v>
      </c>
      <c r="G43" s="35">
        <f t="shared" si="1"/>
        <v>-16</v>
      </c>
    </row>
    <row r="44" spans="1:7" x14ac:dyDescent="0.35">
      <c r="A44" s="2" t="s">
        <v>43</v>
      </c>
      <c r="B44" s="7">
        <v>2015</v>
      </c>
      <c r="C44" s="13">
        <v>42782</v>
      </c>
      <c r="D44" s="31">
        <v>19</v>
      </c>
      <c r="E44" s="21">
        <f t="shared" si="2"/>
        <v>42782</v>
      </c>
      <c r="F44" s="35">
        <f t="shared" si="0"/>
        <v>0</v>
      </c>
      <c r="G44" s="35">
        <f t="shared" si="1"/>
        <v>-19</v>
      </c>
    </row>
    <row r="45" spans="1:7" x14ac:dyDescent="0.35">
      <c r="A45" s="2" t="s">
        <v>43</v>
      </c>
      <c r="B45" s="7">
        <v>2015</v>
      </c>
      <c r="C45" s="13">
        <v>42782</v>
      </c>
      <c r="D45" s="31">
        <v>19</v>
      </c>
      <c r="E45" s="21">
        <f t="shared" si="2"/>
        <v>42782</v>
      </c>
      <c r="F45" s="35">
        <f t="shared" si="0"/>
        <v>0</v>
      </c>
      <c r="G45" s="35">
        <f t="shared" si="1"/>
        <v>-19</v>
      </c>
    </row>
    <row r="46" spans="1:7" x14ac:dyDescent="0.35">
      <c r="A46" s="2" t="s">
        <v>44</v>
      </c>
      <c r="B46" s="7">
        <v>2015</v>
      </c>
      <c r="C46" s="13">
        <v>42786</v>
      </c>
      <c r="D46" s="31">
        <v>14</v>
      </c>
      <c r="E46" s="21">
        <f t="shared" si="2"/>
        <v>42786</v>
      </c>
      <c r="F46" s="35">
        <f t="shared" si="0"/>
        <v>0</v>
      </c>
      <c r="G46" s="35">
        <f t="shared" si="1"/>
        <v>-14</v>
      </c>
    </row>
    <row r="47" spans="1:7" x14ac:dyDescent="0.35">
      <c r="A47" s="1" t="s">
        <v>45</v>
      </c>
      <c r="B47" s="7">
        <v>2014</v>
      </c>
      <c r="C47" s="12">
        <v>42933</v>
      </c>
      <c r="D47" s="32">
        <v>15</v>
      </c>
      <c r="E47" s="21">
        <f>DATE(YEAR(C47),MONTH(C47)+1,DAY(C47))</f>
        <v>42964</v>
      </c>
      <c r="F47" s="35">
        <f t="shared" si="0"/>
        <v>1</v>
      </c>
      <c r="G47" s="35">
        <f t="shared" si="1"/>
        <v>-14</v>
      </c>
    </row>
    <row r="48" spans="1:7" x14ac:dyDescent="0.35">
      <c r="A48" s="1" t="s">
        <v>46</v>
      </c>
      <c r="B48" s="8">
        <v>2015</v>
      </c>
      <c r="C48" s="13">
        <v>42947</v>
      </c>
      <c r="D48" s="30">
        <v>15</v>
      </c>
      <c r="E48" s="21">
        <f>C48</f>
        <v>42947</v>
      </c>
      <c r="F48" s="35">
        <f t="shared" si="0"/>
        <v>0</v>
      </c>
      <c r="G48" s="35">
        <f t="shared" si="1"/>
        <v>-15</v>
      </c>
    </row>
    <row r="49" spans="1:7" x14ac:dyDescent="0.35">
      <c r="A49" s="2" t="s">
        <v>47</v>
      </c>
      <c r="B49" s="7">
        <v>2015</v>
      </c>
      <c r="C49" s="14">
        <v>43023</v>
      </c>
      <c r="D49" s="30">
        <v>14</v>
      </c>
      <c r="E49" s="21">
        <f>C49</f>
        <v>43023</v>
      </c>
      <c r="F49" s="35">
        <f t="shared" si="0"/>
        <v>0</v>
      </c>
      <c r="G49" s="35">
        <f t="shared" si="1"/>
        <v>-14</v>
      </c>
    </row>
    <row r="50" spans="1:7" x14ac:dyDescent="0.35">
      <c r="A50" s="5" t="s">
        <v>48</v>
      </c>
      <c r="B50" s="7">
        <v>2016</v>
      </c>
      <c r="C50" s="13">
        <v>42583</v>
      </c>
      <c r="D50" s="30">
        <v>16</v>
      </c>
      <c r="E50" s="21">
        <f>C50</f>
        <v>42583</v>
      </c>
      <c r="F50" s="35">
        <f t="shared" si="0"/>
        <v>0</v>
      </c>
      <c r="G50" s="35">
        <f t="shared" si="1"/>
        <v>-16</v>
      </c>
    </row>
    <row r="51" spans="1:7" x14ac:dyDescent="0.35">
      <c r="A51" s="2" t="s">
        <v>49</v>
      </c>
      <c r="B51" s="7">
        <v>2015</v>
      </c>
      <c r="C51" s="14">
        <v>43028</v>
      </c>
      <c r="D51" s="30">
        <v>24</v>
      </c>
      <c r="E51" s="21">
        <f>DATE(YEAR(C51),MONTH(C51)+1,DAY(C51))</f>
        <v>43059</v>
      </c>
      <c r="F51" s="35">
        <f t="shared" si="0"/>
        <v>1</v>
      </c>
      <c r="G51" s="35">
        <f t="shared" si="1"/>
        <v>-23</v>
      </c>
    </row>
    <row r="52" spans="1:7" x14ac:dyDescent="0.35">
      <c r="A52" s="2" t="s">
        <v>50</v>
      </c>
      <c r="B52" s="7">
        <v>2015</v>
      </c>
      <c r="C52" s="14">
        <v>43028</v>
      </c>
      <c r="D52" s="30">
        <v>24</v>
      </c>
      <c r="E52" s="21">
        <f t="shared" ref="E52:E61" si="3">C52</f>
        <v>43028</v>
      </c>
      <c r="F52" s="35">
        <f t="shared" si="0"/>
        <v>0</v>
      </c>
      <c r="G52" s="35">
        <f t="shared" si="1"/>
        <v>-24</v>
      </c>
    </row>
    <row r="53" spans="1:7" x14ac:dyDescent="0.35">
      <c r="A53" s="2" t="s">
        <v>51</v>
      </c>
      <c r="B53" s="7">
        <v>2016</v>
      </c>
      <c r="C53" s="14">
        <v>43040</v>
      </c>
      <c r="D53" s="30">
        <v>16</v>
      </c>
      <c r="E53" s="21">
        <f t="shared" si="3"/>
        <v>43040</v>
      </c>
      <c r="F53" s="35">
        <f t="shared" si="0"/>
        <v>0</v>
      </c>
      <c r="G53" s="35">
        <f t="shared" si="1"/>
        <v>-16</v>
      </c>
    </row>
    <row r="54" spans="1:7" x14ac:dyDescent="0.35">
      <c r="A54" s="3" t="s">
        <v>52</v>
      </c>
      <c r="B54" s="7">
        <v>2016</v>
      </c>
      <c r="C54" s="14">
        <v>43040</v>
      </c>
      <c r="D54" s="30">
        <v>16</v>
      </c>
      <c r="E54" s="21">
        <f t="shared" si="3"/>
        <v>43040</v>
      </c>
      <c r="F54" s="35">
        <f t="shared" si="0"/>
        <v>0</v>
      </c>
      <c r="G54" s="35">
        <f t="shared" si="1"/>
        <v>-16</v>
      </c>
    </row>
    <row r="55" spans="1:7" x14ac:dyDescent="0.35">
      <c r="A55" s="3" t="s">
        <v>53</v>
      </c>
      <c r="B55" s="7">
        <v>2016</v>
      </c>
      <c r="C55" s="14">
        <v>43040</v>
      </c>
      <c r="D55" s="30">
        <v>16</v>
      </c>
      <c r="E55" s="21">
        <f t="shared" si="3"/>
        <v>43040</v>
      </c>
      <c r="F55" s="35">
        <f t="shared" si="0"/>
        <v>0</v>
      </c>
      <c r="G55" s="35">
        <f t="shared" si="1"/>
        <v>-16</v>
      </c>
    </row>
    <row r="56" spans="1:7" x14ac:dyDescent="0.35">
      <c r="A56" s="3" t="s">
        <v>54</v>
      </c>
      <c r="B56" s="7">
        <v>2016</v>
      </c>
      <c r="C56" s="14">
        <v>43040</v>
      </c>
      <c r="D56" s="33">
        <v>18</v>
      </c>
      <c r="E56" s="21">
        <f t="shared" si="3"/>
        <v>43040</v>
      </c>
      <c r="F56" s="35">
        <f t="shared" si="0"/>
        <v>0</v>
      </c>
      <c r="G56" s="35">
        <f t="shared" si="1"/>
        <v>-18</v>
      </c>
    </row>
    <row r="57" spans="1:7" x14ac:dyDescent="0.35">
      <c r="A57" s="6" t="s">
        <v>55</v>
      </c>
      <c r="B57" s="7">
        <v>2017</v>
      </c>
      <c r="C57" s="14">
        <v>43054</v>
      </c>
      <c r="D57" s="30">
        <v>12</v>
      </c>
      <c r="E57" s="21">
        <f t="shared" si="3"/>
        <v>43054</v>
      </c>
      <c r="F57" s="35">
        <f t="shared" si="0"/>
        <v>0</v>
      </c>
      <c r="G57" s="35">
        <f t="shared" si="1"/>
        <v>-12</v>
      </c>
    </row>
    <row r="58" spans="1:7" x14ac:dyDescent="0.35">
      <c r="A58" s="6" t="s">
        <v>56</v>
      </c>
      <c r="B58" s="7">
        <v>2017</v>
      </c>
      <c r="C58" s="14">
        <v>43054</v>
      </c>
      <c r="D58" s="30">
        <v>12</v>
      </c>
      <c r="E58" s="21">
        <f t="shared" si="3"/>
        <v>43054</v>
      </c>
      <c r="F58" s="35">
        <f t="shared" si="0"/>
        <v>0</v>
      </c>
      <c r="G58" s="35">
        <f t="shared" si="1"/>
        <v>-12</v>
      </c>
    </row>
    <row r="59" spans="1:7" x14ac:dyDescent="0.35">
      <c r="A59" s="6" t="s">
        <v>57</v>
      </c>
      <c r="B59" s="7">
        <v>2017</v>
      </c>
      <c r="C59" s="14">
        <v>43054</v>
      </c>
      <c r="D59" s="30">
        <v>12</v>
      </c>
      <c r="E59" s="21">
        <f t="shared" si="3"/>
        <v>43054</v>
      </c>
      <c r="F59" s="35">
        <f t="shared" si="0"/>
        <v>0</v>
      </c>
      <c r="G59" s="35">
        <f t="shared" si="1"/>
        <v>-12</v>
      </c>
    </row>
    <row r="60" spans="1:7" x14ac:dyDescent="0.35">
      <c r="A60" s="6" t="s">
        <v>58</v>
      </c>
      <c r="B60" s="7">
        <v>2017</v>
      </c>
      <c r="C60" s="14">
        <v>43054</v>
      </c>
      <c r="D60" s="30">
        <v>12</v>
      </c>
      <c r="E60" s="21">
        <f t="shared" si="3"/>
        <v>43054</v>
      </c>
      <c r="F60" s="35">
        <f t="shared" si="0"/>
        <v>0</v>
      </c>
      <c r="G60" s="35">
        <f t="shared" si="1"/>
        <v>-12</v>
      </c>
    </row>
    <row r="61" spans="1:7" x14ac:dyDescent="0.35">
      <c r="A61" s="6" t="s">
        <v>59</v>
      </c>
      <c r="B61" s="7">
        <v>2017</v>
      </c>
      <c r="C61" s="14">
        <v>43054</v>
      </c>
      <c r="D61" s="30">
        <v>12</v>
      </c>
      <c r="E61" s="21">
        <f t="shared" si="3"/>
        <v>43054</v>
      </c>
      <c r="F61" s="35">
        <f t="shared" si="0"/>
        <v>0</v>
      </c>
      <c r="G61" s="35">
        <f t="shared" si="1"/>
        <v>-12</v>
      </c>
    </row>
    <row r="62" spans="1:7" x14ac:dyDescent="0.35">
      <c r="A62" s="2" t="s">
        <v>60</v>
      </c>
      <c r="B62" s="7">
        <v>2017</v>
      </c>
      <c r="C62" s="14">
        <v>43054</v>
      </c>
      <c r="D62" s="30">
        <v>18</v>
      </c>
      <c r="E62" s="21">
        <f>DATE(YEAR(C62),MONTH(C62)+1,DAY(C62))</f>
        <v>43084</v>
      </c>
      <c r="F62" s="35">
        <f t="shared" si="0"/>
        <v>1</v>
      </c>
      <c r="G62" s="35">
        <f t="shared" si="1"/>
        <v>-17</v>
      </c>
    </row>
    <row r="63" spans="1:7" x14ac:dyDescent="0.35">
      <c r="A63" s="2" t="s">
        <v>61</v>
      </c>
      <c r="B63" s="7">
        <v>2017</v>
      </c>
      <c r="C63" s="14">
        <v>43054</v>
      </c>
      <c r="D63" s="30">
        <v>18</v>
      </c>
      <c r="E63" s="21">
        <f>DATE(YEAR(C63),MONTH(C63)+1,DAY(C63))</f>
        <v>43084</v>
      </c>
      <c r="F63" s="35">
        <f t="shared" si="0"/>
        <v>1</v>
      </c>
      <c r="G63" s="35">
        <f t="shared" si="1"/>
        <v>-17</v>
      </c>
    </row>
    <row r="64" spans="1:7" x14ac:dyDescent="0.35">
      <c r="A64" s="6" t="s">
        <v>62</v>
      </c>
      <c r="B64" s="7">
        <v>2017</v>
      </c>
      <c r="C64" s="14">
        <v>43054</v>
      </c>
      <c r="D64" s="30">
        <v>12</v>
      </c>
      <c r="E64" s="21">
        <f t="shared" ref="E64:E72" si="4">C64</f>
        <v>43054</v>
      </c>
      <c r="F64" s="35">
        <f t="shared" si="0"/>
        <v>0</v>
      </c>
      <c r="G64" s="35">
        <f t="shared" si="1"/>
        <v>-12</v>
      </c>
    </row>
    <row r="65" spans="1:7" x14ac:dyDescent="0.35">
      <c r="A65" s="2" t="s">
        <v>63</v>
      </c>
      <c r="B65" s="7">
        <v>2016</v>
      </c>
      <c r="C65" s="14">
        <v>43054</v>
      </c>
      <c r="D65" s="30">
        <v>16</v>
      </c>
      <c r="E65" s="21">
        <f t="shared" si="4"/>
        <v>43054</v>
      </c>
      <c r="F65" s="35">
        <f t="shared" si="0"/>
        <v>0</v>
      </c>
      <c r="G65" s="35">
        <f t="shared" si="1"/>
        <v>-16</v>
      </c>
    </row>
    <row r="66" spans="1:7" x14ac:dyDescent="0.35">
      <c r="A66" s="2" t="s">
        <v>64</v>
      </c>
      <c r="B66" s="7">
        <v>2017</v>
      </c>
      <c r="C66" s="14">
        <v>43115</v>
      </c>
      <c r="D66" s="30">
        <v>16</v>
      </c>
      <c r="E66" s="21">
        <f t="shared" si="4"/>
        <v>43115</v>
      </c>
      <c r="F66" s="35">
        <f t="shared" si="0"/>
        <v>0</v>
      </c>
      <c r="G66" s="35">
        <f t="shared" si="1"/>
        <v>-16</v>
      </c>
    </row>
    <row r="67" spans="1:7" x14ac:dyDescent="0.35">
      <c r="A67" s="1" t="s">
        <v>65</v>
      </c>
      <c r="B67" s="8">
        <v>2017</v>
      </c>
      <c r="C67" s="14">
        <v>43115</v>
      </c>
      <c r="D67" s="30">
        <v>16</v>
      </c>
      <c r="E67" s="21">
        <f t="shared" si="4"/>
        <v>43115</v>
      </c>
      <c r="F67" s="35">
        <f t="shared" ref="F67:F110" si="5">DATEDIF(C67,E67,"M")</f>
        <v>0</v>
      </c>
      <c r="G67" s="35">
        <f t="shared" ref="G67:G110" si="6">F67-D67</f>
        <v>-16</v>
      </c>
    </row>
    <row r="68" spans="1:7" x14ac:dyDescent="0.35">
      <c r="A68" s="2" t="s">
        <v>66</v>
      </c>
      <c r="B68" s="7">
        <v>2017</v>
      </c>
      <c r="C68" s="14">
        <v>43132</v>
      </c>
      <c r="D68" s="30">
        <v>14</v>
      </c>
      <c r="E68" s="21">
        <f t="shared" si="4"/>
        <v>43132</v>
      </c>
      <c r="F68" s="35">
        <f t="shared" si="5"/>
        <v>0</v>
      </c>
      <c r="G68" s="35">
        <f t="shared" si="6"/>
        <v>-14</v>
      </c>
    </row>
    <row r="69" spans="1:7" x14ac:dyDescent="0.35">
      <c r="A69" s="2" t="s">
        <v>67</v>
      </c>
      <c r="B69" s="7">
        <v>2017</v>
      </c>
      <c r="C69" s="14">
        <v>43146</v>
      </c>
      <c r="D69" s="30">
        <v>22</v>
      </c>
      <c r="E69" s="21">
        <f t="shared" si="4"/>
        <v>43146</v>
      </c>
      <c r="F69" s="35">
        <f t="shared" si="5"/>
        <v>0</v>
      </c>
      <c r="G69" s="35">
        <f t="shared" si="6"/>
        <v>-22</v>
      </c>
    </row>
    <row r="70" spans="1:7" x14ac:dyDescent="0.35">
      <c r="A70" s="2" t="s">
        <v>68</v>
      </c>
      <c r="B70" s="7">
        <v>2016</v>
      </c>
      <c r="C70" s="14">
        <v>43252</v>
      </c>
      <c r="D70" s="30">
        <v>16</v>
      </c>
      <c r="E70" s="21">
        <f t="shared" si="4"/>
        <v>43252</v>
      </c>
      <c r="F70" s="35">
        <f t="shared" si="5"/>
        <v>0</v>
      </c>
      <c r="G70" s="35">
        <f t="shared" si="6"/>
        <v>-16</v>
      </c>
    </row>
    <row r="71" spans="1:7" x14ac:dyDescent="0.35">
      <c r="A71" s="2" t="s">
        <v>69</v>
      </c>
      <c r="B71" s="7">
        <v>2017</v>
      </c>
      <c r="C71" s="14">
        <v>43282</v>
      </c>
      <c r="D71" s="30">
        <v>16</v>
      </c>
      <c r="E71" s="21">
        <f t="shared" si="4"/>
        <v>43282</v>
      </c>
      <c r="F71" s="35">
        <f t="shared" si="5"/>
        <v>0</v>
      </c>
      <c r="G71" s="35">
        <f t="shared" si="6"/>
        <v>-16</v>
      </c>
    </row>
    <row r="72" spans="1:7" x14ac:dyDescent="0.35">
      <c r="A72" s="2" t="s">
        <v>70</v>
      </c>
      <c r="B72" s="7">
        <v>2017</v>
      </c>
      <c r="C72" s="14">
        <v>43282</v>
      </c>
      <c r="D72" s="30">
        <v>16</v>
      </c>
      <c r="E72" s="21">
        <f t="shared" si="4"/>
        <v>43282</v>
      </c>
      <c r="F72" s="35">
        <f t="shared" si="5"/>
        <v>0</v>
      </c>
      <c r="G72" s="35">
        <f t="shared" si="6"/>
        <v>-16</v>
      </c>
    </row>
    <row r="73" spans="1:7" x14ac:dyDescent="0.35">
      <c r="A73" s="6" t="s">
        <v>71</v>
      </c>
      <c r="B73" s="7">
        <v>2018</v>
      </c>
      <c r="C73" s="14">
        <v>43388</v>
      </c>
      <c r="D73" s="30">
        <v>12</v>
      </c>
      <c r="E73" s="21">
        <f>DATE(YEAR(C73),MONTH(C73)+1,DAY(C73))</f>
        <v>43419</v>
      </c>
      <c r="F73" s="35">
        <f t="shared" si="5"/>
        <v>1</v>
      </c>
      <c r="G73" s="35">
        <f t="shared" si="6"/>
        <v>-11</v>
      </c>
    </row>
    <row r="74" spans="1:7" x14ac:dyDescent="0.35">
      <c r="A74" s="6" t="s">
        <v>72</v>
      </c>
      <c r="B74" s="7">
        <v>2018</v>
      </c>
      <c r="C74" s="14">
        <v>43388</v>
      </c>
      <c r="D74" s="30">
        <v>12</v>
      </c>
      <c r="E74" s="21">
        <f>DATE(YEAR(C74),MONTH(C74)+1,DAY(C74))</f>
        <v>43419</v>
      </c>
      <c r="F74" s="35">
        <f t="shared" si="5"/>
        <v>1</v>
      </c>
      <c r="G74" s="35">
        <f t="shared" si="6"/>
        <v>-11</v>
      </c>
    </row>
    <row r="75" spans="1:7" x14ac:dyDescent="0.35">
      <c r="A75" s="6" t="s">
        <v>73</v>
      </c>
      <c r="B75" s="7">
        <v>2018</v>
      </c>
      <c r="C75" s="14">
        <v>43388</v>
      </c>
      <c r="D75" s="30">
        <v>12</v>
      </c>
      <c r="E75" s="21">
        <f>DATE(YEAR(C75),MONTH(C75)+1,DAY(C75))</f>
        <v>43419</v>
      </c>
      <c r="F75" s="35">
        <f t="shared" si="5"/>
        <v>1</v>
      </c>
      <c r="G75" s="35">
        <f t="shared" si="6"/>
        <v>-11</v>
      </c>
    </row>
    <row r="76" spans="1:7" x14ac:dyDescent="0.35">
      <c r="A76" s="6" t="s">
        <v>74</v>
      </c>
      <c r="B76" s="7">
        <v>2018</v>
      </c>
      <c r="C76" s="14">
        <v>43388</v>
      </c>
      <c r="D76" s="30">
        <v>12</v>
      </c>
      <c r="E76" s="21">
        <f>DATE(YEAR(C76),MONTH(C76)+1,DAY(C76))</f>
        <v>43419</v>
      </c>
      <c r="F76" s="35">
        <f t="shared" si="5"/>
        <v>1</v>
      </c>
      <c r="G76" s="35">
        <f t="shared" si="6"/>
        <v>-11</v>
      </c>
    </row>
    <row r="77" spans="1:7" x14ac:dyDescent="0.35">
      <c r="A77" s="1" t="s">
        <v>75</v>
      </c>
      <c r="B77" s="8">
        <v>2017</v>
      </c>
      <c r="C77" s="14">
        <v>43480</v>
      </c>
      <c r="D77" s="30">
        <v>18</v>
      </c>
      <c r="E77" s="21">
        <f>DATE(YEAR(C77),MONTH(C77)+1,DAY(C77))</f>
        <v>43511</v>
      </c>
      <c r="F77" s="35">
        <f t="shared" si="5"/>
        <v>1</v>
      </c>
      <c r="G77" s="35">
        <f t="shared" si="6"/>
        <v>-17</v>
      </c>
    </row>
    <row r="78" spans="1:7" x14ac:dyDescent="0.35">
      <c r="A78" s="2" t="s">
        <v>76</v>
      </c>
      <c r="B78" s="7">
        <v>2019</v>
      </c>
      <c r="C78" s="14">
        <v>43497</v>
      </c>
      <c r="D78" s="30">
        <v>16</v>
      </c>
      <c r="E78" s="21">
        <f t="shared" ref="E78:E85" si="7">C78</f>
        <v>43497</v>
      </c>
      <c r="F78" s="35">
        <f t="shared" si="5"/>
        <v>0</v>
      </c>
      <c r="G78" s="35">
        <f t="shared" si="6"/>
        <v>-16</v>
      </c>
    </row>
    <row r="79" spans="1:7" x14ac:dyDescent="0.35">
      <c r="A79" s="2" t="s">
        <v>77</v>
      </c>
      <c r="B79" s="7">
        <v>2019</v>
      </c>
      <c r="C79" s="14">
        <v>43497</v>
      </c>
      <c r="D79" s="30">
        <v>24</v>
      </c>
      <c r="E79" s="21">
        <f t="shared" si="7"/>
        <v>43497</v>
      </c>
      <c r="F79" s="35">
        <f t="shared" si="5"/>
        <v>0</v>
      </c>
      <c r="G79" s="35">
        <f t="shared" si="6"/>
        <v>-24</v>
      </c>
    </row>
    <row r="80" spans="1:7" x14ac:dyDescent="0.35">
      <c r="A80" s="2" t="s">
        <v>78</v>
      </c>
      <c r="B80" s="7">
        <v>2018</v>
      </c>
      <c r="C80" s="14">
        <v>43497</v>
      </c>
      <c r="D80" s="30">
        <v>14</v>
      </c>
      <c r="E80" s="21">
        <f t="shared" si="7"/>
        <v>43497</v>
      </c>
      <c r="F80" s="35">
        <f t="shared" si="5"/>
        <v>0</v>
      </c>
      <c r="G80" s="35">
        <f t="shared" si="6"/>
        <v>-14</v>
      </c>
    </row>
    <row r="81" spans="1:7" x14ac:dyDescent="0.35">
      <c r="A81" s="2" t="s">
        <v>79</v>
      </c>
      <c r="B81" s="7">
        <v>2019</v>
      </c>
      <c r="C81" s="14">
        <v>43497</v>
      </c>
      <c r="D81" s="30">
        <v>16</v>
      </c>
      <c r="E81" s="21">
        <f t="shared" si="7"/>
        <v>43497</v>
      </c>
      <c r="F81" s="35">
        <f t="shared" si="5"/>
        <v>0</v>
      </c>
      <c r="G81" s="35">
        <f t="shared" si="6"/>
        <v>-16</v>
      </c>
    </row>
    <row r="82" spans="1:7" x14ac:dyDescent="0.35">
      <c r="A82" s="2" t="s">
        <v>80</v>
      </c>
      <c r="B82" s="7">
        <v>2019</v>
      </c>
      <c r="C82" s="14">
        <v>43497</v>
      </c>
      <c r="D82" s="30">
        <v>16</v>
      </c>
      <c r="E82" s="21">
        <f t="shared" si="7"/>
        <v>43497</v>
      </c>
      <c r="F82" s="35">
        <f t="shared" si="5"/>
        <v>0</v>
      </c>
      <c r="G82" s="35">
        <f t="shared" si="6"/>
        <v>-16</v>
      </c>
    </row>
    <row r="83" spans="1:7" x14ac:dyDescent="0.35">
      <c r="A83" s="2" t="s">
        <v>81</v>
      </c>
      <c r="B83" s="7">
        <v>2019</v>
      </c>
      <c r="C83" s="14">
        <v>43497</v>
      </c>
      <c r="D83" s="30">
        <v>16</v>
      </c>
      <c r="E83" s="21">
        <f t="shared" si="7"/>
        <v>43497</v>
      </c>
      <c r="F83" s="35">
        <f t="shared" si="5"/>
        <v>0</v>
      </c>
      <c r="G83" s="35">
        <f t="shared" si="6"/>
        <v>-16</v>
      </c>
    </row>
    <row r="84" spans="1:7" x14ac:dyDescent="0.35">
      <c r="A84" s="2" t="s">
        <v>82</v>
      </c>
      <c r="B84" s="7">
        <v>2019</v>
      </c>
      <c r="C84" s="14">
        <v>43497</v>
      </c>
      <c r="D84" s="30">
        <v>16</v>
      </c>
      <c r="E84" s="21">
        <f t="shared" si="7"/>
        <v>43497</v>
      </c>
      <c r="F84" s="35">
        <f t="shared" si="5"/>
        <v>0</v>
      </c>
      <c r="G84" s="35">
        <f t="shared" si="6"/>
        <v>-16</v>
      </c>
    </row>
    <row r="85" spans="1:7" x14ac:dyDescent="0.35">
      <c r="A85" s="2" t="s">
        <v>83</v>
      </c>
      <c r="B85" s="7">
        <v>2019</v>
      </c>
      <c r="C85" s="14">
        <v>43497</v>
      </c>
      <c r="D85" s="30">
        <v>16</v>
      </c>
      <c r="E85" s="21">
        <f t="shared" si="7"/>
        <v>43497</v>
      </c>
      <c r="F85" s="35">
        <f t="shared" si="5"/>
        <v>0</v>
      </c>
      <c r="G85" s="35">
        <f t="shared" si="6"/>
        <v>-16</v>
      </c>
    </row>
    <row r="86" spans="1:7" x14ac:dyDescent="0.35">
      <c r="A86" s="2" t="s">
        <v>84</v>
      </c>
      <c r="B86" s="7">
        <v>2019</v>
      </c>
      <c r="C86" s="14">
        <v>43539</v>
      </c>
      <c r="D86" s="30">
        <v>18</v>
      </c>
      <c r="E86" s="21">
        <f>DATE(YEAR(C86),MONTH(C86)+1,DAY(C86))</f>
        <v>43570</v>
      </c>
      <c r="F86" s="35">
        <f t="shared" si="5"/>
        <v>1</v>
      </c>
      <c r="G86" s="35">
        <f t="shared" si="6"/>
        <v>-17</v>
      </c>
    </row>
    <row r="87" spans="1:7" x14ac:dyDescent="0.35">
      <c r="A87" s="2" t="s">
        <v>85</v>
      </c>
      <c r="B87" s="7">
        <v>2019</v>
      </c>
      <c r="C87" s="14">
        <v>43539</v>
      </c>
      <c r="D87" s="30">
        <v>16</v>
      </c>
      <c r="E87" s="21">
        <f>DATE(YEAR(C87),MONTH(C87)+1,DAY(C87))</f>
        <v>43570</v>
      </c>
      <c r="F87" s="35">
        <f t="shared" si="5"/>
        <v>1</v>
      </c>
      <c r="G87" s="35">
        <f t="shared" si="6"/>
        <v>-15</v>
      </c>
    </row>
    <row r="88" spans="1:7" x14ac:dyDescent="0.35">
      <c r="A88" s="2" t="s">
        <v>86</v>
      </c>
      <c r="B88" s="7">
        <v>2019</v>
      </c>
      <c r="C88" s="14">
        <v>43539</v>
      </c>
      <c r="D88" s="30">
        <v>16</v>
      </c>
      <c r="E88" s="21">
        <f>DATE(YEAR(C88),MONTH(C88)+1,DAY(C88))</f>
        <v>43570</v>
      </c>
      <c r="F88" s="35">
        <f t="shared" si="5"/>
        <v>1</v>
      </c>
      <c r="G88" s="35">
        <f t="shared" si="6"/>
        <v>-15</v>
      </c>
    </row>
    <row r="89" spans="1:7" x14ac:dyDescent="0.35">
      <c r="A89" s="1" t="s">
        <v>87</v>
      </c>
      <c r="B89" s="7">
        <v>2018</v>
      </c>
      <c r="C89" s="14">
        <v>43539</v>
      </c>
      <c r="D89" s="30">
        <v>16</v>
      </c>
      <c r="E89" s="21">
        <f>DATE(YEAR(C89),MONTH(C89)+1,DAY(C89))</f>
        <v>43570</v>
      </c>
      <c r="F89" s="35">
        <f t="shared" si="5"/>
        <v>1</v>
      </c>
      <c r="G89" s="35">
        <f t="shared" si="6"/>
        <v>-15</v>
      </c>
    </row>
    <row r="90" spans="1:7" x14ac:dyDescent="0.35">
      <c r="A90" s="2" t="s">
        <v>88</v>
      </c>
      <c r="B90" s="7">
        <v>2018</v>
      </c>
      <c r="C90" s="14">
        <v>43647</v>
      </c>
      <c r="D90" s="30">
        <v>16</v>
      </c>
      <c r="E90" s="21">
        <f>C90</f>
        <v>43647</v>
      </c>
      <c r="F90" s="35">
        <f t="shared" si="5"/>
        <v>0</v>
      </c>
      <c r="G90" s="35">
        <f t="shared" si="6"/>
        <v>-16</v>
      </c>
    </row>
    <row r="91" spans="1:7" x14ac:dyDescent="0.35">
      <c r="A91" s="2" t="s">
        <v>89</v>
      </c>
      <c r="B91" s="7">
        <v>2018</v>
      </c>
      <c r="C91" s="14">
        <v>43647</v>
      </c>
      <c r="D91" s="30">
        <v>16</v>
      </c>
      <c r="E91" s="21">
        <f>C91</f>
        <v>43647</v>
      </c>
      <c r="F91" s="35">
        <f t="shared" si="5"/>
        <v>0</v>
      </c>
      <c r="G91" s="35">
        <f t="shared" si="6"/>
        <v>-16</v>
      </c>
    </row>
    <row r="92" spans="1:7" x14ac:dyDescent="0.35">
      <c r="A92" s="6" t="s">
        <v>90</v>
      </c>
      <c r="B92" s="7">
        <v>2019</v>
      </c>
      <c r="C92" s="14">
        <v>43753</v>
      </c>
      <c r="D92" s="30">
        <v>12</v>
      </c>
      <c r="E92" s="21">
        <f t="shared" ref="E92:E99" si="8">DATE(YEAR(C92),MONTH(C92)+1,DAY(C92))</f>
        <v>43784</v>
      </c>
      <c r="F92" s="35">
        <f t="shared" si="5"/>
        <v>1</v>
      </c>
      <c r="G92" s="35">
        <f t="shared" si="6"/>
        <v>-11</v>
      </c>
    </row>
    <row r="93" spans="1:7" x14ac:dyDescent="0.35">
      <c r="A93" s="6" t="s">
        <v>91</v>
      </c>
      <c r="B93" s="7">
        <v>2019</v>
      </c>
      <c r="C93" s="14">
        <v>43753</v>
      </c>
      <c r="D93" s="30">
        <v>12</v>
      </c>
      <c r="E93" s="21">
        <f t="shared" si="8"/>
        <v>43784</v>
      </c>
      <c r="F93" s="35">
        <f t="shared" si="5"/>
        <v>1</v>
      </c>
      <c r="G93" s="35">
        <f t="shared" si="6"/>
        <v>-11</v>
      </c>
    </row>
    <row r="94" spans="1:7" x14ac:dyDescent="0.35">
      <c r="A94" s="6" t="s">
        <v>92</v>
      </c>
      <c r="B94" s="7">
        <v>2019</v>
      </c>
      <c r="C94" s="14">
        <v>43753</v>
      </c>
      <c r="D94" s="30">
        <v>12</v>
      </c>
      <c r="E94" s="21">
        <f t="shared" si="8"/>
        <v>43784</v>
      </c>
      <c r="F94" s="35">
        <f t="shared" si="5"/>
        <v>1</v>
      </c>
      <c r="G94" s="35">
        <f t="shared" si="6"/>
        <v>-11</v>
      </c>
    </row>
    <row r="95" spans="1:7" x14ac:dyDescent="0.35">
      <c r="A95" s="6" t="s">
        <v>93</v>
      </c>
      <c r="B95" s="7">
        <v>2019</v>
      </c>
      <c r="C95" s="14">
        <v>43753</v>
      </c>
      <c r="D95" s="30">
        <v>12</v>
      </c>
      <c r="E95" s="21">
        <f t="shared" si="8"/>
        <v>43784</v>
      </c>
      <c r="F95" s="35">
        <f t="shared" si="5"/>
        <v>1</v>
      </c>
      <c r="G95" s="35">
        <f t="shared" si="6"/>
        <v>-11</v>
      </c>
    </row>
    <row r="96" spans="1:7" x14ac:dyDescent="0.35">
      <c r="A96" s="6" t="s">
        <v>94</v>
      </c>
      <c r="B96" s="7">
        <v>2019</v>
      </c>
      <c r="C96" s="14">
        <v>43753</v>
      </c>
      <c r="D96" s="30">
        <v>12</v>
      </c>
      <c r="E96" s="21">
        <f t="shared" si="8"/>
        <v>43784</v>
      </c>
      <c r="F96" s="35">
        <f t="shared" si="5"/>
        <v>1</v>
      </c>
      <c r="G96" s="35">
        <f t="shared" si="6"/>
        <v>-11</v>
      </c>
    </row>
    <row r="97" spans="1:7" x14ac:dyDescent="0.35">
      <c r="A97" s="6" t="s">
        <v>95</v>
      </c>
      <c r="B97" s="7">
        <v>2019</v>
      </c>
      <c r="C97" s="14">
        <v>43753</v>
      </c>
      <c r="D97" s="30">
        <v>12</v>
      </c>
      <c r="E97" s="21">
        <f t="shared" si="8"/>
        <v>43784</v>
      </c>
      <c r="F97" s="35">
        <f t="shared" si="5"/>
        <v>1</v>
      </c>
      <c r="G97" s="35">
        <f t="shared" si="6"/>
        <v>-11</v>
      </c>
    </row>
    <row r="98" spans="1:7" x14ac:dyDescent="0.35">
      <c r="A98" s="6" t="s">
        <v>96</v>
      </c>
      <c r="B98" s="7">
        <v>2019</v>
      </c>
      <c r="C98" s="14">
        <v>43753</v>
      </c>
      <c r="D98" s="30">
        <v>12</v>
      </c>
      <c r="E98" s="21">
        <f t="shared" si="8"/>
        <v>43784</v>
      </c>
      <c r="F98" s="35">
        <f t="shared" si="5"/>
        <v>1</v>
      </c>
      <c r="G98" s="35">
        <f t="shared" si="6"/>
        <v>-11</v>
      </c>
    </row>
    <row r="99" spans="1:7" x14ac:dyDescent="0.35">
      <c r="A99" s="1" t="s">
        <v>97</v>
      </c>
      <c r="B99" s="7">
        <v>2019</v>
      </c>
      <c r="C99" s="14">
        <v>43814</v>
      </c>
      <c r="D99" s="30">
        <v>14</v>
      </c>
      <c r="E99" s="21">
        <f t="shared" si="8"/>
        <v>43845</v>
      </c>
      <c r="F99" s="35">
        <f t="shared" si="5"/>
        <v>1</v>
      </c>
      <c r="G99" s="35">
        <f t="shared" si="6"/>
        <v>-13</v>
      </c>
    </row>
    <row r="100" spans="1:7" x14ac:dyDescent="0.35">
      <c r="A100" s="2" t="s">
        <v>98</v>
      </c>
      <c r="B100" s="7">
        <v>2019</v>
      </c>
      <c r="C100" s="14">
        <v>43845</v>
      </c>
      <c r="D100" s="30">
        <v>16</v>
      </c>
      <c r="E100" s="21">
        <f>C100</f>
        <v>43845</v>
      </c>
      <c r="F100" s="35">
        <f t="shared" si="5"/>
        <v>0</v>
      </c>
      <c r="G100" s="35">
        <f t="shared" si="6"/>
        <v>-16</v>
      </c>
    </row>
    <row r="101" spans="1:7" x14ac:dyDescent="0.35">
      <c r="A101" s="2" t="s">
        <v>99</v>
      </c>
      <c r="B101" s="7">
        <v>2019</v>
      </c>
      <c r="C101" s="14">
        <v>43905</v>
      </c>
      <c r="D101" s="30">
        <v>18</v>
      </c>
      <c r="E101" s="21">
        <f>DATE(YEAR(C101),MONTH(C101)+1,DAY(C101))</f>
        <v>43936</v>
      </c>
      <c r="F101" s="35">
        <f t="shared" si="5"/>
        <v>1</v>
      </c>
      <c r="G101" s="35">
        <f t="shared" si="6"/>
        <v>-17</v>
      </c>
    </row>
    <row r="102" spans="1:7" x14ac:dyDescent="0.35">
      <c r="A102" s="1" t="s">
        <v>100</v>
      </c>
      <c r="B102" s="7">
        <v>2019</v>
      </c>
      <c r="C102" s="14">
        <v>43905</v>
      </c>
      <c r="D102" s="30">
        <v>16</v>
      </c>
      <c r="E102" s="21">
        <f>DATE(YEAR(C102),MONTH(C102)+1,DAY(C102))</f>
        <v>43936</v>
      </c>
      <c r="F102" s="35">
        <f t="shared" si="5"/>
        <v>1</v>
      </c>
      <c r="G102" s="35">
        <f t="shared" si="6"/>
        <v>-15</v>
      </c>
    </row>
    <row r="103" spans="1:7" x14ac:dyDescent="0.35">
      <c r="A103" s="2" t="s">
        <v>101</v>
      </c>
      <c r="B103" s="7">
        <v>2019</v>
      </c>
      <c r="C103" s="14">
        <v>43905</v>
      </c>
      <c r="D103" s="30">
        <v>18</v>
      </c>
      <c r="E103" s="21">
        <f>DATE(YEAR(C103),MONTH(C103)+1,DAY(C103))</f>
        <v>43936</v>
      </c>
      <c r="F103" s="35">
        <f t="shared" si="5"/>
        <v>1</v>
      </c>
      <c r="G103" s="35">
        <f t="shared" si="6"/>
        <v>-17</v>
      </c>
    </row>
    <row r="104" spans="1:7" x14ac:dyDescent="0.35">
      <c r="A104" s="2" t="s">
        <v>103</v>
      </c>
      <c r="B104" s="7">
        <v>2018</v>
      </c>
      <c r="C104" s="14"/>
      <c r="D104" s="30"/>
      <c r="E104" s="21"/>
      <c r="F104" s="35">
        <f t="shared" si="5"/>
        <v>0</v>
      </c>
      <c r="G104" s="35">
        <f t="shared" si="6"/>
        <v>0</v>
      </c>
    </row>
    <row r="105" spans="1:7" x14ac:dyDescent="0.35">
      <c r="A105" s="2" t="s">
        <v>104</v>
      </c>
      <c r="B105" s="7">
        <v>2017</v>
      </c>
      <c r="C105" s="14"/>
      <c r="D105" s="30">
        <v>18</v>
      </c>
      <c r="E105" s="21">
        <f>C105</f>
        <v>0</v>
      </c>
      <c r="F105" s="35">
        <f t="shared" si="5"/>
        <v>0</v>
      </c>
      <c r="G105" s="35">
        <f t="shared" si="6"/>
        <v>-18</v>
      </c>
    </row>
    <row r="106" spans="1:7" x14ac:dyDescent="0.35">
      <c r="A106" s="2" t="s">
        <v>105</v>
      </c>
      <c r="B106" s="7">
        <v>2019</v>
      </c>
      <c r="C106" s="14"/>
      <c r="D106" s="30">
        <v>18</v>
      </c>
      <c r="E106" s="21">
        <f>DATE(YEAR(C106),MONTH(C106)+1,DAY(C106))</f>
        <v>31</v>
      </c>
      <c r="F106" s="35">
        <f t="shared" si="5"/>
        <v>0</v>
      </c>
      <c r="G106" s="35">
        <f t="shared" si="6"/>
        <v>-18</v>
      </c>
    </row>
    <row r="107" spans="1:7" x14ac:dyDescent="0.35">
      <c r="A107" s="2" t="s">
        <v>106</v>
      </c>
      <c r="B107" s="7">
        <v>2018</v>
      </c>
      <c r="C107" s="14"/>
      <c r="D107" s="30"/>
      <c r="E107" s="21"/>
      <c r="F107" s="35">
        <f t="shared" si="5"/>
        <v>0</v>
      </c>
      <c r="G107" s="35">
        <f t="shared" si="6"/>
        <v>0</v>
      </c>
    </row>
    <row r="108" spans="1:7" x14ac:dyDescent="0.35">
      <c r="A108" s="2" t="s">
        <v>107</v>
      </c>
      <c r="B108" s="7">
        <v>2018</v>
      </c>
      <c r="C108" s="14"/>
      <c r="D108" s="30"/>
      <c r="E108" s="21"/>
      <c r="F108" s="35">
        <f t="shared" si="5"/>
        <v>0</v>
      </c>
      <c r="G108" s="35">
        <f t="shared" si="6"/>
        <v>0</v>
      </c>
    </row>
    <row r="109" spans="1:7" x14ac:dyDescent="0.35">
      <c r="A109" s="2" t="s">
        <v>108</v>
      </c>
      <c r="B109" s="7">
        <v>2018</v>
      </c>
      <c r="C109" s="14"/>
      <c r="D109" s="30"/>
      <c r="E109" s="21"/>
      <c r="F109" s="35">
        <f t="shared" si="5"/>
        <v>0</v>
      </c>
      <c r="G109" s="35">
        <f t="shared" si="6"/>
        <v>0</v>
      </c>
    </row>
    <row r="110" spans="1:7" x14ac:dyDescent="0.35">
      <c r="A110" s="2" t="s">
        <v>109</v>
      </c>
      <c r="B110" s="7">
        <v>2018</v>
      </c>
      <c r="C110" s="14"/>
      <c r="D110" s="30"/>
      <c r="E110" s="21"/>
      <c r="F110" s="35">
        <f t="shared" si="5"/>
        <v>0</v>
      </c>
      <c r="G110" s="35">
        <f t="shared" si="6"/>
        <v>0</v>
      </c>
    </row>
    <row r="116" spans="1:7" x14ac:dyDescent="0.35">
      <c r="A116" s="2" t="s">
        <v>102</v>
      </c>
      <c r="B116" s="7">
        <v>2018</v>
      </c>
      <c r="C116" s="14">
        <v>43952</v>
      </c>
      <c r="D116" s="30"/>
      <c r="E116" s="21"/>
      <c r="F116" s="35" t="e">
        <f>DATEDIF(C116,E116,"M")</f>
        <v>#NUM!</v>
      </c>
      <c r="G116" s="35" t="e">
        <f>F116-D116</f>
        <v>#NUM!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Livraison</vt:lpstr>
      <vt:lpstr>OS</vt:lpstr>
      <vt:lpstr>Prog</vt:lpstr>
      <vt:lpstr>Retard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BLANDINO</dc:creator>
  <cp:lastModifiedBy>Michel</cp:lastModifiedBy>
  <dcterms:created xsi:type="dcterms:W3CDTF">2017-08-14T11:48:22Z</dcterms:created>
  <dcterms:modified xsi:type="dcterms:W3CDTF">2017-08-14T12:15:29Z</dcterms:modified>
</cp:coreProperties>
</file>