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cantine\"/>
    </mc:Choice>
  </mc:AlternateContent>
  <bookViews>
    <workbookView xWindow="0" yWindow="0" windowWidth="19200" windowHeight="8610"/>
  </bookViews>
  <sheets>
    <sheet name="EDITION" sheetId="1" r:id="rId1"/>
    <sheet name="CP" sheetId="10" r:id="rId2"/>
    <sheet name="CE1" sheetId="2" r:id="rId3"/>
    <sheet name="CE1-CE2" sheetId="7" r:id="rId4"/>
    <sheet name="CE2-CM1" sheetId="8" r:id="rId5"/>
    <sheet name="CM2" sheetId="9" r:id="rId6"/>
    <sheet name="PS-MS" sheetId="11" r:id="rId7"/>
    <sheet name="MS-GS" sheetId="12" r:id="rId8"/>
  </sheets>
  <definedNames>
    <definedName name="depuis">EDITION!$C$2</definedName>
    <definedName name="fichier">EDITION!$B$3</definedName>
    <definedName name="jusque">EDITION!$D$2</definedName>
    <definedName name="_xlnm.Print_Area" localSheetId="2">'CE1'!$A$1:$K$13</definedName>
    <definedName name="_xlnm.Print_Area" localSheetId="3">'CE1-CE2'!$A$1:$K$15</definedName>
    <definedName name="_xlnm.Print_Area" localSheetId="4">'CE2-CM1'!$A$1:$K$14</definedName>
    <definedName name="_xlnm.Print_Area" localSheetId="5">'CM2'!$A$1:$K$18</definedName>
    <definedName name="_xlnm.Print_Area" localSheetId="1">CP!$A$1:$K$15</definedName>
    <definedName name="_xlnm.Print_Area" localSheetId="0">EDITION!$A$1:$E$5</definedName>
    <definedName name="_xlnm.Print_Area" localSheetId="7">'MS-GS'!$A$1:$K$17</definedName>
    <definedName name="_xlnm.Print_Area" localSheetId="6">'PS-MS'!$A$1:$K$13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12" l="1"/>
  <c r="H4" i="12" s="1"/>
  <c r="D3" i="12"/>
  <c r="E4" i="12" s="1"/>
  <c r="A3" i="12"/>
  <c r="J3" i="12" s="1"/>
  <c r="K4" i="12" s="1"/>
  <c r="A1" i="12"/>
  <c r="B4" i="12" s="1"/>
  <c r="M4" i="12" s="1"/>
  <c r="D3" i="11"/>
  <c r="E4" i="11" s="1"/>
  <c r="A3" i="11"/>
  <c r="J3" i="11" s="1"/>
  <c r="K4" i="11" s="1"/>
  <c r="A1" i="11"/>
  <c r="B4" i="11" s="1"/>
  <c r="D3" i="10"/>
  <c r="E4" i="10" s="1"/>
  <c r="A3" i="10"/>
  <c r="J3" i="10" s="1"/>
  <c r="K4" i="10" s="1"/>
  <c r="A1" i="10"/>
  <c r="B4" i="10" s="1"/>
  <c r="A3" i="9"/>
  <c r="J3" i="9" s="1"/>
  <c r="K4" i="9" s="1"/>
  <c r="A1" i="9"/>
  <c r="B4" i="9" s="1"/>
  <c r="D3" i="8"/>
  <c r="E4" i="8" s="1"/>
  <c r="A3" i="8"/>
  <c r="J3" i="8" s="1"/>
  <c r="K4" i="8" s="1"/>
  <c r="A1" i="8"/>
  <c r="B4" i="8" s="1"/>
  <c r="J3" i="7"/>
  <c r="K4" i="7" s="1"/>
  <c r="G3" i="7"/>
  <c r="H4" i="7" s="1"/>
  <c r="D3" i="7"/>
  <c r="E4" i="7" s="1"/>
  <c r="A3" i="7"/>
  <c r="A1" i="7"/>
  <c r="B4" i="7" s="1"/>
  <c r="M4" i="7" s="1"/>
  <c r="G3" i="11" l="1"/>
  <c r="H4" i="11" s="1"/>
  <c r="M4" i="11" s="1"/>
  <c r="G3" i="10"/>
  <c r="H4" i="10" s="1"/>
  <c r="M4" i="10" s="1"/>
  <c r="D3" i="9"/>
  <c r="E4" i="9" s="1"/>
  <c r="G3" i="9"/>
  <c r="H4" i="9" s="1"/>
  <c r="G3" i="8"/>
  <c r="H4" i="8" s="1"/>
  <c r="M4" i="8" s="1"/>
  <c r="C2" i="1"/>
  <c r="D2" i="1" s="1"/>
  <c r="M4" i="9" l="1"/>
  <c r="A1" i="2"/>
  <c r="A3" i="2"/>
  <c r="D3" i="2" l="1"/>
  <c r="E4" i="2" s="1"/>
  <c r="J3" i="2"/>
  <c r="K4" i="2" s="1"/>
  <c r="G3" i="2"/>
  <c r="H4" i="2" s="1"/>
  <c r="B4" i="2"/>
  <c r="M4" i="2" l="1"/>
</calcChain>
</file>

<file path=xl/sharedStrings.xml><?xml version="1.0" encoding="utf-8"?>
<sst xmlns="http://schemas.openxmlformats.org/spreadsheetml/2006/main" count="221" uniqueCount="82">
  <si>
    <t>Nombre d'élèves</t>
  </si>
  <si>
    <t>Fichier source</t>
  </si>
  <si>
    <t>Cantine - test</t>
  </si>
  <si>
    <t>du :</t>
  </si>
  <si>
    <t>au :</t>
  </si>
  <si>
    <t>Année</t>
  </si>
  <si>
    <t>Semaine</t>
  </si>
  <si>
    <t>B</t>
  </si>
  <si>
    <t>I</t>
  </si>
  <si>
    <t>N</t>
  </si>
  <si>
    <t>O</t>
  </si>
  <si>
    <t>P</t>
  </si>
  <si>
    <t>R</t>
  </si>
  <si>
    <t>S</t>
  </si>
  <si>
    <t>T</t>
  </si>
  <si>
    <t>U</t>
  </si>
  <si>
    <t>W</t>
  </si>
  <si>
    <t>X</t>
  </si>
  <si>
    <t>AA</t>
  </si>
  <si>
    <t>AB</t>
  </si>
  <si>
    <t>AG</t>
  </si>
  <si>
    <t>AH</t>
  </si>
  <si>
    <t>AI</t>
  </si>
  <si>
    <t>AM</t>
  </si>
  <si>
    <t>AN</t>
  </si>
  <si>
    <t>AO</t>
  </si>
  <si>
    <t>AP</t>
  </si>
  <si>
    <t>AR</t>
  </si>
  <si>
    <t>AU</t>
  </si>
  <si>
    <t>AAB</t>
  </si>
  <si>
    <t>AAL</t>
  </si>
  <si>
    <t>AAM</t>
  </si>
  <si>
    <t>AAO</t>
  </si>
  <si>
    <t>AAP</t>
  </si>
  <si>
    <t>AAX</t>
  </si>
  <si>
    <t>AAZ</t>
  </si>
  <si>
    <t>AAAC</t>
  </si>
  <si>
    <t>AAAM</t>
  </si>
  <si>
    <t>AAAN</t>
  </si>
  <si>
    <t>AAAQ</t>
  </si>
  <si>
    <t>AAAY</t>
  </si>
  <si>
    <t>AAAZ</t>
  </si>
  <si>
    <t>AAAAC</t>
  </si>
  <si>
    <t>AAAAF</t>
  </si>
  <si>
    <t>AAAAG</t>
  </si>
  <si>
    <t>AAAAM</t>
  </si>
  <si>
    <t>AAAAN</t>
  </si>
  <si>
    <t>AAAAP</t>
  </si>
  <si>
    <t>AAAAR</t>
  </si>
  <si>
    <t>AAAAT</t>
  </si>
  <si>
    <t>AAAAV</t>
  </si>
  <si>
    <t>AAAAAE</t>
  </si>
  <si>
    <t>AAAAAF</t>
  </si>
  <si>
    <t>AAAAAP</t>
  </si>
  <si>
    <t>AAAAAR</t>
  </si>
  <si>
    <t>AAAAAT</t>
  </si>
  <si>
    <t>AAAAAAB</t>
  </si>
  <si>
    <t>AAAAAAF</t>
  </si>
  <si>
    <t>AAAAAAH</t>
  </si>
  <si>
    <t>AAAAAAO</t>
  </si>
  <si>
    <t>AAAAAAS</t>
  </si>
  <si>
    <t>AAAAAAT</t>
  </si>
  <si>
    <t>H</t>
  </si>
  <si>
    <t>AJ</t>
  </si>
  <si>
    <t>AV</t>
  </si>
  <si>
    <t>AW</t>
  </si>
  <si>
    <t>AAK</t>
  </si>
  <si>
    <t>AAR</t>
  </si>
  <si>
    <t>AAS</t>
  </si>
  <si>
    <t>AAY</t>
  </si>
  <si>
    <t>AAAAE</t>
  </si>
  <si>
    <t>AAAAAJ</t>
  </si>
  <si>
    <t>AAAAAK</t>
  </si>
  <si>
    <t>AAAAAAI</t>
  </si>
  <si>
    <t>AAAAAAJ</t>
  </si>
  <si>
    <t>J</t>
  </si>
  <si>
    <t>V</t>
  </si>
  <si>
    <t>Y</t>
  </si>
  <si>
    <t>AT</t>
  </si>
  <si>
    <t>AAQ</t>
  </si>
  <si>
    <t>AAAL</t>
  </si>
  <si>
    <t>AAAAD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</si>
</sst>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dddd\ dd\ mmm"/>
  </numFmts>
  <fonts count="7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"/>
    </font>
    <font>
      <sz val="14"/>
      <color rgb="FF000000"/>
      <name val="Calibri"/>
      <family val="2"/>
      <charset val="1"/>
    </font>
    <font>
      <b/>
      <sz val="14"/>
      <color theme="1"/>
      <name val="Calibri"/>
      <family val="2"/>
      <scheme val="minor"/>
    </font>
    <font>
      <sz val="18"/>
      <color rgb="FF000000"/>
      <name val="Calibri"/>
      <family val="2"/>
      <charset val="1"/>
    </font>
    <font>
      <b/>
      <sz val="22"/>
      <color rgb="FF000000"/>
      <name val="Calibri"/>
      <family val="2"/>
    </font>
    <font>
      <b/>
      <sz val="12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0" xfId="0" applyFont="1" applyBorder="1" applyAlignment="1"/>
    <xf numFmtId="0" fontId="1" fillId="0" borderId="1" xfId="0" applyFont="1" applyBorder="1" applyAlignment="1">
      <alignment horizontal="center"/>
    </xf>
    <xf numFmtId="0" fontId="1" fillId="0" borderId="0" xfId="0" applyFont="1" applyAlignment="1"/>
    <xf numFmtId="0" fontId="2" fillId="0" borderId="1" xfId="0" applyFont="1" applyBorder="1" applyAlignment="1"/>
    <xf numFmtId="0" fontId="3" fillId="2" borderId="0" xfId="0" applyFont="1" applyFill="1" applyAlignment="1">
      <alignment horizontal="center"/>
    </xf>
    <xf numFmtId="0" fontId="4" fillId="0" borderId="0" xfId="0" applyFont="1" applyBorder="1" applyAlignment="1">
      <alignment horizontal="centerContinuous"/>
    </xf>
    <xf numFmtId="0" fontId="4" fillId="0" borderId="0" xfId="0" applyFont="1" applyAlignment="1">
      <alignment horizontal="centerContinuous"/>
    </xf>
    <xf numFmtId="165" fontId="1" fillId="0" borderId="0" xfId="0" applyNumberFormat="1" applyFont="1" applyAlignment="1">
      <alignment horizontal="center"/>
    </xf>
    <xf numFmtId="165" fontId="2" fillId="0" borderId="0" xfId="0" applyNumberFormat="1" applyFont="1"/>
    <xf numFmtId="164" fontId="6" fillId="0" borderId="0" xfId="0" applyNumberFormat="1" applyFont="1" applyFill="1" applyAlignment="1">
      <alignment horizontal="center"/>
    </xf>
    <xf numFmtId="0" fontId="4" fillId="0" borderId="5" xfId="0" applyFont="1" applyBorder="1" applyAlignment="1">
      <alignment horizontal="centerContinuous"/>
    </xf>
    <xf numFmtId="0" fontId="2" fillId="0" borderId="6" xfId="0" applyFont="1" applyBorder="1"/>
    <xf numFmtId="0" fontId="2" fillId="0" borderId="5" xfId="0" applyFont="1" applyBorder="1"/>
    <xf numFmtId="0" fontId="2" fillId="0" borderId="0" xfId="0" applyFont="1" applyBorder="1"/>
    <xf numFmtId="0" fontId="0" fillId="0" borderId="3" xfId="0" applyBorder="1"/>
    <xf numFmtId="0" fontId="1" fillId="0" borderId="3" xfId="0" applyFont="1" applyBorder="1" applyAlignment="1"/>
    <xf numFmtId="0" fontId="5" fillId="0" borderId="2" xfId="0" applyFont="1" applyBorder="1" applyAlignment="1">
      <alignment horizontal="centerContinuous"/>
    </xf>
    <xf numFmtId="0" fontId="4" fillId="0" borderId="2" xfId="0" applyFont="1" applyBorder="1" applyAlignment="1">
      <alignment horizontal="centerContinuous"/>
    </xf>
    <xf numFmtId="165" fontId="1" fillId="0" borderId="4" xfId="0" applyNumberFormat="1" applyFont="1" applyBorder="1" applyAlignment="1">
      <alignment horizontal="center"/>
    </xf>
  </cellXfs>
  <cellStyles count="1">
    <cellStyle name="Normal" xfId="0" builtinId="0"/>
  </cellStyles>
  <dxfs count="7"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  <dxf>
      <border diagonalUp="0" diagonalDown="0">
        <left style="thin">
          <color auto="1"/>
        </left>
        <right style="thin">
          <color auto="1"/>
        </right>
        <top/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463550</xdr:colOff>
      <xdr:row>19</xdr:row>
      <xdr:rowOff>50800</xdr:rowOff>
    </xdr:from>
    <xdr:to>
      <xdr:col>2</xdr:col>
      <xdr:colOff>222250</xdr:colOff>
      <xdr:row>22</xdr:row>
      <xdr:rowOff>38100</xdr:rowOff>
    </xdr:to>
    <xdr:sp macro="" textlink="">
      <xdr:nvSpPr>
        <xdr:cNvPr id="3" name="ZoneTexte 2"/>
        <xdr:cNvSpPr txBox="1"/>
      </xdr:nvSpPr>
      <xdr:spPr>
        <a:xfrm>
          <a:off x="463550" y="3702050"/>
          <a:ext cx="2755900" cy="539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Si changement du nom d'onglet, le reporter à 2 endroits dans la macro</a:t>
          </a:r>
        </a:p>
      </xdr:txBody>
    </xdr:sp>
    <xdr:clientData/>
  </xdr:twoCellAnchor>
  <xdr:oneCellAnchor>
    <xdr:from>
      <xdr:col>0</xdr:col>
      <xdr:colOff>1054149</xdr:colOff>
      <xdr:row>4</xdr:row>
      <xdr:rowOff>17259</xdr:rowOff>
    </xdr:from>
    <xdr:ext cx="1979173" cy="341332"/>
    <xdr:sp macro="[0]!ETABLIR" textlink="">
      <xdr:nvSpPr>
        <xdr:cNvPr id="4" name="CustomShap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>
          <a:off x="1054149" y="906259"/>
          <a:ext cx="1979173" cy="341332"/>
        </a:xfrm>
        <a:prstGeom prst="rect">
          <a:avLst/>
        </a:prstGeom>
        <a:ln/>
        <a:effectLst>
          <a:outerShdw blurRad="50800" dist="38100" dir="2700000" algn="tl" rotWithShape="0">
            <a:srgbClr val="000000">
              <a:alpha val="40000"/>
            </a:srgb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/>
      </xdr:style>
      <xdr:txBody>
        <a:bodyPr wrap="none" lIns="90000" tIns="45000" rIns="90000" bIns="45000" anchor="ctr">
          <a:spAutoFit/>
        </a:bodyPr>
        <a:lstStyle/>
        <a:p>
          <a:pPr algn="ctr">
            <a:lnSpc>
              <a:spcPct val="100000"/>
            </a:lnSpc>
          </a:pPr>
          <a:r>
            <a:rPr lang="fr-FR" sz="1600" b="0" strike="noStrike" spc="-1">
              <a:solidFill>
                <a:srgbClr val="FFFFFF"/>
              </a:solidFill>
              <a:latin typeface="Calibri"/>
            </a:rPr>
            <a:t>CREATION DES LISTES</a:t>
          </a:r>
          <a:endParaRPr lang="fr-FR" sz="1600" b="0" strike="noStrike" spc="-1">
            <a:latin typeface="Times New Roman"/>
          </a:endParaRPr>
        </a:p>
      </xdr:txBody>
    </xdr:sp>
    <xdr:clientData/>
  </xdr:oneCellAnchor>
  <xdr:twoCellAnchor>
    <xdr:from>
      <xdr:col>0</xdr:col>
      <xdr:colOff>1079500</xdr:colOff>
      <xdr:row>7</xdr:row>
      <xdr:rowOff>31750</xdr:rowOff>
    </xdr:from>
    <xdr:to>
      <xdr:col>2</xdr:col>
      <xdr:colOff>1968500</xdr:colOff>
      <xdr:row>14</xdr:row>
      <xdr:rowOff>31750</xdr:rowOff>
    </xdr:to>
    <xdr:sp macro="" textlink="">
      <xdr:nvSpPr>
        <xdr:cNvPr id="5" name="ZoneTexte 4"/>
        <xdr:cNvSpPr txBox="1"/>
      </xdr:nvSpPr>
      <xdr:spPr>
        <a:xfrm>
          <a:off x="1079500" y="1473200"/>
          <a:ext cx="3886200" cy="1289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 fichier source :</a:t>
          </a:r>
        </a:p>
        <a:p>
          <a:r>
            <a:rPr lang="fr-FR" sz="1100"/>
            <a:t>- est stocké dans le même répertoire que cette application</a:t>
          </a:r>
        </a:p>
        <a:p>
          <a:r>
            <a:rPr lang="fr-FR" sz="1100"/>
            <a:t>- comporte en colonne A les noms sans interruption, cette liste</a:t>
          </a:r>
          <a:r>
            <a:rPr lang="fr-FR" sz="1100" baseline="0"/>
            <a:t> est néanmoins suivie d'un blanc</a:t>
          </a:r>
        </a:p>
        <a:p>
          <a:r>
            <a:rPr lang="fr-FR" sz="1100" baseline="0"/>
            <a:t>- comporte en colonne C les classes</a:t>
          </a:r>
        </a:p>
        <a:p>
          <a:r>
            <a:rPr lang="fr-FR" sz="1100" baseline="0"/>
            <a:t>- comporte en ligne 6 les dates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3"/>
  <sheetViews>
    <sheetView tabSelected="1" workbookViewId="0">
      <selection activeCell="D2" sqref="D2"/>
    </sheetView>
  </sheetViews>
  <sheetFormatPr baseColWidth="10" defaultColWidth="8.7265625" defaultRowHeight="14.5" x14ac:dyDescent="0.35"/>
  <cols>
    <col min="1" max="1" width="15.6328125" customWidth="1"/>
    <col min="2" max="2" width="27.26953125" customWidth="1"/>
    <col min="3" max="4" width="30.26953125" customWidth="1"/>
    <col min="5" max="1025" width="10.54296875" customWidth="1"/>
  </cols>
  <sheetData>
    <row r="1" spans="1:4" ht="18.5" x14ac:dyDescent="0.45">
      <c r="A1" t="s">
        <v>5</v>
      </c>
      <c r="B1" s="6">
        <v>2018</v>
      </c>
      <c r="C1" t="s">
        <v>3</v>
      </c>
      <c r="D1" t="s">
        <v>4</v>
      </c>
    </row>
    <row r="2" spans="1:4" ht="18.5" x14ac:dyDescent="0.45">
      <c r="A2" t="s">
        <v>6</v>
      </c>
      <c r="B2" s="6">
        <v>36</v>
      </c>
      <c r="C2" s="11">
        <f>DATE(B$1,1,1)-WEEKDAY(DATE(B$1,1,1),2)+1+IF(WEEKDAY(DATE(B$1,1,1),2)&gt;4,7,0)+(B2-1)*7</f>
        <v>43346</v>
      </c>
      <c r="D2" s="11">
        <f>depuis+4</f>
        <v>43350</v>
      </c>
    </row>
    <row r="3" spans="1:4" ht="18.5" x14ac:dyDescent="0.45">
      <c r="A3" t="s">
        <v>1</v>
      </c>
      <c r="B3" s="6" t="s">
        <v>2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MK14"/>
  <sheetViews>
    <sheetView zoomScale="90" zoomScaleNormal="90" workbookViewId="0"/>
  </sheetViews>
  <sheetFormatPr baseColWidth="10" defaultColWidth="8.7265625" defaultRowHeight="18.5" x14ac:dyDescent="0.45"/>
  <cols>
    <col min="1" max="1" width="28.54296875" style="14" customWidth="1"/>
    <col min="2" max="2" width="8.54296875" style="14" customWidth="1"/>
    <col min="3" max="3" width="2.7265625" style="1" customWidth="1"/>
    <col min="4" max="4" width="28.54296875" style="14" customWidth="1"/>
    <col min="5" max="5" width="8.54296875" style="14" customWidth="1"/>
    <col min="6" max="6" width="2.7265625" style="1" customWidth="1"/>
    <col min="7" max="7" width="28.54296875" style="14" customWidth="1"/>
    <col min="8" max="8" width="8.54296875" style="14" customWidth="1"/>
    <col min="9" max="9" width="2.7265625" style="1" customWidth="1"/>
    <col min="10" max="10" width="28.54296875" style="14" customWidth="1"/>
    <col min="11" max="11" width="8.54296875" style="14" customWidth="1"/>
    <col min="12" max="1025" width="9.1796875" style="1" customWidth="1"/>
  </cols>
  <sheetData>
    <row r="1" spans="1:13" ht="28.5" x14ac:dyDescent="0.65">
      <c r="A1" s="18" t="str">
        <f ca="1">"FEUILLE D'APPEL CANTINE - ELEVES DE "&amp;MID(CELL("filename",A2),FIND("]",CELL("filename",A2))+1,99)</f>
        <v>FEUILLE D'APPEL CANTINE - ELEVES DE CP</v>
      </c>
      <c r="B1" s="7"/>
      <c r="C1" s="7"/>
      <c r="D1" s="12"/>
      <c r="E1" s="12"/>
      <c r="F1" s="8"/>
      <c r="G1" s="12"/>
      <c r="H1" s="12"/>
      <c r="I1" s="8"/>
      <c r="J1" s="19"/>
      <c r="K1" s="7"/>
    </row>
    <row r="2" spans="1:13" x14ac:dyDescent="0.45">
      <c r="A2" s="16"/>
      <c r="B2" s="17"/>
      <c r="C2" s="2"/>
      <c r="D2" s="17"/>
      <c r="E2" s="16"/>
      <c r="F2" s="15"/>
      <c r="G2" s="17"/>
      <c r="H2" s="16"/>
      <c r="I2" s="15"/>
      <c r="J2" s="17"/>
      <c r="K2" s="16"/>
    </row>
    <row r="3" spans="1:13" x14ac:dyDescent="0.45">
      <c r="A3" s="20">
        <f>depuis</f>
        <v>43346</v>
      </c>
      <c r="B3" s="20"/>
      <c r="C3" s="9"/>
      <c r="D3" s="20">
        <f>A3+1</f>
        <v>43347</v>
      </c>
      <c r="E3" s="20"/>
      <c r="F3" s="10"/>
      <c r="G3" s="20">
        <f>A3+3</f>
        <v>43349</v>
      </c>
      <c r="H3" s="20"/>
      <c r="I3" s="10"/>
      <c r="J3" s="20">
        <f>A3+4</f>
        <v>43350</v>
      </c>
      <c r="K3" s="20"/>
    </row>
    <row r="4" spans="1:13" x14ac:dyDescent="0.45">
      <c r="A4" s="5" t="s">
        <v>0</v>
      </c>
      <c r="B4" s="3">
        <f ca="1">COUNTA(A:A)-3</f>
        <v>8</v>
      </c>
      <c r="C4" s="4"/>
      <c r="D4" s="5" t="s">
        <v>0</v>
      </c>
      <c r="E4" s="3">
        <f>COUNTA(D:D)-2</f>
        <v>9</v>
      </c>
      <c r="G4" s="5" t="s">
        <v>0</v>
      </c>
      <c r="H4" s="3">
        <f>COUNTA(G:G)-2</f>
        <v>10</v>
      </c>
      <c r="J4" s="5" t="s">
        <v>0</v>
      </c>
      <c r="K4" s="3">
        <f>COUNTA(J:J)-2</f>
        <v>0</v>
      </c>
      <c r="M4" s="1">
        <f ca="1">MAX(B4,E4,H4,K4)</f>
        <v>10</v>
      </c>
    </row>
    <row r="5" spans="1:13" x14ac:dyDescent="0.45">
      <c r="A5" s="13" t="s">
        <v>19</v>
      </c>
      <c r="B5" s="13"/>
      <c r="D5" s="13" t="s">
        <v>19</v>
      </c>
      <c r="E5" s="13"/>
      <c r="G5" s="13" t="s">
        <v>19</v>
      </c>
      <c r="H5" s="13"/>
      <c r="J5" s="13"/>
      <c r="K5" s="13"/>
    </row>
    <row r="6" spans="1:13" x14ac:dyDescent="0.45">
      <c r="A6" s="14" t="s">
        <v>21</v>
      </c>
      <c r="D6" s="14" t="s">
        <v>21</v>
      </c>
      <c r="G6" s="14" t="s">
        <v>21</v>
      </c>
    </row>
    <row r="7" spans="1:13" x14ac:dyDescent="0.45">
      <c r="A7" s="14" t="s">
        <v>24</v>
      </c>
      <c r="D7" s="14" t="s">
        <v>24</v>
      </c>
      <c r="G7" s="14" t="s">
        <v>24</v>
      </c>
    </row>
    <row r="8" spans="1:13" x14ac:dyDescent="0.45">
      <c r="A8" s="14" t="s">
        <v>26</v>
      </c>
      <c r="D8" s="14" t="s">
        <v>26</v>
      </c>
      <c r="G8" s="14" t="s">
        <v>26</v>
      </c>
    </row>
    <row r="9" spans="1:13" x14ac:dyDescent="0.45">
      <c r="A9" s="14" t="s">
        <v>34</v>
      </c>
      <c r="D9" s="14" t="s">
        <v>68</v>
      </c>
      <c r="G9" s="14" t="s">
        <v>68</v>
      </c>
    </row>
    <row r="10" spans="1:13" x14ac:dyDescent="0.45">
      <c r="A10" s="14" t="s">
        <v>37</v>
      </c>
      <c r="D10" s="14" t="s">
        <v>34</v>
      </c>
      <c r="G10" s="14" t="s">
        <v>34</v>
      </c>
    </row>
    <row r="11" spans="1:13" x14ac:dyDescent="0.45">
      <c r="A11" s="14" t="s">
        <v>51</v>
      </c>
      <c r="D11" s="14" t="s">
        <v>37</v>
      </c>
      <c r="G11" s="14" t="s">
        <v>80</v>
      </c>
    </row>
    <row r="12" spans="1:13" x14ac:dyDescent="0.45">
      <c r="A12" s="14" t="s">
        <v>60</v>
      </c>
      <c r="D12" s="14" t="s">
        <v>51</v>
      </c>
      <c r="G12" s="14" t="s">
        <v>37</v>
      </c>
    </row>
    <row r="13" spans="1:13" x14ac:dyDescent="0.45">
      <c r="D13" s="14" t="s">
        <v>74</v>
      </c>
      <c r="G13" s="14" t="s">
        <v>51</v>
      </c>
    </row>
    <row r="14" spans="1:13" x14ac:dyDescent="0.45">
      <c r="G14" s="14" t="s">
        <v>74</v>
      </c>
    </row>
  </sheetData>
  <mergeCells count="4">
    <mergeCell ref="A3:B3"/>
    <mergeCell ref="D3:E3"/>
    <mergeCell ref="G3:H3"/>
    <mergeCell ref="J3:K3"/>
  </mergeCells>
  <conditionalFormatting sqref="D1:E1048576 G1:H1048576 J1:K1048576 A1:B1048576">
    <cfRule type="expression" dxfId="6" priority="1">
      <formula>ROW(A1)=$M$4+5</formula>
    </cfRule>
  </conditionalFormatting>
  <pageMargins left="0.7" right="0.7" top="0.75" bottom="0.75" header="0.3" footer="0.3"/>
  <pageSetup paperSize="9" scale="83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AMK12"/>
  <sheetViews>
    <sheetView zoomScale="90" zoomScaleNormal="90" workbookViewId="0"/>
  </sheetViews>
  <sheetFormatPr baseColWidth="10" defaultColWidth="8.7265625" defaultRowHeight="18.5" x14ac:dyDescent="0.45"/>
  <cols>
    <col min="1" max="1" width="28.54296875" style="14" customWidth="1"/>
    <col min="2" max="2" width="8.54296875" style="14" customWidth="1"/>
    <col min="3" max="3" width="2.7265625" style="1" customWidth="1"/>
    <col min="4" max="4" width="28.54296875" style="14" customWidth="1"/>
    <col min="5" max="5" width="8.54296875" style="14" customWidth="1"/>
    <col min="6" max="6" width="2.7265625" style="1" customWidth="1"/>
    <col min="7" max="7" width="28.54296875" style="14" customWidth="1"/>
    <col min="8" max="8" width="8.54296875" style="14" customWidth="1"/>
    <col min="9" max="9" width="2.7265625" style="1" customWidth="1"/>
    <col min="10" max="10" width="28.54296875" style="14" customWidth="1"/>
    <col min="11" max="11" width="8.54296875" style="14" customWidth="1"/>
    <col min="12" max="1025" width="9.1796875" style="1" customWidth="1"/>
  </cols>
  <sheetData>
    <row r="1" spans="1:13" ht="28.5" x14ac:dyDescent="0.65">
      <c r="A1" s="18" t="str">
        <f ca="1">"FEUILLE D'APPEL CANTINE - ELEVES DE "&amp;MID(CELL("filename",A2),FIND("]",CELL("filename",A2))+1,99)</f>
        <v>FEUILLE D'APPEL CANTINE - ELEVES DE CE1</v>
      </c>
      <c r="B1" s="7"/>
      <c r="C1" s="7"/>
      <c r="D1" s="12"/>
      <c r="E1" s="12"/>
      <c r="F1" s="8"/>
      <c r="G1" s="12"/>
      <c r="H1" s="12"/>
      <c r="I1" s="8"/>
      <c r="J1" s="19"/>
      <c r="K1" s="7"/>
    </row>
    <row r="2" spans="1:13" x14ac:dyDescent="0.45">
      <c r="A2" s="16"/>
      <c r="B2" s="17"/>
      <c r="C2" s="2"/>
      <c r="D2" s="17"/>
      <c r="E2" s="16"/>
      <c r="F2" s="15"/>
      <c r="G2" s="17"/>
      <c r="H2" s="16"/>
      <c r="I2" s="15"/>
      <c r="J2" s="17"/>
      <c r="K2" s="16"/>
    </row>
    <row r="3" spans="1:13" x14ac:dyDescent="0.45">
      <c r="A3" s="20">
        <f>depuis</f>
        <v>43346</v>
      </c>
      <c r="B3" s="20"/>
      <c r="C3" s="9"/>
      <c r="D3" s="20">
        <f>A3+1</f>
        <v>43347</v>
      </c>
      <c r="E3" s="20"/>
      <c r="F3" s="10"/>
      <c r="G3" s="20">
        <f>A3+3</f>
        <v>43349</v>
      </c>
      <c r="H3" s="20"/>
      <c r="I3" s="10"/>
      <c r="J3" s="20">
        <f>A3+4</f>
        <v>43350</v>
      </c>
      <c r="K3" s="20"/>
    </row>
    <row r="4" spans="1:13" x14ac:dyDescent="0.45">
      <c r="A4" s="5" t="s">
        <v>0</v>
      </c>
      <c r="B4" s="3">
        <f ca="1">COUNTA(A:A)-3</f>
        <v>7</v>
      </c>
      <c r="C4" s="4"/>
      <c r="D4" s="5" t="s">
        <v>0</v>
      </c>
      <c r="E4" s="3">
        <f>COUNTA(D:D)-2</f>
        <v>8</v>
      </c>
      <c r="G4" s="5" t="s">
        <v>0</v>
      </c>
      <c r="H4" s="3">
        <f>COUNTA(G:G)-2</f>
        <v>8</v>
      </c>
      <c r="J4" s="5" t="s">
        <v>0</v>
      </c>
      <c r="K4" s="3">
        <f>COUNTA(J:J)-2</f>
        <v>0</v>
      </c>
      <c r="M4" s="1">
        <f ca="1">MAX(B4,E4,H4,K4)</f>
        <v>8</v>
      </c>
    </row>
    <row r="5" spans="1:13" x14ac:dyDescent="0.45">
      <c r="A5" s="13" t="s">
        <v>14</v>
      </c>
      <c r="B5" s="13"/>
      <c r="D5" s="13" t="s">
        <v>14</v>
      </c>
      <c r="E5" s="13"/>
      <c r="G5" s="13" t="s">
        <v>14</v>
      </c>
      <c r="H5" s="13"/>
      <c r="J5" s="13"/>
      <c r="K5" s="13"/>
    </row>
    <row r="6" spans="1:13" x14ac:dyDescent="0.45">
      <c r="A6" s="14" t="s">
        <v>18</v>
      </c>
      <c r="D6" s="14" t="s">
        <v>18</v>
      </c>
      <c r="G6" s="14" t="s">
        <v>18</v>
      </c>
    </row>
    <row r="7" spans="1:13" x14ac:dyDescent="0.45">
      <c r="A7" s="14" t="s">
        <v>22</v>
      </c>
      <c r="D7" s="14" t="s">
        <v>22</v>
      </c>
      <c r="G7" s="14" t="s">
        <v>22</v>
      </c>
    </row>
    <row r="8" spans="1:13" x14ac:dyDescent="0.45">
      <c r="A8" s="14" t="s">
        <v>28</v>
      </c>
      <c r="D8" s="14" t="s">
        <v>63</v>
      </c>
      <c r="G8" s="14" t="s">
        <v>63</v>
      </c>
    </row>
    <row r="9" spans="1:13" x14ac:dyDescent="0.45">
      <c r="A9" s="14" t="s">
        <v>36</v>
      </c>
      <c r="D9" s="14" t="s">
        <v>28</v>
      </c>
      <c r="G9" s="14" t="s">
        <v>28</v>
      </c>
    </row>
    <row r="10" spans="1:13" x14ac:dyDescent="0.45">
      <c r="A10" s="14" t="s">
        <v>43</v>
      </c>
      <c r="D10" s="14" t="s">
        <v>36</v>
      </c>
      <c r="G10" s="14" t="s">
        <v>36</v>
      </c>
    </row>
    <row r="11" spans="1:13" x14ac:dyDescent="0.45">
      <c r="A11" s="14" t="s">
        <v>46</v>
      </c>
      <c r="D11" s="14" t="s">
        <v>43</v>
      </c>
      <c r="G11" s="14" t="s">
        <v>43</v>
      </c>
    </row>
    <row r="12" spans="1:13" x14ac:dyDescent="0.45">
      <c r="D12" s="14" t="s">
        <v>46</v>
      </c>
      <c r="G12" s="14" t="s">
        <v>46</v>
      </c>
    </row>
  </sheetData>
  <mergeCells count="4">
    <mergeCell ref="A3:B3"/>
    <mergeCell ref="D3:E3"/>
    <mergeCell ref="G3:H3"/>
    <mergeCell ref="J3:K3"/>
  </mergeCells>
  <conditionalFormatting sqref="D1:E1048576 G1:H1048576 J1:K1048576 A1:B1048576">
    <cfRule type="expression" dxfId="5" priority="7">
      <formula>ROW(A1)=$M$4+5</formula>
    </cfRule>
  </conditionalFormatting>
  <pageMargins left="0.7" right="0.7" top="0.75" bottom="0.75" header="0.3" footer="0.3"/>
  <pageSetup paperSize="9" scale="83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MK14"/>
  <sheetViews>
    <sheetView zoomScale="90" zoomScaleNormal="90" workbookViewId="0"/>
  </sheetViews>
  <sheetFormatPr baseColWidth="10" defaultColWidth="8.7265625" defaultRowHeight="18.5" x14ac:dyDescent="0.45"/>
  <cols>
    <col min="1" max="1" width="28.54296875" style="14" customWidth="1"/>
    <col min="2" max="2" width="8.54296875" style="14" customWidth="1"/>
    <col min="3" max="3" width="2.7265625" style="1" customWidth="1"/>
    <col min="4" max="4" width="28.54296875" style="14" customWidth="1"/>
    <col min="5" max="5" width="8.54296875" style="14" customWidth="1"/>
    <col min="6" max="6" width="2.7265625" style="1" customWidth="1"/>
    <col min="7" max="7" width="28.54296875" style="14" customWidth="1"/>
    <col min="8" max="8" width="8.54296875" style="14" customWidth="1"/>
    <col min="9" max="9" width="2.7265625" style="1" customWidth="1"/>
    <col min="10" max="10" width="28.54296875" style="14" customWidth="1"/>
    <col min="11" max="11" width="8.54296875" style="14" customWidth="1"/>
    <col min="12" max="1025" width="9.1796875" style="1" customWidth="1"/>
  </cols>
  <sheetData>
    <row r="1" spans="1:13" ht="28.5" x14ac:dyDescent="0.65">
      <c r="A1" s="18" t="str">
        <f ca="1">"FEUILLE D'APPEL CANTINE - ELEVES DE "&amp;MID(CELL("filename",A2),FIND("]",CELL("filename",A2))+1,99)</f>
        <v>FEUILLE D'APPEL CANTINE - ELEVES DE CE1-CE2</v>
      </c>
      <c r="B1" s="7"/>
      <c r="C1" s="7"/>
      <c r="D1" s="12"/>
      <c r="E1" s="12"/>
      <c r="F1" s="8"/>
      <c r="G1" s="12"/>
      <c r="H1" s="12"/>
      <c r="I1" s="8"/>
      <c r="J1" s="19"/>
      <c r="K1" s="7"/>
    </row>
    <row r="2" spans="1:13" x14ac:dyDescent="0.45">
      <c r="A2" s="16"/>
      <c r="B2" s="17"/>
      <c r="C2" s="2"/>
      <c r="D2" s="17"/>
      <c r="E2" s="16"/>
      <c r="F2" s="15"/>
      <c r="G2" s="17"/>
      <c r="H2" s="16"/>
      <c r="I2" s="15"/>
      <c r="J2" s="17"/>
      <c r="K2" s="16"/>
    </row>
    <row r="3" spans="1:13" x14ac:dyDescent="0.45">
      <c r="A3" s="20">
        <f>depuis</f>
        <v>43346</v>
      </c>
      <c r="B3" s="20"/>
      <c r="C3" s="9"/>
      <c r="D3" s="20">
        <f>A3+1</f>
        <v>43347</v>
      </c>
      <c r="E3" s="20"/>
      <c r="F3" s="10"/>
      <c r="G3" s="20">
        <f>A3+3</f>
        <v>43349</v>
      </c>
      <c r="H3" s="20"/>
      <c r="I3" s="10"/>
      <c r="J3" s="20">
        <f>A3+4</f>
        <v>43350</v>
      </c>
      <c r="K3" s="20"/>
    </row>
    <row r="4" spans="1:13" x14ac:dyDescent="0.45">
      <c r="A4" s="5" t="s">
        <v>0</v>
      </c>
      <c r="B4" s="3">
        <f ca="1">COUNTA(A:A)-3</f>
        <v>8</v>
      </c>
      <c r="C4" s="4"/>
      <c r="D4" s="5" t="s">
        <v>0</v>
      </c>
      <c r="E4" s="3">
        <f>COUNTA(D:D)-2</f>
        <v>10</v>
      </c>
      <c r="G4" s="5" t="s">
        <v>0</v>
      </c>
      <c r="H4" s="3">
        <f>COUNTA(G:G)-2</f>
        <v>8</v>
      </c>
      <c r="J4" s="5" t="s">
        <v>0</v>
      </c>
      <c r="K4" s="3">
        <f>COUNTA(J:J)-2</f>
        <v>0</v>
      </c>
      <c r="M4" s="1">
        <f ca="1">MAX(B4,E4,H4,K4)</f>
        <v>10</v>
      </c>
    </row>
    <row r="5" spans="1:13" x14ac:dyDescent="0.45">
      <c r="A5" s="13" t="s">
        <v>13</v>
      </c>
      <c r="B5" s="13"/>
      <c r="D5" s="13" t="s">
        <v>13</v>
      </c>
      <c r="E5" s="13"/>
      <c r="G5" s="13" t="s">
        <v>13</v>
      </c>
      <c r="H5" s="13"/>
      <c r="J5" s="13"/>
      <c r="K5" s="13"/>
    </row>
    <row r="6" spans="1:13" x14ac:dyDescent="0.45">
      <c r="A6" s="14" t="s">
        <v>17</v>
      </c>
      <c r="D6" s="14" t="s">
        <v>17</v>
      </c>
      <c r="G6" s="14" t="s">
        <v>17</v>
      </c>
    </row>
    <row r="7" spans="1:13" x14ac:dyDescent="0.45">
      <c r="A7" s="14" t="s">
        <v>27</v>
      </c>
      <c r="D7" s="14" t="s">
        <v>27</v>
      </c>
      <c r="G7" s="14" t="s">
        <v>27</v>
      </c>
    </row>
    <row r="8" spans="1:13" x14ac:dyDescent="0.45">
      <c r="A8" s="14" t="s">
        <v>31</v>
      </c>
      <c r="D8" s="14" t="s">
        <v>64</v>
      </c>
      <c r="G8" s="14" t="s">
        <v>31</v>
      </c>
    </row>
    <row r="9" spans="1:13" x14ac:dyDescent="0.45">
      <c r="A9" s="14" t="s">
        <v>33</v>
      </c>
      <c r="D9" s="14" t="s">
        <v>31</v>
      </c>
      <c r="G9" s="14" t="s">
        <v>67</v>
      </c>
    </row>
    <row r="10" spans="1:13" x14ac:dyDescent="0.45">
      <c r="A10" s="14" t="s">
        <v>41</v>
      </c>
      <c r="D10" s="14" t="s">
        <v>33</v>
      </c>
      <c r="G10" s="14" t="s">
        <v>41</v>
      </c>
    </row>
    <row r="11" spans="1:13" x14ac:dyDescent="0.45">
      <c r="A11" s="14" t="s">
        <v>49</v>
      </c>
      <c r="D11" s="14" t="s">
        <v>67</v>
      </c>
      <c r="G11" s="14" t="s">
        <v>49</v>
      </c>
    </row>
    <row r="12" spans="1:13" x14ac:dyDescent="0.45">
      <c r="A12" s="14" t="s">
        <v>61</v>
      </c>
      <c r="D12" s="14" t="s">
        <v>41</v>
      </c>
      <c r="G12" s="14" t="s">
        <v>73</v>
      </c>
    </row>
    <row r="13" spans="1:13" x14ac:dyDescent="0.45">
      <c r="D13" s="14" t="s">
        <v>49</v>
      </c>
    </row>
    <row r="14" spans="1:13" x14ac:dyDescent="0.45">
      <c r="D14" s="14" t="s">
        <v>73</v>
      </c>
    </row>
  </sheetData>
  <mergeCells count="4">
    <mergeCell ref="A3:B3"/>
    <mergeCell ref="D3:E3"/>
    <mergeCell ref="G3:H3"/>
    <mergeCell ref="J3:K3"/>
  </mergeCells>
  <conditionalFormatting sqref="D1:E1048576 G1:H1048576 J1:K1048576 A1:B1048576">
    <cfRule type="expression" dxfId="4" priority="1">
      <formula>ROW(A1)=$M$4+5</formula>
    </cfRule>
  </conditionalFormatting>
  <pageMargins left="0.7" right="0.7" top="0.75" bottom="0.75" header="0.3" footer="0.3"/>
  <pageSetup paperSize="9" scale="83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MK13"/>
  <sheetViews>
    <sheetView zoomScale="90" zoomScaleNormal="90" workbookViewId="0"/>
  </sheetViews>
  <sheetFormatPr baseColWidth="10" defaultColWidth="8.7265625" defaultRowHeight="18.5" x14ac:dyDescent="0.45"/>
  <cols>
    <col min="1" max="1" width="28.54296875" style="14" customWidth="1"/>
    <col min="2" max="2" width="8.54296875" style="14" customWidth="1"/>
    <col min="3" max="3" width="2.7265625" style="1" customWidth="1"/>
    <col min="4" max="4" width="28.54296875" style="14" customWidth="1"/>
    <col min="5" max="5" width="8.54296875" style="14" customWidth="1"/>
    <col min="6" max="6" width="2.7265625" style="1" customWidth="1"/>
    <col min="7" max="7" width="28.54296875" style="14" customWidth="1"/>
    <col min="8" max="8" width="8.54296875" style="14" customWidth="1"/>
    <col min="9" max="9" width="2.7265625" style="1" customWidth="1"/>
    <col min="10" max="10" width="28.54296875" style="14" customWidth="1"/>
    <col min="11" max="11" width="8.54296875" style="14" customWidth="1"/>
    <col min="12" max="1025" width="9.1796875" style="1" customWidth="1"/>
  </cols>
  <sheetData>
    <row r="1" spans="1:13" ht="28.5" x14ac:dyDescent="0.65">
      <c r="A1" s="18" t="str">
        <f ca="1">"FEUILLE D'APPEL CANTINE - ELEVES DE "&amp;MID(CELL("filename",A2),FIND("]",CELL("filename",A2))+1,99)</f>
        <v>FEUILLE D'APPEL CANTINE - ELEVES DE CE2-CM1</v>
      </c>
      <c r="B1" s="7"/>
      <c r="C1" s="7"/>
      <c r="D1" s="12"/>
      <c r="E1" s="12"/>
      <c r="F1" s="8"/>
      <c r="G1" s="12"/>
      <c r="H1" s="12"/>
      <c r="I1" s="8"/>
      <c r="J1" s="19"/>
      <c r="K1" s="7"/>
    </row>
    <row r="2" spans="1:13" x14ac:dyDescent="0.45">
      <c r="A2" s="16"/>
      <c r="B2" s="17"/>
      <c r="C2" s="2"/>
      <c r="D2" s="17"/>
      <c r="E2" s="16"/>
      <c r="F2" s="15"/>
      <c r="G2" s="17"/>
      <c r="H2" s="16"/>
      <c r="I2" s="15"/>
      <c r="J2" s="17"/>
      <c r="K2" s="16"/>
    </row>
    <row r="3" spans="1:13" x14ac:dyDescent="0.45">
      <c r="A3" s="20">
        <f>depuis</f>
        <v>43346</v>
      </c>
      <c r="B3" s="20"/>
      <c r="C3" s="9"/>
      <c r="D3" s="20">
        <f>A3+1</f>
        <v>43347</v>
      </c>
      <c r="E3" s="20"/>
      <c r="F3" s="10"/>
      <c r="G3" s="20">
        <f>A3+3</f>
        <v>43349</v>
      </c>
      <c r="H3" s="20"/>
      <c r="I3" s="10"/>
      <c r="J3" s="20">
        <f>A3+4</f>
        <v>43350</v>
      </c>
      <c r="K3" s="20"/>
    </row>
    <row r="4" spans="1:13" x14ac:dyDescent="0.45">
      <c r="A4" s="5" t="s">
        <v>0</v>
      </c>
      <c r="B4" s="3">
        <f ca="1">COUNTA(A:A)-3</f>
        <v>7</v>
      </c>
      <c r="C4" s="4"/>
      <c r="D4" s="5" t="s">
        <v>0</v>
      </c>
      <c r="E4" s="3">
        <f>COUNTA(D:D)-2</f>
        <v>8</v>
      </c>
      <c r="G4" s="5" t="s">
        <v>0</v>
      </c>
      <c r="H4" s="3">
        <f>COUNTA(G:G)-2</f>
        <v>9</v>
      </c>
      <c r="J4" s="5" t="s">
        <v>0</v>
      </c>
      <c r="K4" s="3">
        <f>COUNTA(J:J)-2</f>
        <v>0</v>
      </c>
      <c r="M4" s="1">
        <f ca="1">MAX(B4,E4,H4,K4)</f>
        <v>9</v>
      </c>
    </row>
    <row r="5" spans="1:13" x14ac:dyDescent="0.45">
      <c r="A5" s="13" t="s">
        <v>10</v>
      </c>
      <c r="B5" s="13"/>
      <c r="D5" s="13" t="s">
        <v>10</v>
      </c>
      <c r="E5" s="13"/>
      <c r="G5" s="13" t="s">
        <v>10</v>
      </c>
      <c r="H5" s="13"/>
      <c r="J5" s="13"/>
      <c r="K5" s="13"/>
    </row>
    <row r="6" spans="1:13" x14ac:dyDescent="0.45">
      <c r="A6" s="14" t="s">
        <v>23</v>
      </c>
      <c r="D6" s="14" t="s">
        <v>23</v>
      </c>
      <c r="G6" s="14" t="s">
        <v>23</v>
      </c>
    </row>
    <row r="7" spans="1:13" x14ac:dyDescent="0.45">
      <c r="A7" s="14" t="s">
        <v>38</v>
      </c>
      <c r="D7" s="14" t="s">
        <v>38</v>
      </c>
      <c r="G7" s="14" t="s">
        <v>38</v>
      </c>
    </row>
    <row r="8" spans="1:13" x14ac:dyDescent="0.45">
      <c r="A8" s="14" t="s">
        <v>42</v>
      </c>
      <c r="D8" s="14" t="s">
        <v>42</v>
      </c>
      <c r="G8" s="14" t="s">
        <v>42</v>
      </c>
    </row>
    <row r="9" spans="1:13" x14ac:dyDescent="0.45">
      <c r="A9" s="14" t="s">
        <v>44</v>
      </c>
      <c r="D9" s="14" t="s">
        <v>70</v>
      </c>
      <c r="G9" s="14" t="s">
        <v>81</v>
      </c>
    </row>
    <row r="10" spans="1:13" x14ac:dyDescent="0.45">
      <c r="A10" s="14" t="s">
        <v>45</v>
      </c>
      <c r="D10" s="14" t="s">
        <v>44</v>
      </c>
      <c r="G10" s="14" t="s">
        <v>70</v>
      </c>
    </row>
    <row r="11" spans="1:13" x14ac:dyDescent="0.45">
      <c r="A11" s="14" t="s">
        <v>47</v>
      </c>
      <c r="D11" s="14" t="s">
        <v>45</v>
      </c>
      <c r="G11" s="14" t="s">
        <v>44</v>
      </c>
    </row>
    <row r="12" spans="1:13" x14ac:dyDescent="0.45">
      <c r="D12" s="14" t="s">
        <v>47</v>
      </c>
      <c r="G12" s="14" t="s">
        <v>45</v>
      </c>
    </row>
    <row r="13" spans="1:13" x14ac:dyDescent="0.45">
      <c r="G13" s="14" t="s">
        <v>47</v>
      </c>
    </row>
  </sheetData>
  <mergeCells count="4">
    <mergeCell ref="A3:B3"/>
    <mergeCell ref="D3:E3"/>
    <mergeCell ref="G3:H3"/>
    <mergeCell ref="J3:K3"/>
  </mergeCells>
  <conditionalFormatting sqref="D1:E1048576 G1:H1048576 J1:K1048576 A1:B1048576">
    <cfRule type="expression" dxfId="3" priority="1">
      <formula>ROW(A1)=$M$4+5</formula>
    </cfRule>
  </conditionalFormatting>
  <pageMargins left="0.7" right="0.7" top="0.75" bottom="0.75" header="0.3" footer="0.3"/>
  <pageSetup paperSize="9" scale="83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AMK17"/>
  <sheetViews>
    <sheetView zoomScale="90" zoomScaleNormal="90" workbookViewId="0"/>
  </sheetViews>
  <sheetFormatPr baseColWidth="10" defaultColWidth="8.7265625" defaultRowHeight="18.5" x14ac:dyDescent="0.45"/>
  <cols>
    <col min="1" max="1" width="28.54296875" style="14" customWidth="1"/>
    <col min="2" max="2" width="8.54296875" style="14" customWidth="1"/>
    <col min="3" max="3" width="2.7265625" style="1" customWidth="1"/>
    <col min="4" max="4" width="28.54296875" style="14" customWidth="1"/>
    <col min="5" max="5" width="8.54296875" style="14" customWidth="1"/>
    <col min="6" max="6" width="2.7265625" style="1" customWidth="1"/>
    <col min="7" max="7" width="28.54296875" style="14" customWidth="1"/>
    <col min="8" max="8" width="8.54296875" style="14" customWidth="1"/>
    <col min="9" max="9" width="2.7265625" style="1" customWidth="1"/>
    <col min="10" max="10" width="28.54296875" style="14" customWidth="1"/>
    <col min="11" max="11" width="8.54296875" style="14" customWidth="1"/>
    <col min="12" max="1025" width="9.1796875" style="1" customWidth="1"/>
  </cols>
  <sheetData>
    <row r="1" spans="1:13" ht="28.5" x14ac:dyDescent="0.65">
      <c r="A1" s="18" t="str">
        <f ca="1">"FEUILLE D'APPEL CANTINE - ELEVES DE "&amp;MID(CELL("filename",A2),FIND("]",CELL("filename",A2))+1,99)</f>
        <v>FEUILLE D'APPEL CANTINE - ELEVES DE CM2</v>
      </c>
      <c r="B1" s="7"/>
      <c r="C1" s="7"/>
      <c r="D1" s="12"/>
      <c r="E1" s="12"/>
      <c r="F1" s="8"/>
      <c r="G1" s="12"/>
      <c r="H1" s="12"/>
      <c r="I1" s="8"/>
      <c r="J1" s="19"/>
      <c r="K1" s="7"/>
    </row>
    <row r="2" spans="1:13" x14ac:dyDescent="0.45">
      <c r="A2" s="16"/>
      <c r="B2" s="17"/>
      <c r="C2" s="2"/>
      <c r="D2" s="17"/>
      <c r="E2" s="16"/>
      <c r="F2" s="15"/>
      <c r="G2" s="17"/>
      <c r="H2" s="16"/>
      <c r="I2" s="15"/>
      <c r="J2" s="17"/>
      <c r="K2" s="16"/>
    </row>
    <row r="3" spans="1:13" x14ac:dyDescent="0.45">
      <c r="A3" s="20">
        <f>depuis</f>
        <v>43346</v>
      </c>
      <c r="B3" s="20"/>
      <c r="C3" s="9"/>
      <c r="D3" s="20">
        <f>A3+1</f>
        <v>43347</v>
      </c>
      <c r="E3" s="20"/>
      <c r="F3" s="10"/>
      <c r="G3" s="20">
        <f>A3+3</f>
        <v>43349</v>
      </c>
      <c r="H3" s="20"/>
      <c r="I3" s="10"/>
      <c r="J3" s="20">
        <f>A3+4</f>
        <v>43350</v>
      </c>
      <c r="K3" s="20"/>
    </row>
    <row r="4" spans="1:13" x14ac:dyDescent="0.45">
      <c r="A4" s="5" t="s">
        <v>0</v>
      </c>
      <c r="B4" s="3">
        <f ca="1">COUNTA(A:A)-3</f>
        <v>11</v>
      </c>
      <c r="C4" s="4"/>
      <c r="D4" s="5" t="s">
        <v>0</v>
      </c>
      <c r="E4" s="3">
        <f>COUNTA(D:D)-2</f>
        <v>13</v>
      </c>
      <c r="G4" s="5" t="s">
        <v>0</v>
      </c>
      <c r="H4" s="3">
        <f>COUNTA(G:G)-2</f>
        <v>13</v>
      </c>
      <c r="J4" s="5" t="s">
        <v>0</v>
      </c>
      <c r="K4" s="3">
        <f>COUNTA(J:J)-2</f>
        <v>0</v>
      </c>
      <c r="M4" s="1">
        <f ca="1">MAX(B4,E4,H4,K4)</f>
        <v>13</v>
      </c>
    </row>
    <row r="5" spans="1:13" x14ac:dyDescent="0.45">
      <c r="A5" s="13" t="s">
        <v>8</v>
      </c>
      <c r="B5" s="13"/>
      <c r="D5" s="13" t="s">
        <v>8</v>
      </c>
      <c r="E5" s="13"/>
      <c r="G5" s="13" t="s">
        <v>8</v>
      </c>
      <c r="H5" s="13"/>
      <c r="J5" s="13"/>
      <c r="K5" s="13"/>
    </row>
    <row r="6" spans="1:13" x14ac:dyDescent="0.45">
      <c r="A6" s="14" t="s">
        <v>11</v>
      </c>
      <c r="D6" s="14" t="s">
        <v>11</v>
      </c>
      <c r="G6" s="14" t="s">
        <v>11</v>
      </c>
    </row>
    <row r="7" spans="1:13" x14ac:dyDescent="0.45">
      <c r="A7" s="14" t="s">
        <v>15</v>
      </c>
      <c r="D7" s="14" t="s">
        <v>15</v>
      </c>
      <c r="G7" s="14" t="s">
        <v>15</v>
      </c>
    </row>
    <row r="8" spans="1:13" x14ac:dyDescent="0.45">
      <c r="A8" s="14" t="s">
        <v>16</v>
      </c>
      <c r="D8" s="14" t="s">
        <v>16</v>
      </c>
      <c r="G8" s="14" t="s">
        <v>76</v>
      </c>
    </row>
    <row r="9" spans="1:13" x14ac:dyDescent="0.45">
      <c r="A9" s="14" t="s">
        <v>29</v>
      </c>
      <c r="D9" s="14" t="s">
        <v>65</v>
      </c>
      <c r="G9" s="14" t="s">
        <v>16</v>
      </c>
    </row>
    <row r="10" spans="1:13" x14ac:dyDescent="0.45">
      <c r="A10" s="14" t="s">
        <v>30</v>
      </c>
      <c r="D10" s="14" t="s">
        <v>29</v>
      </c>
      <c r="G10" s="14" t="s">
        <v>29</v>
      </c>
    </row>
    <row r="11" spans="1:13" x14ac:dyDescent="0.45">
      <c r="A11" s="14" t="s">
        <v>32</v>
      </c>
      <c r="D11" s="14" t="s">
        <v>30</v>
      </c>
      <c r="G11" s="14" t="s">
        <v>30</v>
      </c>
    </row>
    <row r="12" spans="1:13" x14ac:dyDescent="0.45">
      <c r="A12" s="14" t="s">
        <v>35</v>
      </c>
      <c r="D12" s="14" t="s">
        <v>32</v>
      </c>
      <c r="G12" s="14" t="s">
        <v>79</v>
      </c>
    </row>
    <row r="13" spans="1:13" x14ac:dyDescent="0.45">
      <c r="A13" s="14" t="s">
        <v>54</v>
      </c>
      <c r="D13" s="14" t="s">
        <v>35</v>
      </c>
      <c r="G13" s="14" t="s">
        <v>35</v>
      </c>
    </row>
    <row r="14" spans="1:13" x14ac:dyDescent="0.45">
      <c r="A14" s="14" t="s">
        <v>56</v>
      </c>
      <c r="D14" s="14" t="s">
        <v>71</v>
      </c>
      <c r="G14" s="14" t="s">
        <v>71</v>
      </c>
    </row>
    <row r="15" spans="1:13" x14ac:dyDescent="0.45">
      <c r="A15" s="14" t="s">
        <v>59</v>
      </c>
      <c r="D15" s="14" t="s">
        <v>54</v>
      </c>
      <c r="G15" s="14" t="s">
        <v>54</v>
      </c>
    </row>
    <row r="16" spans="1:13" x14ac:dyDescent="0.45">
      <c r="D16" s="14" t="s">
        <v>56</v>
      </c>
      <c r="G16" s="14" t="s">
        <v>56</v>
      </c>
    </row>
    <row r="17" spans="4:7" x14ac:dyDescent="0.45">
      <c r="D17" s="14" t="s">
        <v>59</v>
      </c>
      <c r="G17" s="14" t="s">
        <v>59</v>
      </c>
    </row>
  </sheetData>
  <mergeCells count="4">
    <mergeCell ref="A3:B3"/>
    <mergeCell ref="D3:E3"/>
    <mergeCell ref="G3:H3"/>
    <mergeCell ref="J3:K3"/>
  </mergeCells>
  <conditionalFormatting sqref="D1:E1048576 G1:H1048576 J1:K1048576 A1:B1048576">
    <cfRule type="expression" dxfId="2" priority="1">
      <formula>ROW(A1)=$M$4+5</formula>
    </cfRule>
  </conditionalFormatting>
  <pageMargins left="0.7" right="0.7" top="0.75" bottom="0.75" header="0.3" footer="0.3"/>
  <pageSetup paperSize="9" scale="83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MK12"/>
  <sheetViews>
    <sheetView zoomScale="90" zoomScaleNormal="90" workbookViewId="0"/>
  </sheetViews>
  <sheetFormatPr baseColWidth="10" defaultColWidth="8.7265625" defaultRowHeight="18.5" x14ac:dyDescent="0.45"/>
  <cols>
    <col min="1" max="1" width="28.54296875" style="14" customWidth="1"/>
    <col min="2" max="2" width="8.54296875" style="14" customWidth="1"/>
    <col min="3" max="3" width="2.7265625" style="1" customWidth="1"/>
    <col min="4" max="4" width="28.54296875" style="14" customWidth="1"/>
    <col min="5" max="5" width="8.54296875" style="14" customWidth="1"/>
    <col min="6" max="6" width="2.7265625" style="1" customWidth="1"/>
    <col min="7" max="7" width="28.54296875" style="14" customWidth="1"/>
    <col min="8" max="8" width="8.54296875" style="14" customWidth="1"/>
    <col min="9" max="9" width="2.7265625" style="1" customWidth="1"/>
    <col min="10" max="10" width="28.54296875" style="14" customWidth="1"/>
    <col min="11" max="11" width="8.54296875" style="14" customWidth="1"/>
    <col min="12" max="1025" width="9.1796875" style="1" customWidth="1"/>
  </cols>
  <sheetData>
    <row r="1" spans="1:13" ht="28.5" x14ac:dyDescent="0.65">
      <c r="A1" s="18" t="str">
        <f ca="1">"FEUILLE D'APPEL CANTINE - ELEVES DE "&amp;MID(CELL("filename",A2),FIND("]",CELL("filename",A2))+1,99)</f>
        <v>FEUILLE D'APPEL CANTINE - ELEVES DE PS-MS</v>
      </c>
      <c r="B1" s="7"/>
      <c r="C1" s="7"/>
      <c r="D1" s="12"/>
      <c r="E1" s="12"/>
      <c r="F1" s="8"/>
      <c r="G1" s="12"/>
      <c r="H1" s="12"/>
      <c r="I1" s="8"/>
      <c r="J1" s="19"/>
      <c r="K1" s="7"/>
    </row>
    <row r="2" spans="1:13" x14ac:dyDescent="0.45">
      <c r="A2" s="16"/>
      <c r="B2" s="17"/>
      <c r="C2" s="2"/>
      <c r="D2" s="17"/>
      <c r="E2" s="16"/>
      <c r="F2" s="15"/>
      <c r="G2" s="17"/>
      <c r="H2" s="16"/>
      <c r="I2" s="15"/>
      <c r="J2" s="17"/>
      <c r="K2" s="16"/>
    </row>
    <row r="3" spans="1:13" x14ac:dyDescent="0.45">
      <c r="A3" s="20">
        <f>depuis</f>
        <v>43346</v>
      </c>
      <c r="B3" s="20"/>
      <c r="C3" s="9"/>
      <c r="D3" s="20">
        <f>A3+1</f>
        <v>43347</v>
      </c>
      <c r="E3" s="20"/>
      <c r="F3" s="10"/>
      <c r="G3" s="20">
        <f>A3+3</f>
        <v>43349</v>
      </c>
      <c r="H3" s="20"/>
      <c r="I3" s="10"/>
      <c r="J3" s="20">
        <f>A3+4</f>
        <v>43350</v>
      </c>
      <c r="K3" s="20"/>
    </row>
    <row r="4" spans="1:13" x14ac:dyDescent="0.45">
      <c r="A4" s="5" t="s">
        <v>0</v>
      </c>
      <c r="B4" s="3">
        <f ca="1">COUNTA(A:A)-3</f>
        <v>7</v>
      </c>
      <c r="C4" s="4"/>
      <c r="D4" s="5" t="s">
        <v>0</v>
      </c>
      <c r="E4" s="3">
        <f>COUNTA(D:D)-2</f>
        <v>8</v>
      </c>
      <c r="G4" s="5" t="s">
        <v>0</v>
      </c>
      <c r="H4" s="3">
        <f>COUNTA(G:G)-2</f>
        <v>7</v>
      </c>
      <c r="J4" s="5" t="s">
        <v>0</v>
      </c>
      <c r="K4" s="3">
        <f>COUNTA(J:J)-2</f>
        <v>0</v>
      </c>
      <c r="M4" s="1">
        <f ca="1">MAX(B4,E4,H4,K4)</f>
        <v>8</v>
      </c>
    </row>
    <row r="5" spans="1:13" x14ac:dyDescent="0.45">
      <c r="A5" s="13" t="s">
        <v>9</v>
      </c>
      <c r="B5" s="13"/>
      <c r="D5" s="13" t="s">
        <v>62</v>
      </c>
      <c r="E5" s="13"/>
      <c r="G5" s="13" t="s">
        <v>9</v>
      </c>
      <c r="H5" s="13"/>
      <c r="J5" s="13"/>
      <c r="K5" s="13"/>
    </row>
    <row r="6" spans="1:13" x14ac:dyDescent="0.45">
      <c r="A6" s="14" t="s">
        <v>20</v>
      </c>
      <c r="D6" s="14" t="s">
        <v>9</v>
      </c>
      <c r="G6" s="14" t="s">
        <v>20</v>
      </c>
    </row>
    <row r="7" spans="1:13" x14ac:dyDescent="0.45">
      <c r="A7" s="14" t="s">
        <v>39</v>
      </c>
      <c r="D7" s="14" t="s">
        <v>20</v>
      </c>
      <c r="G7" s="14" t="s">
        <v>39</v>
      </c>
    </row>
    <row r="8" spans="1:13" x14ac:dyDescent="0.45">
      <c r="A8" s="14" t="s">
        <v>40</v>
      </c>
      <c r="D8" s="14" t="s">
        <v>39</v>
      </c>
      <c r="G8" s="14" t="s">
        <v>40</v>
      </c>
    </row>
    <row r="9" spans="1:13" x14ac:dyDescent="0.45">
      <c r="A9" s="14" t="s">
        <v>50</v>
      </c>
      <c r="D9" s="14" t="s">
        <v>40</v>
      </c>
      <c r="G9" s="14" t="s">
        <v>50</v>
      </c>
    </row>
    <row r="10" spans="1:13" x14ac:dyDescent="0.45">
      <c r="A10" s="14" t="s">
        <v>52</v>
      </c>
      <c r="D10" s="14" t="s">
        <v>50</v>
      </c>
      <c r="G10" s="14" t="s">
        <v>52</v>
      </c>
    </row>
    <row r="11" spans="1:13" x14ac:dyDescent="0.45">
      <c r="A11" s="14" t="s">
        <v>53</v>
      </c>
      <c r="D11" s="14" t="s">
        <v>52</v>
      </c>
      <c r="G11" s="14" t="s">
        <v>72</v>
      </c>
    </row>
    <row r="12" spans="1:13" x14ac:dyDescent="0.45">
      <c r="D12" s="14" t="s">
        <v>72</v>
      </c>
    </row>
  </sheetData>
  <mergeCells count="4">
    <mergeCell ref="A3:B3"/>
    <mergeCell ref="D3:E3"/>
    <mergeCell ref="G3:H3"/>
    <mergeCell ref="J3:K3"/>
  </mergeCells>
  <conditionalFormatting sqref="D1:E1048576 G1:H1048576 J1:K1048576 A1:B1048576">
    <cfRule type="expression" dxfId="1" priority="1">
      <formula>ROW(A1)=$M$4+5</formula>
    </cfRule>
  </conditionalFormatting>
  <pageMargins left="0.7" right="0.7" top="0.75" bottom="0.75" header="0.3" footer="0.3"/>
  <pageSetup paperSize="9" scale="83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MK16"/>
  <sheetViews>
    <sheetView zoomScale="90" zoomScaleNormal="90" workbookViewId="0"/>
  </sheetViews>
  <sheetFormatPr baseColWidth="10" defaultColWidth="8.7265625" defaultRowHeight="18.5" x14ac:dyDescent="0.45"/>
  <cols>
    <col min="1" max="1" width="28.54296875" style="14" customWidth="1"/>
    <col min="2" max="2" width="8.54296875" style="14" customWidth="1"/>
    <col min="3" max="3" width="2.7265625" style="1" customWidth="1"/>
    <col min="4" max="4" width="28.54296875" style="14" customWidth="1"/>
    <col min="5" max="5" width="8.54296875" style="14" customWidth="1"/>
    <col min="6" max="6" width="2.7265625" style="1" customWidth="1"/>
    <col min="7" max="7" width="28.54296875" style="14" customWidth="1"/>
    <col min="8" max="8" width="8.54296875" style="14" customWidth="1"/>
    <col min="9" max="9" width="2.7265625" style="1" customWidth="1"/>
    <col min="10" max="10" width="28.54296875" style="14" customWidth="1"/>
    <col min="11" max="11" width="8.54296875" style="14" customWidth="1"/>
    <col min="12" max="1025" width="9.1796875" style="1" customWidth="1"/>
  </cols>
  <sheetData>
    <row r="1" spans="1:13" ht="28.5" x14ac:dyDescent="0.65">
      <c r="A1" s="18" t="str">
        <f ca="1">"FEUILLE D'APPEL CANTINE - ELEVES DE "&amp;MID(CELL("filename",A2),FIND("]",CELL("filename",A2))+1,99)</f>
        <v>FEUILLE D'APPEL CANTINE - ELEVES DE MS-GS</v>
      </c>
      <c r="B1" s="7"/>
      <c r="C1" s="7"/>
      <c r="D1" s="12"/>
      <c r="E1" s="12"/>
      <c r="F1" s="8"/>
      <c r="G1" s="12"/>
      <c r="H1" s="12"/>
      <c r="I1" s="8"/>
      <c r="J1" s="19"/>
      <c r="K1" s="7"/>
    </row>
    <row r="2" spans="1:13" x14ac:dyDescent="0.45">
      <c r="A2" s="16"/>
      <c r="B2" s="17"/>
      <c r="C2" s="2"/>
      <c r="D2" s="17"/>
      <c r="E2" s="16"/>
      <c r="F2" s="15"/>
      <c r="G2" s="17"/>
      <c r="H2" s="16"/>
      <c r="I2" s="15"/>
      <c r="J2" s="17"/>
      <c r="K2" s="16"/>
    </row>
    <row r="3" spans="1:13" x14ac:dyDescent="0.45">
      <c r="A3" s="20">
        <f>depuis</f>
        <v>43346</v>
      </c>
      <c r="B3" s="20"/>
      <c r="C3" s="9"/>
      <c r="D3" s="20">
        <f>A3+1</f>
        <v>43347</v>
      </c>
      <c r="E3" s="20"/>
      <c r="F3" s="10"/>
      <c r="G3" s="20">
        <f>A3+3</f>
        <v>43349</v>
      </c>
      <c r="H3" s="20"/>
      <c r="I3" s="10"/>
      <c r="J3" s="20">
        <f>A3+4</f>
        <v>43350</v>
      </c>
      <c r="K3" s="20"/>
    </row>
    <row r="4" spans="1:13" x14ac:dyDescent="0.45">
      <c r="A4" s="5" t="s">
        <v>0</v>
      </c>
      <c r="B4" s="3">
        <f ca="1">COUNTA(A:A)-3</f>
        <v>7</v>
      </c>
      <c r="C4" s="4"/>
      <c r="D4" s="5" t="s">
        <v>0</v>
      </c>
      <c r="E4" s="3">
        <f>COUNTA(D:D)-2</f>
        <v>9</v>
      </c>
      <c r="G4" s="5" t="s">
        <v>0</v>
      </c>
      <c r="H4" s="3">
        <f>COUNTA(G:G)-2</f>
        <v>12</v>
      </c>
      <c r="J4" s="5" t="s">
        <v>0</v>
      </c>
      <c r="K4" s="3">
        <f>COUNTA(J:J)-2</f>
        <v>0</v>
      </c>
      <c r="M4" s="1">
        <f ca="1">MAX(B4,E4,H4,K4)</f>
        <v>12</v>
      </c>
    </row>
    <row r="5" spans="1:13" x14ac:dyDescent="0.45">
      <c r="A5" s="13" t="s">
        <v>7</v>
      </c>
      <c r="B5" s="13"/>
      <c r="D5" s="13" t="s">
        <v>7</v>
      </c>
      <c r="E5" s="13"/>
      <c r="G5" s="13" t="s">
        <v>7</v>
      </c>
      <c r="H5" s="13"/>
      <c r="J5" s="13"/>
      <c r="K5" s="13"/>
    </row>
    <row r="6" spans="1:13" x14ac:dyDescent="0.45">
      <c r="A6" s="14" t="s">
        <v>12</v>
      </c>
      <c r="D6" s="14" t="s">
        <v>12</v>
      </c>
      <c r="G6" s="14" t="s">
        <v>75</v>
      </c>
    </row>
    <row r="7" spans="1:13" x14ac:dyDescent="0.45">
      <c r="A7" s="14" t="s">
        <v>25</v>
      </c>
      <c r="D7" s="14" t="s">
        <v>25</v>
      </c>
      <c r="G7" s="14" t="s">
        <v>12</v>
      </c>
    </row>
    <row r="8" spans="1:13" x14ac:dyDescent="0.45">
      <c r="A8" s="14" t="s">
        <v>48</v>
      </c>
      <c r="D8" s="14" t="s">
        <v>66</v>
      </c>
      <c r="G8" s="14" t="s">
        <v>77</v>
      </c>
    </row>
    <row r="9" spans="1:13" x14ac:dyDescent="0.45">
      <c r="A9" s="14" t="s">
        <v>55</v>
      </c>
      <c r="D9" s="14" t="s">
        <v>69</v>
      </c>
      <c r="G9" s="14" t="s">
        <v>25</v>
      </c>
    </row>
    <row r="10" spans="1:13" x14ac:dyDescent="0.45">
      <c r="A10" s="14" t="s">
        <v>57</v>
      </c>
      <c r="D10" s="14" t="s">
        <v>48</v>
      </c>
      <c r="G10" s="14" t="s">
        <v>78</v>
      </c>
    </row>
    <row r="11" spans="1:13" x14ac:dyDescent="0.45">
      <c r="A11" s="14" t="s">
        <v>58</v>
      </c>
      <c r="D11" s="14" t="s">
        <v>55</v>
      </c>
      <c r="G11" s="14" t="s">
        <v>66</v>
      </c>
    </row>
    <row r="12" spans="1:13" x14ac:dyDescent="0.45">
      <c r="D12" s="14" t="s">
        <v>57</v>
      </c>
      <c r="G12" s="14" t="s">
        <v>69</v>
      </c>
    </row>
    <row r="13" spans="1:13" x14ac:dyDescent="0.45">
      <c r="D13" s="14" t="s">
        <v>58</v>
      </c>
      <c r="G13" s="14" t="s">
        <v>48</v>
      </c>
    </row>
    <row r="14" spans="1:13" x14ac:dyDescent="0.45">
      <c r="G14" s="14" t="s">
        <v>55</v>
      </c>
    </row>
    <row r="15" spans="1:13" x14ac:dyDescent="0.45">
      <c r="G15" s="14" t="s">
        <v>57</v>
      </c>
    </row>
    <row r="16" spans="1:13" x14ac:dyDescent="0.45">
      <c r="G16" s="14" t="s">
        <v>58</v>
      </c>
    </row>
  </sheetData>
  <mergeCells count="4">
    <mergeCell ref="A3:B3"/>
    <mergeCell ref="D3:E3"/>
    <mergeCell ref="G3:H3"/>
    <mergeCell ref="J3:K3"/>
  </mergeCells>
  <conditionalFormatting sqref="D1:E1048576 G1:H1048576 J1:K1048576 A1:B1048576">
    <cfRule type="expression" dxfId="0" priority="1">
      <formula>ROW(A1)=$M$4+5</formula>
    </cfRule>
  </conditionalFormatting>
  <pageMargins left="0.7" right="0.7" top="0.75" bottom="0.75" header="0.3" footer="0.3"/>
  <pageSetup paperSize="9" scale="8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11</vt:i4>
      </vt:variant>
    </vt:vector>
  </HeadingPairs>
  <TitlesOfParts>
    <vt:vector size="19" baseType="lpstr">
      <vt:lpstr>EDITION</vt:lpstr>
      <vt:lpstr>CP</vt:lpstr>
      <vt:lpstr>CE1</vt:lpstr>
      <vt:lpstr>CE1-CE2</vt:lpstr>
      <vt:lpstr>CE2-CM1</vt:lpstr>
      <vt:lpstr>CM2</vt:lpstr>
      <vt:lpstr>PS-MS</vt:lpstr>
      <vt:lpstr>MS-GS</vt:lpstr>
      <vt:lpstr>depuis</vt:lpstr>
      <vt:lpstr>fichier</vt:lpstr>
      <vt:lpstr>jusque</vt:lpstr>
      <vt:lpstr>'CE1'!Zone_d_impression</vt:lpstr>
      <vt:lpstr>'CE1-CE2'!Zone_d_impression</vt:lpstr>
      <vt:lpstr>'CE2-CM1'!Zone_d_impression</vt:lpstr>
      <vt:lpstr>'CM2'!Zone_d_impression</vt:lpstr>
      <vt:lpstr>CP!Zone_d_impression</vt:lpstr>
      <vt:lpstr>EDITION!Zone_d_impression</vt:lpstr>
      <vt:lpstr>'MS-GS'!Zone_d_impression</vt:lpstr>
      <vt:lpstr>'PS-MS'!Zone_d_impression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2018-09-04T11:32:47Z</cp:lastPrinted>
  <dcterms:created xsi:type="dcterms:W3CDTF">2018-09-03T19:40:47Z</dcterms:created>
  <dcterms:modified xsi:type="dcterms:W3CDTF">2018-09-04T19:56:34Z</dcterms:modified>
</cp:coreProperties>
</file>