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"/>
    </mc:Choice>
  </mc:AlternateContent>
  <bookViews>
    <workbookView xWindow="-120" yWindow="-120" windowWidth="25440" windowHeight="15540" activeTab="3"/>
  </bookViews>
  <sheets>
    <sheet name="data20" sheetId="4" r:id="rId1"/>
    <sheet name="TCD data20" sheetId="9" r:id="rId2"/>
    <sheet name="Copie de BDD" sheetId="10" r:id="rId3"/>
    <sheet name="BDD" sheetId="1" r:id="rId4"/>
    <sheet name="Extract" sheetId="3" r:id="rId5"/>
    <sheet name="Synthèse" sheetId="8" r:id="rId6"/>
    <sheet name="Feuil1" sheetId="2" state="hidden" r:id="rId7"/>
  </sheets>
  <definedNames>
    <definedName name="_xlnm._FilterDatabase" localSheetId="0" hidden="1">data20!#REF!</definedName>
  </definedNames>
  <calcPr calcId="152511"/>
  <pivotCaches>
    <pivotCache cacheId="0" r:id="rId8"/>
    <pivotCache cacheId="1" r:id="rId9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N7" i="1" l="1"/>
  <c r="BN6" i="1"/>
  <c r="BN5" i="1"/>
  <c r="BN4" i="1"/>
  <c r="BN3" i="1"/>
  <c r="BN2" i="1"/>
  <c r="BN1" i="1"/>
  <c r="BN7" i="10" l="1"/>
  <c r="BN6" i="10"/>
  <c r="BN5" i="10"/>
  <c r="BN4" i="10"/>
  <c r="BN3" i="10"/>
  <c r="BN2" i="10"/>
  <c r="BN1" i="10"/>
  <c r="S480" i="9" l="1"/>
  <c r="S481" i="9"/>
  <c r="S482" i="9"/>
  <c r="S483" i="9"/>
  <c r="S484" i="9"/>
  <c r="S485" i="9"/>
  <c r="S486" i="9"/>
  <c r="S487" i="9"/>
  <c r="S488" i="9"/>
  <c r="S489" i="9"/>
  <c r="S490" i="9"/>
  <c r="S491" i="9"/>
  <c r="S492" i="9"/>
  <c r="S493" i="9"/>
  <c r="S494" i="9"/>
  <c r="S495" i="9"/>
  <c r="S496" i="9"/>
  <c r="S497" i="9"/>
  <c r="S498" i="9"/>
  <c r="S499" i="9"/>
  <c r="S500" i="9"/>
  <c r="S501" i="9"/>
  <c r="S502" i="9"/>
  <c r="S503" i="9"/>
  <c r="S479" i="9"/>
  <c r="U480" i="9" s="1"/>
  <c r="U483" i="9" l="1"/>
  <c r="U482" i="9"/>
  <c r="U479" i="9"/>
  <c r="U481" i="9"/>
  <c r="U484" i="9"/>
</calcChain>
</file>

<file path=xl/sharedStrings.xml><?xml version="1.0" encoding="utf-8"?>
<sst xmlns="http://schemas.openxmlformats.org/spreadsheetml/2006/main" count="854" uniqueCount="104">
  <si>
    <t>Individu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</si>
  <si>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</si>
  <si>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</si>
  <si>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</si>
  <si>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</si>
  <si>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</si>
  <si>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</si>
  <si>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</si>
  <si>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</si>
  <si>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</si>
  <si>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</si>
  <si>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Points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</si>
  <si>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</si>
  <si>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</si>
  <si>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</si>
  <si>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</si>
  <si>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</si>
  <si>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</si>
  <si>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</si>
  <si>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</si>
  <si>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</si>
  <si>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</si>
  <si>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</si>
  <si>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</si>
  <si>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</si>
  <si>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</si>
  <si>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</si>
  <si>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</si>
  <si>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AF</t>
  </si>
  <si>
    <t>AG</t>
  </si>
  <si>
    <t>AH</t>
  </si>
  <si>
    <t>AI</t>
  </si>
  <si>
    <t>AJ</t>
  </si>
  <si>
    <t>AK</t>
  </si>
  <si>
    <t>AL</t>
  </si>
  <si>
    <t>N°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</si>
  <si>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</si>
  <si>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</si>
  <si>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</si>
  <si>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</si>
  <si>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</si>
  <si>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</si>
  <si>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</si>
  <si>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</si>
  <si>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</si>
  <si>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</si>
  <si>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AY</t>
  </si>
  <si>
    <t>AZ</t>
  </si>
  <si>
    <t>BA</t>
  </si>
  <si>
    <t>BB</t>
  </si>
  <si>
    <t>BC</t>
  </si>
  <si>
    <t>BD</t>
  </si>
  <si>
    <t>BE</t>
  </si>
  <si>
    <t>BG</t>
  </si>
  <si>
    <t>BH</t>
  </si>
  <si>
    <t>M</t>
  </si>
  <si>
    <t>AE</t>
  </si>
  <si>
    <t>AN</t>
  </si>
  <si>
    <t>Places</t>
  </si>
  <si>
    <t>Zone</t>
  </si>
  <si>
    <t>Classement</t>
  </si>
  <si>
    <t>Résultat</t>
  </si>
  <si>
    <t>i001</t>
  </si>
  <si>
    <t>i003</t>
  </si>
  <si>
    <t>i004</t>
  </si>
  <si>
    <t>i005</t>
  </si>
  <si>
    <t>i006</t>
  </si>
  <si>
    <t>i007</t>
  </si>
  <si>
    <t>i008</t>
  </si>
  <si>
    <t>i009</t>
  </si>
  <si>
    <t>i010</t>
  </si>
  <si>
    <t>i011</t>
  </si>
  <si>
    <t>i012</t>
  </si>
  <si>
    <t>i013</t>
  </si>
  <si>
    <t>i014</t>
  </si>
  <si>
    <t>i015</t>
  </si>
  <si>
    <t>i016</t>
  </si>
  <si>
    <t>i017</t>
  </si>
  <si>
    <t>i018</t>
  </si>
  <si>
    <t>i019</t>
  </si>
  <si>
    <t>i020</t>
  </si>
  <si>
    <t>i078</t>
  </si>
  <si>
    <t>i002</t>
  </si>
  <si>
    <t>OK</t>
  </si>
  <si>
    <t>-</t>
  </si>
  <si>
    <t>Individus</t>
  </si>
  <si>
    <t>Placés - 1 -</t>
  </si>
  <si>
    <t>Placés - 2 -</t>
  </si>
  <si>
    <t>Placés - 3 -</t>
  </si>
  <si>
    <t>Placés - 4 -</t>
  </si>
  <si>
    <t>Placés - 5 -</t>
  </si>
  <si>
    <t>Placés - 6 -</t>
  </si>
  <si>
    <t>z08</t>
  </si>
  <si>
    <t>z01</t>
  </si>
  <si>
    <t>z04</t>
  </si>
  <si>
    <t>z06</t>
  </si>
  <si>
    <t>z09</t>
  </si>
  <si>
    <t>z07</t>
  </si>
  <si>
    <t>z03</t>
  </si>
  <si>
    <t>z05</t>
  </si>
  <si>
    <t>z02</t>
  </si>
  <si>
    <t>Somme de Points</t>
  </si>
  <si>
    <t>Max de Points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</si>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</sst>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5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Fill="1" applyBorder="1"/>
    <xf numFmtId="0" fontId="1" fillId="0" borderId="0" xfId="0" applyFont="1"/>
    <xf numFmtId="0" fontId="0" fillId="0" borderId="1" xfId="0" applyFill="1" applyBorder="1"/>
    <xf numFmtId="0" fontId="0" fillId="2" borderId="1" xfId="0" applyFill="1" applyBorder="1"/>
    <xf numFmtId="0" fontId="3" fillId="0" borderId="0" xfId="0" applyFont="1" applyFill="1" applyBorder="1"/>
    <xf numFmtId="0" fontId="2" fillId="0" borderId="0" xfId="0" applyFont="1" applyFill="1" applyBorder="1"/>
    <xf numFmtId="0" fontId="0" fillId="0" borderId="0" xfId="0" pivotButton="1"/>
    <xf numFmtId="0" fontId="0" fillId="0" borderId="0" xfId="0" applyNumberFormat="1"/>
    <xf numFmtId="0" fontId="0" fillId="3" borderId="0" xfId="0" applyFill="1"/>
    <xf numFmtId="0" fontId="0" fillId="4" borderId="0" xfId="0" applyFill="1"/>
    <xf numFmtId="0" fontId="0" fillId="3" borderId="0" xfId="0" applyFill="1" applyBorder="1"/>
    <xf numFmtId="0" fontId="0" fillId="3" borderId="1" xfId="0" applyFill="1" applyBorder="1"/>
  </cellXfs>
  <cellStyles count="1">
    <cellStyle name="Normal" xfId="0" builtinId="0"/>
  </cellStyles>
  <dxfs count="2">
    <dxf>
      <fill>
        <patternFill>
          <bgColor rgb="FF00B0F0"/>
        </patternFill>
      </fill>
    </dxf>
    <dxf>
      <fill>
        <patternFill patternType="solid"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759.740395601853" createdVersion="5" refreshedVersion="5" minRefreshableVersion="3" recordCount="569">
  <cacheSource type="worksheet">
    <worksheetSource ref="A1:E570" sheet="data20"/>
  </cacheSource>
  <cacheFields count="5">
    <cacheField name="Individu" numFmtId="0">
      <sharedItems containsBlank="1" count="101">
        <s v="i001"/>
        <s v="i002"/>
        <s v="i003"/>
        <s v="i004"/>
        <s v="i005"/>
        <s v="i006"/>
        <s v="i007"/>
        <s v="i008"/>
        <s v="i009"/>
        <s v="i010"/>
        <s v="i011"/>
        <s v="i012"/>
        <s v="i013"/>
        <s v="i014"/>
        <s v="i015"/>
        <s v="i016"/>
        <s v="i017"/>
        <s v="i018"/>
        <s v="i019"/>
        <s v="i020"/>
        <s v="i078"/>
        <m/>
        <s v="i022" u="1"/>
        <s v="i032" u="1"/>
        <s v="i042" u="1"/>
        <s v="i052" u="1"/>
        <s v="i062" u="1"/>
        <s v="i072" u="1"/>
        <s v="i028" u="1"/>
        <s v="i082" u="1"/>
        <s v="i038" u="1"/>
        <s v="i092" u="1"/>
        <s v="i048" u="1"/>
        <s v="i058" u="1"/>
        <s v="i068" u="1"/>
        <s v="i088" u="1"/>
        <s v="i098" u="1"/>
        <s v="i023" u="1"/>
        <s v="i033" u="1"/>
        <s v="i043" u="1"/>
        <s v="i053" u="1"/>
        <s v="i063" u="1"/>
        <s v="i073" u="1"/>
        <s v="i029" u="1"/>
        <s v="i083" u="1"/>
        <s v="i039" u="1"/>
        <s v="i093" u="1"/>
        <s v="i049" u="1"/>
        <s v="i059" u="1"/>
        <s v="i069" u="1"/>
        <s v="i079" u="1"/>
        <s v="i089" u="1"/>
        <s v="i099" u="1"/>
        <s v="i024" u="1"/>
        <s v="i034" u="1"/>
        <s v="i044" u="1"/>
        <s v="i054" u="1"/>
        <s v="i064" u="1"/>
        <s v="i074" u="1"/>
        <s v="i084" u="1"/>
        <s v="i094" u="1"/>
        <s v="i100" u="1"/>
        <s v="i025" u="1"/>
        <s v="i035" u="1"/>
        <s v="i045" u="1"/>
        <s v="i055" u="1"/>
        <s v="i065" u="1"/>
        <s v="i075" u="1"/>
        <s v="i085" u="1"/>
        <s v="i095" u="1"/>
        <s v="i030" u="1"/>
        <s v="i040" u="1"/>
        <s v="i050" u="1"/>
        <s v="i060" u="1"/>
        <s v="i070" u="1"/>
        <s v="i026" u="1"/>
        <s v="i080" u="1"/>
        <s v="i036" u="1"/>
        <s v="i090" u="1"/>
        <s v="i046" u="1"/>
        <s v="i056" u="1"/>
        <s v="i066" u="1"/>
        <s v="i076" u="1"/>
        <s v="i086" u="1"/>
        <s v="i096" u="1"/>
        <s v="i021" u="1"/>
        <s v="i031" u="1"/>
        <s v="i041" u="1"/>
        <s v="i051" u="1"/>
        <s v="i061" u="1"/>
        <s v="i071" u="1"/>
        <s v="i027" u="1"/>
        <s v="i081" u="1"/>
        <s v="i037" u="1"/>
        <s v="i091" u="1"/>
        <s v="i047" u="1"/>
        <s v="i057" u="1"/>
        <s v="i067" u="1"/>
        <s v="i077" u="1"/>
        <s v="i087" u="1"/>
        <s v="i097" u="1"/>
      </sharedItems>
    </cacheField>
    <cacheField name="Points" numFmtId="0">
      <sharedItems containsString="0" containsBlank="1" containsNumber="1" containsInteger="1" minValue="10369" maxValue="99199"/>
    </cacheField>
    <cacheField name="Zone" numFmtId="0">
      <sharedItems containsBlank="1" count="21">
        <s v="z07"/>
        <s v="z05"/>
        <s v="z08"/>
        <s v="z04"/>
        <s v="z06"/>
        <s v="z03"/>
        <s v="z02"/>
        <s v="z09"/>
        <s v="z01"/>
        <m/>
        <s v="z12" u="1"/>
        <s v="z13" u="1"/>
        <s v="z14" u="1"/>
        <s v="z15" u="1"/>
        <s v="z16" u="1"/>
        <s v="z17" u="1"/>
        <s v="z18" u="1"/>
        <s v="z19" u="1"/>
        <s v="z20" u="1"/>
        <s v="z10" u="1"/>
        <s v="z11" u="1"/>
      </sharedItems>
    </cacheField>
    <cacheField name="N°" numFmtId="0">
      <sharedItems containsString="0" containsBlank="1" containsNumber="1" containsInteger="1" minValue="1" maxValue="6" count="7">
        <n v="1"/>
        <n v="2"/>
        <n v="3"/>
        <n v="4"/>
        <m/>
        <n v="6" u="1"/>
        <n v="5" u="1"/>
      </sharedItems>
    </cacheField>
    <cacheField name="Places" numFmtId="0">
      <sharedItems containsString="0" containsBlank="1" containsNumber="1" containsInteger="1" minValue="1" maxValue="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Michel" refreshedDate="43759.741040740744" createdVersion="5" refreshedVersion="5" minRefreshableVersion="3" recordCount="22">
  <cacheSource type="worksheet">
    <worksheetSource ref="A1:BJ8" sheet="BDD"/>
  </cacheSource>
  <cacheFields count="62">
    <cacheField name="Individu" numFmtId="0">
      <sharedItems count="21">
        <s v="i005"/>
        <s v="i003"/>
        <s v="i013"/>
        <s v="i001"/>
        <s v="i018"/>
        <s v="i017"/>
        <s v="i007"/>
        <s v="i002"/>
        <s v="i019"/>
        <s v="i014"/>
        <s v="i016"/>
        <s v="i012"/>
        <s v="i020"/>
        <s v="i010"/>
        <s v="i078"/>
        <s v="i009"/>
        <s v="i008"/>
        <s v="i015"/>
        <s v="i011"/>
        <s v="i006"/>
        <s v="i004"/>
      </sharedItems>
    </cacheField>
    <cacheField name="B" numFmtId="0">
      <sharedItems containsNonDate="0" containsString="0" containsBlank="1"/>
    </cacheField>
    <cacheField name="C" numFmtId="0">
      <sharedItems containsNonDate="0" containsString="0" containsBlank="1"/>
    </cacheField>
    <cacheField name="D" numFmtId="0">
      <sharedItems containsNonDate="0" containsString="0" containsBlank="1"/>
    </cacheField>
    <cacheField name="E" numFmtId="0">
      <sharedItems containsNonDate="0" containsString="0" containsBlank="1"/>
    </cacheField>
    <cacheField name="F" numFmtId="0">
      <sharedItems containsNonDate="0" containsString="0" containsBlank="1"/>
    </cacheField>
    <cacheField name="G" numFmtId="0">
      <sharedItems containsNonDate="0" containsString="0" containsBlank="1"/>
    </cacheField>
    <cacheField name="H" numFmtId="0">
      <sharedItems containsNonDate="0" containsString="0" containsBlank="1"/>
    </cacheField>
    <cacheField name="I" numFmtId="0">
      <sharedItems containsNonDate="0" containsString="0" containsBlank="1"/>
    </cacheField>
    <cacheField name="J" numFmtId="0">
      <sharedItems containsNonDate="0" containsString="0" containsBlank="1"/>
    </cacheField>
    <cacheField name="K" numFmtId="0">
      <sharedItems containsNonDate="0" containsString="0" containsBlank="1"/>
    </cacheField>
    <cacheField name="Points" numFmtId="0">
      <sharedItems containsSemiMixedTypes="0" containsString="0" containsNumber="1" containsInteger="1" minValue="17474" maxValue="99199"/>
    </cacheField>
    <cacheField name="M" numFmtId="0">
      <sharedItems containsNonDate="0" containsString="0" containsBlank="1"/>
    </cacheField>
    <cacheField name="N" numFmtId="0">
      <sharedItems containsNonDate="0" containsString="0" containsBlank="1"/>
    </cacheField>
    <cacheField name="O" numFmtId="0">
      <sharedItems containsNonDate="0" containsString="0" containsBlank="1"/>
    </cacheField>
    <cacheField name="P" numFmtId="0">
      <sharedItems containsNonDate="0" containsString="0" containsBlank="1"/>
    </cacheField>
    <cacheField name="Q" numFmtId="0">
      <sharedItems containsNonDate="0" containsString="0" containsBlank="1"/>
    </cacheField>
    <cacheField name="R" numFmtId="0">
      <sharedItems containsNonDate="0" containsString="0" containsBlank="1"/>
    </cacheField>
    <cacheField name="S" numFmtId="0">
      <sharedItems containsNonDate="0" containsString="0" containsBlank="1"/>
    </cacheField>
    <cacheField name="T" numFmtId="0">
      <sharedItems containsNonDate="0" containsString="0" containsBlank="1"/>
    </cacheField>
    <cacheField name="U" numFmtId="0">
      <sharedItems containsNonDate="0" containsString="0" containsBlank="1"/>
    </cacheField>
    <cacheField name="V" numFmtId="0">
      <sharedItems containsNonDate="0" containsString="0" containsBlank="1"/>
    </cacheField>
    <cacheField name="W" numFmtId="0">
      <sharedItems containsNonDate="0" containsString="0" containsBlank="1"/>
    </cacheField>
    <cacheField name="X" numFmtId="0">
      <sharedItems containsNonDate="0" containsString="0" containsBlank="1"/>
    </cacheField>
    <cacheField name="Y" numFmtId="0">
      <sharedItems containsNonDate="0" containsString="0" containsBlank="1"/>
    </cacheField>
    <cacheField name="Z" numFmtId="0">
      <sharedItems containsNonDate="0" containsString="0" containsBlank="1"/>
    </cacheField>
    <cacheField name="AA" numFmtId="0">
      <sharedItems containsNonDate="0" containsString="0" containsBlank="1"/>
    </cacheField>
    <cacheField name="AB" numFmtId="0">
      <sharedItems containsNonDate="0" containsString="0" containsBlank="1"/>
    </cacheField>
    <cacheField name="AC" numFmtId="0">
      <sharedItems containsNonDate="0" containsString="0" containsBlank="1"/>
    </cacheField>
    <cacheField name="Zone" numFmtId="0">
      <sharedItems count="9">
        <s v="z01"/>
        <s v="z02"/>
        <s v="z03"/>
        <s v="z04"/>
        <s v="z05"/>
        <s v="z06"/>
        <s v="z07"/>
        <s v="z08"/>
        <s v="z09"/>
      </sharedItems>
    </cacheField>
    <cacheField name="AE" numFmtId="0">
      <sharedItems containsNonDate="0" containsString="0" containsBlank="1"/>
    </cacheField>
    <cacheField name="AF" numFmtId="0">
      <sharedItems containsNonDate="0" containsString="0" containsBlank="1"/>
    </cacheField>
    <cacheField name="AG" numFmtId="0">
      <sharedItems containsNonDate="0" containsString="0" containsBlank="1"/>
    </cacheField>
    <cacheField name="AH" numFmtId="0">
      <sharedItems containsNonDate="0" containsString="0" containsBlank="1"/>
    </cacheField>
    <cacheField name="AI" numFmtId="0">
      <sharedItems containsNonDate="0" containsString="0" containsBlank="1"/>
    </cacheField>
    <cacheField name="AJ" numFmtId="0">
      <sharedItems containsNonDate="0" containsString="0" containsBlank="1"/>
    </cacheField>
    <cacheField name="AK" numFmtId="0">
      <sharedItems containsNonDate="0" containsString="0" containsBlank="1"/>
    </cacheField>
    <cacheField name="AL" numFmtId="0">
      <sharedItems containsNonDate="0" containsString="0" containsBlank="1"/>
    </cacheField>
    <cacheField name="N°" numFmtId="0">
      <sharedItems containsSemiMixedTypes="0" containsString="0" containsNumber="1" containsInteger="1" minValue="1" maxValue="4" count="4">
        <n v="2"/>
        <n v="3"/>
        <n v="4"/>
        <n v="1"/>
      </sharedItems>
    </cacheField>
    <cacheField name="AN" numFmtId="0">
      <sharedItems containsNonDate="0" containsString="0" containsBlank="1"/>
    </cacheField>
    <cacheField name="AO" numFmtId="0">
      <sharedItems containsNonDate="0" containsString="0" containsBlank="1"/>
    </cacheField>
    <cacheField name="AP" numFmtId="0">
      <sharedItems containsNonDate="0" containsString="0" containsBlank="1"/>
    </cacheField>
    <cacheField name="AQ" numFmtId="0">
      <sharedItems containsNonDate="0" containsString="0" containsBlank="1"/>
    </cacheField>
    <cacheField name="AR" numFmtId="0">
      <sharedItems containsNonDate="0" containsString="0" containsBlank="1"/>
    </cacheField>
    <cacheField name="AS" numFmtId="0">
      <sharedItems containsNonDate="0" containsString="0" containsBlank="1"/>
    </cacheField>
    <cacheField name="AT" numFmtId="0">
      <sharedItems containsNonDate="0" containsString="0" containsBlank="1"/>
    </cacheField>
    <cacheField name="AU" numFmtId="0">
      <sharedItems containsNonDate="0" containsString="0" containsBlank="1"/>
    </cacheField>
    <cacheField name="AV" numFmtId="0">
      <sharedItems containsNonDate="0" containsString="0" containsBlank="1"/>
    </cacheField>
    <cacheField name="AW" numFmtId="0">
      <sharedItems containsNonDate="0" containsString="0" containsBlank="1"/>
    </cacheField>
    <cacheField name="AX" numFmtId="0">
      <sharedItems containsNonDate="0" containsString="0" containsBlank="1"/>
    </cacheField>
    <cacheField name="AY" numFmtId="0">
      <sharedItems containsNonDate="0" containsString="0" containsBlank="1"/>
    </cacheField>
    <cacheField name="AZ" numFmtId="0">
      <sharedItems containsNonDate="0" containsString="0" containsBlank="1"/>
    </cacheField>
    <cacheField name="BA" numFmtId="0">
      <sharedItems containsNonDate="0" containsString="0" containsBlank="1"/>
    </cacheField>
    <cacheField name="BB" numFmtId="0">
      <sharedItems containsNonDate="0" containsString="0" containsBlank="1"/>
    </cacheField>
    <cacheField name="BC" numFmtId="0">
      <sharedItems containsNonDate="0" containsString="0" containsBlank="1"/>
    </cacheField>
    <cacheField name="BD" numFmtId="0">
      <sharedItems containsNonDate="0" containsString="0" containsBlank="1"/>
    </cacheField>
    <cacheField name="BE" numFmtId="0">
      <sharedItems containsNonDate="0" containsString="0" containsBlank="1"/>
    </cacheField>
    <cacheField name="Places" numFmtId="0">
      <sharedItems containsSemiMixedTypes="0" containsString="0" containsNumber="1" containsInteger="1" minValue="1" maxValue="4"/>
    </cacheField>
    <cacheField name="BG" numFmtId="0">
      <sharedItems containsNonDate="0" containsString="0" containsBlank="1"/>
    </cacheField>
    <cacheField name="BH" numFmtId="0">
      <sharedItems containsNonDate="0" containsString="0" containsBlank="1"/>
    </cacheField>
    <cacheField name="Classement" numFmtId="0">
      <sharedItems containsNonDate="0" containsString="0" containsBlank="1"/>
    </cacheField>
    <cacheField name="Résultat" numFmtId="0">
      <sharedItems count="2">
        <s v="OK"/>
        <s v="-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69">
  <r>
    <x v="0"/>
    <n v="24064"/>
    <x v="0"/>
    <x v="0"/>
    <n v="1"/>
  </r>
  <r>
    <x v="1"/>
    <n v="45099"/>
    <x v="1"/>
    <x v="0"/>
    <n v="2"/>
  </r>
  <r>
    <x v="2"/>
    <n v="67195"/>
    <x v="2"/>
    <x v="0"/>
    <n v="2"/>
  </r>
  <r>
    <x v="3"/>
    <n v="42223"/>
    <x v="3"/>
    <x v="0"/>
    <n v="1"/>
  </r>
  <r>
    <x v="4"/>
    <n v="56353"/>
    <x v="1"/>
    <x v="0"/>
    <n v="2"/>
  </r>
  <r>
    <x v="5"/>
    <n v="27367"/>
    <x v="0"/>
    <x v="0"/>
    <n v="1"/>
  </r>
  <r>
    <x v="6"/>
    <n v="44045"/>
    <x v="4"/>
    <x v="0"/>
    <n v="2"/>
  </r>
  <r>
    <x v="7"/>
    <n v="61184"/>
    <x v="0"/>
    <x v="0"/>
    <n v="1"/>
  </r>
  <r>
    <x v="8"/>
    <n v="91378"/>
    <x v="2"/>
    <x v="0"/>
    <n v="2"/>
  </r>
  <r>
    <x v="9"/>
    <n v="17474"/>
    <x v="0"/>
    <x v="0"/>
    <n v="1"/>
  </r>
  <r>
    <x v="10"/>
    <n v="13496"/>
    <x v="3"/>
    <x v="0"/>
    <n v="1"/>
  </r>
  <r>
    <x v="11"/>
    <n v="93509"/>
    <x v="4"/>
    <x v="0"/>
    <n v="2"/>
  </r>
  <r>
    <x v="12"/>
    <n v="46015"/>
    <x v="3"/>
    <x v="0"/>
    <n v="1"/>
  </r>
  <r>
    <x v="13"/>
    <n v="85233"/>
    <x v="1"/>
    <x v="0"/>
    <n v="2"/>
  </r>
  <r>
    <x v="14"/>
    <n v="14234"/>
    <x v="5"/>
    <x v="0"/>
    <n v="3"/>
  </r>
  <r>
    <x v="15"/>
    <n v="86350"/>
    <x v="4"/>
    <x v="0"/>
    <n v="2"/>
  </r>
  <r>
    <x v="16"/>
    <n v="76397"/>
    <x v="3"/>
    <x v="0"/>
    <n v="1"/>
  </r>
  <r>
    <x v="17"/>
    <n v="53416"/>
    <x v="6"/>
    <x v="0"/>
    <n v="1"/>
  </r>
  <r>
    <x v="18"/>
    <n v="36163"/>
    <x v="6"/>
    <x v="0"/>
    <n v="1"/>
  </r>
  <r>
    <x v="19"/>
    <n v="95180"/>
    <x v="0"/>
    <x v="0"/>
    <n v="1"/>
  </r>
  <r>
    <x v="0"/>
    <n v="32251"/>
    <x v="2"/>
    <x v="1"/>
    <n v="2"/>
  </r>
  <r>
    <x v="1"/>
    <n v="25347"/>
    <x v="5"/>
    <x v="1"/>
    <n v="3"/>
  </r>
  <r>
    <x v="2"/>
    <n v="76362"/>
    <x v="4"/>
    <x v="1"/>
    <n v="2"/>
  </r>
  <r>
    <x v="3"/>
    <n v="52497"/>
    <x v="7"/>
    <x v="1"/>
    <n v="4"/>
  </r>
  <r>
    <x v="4"/>
    <n v="32087"/>
    <x v="8"/>
    <x v="1"/>
    <n v="3"/>
  </r>
  <r>
    <x v="5"/>
    <n v="32340"/>
    <x v="7"/>
    <x v="1"/>
    <n v="4"/>
  </r>
  <r>
    <x v="6"/>
    <n v="39421"/>
    <x v="3"/>
    <x v="1"/>
    <n v="1"/>
  </r>
  <r>
    <x v="7"/>
    <n v="90461"/>
    <x v="2"/>
    <x v="1"/>
    <n v="2"/>
  </r>
  <r>
    <x v="8"/>
    <n v="65475"/>
    <x v="3"/>
    <x v="1"/>
    <n v="1"/>
  </r>
  <r>
    <x v="9"/>
    <n v="44476"/>
    <x v="4"/>
    <x v="1"/>
    <n v="2"/>
  </r>
  <r>
    <x v="10"/>
    <n v="59079"/>
    <x v="7"/>
    <x v="1"/>
    <n v="4"/>
  </r>
  <r>
    <x v="11"/>
    <n v="18130"/>
    <x v="2"/>
    <x v="1"/>
    <n v="2"/>
  </r>
  <r>
    <x v="12"/>
    <n v="11192"/>
    <x v="5"/>
    <x v="1"/>
    <n v="3"/>
  </r>
  <r>
    <x v="13"/>
    <n v="91295"/>
    <x v="5"/>
    <x v="1"/>
    <n v="3"/>
  </r>
  <r>
    <x v="14"/>
    <n v="33296"/>
    <x v="7"/>
    <x v="1"/>
    <n v="4"/>
  </r>
  <r>
    <x v="15"/>
    <n v="24535"/>
    <x v="3"/>
    <x v="1"/>
    <n v="1"/>
  </r>
  <r>
    <x v="16"/>
    <n v="44080"/>
    <x v="5"/>
    <x v="1"/>
    <n v="3"/>
  </r>
  <r>
    <x v="17"/>
    <n v="20158"/>
    <x v="3"/>
    <x v="1"/>
    <n v="1"/>
  </r>
  <r>
    <x v="18"/>
    <n v="73224"/>
    <x v="1"/>
    <x v="1"/>
    <n v="2"/>
  </r>
  <r>
    <x v="19"/>
    <n v="50231"/>
    <x v="3"/>
    <x v="1"/>
    <n v="1"/>
  </r>
  <r>
    <x v="0"/>
    <n v="35232"/>
    <x v="6"/>
    <x v="2"/>
    <n v="1"/>
  </r>
  <r>
    <x v="1"/>
    <n v="87204"/>
    <x v="3"/>
    <x v="2"/>
    <n v="1"/>
  </r>
  <r>
    <x v="2"/>
    <n v="48336"/>
    <x v="8"/>
    <x v="2"/>
    <n v="3"/>
  </r>
  <r>
    <x v="3"/>
    <n v="10369"/>
    <x v="1"/>
    <x v="2"/>
    <n v="2"/>
  </r>
  <r>
    <x v="4"/>
    <n v="22389"/>
    <x v="3"/>
    <x v="2"/>
    <n v="1"/>
  </r>
  <r>
    <x v="5"/>
    <n v="24017"/>
    <x v="3"/>
    <x v="2"/>
    <n v="1"/>
  </r>
  <r>
    <x v="6"/>
    <n v="29395"/>
    <x v="5"/>
    <x v="2"/>
    <n v="3"/>
  </r>
  <r>
    <x v="7"/>
    <n v="22414"/>
    <x v="3"/>
    <x v="2"/>
    <n v="1"/>
  </r>
  <r>
    <x v="8"/>
    <n v="78447"/>
    <x v="7"/>
    <x v="2"/>
    <n v="4"/>
  </r>
  <r>
    <x v="9"/>
    <n v="16455"/>
    <x v="7"/>
    <x v="2"/>
    <n v="4"/>
  </r>
  <r>
    <x v="10"/>
    <n v="49091"/>
    <x v="0"/>
    <x v="2"/>
    <n v="1"/>
  </r>
  <r>
    <x v="11"/>
    <n v="83189"/>
    <x v="7"/>
    <x v="2"/>
    <n v="4"/>
  </r>
  <r>
    <x v="12"/>
    <n v="99199"/>
    <x v="6"/>
    <x v="2"/>
    <n v="1"/>
  </r>
  <r>
    <x v="13"/>
    <n v="70285"/>
    <x v="4"/>
    <x v="2"/>
    <n v="2"/>
  </r>
  <r>
    <x v="14"/>
    <n v="77468"/>
    <x v="6"/>
    <x v="2"/>
    <n v="1"/>
  </r>
  <r>
    <x v="16"/>
    <n v="21540"/>
    <x v="8"/>
    <x v="2"/>
    <n v="3"/>
  </r>
  <r>
    <x v="17"/>
    <n v="67182"/>
    <x v="1"/>
    <x v="2"/>
    <n v="2"/>
  </r>
  <r>
    <x v="18"/>
    <n v="69260"/>
    <x v="0"/>
    <x v="2"/>
    <n v="1"/>
  </r>
  <r>
    <x v="19"/>
    <n v="30271"/>
    <x v="2"/>
    <x v="2"/>
    <n v="2"/>
  </r>
  <r>
    <x v="0"/>
    <n v="42466"/>
    <x v="4"/>
    <x v="3"/>
    <n v="2"/>
  </r>
  <r>
    <x v="1"/>
    <n v="45539"/>
    <x v="0"/>
    <x v="3"/>
    <n v="1"/>
  </r>
  <r>
    <x v="2"/>
    <n v="38558"/>
    <x v="1"/>
    <x v="3"/>
    <n v="2"/>
  </r>
  <r>
    <x v="3"/>
    <n v="98172"/>
    <x v="2"/>
    <x v="3"/>
    <n v="2"/>
  </r>
  <r>
    <x v="4"/>
    <n v="47245"/>
    <x v="0"/>
    <x v="3"/>
    <n v="1"/>
  </r>
  <r>
    <x v="5"/>
    <n v="65351"/>
    <x v="1"/>
    <x v="3"/>
    <n v="2"/>
  </r>
  <r>
    <x v="6"/>
    <n v="67415"/>
    <x v="1"/>
    <x v="3"/>
    <n v="2"/>
  </r>
  <r>
    <x v="7"/>
    <n v="72498"/>
    <x v="7"/>
    <x v="3"/>
    <n v="4"/>
  </r>
  <r>
    <x v="8"/>
    <n v="43510"/>
    <x v="6"/>
    <x v="3"/>
    <n v="1"/>
  </r>
  <r>
    <x v="9"/>
    <n v="64072"/>
    <x v="1"/>
    <x v="3"/>
    <n v="2"/>
  </r>
  <r>
    <x v="10"/>
    <n v="19306"/>
    <x v="5"/>
    <x v="3"/>
    <n v="3"/>
  </r>
  <r>
    <x v="11"/>
    <n v="76307"/>
    <x v="1"/>
    <x v="3"/>
    <n v="2"/>
  </r>
  <r>
    <x v="12"/>
    <n v="64322"/>
    <x v="7"/>
    <x v="3"/>
    <n v="4"/>
  </r>
  <r>
    <x v="13"/>
    <n v="45393"/>
    <x v="6"/>
    <x v="3"/>
    <n v="1"/>
  </r>
  <r>
    <x v="14"/>
    <n v="61443"/>
    <x v="1"/>
    <x v="3"/>
    <n v="2"/>
  </r>
  <r>
    <x v="16"/>
    <n v="31299"/>
    <x v="2"/>
    <x v="3"/>
    <n v="2"/>
  </r>
  <r>
    <x v="17"/>
    <n v="91348"/>
    <x v="5"/>
    <x v="3"/>
    <n v="3"/>
  </r>
  <r>
    <x v="18"/>
    <n v="48364"/>
    <x v="5"/>
    <x v="3"/>
    <n v="3"/>
  </r>
  <r>
    <x v="20"/>
    <n v="38043"/>
    <x v="2"/>
    <x v="0"/>
    <n v="2"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  <r>
    <x v="21"/>
    <m/>
    <x v="9"/>
    <x v="4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2">
  <r>
    <x v="0"/>
    <m/>
    <m/>
    <m/>
    <m/>
    <m/>
    <m/>
    <m/>
    <m/>
    <m/>
    <m/>
    <n v="32087"/>
    <m/>
    <m/>
    <m/>
    <m/>
    <m/>
    <m/>
    <m/>
    <m/>
    <m/>
    <m/>
    <m/>
    <m/>
    <m/>
    <m/>
    <m/>
    <m/>
    <m/>
    <x v="0"/>
    <m/>
    <m/>
    <m/>
    <m/>
    <m/>
    <m/>
    <m/>
    <m/>
    <x v="0"/>
    <m/>
    <m/>
    <m/>
    <m/>
    <m/>
    <m/>
    <m/>
    <m/>
    <m/>
    <m/>
    <m/>
    <m/>
    <m/>
    <m/>
    <m/>
    <m/>
    <m/>
    <m/>
    <n v="3"/>
    <m/>
    <m/>
    <m/>
    <x v="0"/>
  </r>
  <r>
    <x v="1"/>
    <m/>
    <m/>
    <m/>
    <m/>
    <m/>
    <m/>
    <m/>
    <m/>
    <m/>
    <m/>
    <n v="48336"/>
    <m/>
    <m/>
    <m/>
    <m/>
    <m/>
    <m/>
    <m/>
    <m/>
    <m/>
    <m/>
    <m/>
    <m/>
    <m/>
    <m/>
    <m/>
    <m/>
    <m/>
    <x v="0"/>
    <m/>
    <m/>
    <m/>
    <m/>
    <m/>
    <m/>
    <m/>
    <m/>
    <x v="1"/>
    <m/>
    <m/>
    <m/>
    <m/>
    <m/>
    <m/>
    <m/>
    <m/>
    <m/>
    <m/>
    <m/>
    <m/>
    <m/>
    <m/>
    <m/>
    <m/>
    <m/>
    <m/>
    <n v="3"/>
    <m/>
    <m/>
    <m/>
    <x v="0"/>
  </r>
  <r>
    <x v="2"/>
    <m/>
    <m/>
    <m/>
    <m/>
    <m/>
    <m/>
    <m/>
    <m/>
    <m/>
    <m/>
    <n v="99199"/>
    <m/>
    <m/>
    <m/>
    <m/>
    <m/>
    <m/>
    <m/>
    <m/>
    <m/>
    <m/>
    <m/>
    <m/>
    <m/>
    <m/>
    <m/>
    <m/>
    <m/>
    <x v="1"/>
    <m/>
    <m/>
    <m/>
    <m/>
    <m/>
    <m/>
    <m/>
    <m/>
    <x v="1"/>
    <m/>
    <m/>
    <m/>
    <m/>
    <m/>
    <m/>
    <m/>
    <m/>
    <m/>
    <m/>
    <m/>
    <m/>
    <m/>
    <m/>
    <m/>
    <m/>
    <m/>
    <m/>
    <n v="1"/>
    <m/>
    <m/>
    <m/>
    <x v="0"/>
  </r>
  <r>
    <x v="3"/>
    <m/>
    <m/>
    <m/>
    <m/>
    <m/>
    <m/>
    <m/>
    <m/>
    <m/>
    <m/>
    <n v="35232"/>
    <m/>
    <m/>
    <m/>
    <m/>
    <m/>
    <m/>
    <m/>
    <m/>
    <m/>
    <m/>
    <m/>
    <m/>
    <m/>
    <m/>
    <m/>
    <m/>
    <m/>
    <x v="1"/>
    <m/>
    <m/>
    <m/>
    <m/>
    <m/>
    <m/>
    <m/>
    <m/>
    <x v="1"/>
    <m/>
    <m/>
    <m/>
    <m/>
    <m/>
    <m/>
    <m/>
    <m/>
    <m/>
    <m/>
    <m/>
    <m/>
    <m/>
    <m/>
    <m/>
    <m/>
    <m/>
    <m/>
    <n v="1"/>
    <m/>
    <m/>
    <m/>
    <x v="0"/>
  </r>
  <r>
    <x v="4"/>
    <m/>
    <m/>
    <m/>
    <m/>
    <m/>
    <m/>
    <m/>
    <m/>
    <m/>
    <m/>
    <n v="91348"/>
    <m/>
    <m/>
    <m/>
    <m/>
    <m/>
    <m/>
    <m/>
    <m/>
    <m/>
    <m/>
    <m/>
    <m/>
    <m/>
    <m/>
    <m/>
    <m/>
    <m/>
    <x v="2"/>
    <m/>
    <m/>
    <m/>
    <m/>
    <m/>
    <m/>
    <m/>
    <m/>
    <x v="2"/>
    <m/>
    <m/>
    <m/>
    <m/>
    <m/>
    <m/>
    <m/>
    <m/>
    <m/>
    <m/>
    <m/>
    <m/>
    <m/>
    <m/>
    <m/>
    <m/>
    <m/>
    <m/>
    <n v="3"/>
    <m/>
    <m/>
    <m/>
    <x v="0"/>
  </r>
  <r>
    <x v="5"/>
    <m/>
    <m/>
    <m/>
    <m/>
    <m/>
    <m/>
    <m/>
    <m/>
    <m/>
    <m/>
    <n v="44080"/>
    <m/>
    <m/>
    <m/>
    <m/>
    <m/>
    <m/>
    <m/>
    <m/>
    <m/>
    <m/>
    <m/>
    <m/>
    <m/>
    <m/>
    <m/>
    <m/>
    <m/>
    <x v="2"/>
    <m/>
    <m/>
    <m/>
    <m/>
    <m/>
    <m/>
    <m/>
    <m/>
    <x v="0"/>
    <m/>
    <m/>
    <m/>
    <m/>
    <m/>
    <m/>
    <m/>
    <m/>
    <m/>
    <m/>
    <m/>
    <m/>
    <m/>
    <m/>
    <m/>
    <m/>
    <m/>
    <m/>
    <n v="3"/>
    <m/>
    <m/>
    <m/>
    <x v="0"/>
  </r>
  <r>
    <x v="6"/>
    <m/>
    <m/>
    <m/>
    <m/>
    <m/>
    <m/>
    <m/>
    <m/>
    <m/>
    <m/>
    <n v="29395"/>
    <m/>
    <m/>
    <m/>
    <m/>
    <m/>
    <m/>
    <m/>
    <m/>
    <m/>
    <m/>
    <m/>
    <m/>
    <m/>
    <m/>
    <m/>
    <m/>
    <m/>
    <x v="2"/>
    <m/>
    <m/>
    <m/>
    <m/>
    <m/>
    <m/>
    <m/>
    <m/>
    <x v="1"/>
    <m/>
    <m/>
    <m/>
    <m/>
    <m/>
    <m/>
    <m/>
    <m/>
    <m/>
    <m/>
    <m/>
    <m/>
    <m/>
    <m/>
    <m/>
    <m/>
    <m/>
    <m/>
    <n v="3"/>
    <m/>
    <m/>
    <m/>
    <x v="0"/>
  </r>
  <r>
    <x v="7"/>
    <m/>
    <m/>
    <m/>
    <m/>
    <m/>
    <m/>
    <m/>
    <m/>
    <m/>
    <m/>
    <n v="87204"/>
    <m/>
    <m/>
    <m/>
    <m/>
    <m/>
    <m/>
    <m/>
    <m/>
    <m/>
    <m/>
    <m/>
    <m/>
    <m/>
    <m/>
    <m/>
    <m/>
    <m/>
    <x v="3"/>
    <m/>
    <m/>
    <m/>
    <m/>
    <m/>
    <m/>
    <m/>
    <m/>
    <x v="1"/>
    <m/>
    <m/>
    <m/>
    <m/>
    <m/>
    <m/>
    <m/>
    <m/>
    <m/>
    <m/>
    <m/>
    <m/>
    <m/>
    <m/>
    <m/>
    <m/>
    <m/>
    <m/>
    <n v="1"/>
    <m/>
    <m/>
    <m/>
    <x v="0"/>
  </r>
  <r>
    <x v="8"/>
    <m/>
    <m/>
    <m/>
    <m/>
    <m/>
    <m/>
    <m/>
    <m/>
    <m/>
    <m/>
    <n v="73224"/>
    <m/>
    <m/>
    <m/>
    <m/>
    <m/>
    <m/>
    <m/>
    <m/>
    <m/>
    <m/>
    <m/>
    <m/>
    <m/>
    <m/>
    <m/>
    <m/>
    <m/>
    <x v="4"/>
    <m/>
    <m/>
    <m/>
    <m/>
    <m/>
    <m/>
    <m/>
    <m/>
    <x v="0"/>
    <m/>
    <m/>
    <m/>
    <m/>
    <m/>
    <m/>
    <m/>
    <m/>
    <m/>
    <m/>
    <m/>
    <m/>
    <m/>
    <m/>
    <m/>
    <m/>
    <m/>
    <m/>
    <n v="2"/>
    <m/>
    <m/>
    <m/>
    <x v="0"/>
  </r>
  <r>
    <x v="9"/>
    <m/>
    <m/>
    <m/>
    <m/>
    <m/>
    <m/>
    <m/>
    <m/>
    <m/>
    <m/>
    <n v="85233"/>
    <m/>
    <m/>
    <m/>
    <m/>
    <m/>
    <m/>
    <m/>
    <m/>
    <m/>
    <m/>
    <m/>
    <m/>
    <m/>
    <m/>
    <m/>
    <m/>
    <m/>
    <x v="4"/>
    <m/>
    <m/>
    <m/>
    <m/>
    <m/>
    <m/>
    <m/>
    <m/>
    <x v="3"/>
    <m/>
    <m/>
    <m/>
    <m/>
    <m/>
    <m/>
    <m/>
    <m/>
    <m/>
    <m/>
    <m/>
    <m/>
    <m/>
    <m/>
    <m/>
    <m/>
    <m/>
    <m/>
    <n v="2"/>
    <m/>
    <m/>
    <m/>
    <x v="0"/>
  </r>
  <r>
    <x v="10"/>
    <m/>
    <m/>
    <m/>
    <m/>
    <m/>
    <m/>
    <m/>
    <m/>
    <m/>
    <m/>
    <n v="86350"/>
    <m/>
    <m/>
    <m/>
    <m/>
    <m/>
    <m/>
    <m/>
    <m/>
    <m/>
    <m/>
    <m/>
    <m/>
    <m/>
    <m/>
    <m/>
    <m/>
    <m/>
    <x v="5"/>
    <m/>
    <m/>
    <m/>
    <m/>
    <m/>
    <m/>
    <m/>
    <m/>
    <x v="3"/>
    <m/>
    <m/>
    <m/>
    <m/>
    <m/>
    <m/>
    <m/>
    <m/>
    <m/>
    <m/>
    <m/>
    <m/>
    <m/>
    <m/>
    <m/>
    <m/>
    <m/>
    <m/>
    <n v="2"/>
    <m/>
    <m/>
    <m/>
    <x v="0"/>
  </r>
  <r>
    <x v="11"/>
    <m/>
    <m/>
    <m/>
    <m/>
    <m/>
    <m/>
    <m/>
    <m/>
    <m/>
    <m/>
    <n v="93509"/>
    <m/>
    <m/>
    <m/>
    <m/>
    <m/>
    <m/>
    <m/>
    <m/>
    <m/>
    <m/>
    <m/>
    <m/>
    <m/>
    <m/>
    <m/>
    <m/>
    <m/>
    <x v="5"/>
    <m/>
    <m/>
    <m/>
    <m/>
    <m/>
    <m/>
    <m/>
    <m/>
    <x v="3"/>
    <m/>
    <m/>
    <m/>
    <m/>
    <m/>
    <m/>
    <m/>
    <m/>
    <m/>
    <m/>
    <m/>
    <m/>
    <m/>
    <m/>
    <m/>
    <m/>
    <m/>
    <m/>
    <n v="2"/>
    <m/>
    <m/>
    <m/>
    <x v="0"/>
  </r>
  <r>
    <x v="12"/>
    <m/>
    <m/>
    <m/>
    <m/>
    <m/>
    <m/>
    <m/>
    <m/>
    <m/>
    <m/>
    <n v="95180"/>
    <m/>
    <m/>
    <m/>
    <m/>
    <m/>
    <m/>
    <m/>
    <m/>
    <m/>
    <m/>
    <m/>
    <m/>
    <m/>
    <m/>
    <m/>
    <m/>
    <m/>
    <x v="6"/>
    <m/>
    <m/>
    <m/>
    <m/>
    <m/>
    <m/>
    <m/>
    <m/>
    <x v="3"/>
    <m/>
    <m/>
    <m/>
    <m/>
    <m/>
    <m/>
    <m/>
    <m/>
    <m/>
    <m/>
    <m/>
    <m/>
    <m/>
    <m/>
    <m/>
    <m/>
    <m/>
    <m/>
    <n v="1"/>
    <m/>
    <m/>
    <m/>
    <x v="0"/>
  </r>
  <r>
    <x v="13"/>
    <m/>
    <m/>
    <m/>
    <m/>
    <m/>
    <m/>
    <m/>
    <m/>
    <m/>
    <m/>
    <n v="17474"/>
    <m/>
    <m/>
    <m/>
    <m/>
    <m/>
    <m/>
    <m/>
    <m/>
    <m/>
    <m/>
    <m/>
    <m/>
    <m/>
    <m/>
    <m/>
    <m/>
    <m/>
    <x v="6"/>
    <m/>
    <m/>
    <m/>
    <m/>
    <m/>
    <m/>
    <m/>
    <m/>
    <x v="3"/>
    <m/>
    <m/>
    <m/>
    <m/>
    <m/>
    <m/>
    <m/>
    <m/>
    <m/>
    <m/>
    <m/>
    <m/>
    <m/>
    <m/>
    <m/>
    <m/>
    <m/>
    <m/>
    <n v="1"/>
    <m/>
    <m/>
    <m/>
    <x v="1"/>
  </r>
  <r>
    <x v="3"/>
    <m/>
    <m/>
    <m/>
    <m/>
    <m/>
    <m/>
    <m/>
    <m/>
    <m/>
    <m/>
    <n v="24064"/>
    <m/>
    <m/>
    <m/>
    <m/>
    <m/>
    <m/>
    <m/>
    <m/>
    <m/>
    <m/>
    <m/>
    <m/>
    <m/>
    <m/>
    <m/>
    <m/>
    <m/>
    <x v="6"/>
    <m/>
    <m/>
    <m/>
    <m/>
    <m/>
    <m/>
    <m/>
    <m/>
    <x v="3"/>
    <m/>
    <m/>
    <m/>
    <m/>
    <m/>
    <m/>
    <m/>
    <m/>
    <m/>
    <m/>
    <m/>
    <m/>
    <m/>
    <m/>
    <m/>
    <m/>
    <m/>
    <m/>
    <n v="1"/>
    <m/>
    <m/>
    <m/>
    <x v="1"/>
  </r>
  <r>
    <x v="14"/>
    <m/>
    <m/>
    <m/>
    <m/>
    <m/>
    <m/>
    <m/>
    <m/>
    <m/>
    <m/>
    <n v="38043"/>
    <m/>
    <m/>
    <m/>
    <m/>
    <m/>
    <m/>
    <m/>
    <m/>
    <m/>
    <m/>
    <m/>
    <m/>
    <m/>
    <m/>
    <m/>
    <m/>
    <m/>
    <x v="7"/>
    <m/>
    <m/>
    <m/>
    <m/>
    <m/>
    <m/>
    <m/>
    <m/>
    <x v="3"/>
    <m/>
    <m/>
    <m/>
    <m/>
    <m/>
    <m/>
    <m/>
    <m/>
    <m/>
    <m/>
    <m/>
    <m/>
    <m/>
    <m/>
    <m/>
    <m/>
    <m/>
    <m/>
    <n v="2"/>
    <m/>
    <m/>
    <m/>
    <x v="1"/>
  </r>
  <r>
    <x v="15"/>
    <m/>
    <m/>
    <m/>
    <m/>
    <m/>
    <m/>
    <m/>
    <m/>
    <m/>
    <m/>
    <n v="91378"/>
    <m/>
    <m/>
    <m/>
    <m/>
    <m/>
    <m/>
    <m/>
    <m/>
    <m/>
    <m/>
    <m/>
    <m/>
    <m/>
    <m/>
    <m/>
    <m/>
    <m/>
    <x v="7"/>
    <m/>
    <m/>
    <m/>
    <m/>
    <m/>
    <m/>
    <m/>
    <m/>
    <x v="3"/>
    <m/>
    <m/>
    <m/>
    <m/>
    <m/>
    <m/>
    <m/>
    <m/>
    <m/>
    <m/>
    <m/>
    <m/>
    <m/>
    <m/>
    <m/>
    <m/>
    <m/>
    <m/>
    <n v="2"/>
    <m/>
    <m/>
    <m/>
    <x v="0"/>
  </r>
  <r>
    <x v="16"/>
    <m/>
    <m/>
    <m/>
    <m/>
    <m/>
    <m/>
    <m/>
    <m/>
    <m/>
    <m/>
    <n v="90461"/>
    <m/>
    <m/>
    <m/>
    <m/>
    <m/>
    <m/>
    <m/>
    <m/>
    <m/>
    <m/>
    <m/>
    <m/>
    <m/>
    <m/>
    <m/>
    <m/>
    <m/>
    <x v="7"/>
    <m/>
    <m/>
    <m/>
    <m/>
    <m/>
    <m/>
    <m/>
    <m/>
    <x v="0"/>
    <m/>
    <m/>
    <m/>
    <m/>
    <m/>
    <m/>
    <m/>
    <m/>
    <m/>
    <m/>
    <m/>
    <m/>
    <m/>
    <m/>
    <m/>
    <m/>
    <m/>
    <m/>
    <n v="2"/>
    <m/>
    <m/>
    <m/>
    <x v="0"/>
  </r>
  <r>
    <x v="17"/>
    <m/>
    <m/>
    <m/>
    <m/>
    <m/>
    <m/>
    <m/>
    <m/>
    <m/>
    <m/>
    <n v="33296"/>
    <m/>
    <m/>
    <m/>
    <m/>
    <m/>
    <m/>
    <m/>
    <m/>
    <m/>
    <m/>
    <m/>
    <m/>
    <m/>
    <m/>
    <m/>
    <m/>
    <m/>
    <x v="8"/>
    <m/>
    <m/>
    <m/>
    <m/>
    <m/>
    <m/>
    <m/>
    <m/>
    <x v="0"/>
    <m/>
    <m/>
    <m/>
    <m/>
    <m/>
    <m/>
    <m/>
    <m/>
    <m/>
    <m/>
    <m/>
    <m/>
    <m/>
    <m/>
    <m/>
    <m/>
    <m/>
    <m/>
    <n v="4"/>
    <m/>
    <m/>
    <m/>
    <x v="0"/>
  </r>
  <r>
    <x v="18"/>
    <m/>
    <m/>
    <m/>
    <m/>
    <m/>
    <m/>
    <m/>
    <m/>
    <m/>
    <m/>
    <n v="59079"/>
    <m/>
    <m/>
    <m/>
    <m/>
    <m/>
    <m/>
    <m/>
    <m/>
    <m/>
    <m/>
    <m/>
    <m/>
    <m/>
    <m/>
    <m/>
    <m/>
    <m/>
    <x v="8"/>
    <m/>
    <m/>
    <m/>
    <m/>
    <m/>
    <m/>
    <m/>
    <m/>
    <x v="0"/>
    <m/>
    <m/>
    <m/>
    <m/>
    <m/>
    <m/>
    <m/>
    <m/>
    <m/>
    <m/>
    <m/>
    <m/>
    <m/>
    <m/>
    <m/>
    <m/>
    <m/>
    <m/>
    <n v="4"/>
    <m/>
    <m/>
    <m/>
    <x v="0"/>
  </r>
  <r>
    <x v="19"/>
    <m/>
    <m/>
    <m/>
    <m/>
    <m/>
    <m/>
    <m/>
    <m/>
    <m/>
    <m/>
    <n v="32340"/>
    <m/>
    <m/>
    <m/>
    <m/>
    <m/>
    <m/>
    <m/>
    <m/>
    <m/>
    <m/>
    <m/>
    <m/>
    <m/>
    <m/>
    <m/>
    <m/>
    <m/>
    <x v="8"/>
    <m/>
    <m/>
    <m/>
    <m/>
    <m/>
    <m/>
    <m/>
    <m/>
    <x v="0"/>
    <m/>
    <m/>
    <m/>
    <m/>
    <m/>
    <m/>
    <m/>
    <m/>
    <m/>
    <m/>
    <m/>
    <m/>
    <m/>
    <m/>
    <m/>
    <m/>
    <m/>
    <m/>
    <n v="4"/>
    <m/>
    <m/>
    <m/>
    <x v="0"/>
  </r>
  <r>
    <x v="20"/>
    <m/>
    <m/>
    <m/>
    <m/>
    <m/>
    <m/>
    <m/>
    <m/>
    <m/>
    <m/>
    <n v="52497"/>
    <m/>
    <m/>
    <m/>
    <m/>
    <m/>
    <m/>
    <m/>
    <m/>
    <m/>
    <m/>
    <m/>
    <m/>
    <m/>
    <m/>
    <m/>
    <m/>
    <m/>
    <x v="8"/>
    <m/>
    <m/>
    <m/>
    <m/>
    <m/>
    <m/>
    <m/>
    <m/>
    <x v="0"/>
    <m/>
    <m/>
    <m/>
    <m/>
    <m/>
    <m/>
    <m/>
    <m/>
    <m/>
    <m/>
    <m/>
    <m/>
    <m/>
    <m/>
    <m/>
    <m/>
    <m/>
    <m/>
    <n v="4"/>
    <m/>
    <m/>
    <m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compact="0" compactData="0" gridDropZones="1" multipleFieldFilters="0">
  <location ref="J3:P83" firstHeaderRow="1" firstDataRow="2" firstDataCol="2"/>
  <pivotFields count="5">
    <pivotField axis="axisRow" compact="0" outline="0" showAll="0" defaultSubtotal="0">
      <items count="10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m="1" x="85"/>
        <item m="1" x="22"/>
        <item m="1" x="37"/>
        <item m="1" x="53"/>
        <item m="1" x="62"/>
        <item m="1" x="75"/>
        <item m="1" x="91"/>
        <item m="1" x="28"/>
        <item m="1" x="43"/>
        <item m="1" x="70"/>
        <item m="1" x="86"/>
        <item m="1" x="23"/>
        <item m="1" x="38"/>
        <item m="1" x="54"/>
        <item m="1" x="63"/>
        <item m="1" x="77"/>
        <item m="1" x="93"/>
        <item m="1" x="30"/>
        <item m="1" x="45"/>
        <item m="1" x="71"/>
        <item m="1" x="87"/>
        <item m="1" x="24"/>
        <item m="1" x="39"/>
        <item m="1" x="55"/>
        <item m="1" x="64"/>
        <item m="1" x="79"/>
        <item m="1" x="95"/>
        <item m="1" x="32"/>
        <item m="1" x="47"/>
        <item m="1" x="72"/>
        <item m="1" x="88"/>
        <item m="1" x="25"/>
        <item m="1" x="40"/>
        <item m="1" x="56"/>
        <item m="1" x="65"/>
        <item m="1" x="80"/>
        <item m="1" x="96"/>
        <item m="1" x="33"/>
        <item m="1" x="48"/>
        <item m="1" x="73"/>
        <item m="1" x="89"/>
        <item m="1" x="26"/>
        <item m="1" x="41"/>
        <item m="1" x="57"/>
        <item m="1" x="66"/>
        <item m="1" x="81"/>
        <item m="1" x="97"/>
        <item m="1" x="34"/>
        <item m="1" x="49"/>
        <item m="1" x="74"/>
        <item m="1" x="90"/>
        <item m="1" x="27"/>
        <item m="1" x="42"/>
        <item m="1" x="58"/>
        <item m="1" x="67"/>
        <item m="1" x="82"/>
        <item m="1" x="98"/>
        <item x="20"/>
        <item m="1" x="50"/>
        <item m="1" x="76"/>
        <item m="1" x="92"/>
        <item m="1" x="29"/>
        <item m="1" x="44"/>
        <item m="1" x="59"/>
        <item m="1" x="68"/>
        <item m="1" x="83"/>
        <item m="1" x="99"/>
        <item m="1" x="35"/>
        <item m="1" x="51"/>
        <item m="1" x="78"/>
        <item m="1" x="94"/>
        <item m="1" x="31"/>
        <item m="1" x="46"/>
        <item m="1" x="60"/>
        <item m="1" x="69"/>
        <item m="1" x="84"/>
        <item m="1" x="100"/>
        <item m="1" x="36"/>
        <item m="1" x="52"/>
        <item m="1" x="61"/>
        <item x="21"/>
      </items>
    </pivotField>
    <pivotField dataField="1" compact="0" outline="0" showAll="0"/>
    <pivotField axis="axisRow" compact="0" outline="0" showAll="0" defaultSubtotal="0">
      <items count="21">
        <item x="8"/>
        <item x="6"/>
        <item x="5"/>
        <item x="3"/>
        <item x="1"/>
        <item x="4"/>
        <item x="0"/>
        <item x="2"/>
        <item x="7"/>
        <item m="1" x="19"/>
        <item m="1" x="20"/>
        <item m="1" x="10"/>
        <item m="1" x="11"/>
        <item m="1" x="12"/>
        <item m="1" x="13"/>
        <item m="1" x="14"/>
        <item m="1" x="15"/>
        <item m="1" x="16"/>
        <item m="1" x="17"/>
        <item m="1" x="18"/>
        <item x="9"/>
      </items>
    </pivotField>
    <pivotField axis="axisCol" compact="0" outline="0" showAll="0">
      <items count="8">
        <item x="0"/>
        <item x="1"/>
        <item x="2"/>
        <item x="3"/>
        <item m="1" x="6"/>
        <item m="1" x="5"/>
        <item x="4"/>
        <item t="default"/>
      </items>
    </pivotField>
    <pivotField compact="0" outline="0" showAll="0"/>
  </pivotFields>
  <rowFields count="2">
    <field x="2"/>
    <field x="0"/>
  </rowFields>
  <rowItems count="79">
    <i>
      <x/>
      <x v="2"/>
    </i>
    <i r="1">
      <x v="4"/>
    </i>
    <i r="1">
      <x v="16"/>
    </i>
    <i>
      <x v="1"/>
      <x/>
    </i>
    <i r="1">
      <x v="8"/>
    </i>
    <i r="1">
      <x v="12"/>
    </i>
    <i r="1">
      <x v="13"/>
    </i>
    <i r="1">
      <x v="14"/>
    </i>
    <i r="1">
      <x v="17"/>
    </i>
    <i r="1">
      <x v="18"/>
    </i>
    <i>
      <x v="2"/>
      <x v="1"/>
    </i>
    <i r="1">
      <x v="6"/>
    </i>
    <i r="1">
      <x v="10"/>
    </i>
    <i r="1">
      <x v="12"/>
    </i>
    <i r="1">
      <x v="13"/>
    </i>
    <i r="1">
      <x v="14"/>
    </i>
    <i r="1">
      <x v="16"/>
    </i>
    <i r="1">
      <x v="17"/>
    </i>
    <i r="1">
      <x v="18"/>
    </i>
    <i>
      <x v="3"/>
      <x v="1"/>
    </i>
    <i r="1">
      <x v="3"/>
    </i>
    <i r="1">
      <x v="4"/>
    </i>
    <i r="1">
      <x v="5"/>
    </i>
    <i r="1">
      <x v="6"/>
    </i>
    <i r="1">
      <x v="7"/>
    </i>
    <i r="1">
      <x v="8"/>
    </i>
    <i r="1">
      <x v="10"/>
    </i>
    <i r="1">
      <x v="12"/>
    </i>
    <i r="1">
      <x v="15"/>
    </i>
    <i r="1">
      <x v="16"/>
    </i>
    <i r="1">
      <x v="17"/>
    </i>
    <i r="1">
      <x v="19"/>
    </i>
    <i>
      <x v="4"/>
      <x v="1"/>
    </i>
    <i r="1">
      <x v="2"/>
    </i>
    <i r="1">
      <x v="3"/>
    </i>
    <i r="1">
      <x v="4"/>
    </i>
    <i r="1">
      <x v="5"/>
    </i>
    <i r="1">
      <x v="6"/>
    </i>
    <i r="1">
      <x v="9"/>
    </i>
    <i r="1">
      <x v="11"/>
    </i>
    <i r="1">
      <x v="13"/>
    </i>
    <i r="1">
      <x v="14"/>
    </i>
    <i r="1">
      <x v="17"/>
    </i>
    <i r="1">
      <x v="18"/>
    </i>
    <i>
      <x v="5"/>
      <x/>
    </i>
    <i r="1">
      <x v="2"/>
    </i>
    <i r="1">
      <x v="6"/>
    </i>
    <i r="1">
      <x v="9"/>
    </i>
    <i r="1">
      <x v="11"/>
    </i>
    <i r="1">
      <x v="13"/>
    </i>
    <i r="1">
      <x v="15"/>
    </i>
    <i>
      <x v="6"/>
      <x/>
    </i>
    <i r="1">
      <x v="1"/>
    </i>
    <i r="1">
      <x v="4"/>
    </i>
    <i r="1">
      <x v="5"/>
    </i>
    <i r="1">
      <x v="7"/>
    </i>
    <i r="1">
      <x v="9"/>
    </i>
    <i r="1">
      <x v="10"/>
    </i>
    <i r="1">
      <x v="18"/>
    </i>
    <i r="1">
      <x v="19"/>
    </i>
    <i>
      <x v="7"/>
      <x/>
    </i>
    <i r="1">
      <x v="2"/>
    </i>
    <i r="1">
      <x v="3"/>
    </i>
    <i r="1">
      <x v="7"/>
    </i>
    <i r="1">
      <x v="8"/>
    </i>
    <i r="1">
      <x v="11"/>
    </i>
    <i r="1">
      <x v="16"/>
    </i>
    <i r="1">
      <x v="19"/>
    </i>
    <i r="1">
      <x v="77"/>
    </i>
    <i>
      <x v="8"/>
      <x v="3"/>
    </i>
    <i r="1">
      <x v="5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4"/>
    </i>
    <i>
      <x v="20"/>
      <x v="100"/>
    </i>
  </rowItems>
  <colFields count="1">
    <field x="3"/>
  </colFields>
  <colItems count="5">
    <i>
      <x/>
    </i>
    <i>
      <x v="1"/>
    </i>
    <i>
      <x v="2"/>
    </i>
    <i>
      <x v="3"/>
    </i>
    <i>
      <x v="6"/>
    </i>
  </colItems>
  <dataFields count="1">
    <dataField name="Max de Points" fld="1" subtotal="max" baseField="2" baseItem="1"/>
  </dataFields>
  <formats count="2">
    <format dxfId="1">
      <pivotArea outline="0" fieldPosition="0">
        <references count="3">
          <reference field="0" count="1" selected="0">
            <x v="67"/>
          </reference>
          <reference field="2" count="1" selected="0">
            <x v="17"/>
          </reference>
          <reference field="3" count="1" selected="0">
            <x v="1"/>
          </reference>
        </references>
      </pivotArea>
    </format>
    <format dxfId="0">
      <pivotArea dataOnly="0" labelOnly="1" outline="0" fieldPosition="0">
        <references count="2">
          <reference field="0" count="1">
            <x v="2"/>
          </reference>
          <reference field="2" count="1" selected="0">
            <x v="17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compact="0" compactData="0" gridDropZones="1" multipleFieldFilters="0">
  <location ref="A3:G83" firstHeaderRow="1" firstDataRow="2" firstDataCol="2"/>
  <pivotFields count="5">
    <pivotField axis="axisRow" compact="0" outline="0" showAll="0" defaultSubtotal="0">
      <items count="10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m="1" x="85"/>
        <item m="1" x="22"/>
        <item m="1" x="37"/>
        <item m="1" x="53"/>
        <item m="1" x="62"/>
        <item m="1" x="75"/>
        <item m="1" x="91"/>
        <item m="1" x="28"/>
        <item m="1" x="43"/>
        <item m="1" x="70"/>
        <item m="1" x="86"/>
        <item m="1" x="23"/>
        <item m="1" x="38"/>
        <item m="1" x="54"/>
        <item m="1" x="63"/>
        <item m="1" x="77"/>
        <item m="1" x="93"/>
        <item m="1" x="30"/>
        <item m="1" x="45"/>
        <item m="1" x="71"/>
        <item m="1" x="87"/>
        <item m="1" x="24"/>
        <item m="1" x="39"/>
        <item m="1" x="55"/>
        <item m="1" x="64"/>
        <item m="1" x="79"/>
        <item m="1" x="95"/>
        <item m="1" x="32"/>
        <item m="1" x="47"/>
        <item m="1" x="72"/>
        <item m="1" x="88"/>
        <item m="1" x="25"/>
        <item m="1" x="40"/>
        <item m="1" x="56"/>
        <item m="1" x="65"/>
        <item m="1" x="80"/>
        <item m="1" x="96"/>
        <item m="1" x="33"/>
        <item m="1" x="48"/>
        <item m="1" x="73"/>
        <item m="1" x="89"/>
        <item m="1" x="26"/>
        <item m="1" x="41"/>
        <item m="1" x="57"/>
        <item m="1" x="66"/>
        <item m="1" x="81"/>
        <item m="1" x="97"/>
        <item m="1" x="34"/>
        <item m="1" x="49"/>
        <item m="1" x="74"/>
        <item m="1" x="90"/>
        <item m="1" x="27"/>
        <item m="1" x="42"/>
        <item m="1" x="58"/>
        <item m="1" x="67"/>
        <item m="1" x="82"/>
        <item m="1" x="98"/>
        <item x="20"/>
        <item m="1" x="50"/>
        <item m="1" x="76"/>
        <item m="1" x="92"/>
        <item m="1" x="29"/>
        <item m="1" x="44"/>
        <item m="1" x="59"/>
        <item m="1" x="68"/>
        <item m="1" x="83"/>
        <item m="1" x="99"/>
        <item m="1" x="35"/>
        <item m="1" x="51"/>
        <item m="1" x="78"/>
        <item m="1" x="94"/>
        <item m="1" x="31"/>
        <item m="1" x="46"/>
        <item m="1" x="60"/>
        <item m="1" x="69"/>
        <item m="1" x="84"/>
        <item m="1" x="100"/>
        <item m="1" x="36"/>
        <item m="1" x="52"/>
        <item m="1" x="61"/>
        <item x="21"/>
      </items>
    </pivotField>
    <pivotField dataField="1" compact="0" outline="0" showAll="0"/>
    <pivotField axis="axisRow" compact="0" outline="0" showAll="0">
      <items count="22">
        <item x="8"/>
        <item x="6"/>
        <item x="5"/>
        <item x="3"/>
        <item x="1"/>
        <item x="4"/>
        <item x="0"/>
        <item x="2"/>
        <item x="7"/>
        <item m="1" x="19"/>
        <item m="1" x="20"/>
        <item m="1" x="10"/>
        <item m="1" x="11"/>
        <item m="1" x="12"/>
        <item m="1" x="13"/>
        <item m="1" x="14"/>
        <item m="1" x="15"/>
        <item m="1" x="16"/>
        <item m="1" x="17"/>
        <item m="1" x="18"/>
        <item x="9"/>
        <item t="default"/>
      </items>
    </pivotField>
    <pivotField axis="axisCol" compact="0" outline="0" showAll="0">
      <items count="8">
        <item x="0"/>
        <item x="1"/>
        <item x="2"/>
        <item x="3"/>
        <item m="1" x="6"/>
        <item m="1" x="5"/>
        <item x="4"/>
        <item t="default"/>
      </items>
    </pivotField>
    <pivotField compact="0" outline="0" showAll="0"/>
  </pivotFields>
  <rowFields count="2">
    <field x="0"/>
    <field x="2"/>
  </rowFields>
  <rowItems count="79">
    <i>
      <x/>
      <x v="1"/>
    </i>
    <i r="1">
      <x v="5"/>
    </i>
    <i r="1">
      <x v="6"/>
    </i>
    <i r="1">
      <x v="7"/>
    </i>
    <i>
      <x v="1"/>
      <x v="2"/>
    </i>
    <i r="1">
      <x v="3"/>
    </i>
    <i r="1">
      <x v="4"/>
    </i>
    <i r="1">
      <x v="6"/>
    </i>
    <i>
      <x v="2"/>
      <x/>
    </i>
    <i r="1">
      <x v="4"/>
    </i>
    <i r="1">
      <x v="5"/>
    </i>
    <i r="1">
      <x v="7"/>
    </i>
    <i>
      <x v="3"/>
      <x v="3"/>
    </i>
    <i r="1">
      <x v="4"/>
    </i>
    <i r="1">
      <x v="7"/>
    </i>
    <i r="1">
      <x v="8"/>
    </i>
    <i>
      <x v="4"/>
      <x/>
    </i>
    <i r="1">
      <x v="3"/>
    </i>
    <i r="1">
      <x v="4"/>
    </i>
    <i r="1">
      <x v="6"/>
    </i>
    <i>
      <x v="5"/>
      <x v="3"/>
    </i>
    <i r="1">
      <x v="4"/>
    </i>
    <i r="1">
      <x v="6"/>
    </i>
    <i r="1">
      <x v="8"/>
    </i>
    <i>
      <x v="6"/>
      <x v="2"/>
    </i>
    <i r="1">
      <x v="3"/>
    </i>
    <i r="1">
      <x v="4"/>
    </i>
    <i r="1">
      <x v="5"/>
    </i>
    <i>
      <x v="7"/>
      <x v="3"/>
    </i>
    <i r="1">
      <x v="6"/>
    </i>
    <i r="1">
      <x v="7"/>
    </i>
    <i r="1">
      <x v="8"/>
    </i>
    <i>
      <x v="8"/>
      <x v="1"/>
    </i>
    <i r="1">
      <x v="3"/>
    </i>
    <i r="1">
      <x v="7"/>
    </i>
    <i r="1">
      <x v="8"/>
    </i>
    <i>
      <x v="9"/>
      <x v="4"/>
    </i>
    <i r="1">
      <x v="5"/>
    </i>
    <i r="1">
      <x v="6"/>
    </i>
    <i r="1">
      <x v="8"/>
    </i>
    <i>
      <x v="10"/>
      <x v="2"/>
    </i>
    <i r="1">
      <x v="3"/>
    </i>
    <i r="1">
      <x v="6"/>
    </i>
    <i r="1">
      <x v="8"/>
    </i>
    <i>
      <x v="11"/>
      <x v="4"/>
    </i>
    <i r="1">
      <x v="5"/>
    </i>
    <i r="1">
      <x v="7"/>
    </i>
    <i r="1">
      <x v="8"/>
    </i>
    <i>
      <x v="12"/>
      <x v="1"/>
    </i>
    <i r="1">
      <x v="2"/>
    </i>
    <i r="1">
      <x v="3"/>
    </i>
    <i r="1">
      <x v="8"/>
    </i>
    <i>
      <x v="13"/>
      <x v="1"/>
    </i>
    <i r="1">
      <x v="2"/>
    </i>
    <i r="1">
      <x v="4"/>
    </i>
    <i r="1">
      <x v="5"/>
    </i>
    <i>
      <x v="14"/>
      <x v="1"/>
    </i>
    <i r="1">
      <x v="2"/>
    </i>
    <i r="1">
      <x v="4"/>
    </i>
    <i r="1">
      <x v="8"/>
    </i>
    <i>
      <x v="15"/>
      <x v="3"/>
    </i>
    <i r="1">
      <x v="5"/>
    </i>
    <i>
      <x v="16"/>
      <x/>
    </i>
    <i r="1">
      <x v="2"/>
    </i>
    <i r="1">
      <x v="3"/>
    </i>
    <i r="1">
      <x v="7"/>
    </i>
    <i>
      <x v="17"/>
      <x v="1"/>
    </i>
    <i r="1">
      <x v="2"/>
    </i>
    <i r="1">
      <x v="3"/>
    </i>
    <i r="1">
      <x v="4"/>
    </i>
    <i>
      <x v="18"/>
      <x v="1"/>
    </i>
    <i r="1">
      <x v="2"/>
    </i>
    <i r="1">
      <x v="4"/>
    </i>
    <i r="1">
      <x v="6"/>
    </i>
    <i>
      <x v="19"/>
      <x v="3"/>
    </i>
    <i r="1">
      <x v="6"/>
    </i>
    <i r="1">
      <x v="7"/>
    </i>
    <i>
      <x v="77"/>
      <x v="7"/>
    </i>
    <i>
      <x v="100"/>
      <x v="20"/>
    </i>
  </rowItems>
  <colFields count="1">
    <field x="3"/>
  </colFields>
  <colItems count="5">
    <i>
      <x/>
    </i>
    <i>
      <x v="1"/>
    </i>
    <i>
      <x v="2"/>
    </i>
    <i>
      <x v="3"/>
    </i>
    <i>
      <x v="6"/>
    </i>
  </colItems>
  <dataFields count="1">
    <dataField name="Max de Points" fld="1" subtotal="max" baseField="2" baseItem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6" cacheId="1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compact="0" compactData="0" gridDropZones="1" multipleFieldFilters="0">
  <location ref="J3:O23" firstHeaderRow="1" firstDataRow="2" firstDataCol="2" rowPageCount="1" colPageCount="1"/>
  <pivotFields count="62">
    <pivotField axis="axisRow" compact="0" outline="0" showAll="0" sortType="ascending" defaultSubtotal="0">
      <items count="21">
        <item x="3"/>
        <item x="7"/>
        <item x="1"/>
        <item x="20"/>
        <item x="0"/>
        <item x="19"/>
        <item x="6"/>
        <item x="16"/>
        <item x="15"/>
        <item x="13"/>
        <item x="18"/>
        <item x="11"/>
        <item x="2"/>
        <item x="9"/>
        <item x="17"/>
        <item x="10"/>
        <item x="5"/>
        <item x="4"/>
        <item x="8"/>
        <item x="12"/>
        <item x="14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 sortType="ascending" defaultSubtotal="0">
      <items count="9">
        <item x="0"/>
        <item x="1"/>
        <item x="2"/>
        <item x="3"/>
        <item x="4"/>
        <item x="5"/>
        <item x="6"/>
        <item x="7"/>
        <item x="8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Col" compact="0" outline="0" showAll="0">
      <items count="5">
        <item x="3"/>
        <item x="0"/>
        <item x="1"/>
        <item x="2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Page" compact="0" outline="0" showAll="0">
      <items count="3">
        <item x="1"/>
        <item x="0"/>
        <item t="default"/>
      </items>
    </pivotField>
  </pivotFields>
  <rowFields count="2">
    <field x="29"/>
    <field x="0"/>
  </rowFields>
  <rowItems count="19">
    <i>
      <x/>
      <x v="2"/>
    </i>
    <i r="1">
      <x v="4"/>
    </i>
    <i>
      <x v="1"/>
      <x/>
    </i>
    <i r="1">
      <x v="12"/>
    </i>
    <i>
      <x v="2"/>
      <x v="6"/>
    </i>
    <i r="1">
      <x v="16"/>
    </i>
    <i r="1">
      <x v="17"/>
    </i>
    <i>
      <x v="3"/>
      <x v="1"/>
    </i>
    <i>
      <x v="4"/>
      <x v="13"/>
    </i>
    <i r="1">
      <x v="18"/>
    </i>
    <i>
      <x v="5"/>
      <x v="11"/>
    </i>
    <i r="1">
      <x v="15"/>
    </i>
    <i>
      <x v="6"/>
      <x v="19"/>
    </i>
    <i>
      <x v="7"/>
      <x v="7"/>
    </i>
    <i r="1">
      <x v="8"/>
    </i>
    <i>
      <x v="8"/>
      <x v="3"/>
    </i>
    <i r="1">
      <x v="5"/>
    </i>
    <i r="1">
      <x v="10"/>
    </i>
    <i r="1">
      <x v="14"/>
    </i>
  </rowItems>
  <colFields count="1">
    <field x="38"/>
  </colFields>
  <colItems count="4">
    <i>
      <x/>
    </i>
    <i>
      <x v="1"/>
    </i>
    <i>
      <x v="2"/>
    </i>
    <i>
      <x v="3"/>
    </i>
  </colItems>
  <pageFields count="1">
    <pageField fld="61" item="1" hier="-1"/>
  </pageFields>
  <dataFields count="1">
    <dataField name="Somme de Points" fld="1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5" cacheId="1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compact="0" compactData="0" gridDropZones="1" multipleFieldFilters="0">
  <location ref="A3:F23" firstHeaderRow="1" firstDataRow="2" firstDataCol="2" rowPageCount="1" colPageCount="1"/>
  <pivotFields count="62">
    <pivotField axis="axisRow" compact="0" outline="0" showAll="0" sortType="ascending" defaultSubtotal="0">
      <items count="21">
        <item x="3"/>
        <item x="7"/>
        <item x="1"/>
        <item x="20"/>
        <item x="0"/>
        <item x="19"/>
        <item x="6"/>
        <item x="16"/>
        <item x="15"/>
        <item x="13"/>
        <item x="18"/>
        <item x="11"/>
        <item x="2"/>
        <item x="9"/>
        <item x="17"/>
        <item x="10"/>
        <item x="5"/>
        <item x="4"/>
        <item x="8"/>
        <item x="12"/>
        <item x="14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Col" compact="0" outline="0" showAll="0">
      <items count="5">
        <item x="3"/>
        <item x="0"/>
        <item x="1"/>
        <item x="2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Page" compact="0" outline="0" showAll="0">
      <items count="3">
        <item x="1"/>
        <item x="0"/>
        <item t="default"/>
      </items>
    </pivotField>
  </pivotFields>
  <rowFields count="2">
    <field x="0"/>
    <field x="29"/>
  </rowFields>
  <rowItems count="19">
    <i>
      <x/>
      <x v="1"/>
    </i>
    <i>
      <x v="1"/>
      <x v="3"/>
    </i>
    <i>
      <x v="2"/>
      <x/>
    </i>
    <i>
      <x v="3"/>
      <x v="8"/>
    </i>
    <i>
      <x v="4"/>
      <x/>
    </i>
    <i>
      <x v="5"/>
      <x v="8"/>
    </i>
    <i>
      <x v="6"/>
      <x v="2"/>
    </i>
    <i>
      <x v="7"/>
      <x v="7"/>
    </i>
    <i>
      <x v="8"/>
      <x v="7"/>
    </i>
    <i>
      <x v="10"/>
      <x v="8"/>
    </i>
    <i>
      <x v="11"/>
      <x v="5"/>
    </i>
    <i>
      <x v="12"/>
      <x v="1"/>
    </i>
    <i>
      <x v="13"/>
      <x v="4"/>
    </i>
    <i>
      <x v="14"/>
      <x v="8"/>
    </i>
    <i>
      <x v="15"/>
      <x v="5"/>
    </i>
    <i>
      <x v="16"/>
      <x v="2"/>
    </i>
    <i>
      <x v="17"/>
      <x v="2"/>
    </i>
    <i>
      <x v="18"/>
      <x v="4"/>
    </i>
    <i>
      <x v="19"/>
      <x v="6"/>
    </i>
  </rowItems>
  <colFields count="1">
    <field x="38"/>
  </colFields>
  <colItems count="4">
    <i>
      <x/>
    </i>
    <i>
      <x v="1"/>
    </i>
    <i>
      <x v="2"/>
    </i>
    <i>
      <x v="3"/>
    </i>
  </colItems>
  <pageFields count="1">
    <pageField fld="61" item="1" hier="-1"/>
  </pageFields>
  <dataFields count="1">
    <dataField name="Somme de Points" fld="1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79"/>
  <sheetViews>
    <sheetView zoomScaleNormal="100" workbookViewId="0">
      <pane ySplit="4930" topLeftCell="A71"/>
      <selection activeCell="A2" sqref="A2"/>
      <selection pane="bottomLeft" activeCell="E76" sqref="E76"/>
    </sheetView>
  </sheetViews>
  <sheetFormatPr baseColWidth="10" defaultColWidth="11.453125" defaultRowHeight="14.5" x14ac:dyDescent="0.35"/>
  <cols>
    <col min="1" max="16384" width="11.453125" style="1"/>
  </cols>
  <sheetData>
    <row r="1" spans="1:5" s="6" customFormat="1" x14ac:dyDescent="0.35">
      <c r="A1" s="5" t="s">
        <v>0</v>
      </c>
      <c r="B1" s="5" t="s">
        <v>11</v>
      </c>
      <c r="C1" s="5" t="s">
        <v>59</v>
      </c>
      <c r="D1" s="5" t="s">
        <v>35</v>
      </c>
      <c r="E1" s="6" t="s">
        <v>58</v>
      </c>
    </row>
    <row r="2" spans="1:5" x14ac:dyDescent="0.35">
      <c r="A2" s="1" t="s">
        <v>62</v>
      </c>
      <c r="B2" s="1">
        <v>24064</v>
      </c>
      <c r="C2" s="1" t="s">
        <v>97</v>
      </c>
      <c r="D2" s="1">
        <v>1</v>
      </c>
      <c r="E2" s="1">
        <v>1</v>
      </c>
    </row>
    <row r="3" spans="1:5" x14ac:dyDescent="0.35">
      <c r="A3" s="1" t="s">
        <v>82</v>
      </c>
      <c r="B3" s="1">
        <v>45099</v>
      </c>
      <c r="C3" s="1" t="s">
        <v>99</v>
      </c>
      <c r="D3" s="1">
        <v>1</v>
      </c>
      <c r="E3" s="1">
        <v>2</v>
      </c>
    </row>
    <row r="4" spans="1:5" x14ac:dyDescent="0.35">
      <c r="A4" s="1" t="s">
        <v>63</v>
      </c>
      <c r="B4" s="1">
        <v>67195</v>
      </c>
      <c r="C4" s="1" t="s">
        <v>92</v>
      </c>
      <c r="D4" s="1">
        <v>1</v>
      </c>
      <c r="E4" s="1">
        <v>2</v>
      </c>
    </row>
    <row r="5" spans="1:5" x14ac:dyDescent="0.35">
      <c r="A5" s="1" t="s">
        <v>64</v>
      </c>
      <c r="B5" s="1">
        <v>42223</v>
      </c>
      <c r="C5" s="1" t="s">
        <v>94</v>
      </c>
      <c r="D5" s="1">
        <v>1</v>
      </c>
      <c r="E5" s="1">
        <v>1</v>
      </c>
    </row>
    <row r="6" spans="1:5" x14ac:dyDescent="0.35">
      <c r="A6" s="1" t="s">
        <v>65</v>
      </c>
      <c r="B6" s="1">
        <v>56353</v>
      </c>
      <c r="C6" s="1" t="s">
        <v>99</v>
      </c>
      <c r="D6" s="1">
        <v>1</v>
      </c>
      <c r="E6" s="1">
        <v>2</v>
      </c>
    </row>
    <row r="7" spans="1:5" x14ac:dyDescent="0.35">
      <c r="A7" s="1" t="s">
        <v>66</v>
      </c>
      <c r="B7" s="1">
        <v>27367</v>
      </c>
      <c r="C7" s="1" t="s">
        <v>97</v>
      </c>
      <c r="D7" s="1">
        <v>1</v>
      </c>
      <c r="E7" s="1">
        <v>1</v>
      </c>
    </row>
    <row r="8" spans="1:5" x14ac:dyDescent="0.35">
      <c r="A8" s="1" t="s">
        <v>67</v>
      </c>
      <c r="B8" s="1">
        <v>44045</v>
      </c>
      <c r="C8" s="1" t="s">
        <v>95</v>
      </c>
      <c r="D8" s="1">
        <v>1</v>
      </c>
      <c r="E8" s="1">
        <v>2</v>
      </c>
    </row>
    <row r="9" spans="1:5" x14ac:dyDescent="0.35">
      <c r="A9" s="1" t="s">
        <v>68</v>
      </c>
      <c r="B9" s="1">
        <v>61184</v>
      </c>
      <c r="C9" s="1" t="s">
        <v>97</v>
      </c>
      <c r="D9" s="1">
        <v>1</v>
      </c>
      <c r="E9" s="1">
        <v>1</v>
      </c>
    </row>
    <row r="10" spans="1:5" x14ac:dyDescent="0.35">
      <c r="A10" s="1" t="s">
        <v>69</v>
      </c>
      <c r="B10" s="1">
        <v>91378</v>
      </c>
      <c r="C10" s="1" t="s">
        <v>92</v>
      </c>
      <c r="D10" s="1">
        <v>1</v>
      </c>
      <c r="E10" s="1">
        <v>2</v>
      </c>
    </row>
    <row r="11" spans="1:5" x14ac:dyDescent="0.35">
      <c r="A11" s="1" t="s">
        <v>70</v>
      </c>
      <c r="B11" s="1">
        <v>17474</v>
      </c>
      <c r="C11" s="1" t="s">
        <v>97</v>
      </c>
      <c r="D11" s="1">
        <v>1</v>
      </c>
      <c r="E11" s="1">
        <v>1</v>
      </c>
    </row>
    <row r="12" spans="1:5" x14ac:dyDescent="0.35">
      <c r="A12" s="1" t="s">
        <v>71</v>
      </c>
      <c r="B12" s="1">
        <v>13496</v>
      </c>
      <c r="C12" s="1" t="s">
        <v>94</v>
      </c>
      <c r="D12" s="1">
        <v>1</v>
      </c>
      <c r="E12" s="1">
        <v>1</v>
      </c>
    </row>
    <row r="13" spans="1:5" x14ac:dyDescent="0.35">
      <c r="A13" s="1" t="s">
        <v>72</v>
      </c>
      <c r="B13" s="1">
        <v>93509</v>
      </c>
      <c r="C13" s="1" t="s">
        <v>95</v>
      </c>
      <c r="D13" s="1">
        <v>1</v>
      </c>
      <c r="E13" s="1">
        <v>2</v>
      </c>
    </row>
    <row r="14" spans="1:5" x14ac:dyDescent="0.35">
      <c r="A14" s="1" t="s">
        <v>73</v>
      </c>
      <c r="B14" s="1">
        <v>46015</v>
      </c>
      <c r="C14" s="1" t="s">
        <v>94</v>
      </c>
      <c r="D14" s="1">
        <v>1</v>
      </c>
      <c r="E14" s="1">
        <v>1</v>
      </c>
    </row>
    <row r="15" spans="1:5" x14ac:dyDescent="0.35">
      <c r="A15" s="1" t="s">
        <v>74</v>
      </c>
      <c r="B15" s="1">
        <v>85233</v>
      </c>
      <c r="C15" s="1" t="s">
        <v>99</v>
      </c>
      <c r="D15" s="1">
        <v>1</v>
      </c>
      <c r="E15" s="1">
        <v>2</v>
      </c>
    </row>
    <row r="16" spans="1:5" x14ac:dyDescent="0.35">
      <c r="A16" s="1" t="s">
        <v>75</v>
      </c>
      <c r="B16" s="1">
        <v>14234</v>
      </c>
      <c r="C16" s="1" t="s">
        <v>98</v>
      </c>
      <c r="D16" s="1">
        <v>1</v>
      </c>
      <c r="E16" s="1">
        <v>3</v>
      </c>
    </row>
    <row r="17" spans="1:5" x14ac:dyDescent="0.35">
      <c r="A17" s="1" t="s">
        <v>76</v>
      </c>
      <c r="B17" s="1">
        <v>86350</v>
      </c>
      <c r="C17" s="1" t="s">
        <v>95</v>
      </c>
      <c r="D17" s="1">
        <v>1</v>
      </c>
      <c r="E17" s="1">
        <v>2</v>
      </c>
    </row>
    <row r="18" spans="1:5" x14ac:dyDescent="0.35">
      <c r="A18" s="1" t="s">
        <v>77</v>
      </c>
      <c r="B18" s="1">
        <v>76397</v>
      </c>
      <c r="C18" s="1" t="s">
        <v>94</v>
      </c>
      <c r="D18" s="1">
        <v>1</v>
      </c>
      <c r="E18" s="1">
        <v>1</v>
      </c>
    </row>
    <row r="19" spans="1:5" x14ac:dyDescent="0.35">
      <c r="A19" s="1" t="s">
        <v>78</v>
      </c>
      <c r="B19" s="1">
        <v>53416</v>
      </c>
      <c r="C19" s="1" t="s">
        <v>100</v>
      </c>
      <c r="D19" s="1">
        <v>1</v>
      </c>
      <c r="E19" s="1">
        <v>1</v>
      </c>
    </row>
    <row r="20" spans="1:5" x14ac:dyDescent="0.35">
      <c r="A20" s="1" t="s">
        <v>79</v>
      </c>
      <c r="B20" s="1">
        <v>36163</v>
      </c>
      <c r="C20" s="1" t="s">
        <v>100</v>
      </c>
      <c r="D20" s="1">
        <v>1</v>
      </c>
      <c r="E20" s="1">
        <v>1</v>
      </c>
    </row>
    <row r="21" spans="1:5" x14ac:dyDescent="0.35">
      <c r="A21" s="1" t="s">
        <v>80</v>
      </c>
      <c r="B21" s="1">
        <v>95180</v>
      </c>
      <c r="C21" s="1" t="s">
        <v>97</v>
      </c>
      <c r="D21" s="1">
        <v>1</v>
      </c>
      <c r="E21" s="1">
        <v>1</v>
      </c>
    </row>
    <row r="22" spans="1:5" x14ac:dyDescent="0.35">
      <c r="A22" s="1" t="s">
        <v>62</v>
      </c>
      <c r="B22" s="1">
        <v>32251</v>
      </c>
      <c r="C22" s="1" t="s">
        <v>92</v>
      </c>
      <c r="D22" s="1">
        <v>2</v>
      </c>
      <c r="E22" s="1">
        <v>2</v>
      </c>
    </row>
    <row r="23" spans="1:5" x14ac:dyDescent="0.35">
      <c r="A23" s="1" t="s">
        <v>82</v>
      </c>
      <c r="B23" s="1">
        <v>25347</v>
      </c>
      <c r="C23" s="1" t="s">
        <v>98</v>
      </c>
      <c r="D23" s="1">
        <v>2</v>
      </c>
      <c r="E23" s="1">
        <v>3</v>
      </c>
    </row>
    <row r="24" spans="1:5" x14ac:dyDescent="0.35">
      <c r="A24" s="1" t="s">
        <v>63</v>
      </c>
      <c r="B24" s="1">
        <v>76362</v>
      </c>
      <c r="C24" s="1" t="s">
        <v>95</v>
      </c>
      <c r="D24" s="1">
        <v>2</v>
      </c>
      <c r="E24" s="1">
        <v>2</v>
      </c>
    </row>
    <row r="25" spans="1:5" x14ac:dyDescent="0.35">
      <c r="A25" s="1" t="s">
        <v>64</v>
      </c>
      <c r="B25" s="1">
        <v>52497</v>
      </c>
      <c r="C25" s="1" t="s">
        <v>96</v>
      </c>
      <c r="D25" s="1">
        <v>2</v>
      </c>
      <c r="E25" s="1">
        <v>4</v>
      </c>
    </row>
    <row r="26" spans="1:5" x14ac:dyDescent="0.35">
      <c r="A26" s="1" t="s">
        <v>65</v>
      </c>
      <c r="B26" s="1">
        <v>32087</v>
      </c>
      <c r="C26" s="1" t="s">
        <v>93</v>
      </c>
      <c r="D26" s="1">
        <v>2</v>
      </c>
      <c r="E26" s="1">
        <v>3</v>
      </c>
    </row>
    <row r="27" spans="1:5" x14ac:dyDescent="0.35">
      <c r="A27" s="1" t="s">
        <v>66</v>
      </c>
      <c r="B27" s="1">
        <v>32340</v>
      </c>
      <c r="C27" s="1" t="s">
        <v>96</v>
      </c>
      <c r="D27" s="1">
        <v>2</v>
      </c>
      <c r="E27" s="1">
        <v>4</v>
      </c>
    </row>
    <row r="28" spans="1:5" x14ac:dyDescent="0.35">
      <c r="A28" s="1" t="s">
        <v>67</v>
      </c>
      <c r="B28" s="1">
        <v>39421</v>
      </c>
      <c r="C28" s="1" t="s">
        <v>94</v>
      </c>
      <c r="D28" s="1">
        <v>2</v>
      </c>
      <c r="E28" s="1">
        <v>1</v>
      </c>
    </row>
    <row r="29" spans="1:5" x14ac:dyDescent="0.35">
      <c r="A29" s="1" t="s">
        <v>68</v>
      </c>
      <c r="B29" s="1">
        <v>90461</v>
      </c>
      <c r="C29" s="1" t="s">
        <v>92</v>
      </c>
      <c r="D29" s="1">
        <v>2</v>
      </c>
      <c r="E29" s="1">
        <v>2</v>
      </c>
    </row>
    <row r="30" spans="1:5" x14ac:dyDescent="0.35">
      <c r="A30" s="1" t="s">
        <v>69</v>
      </c>
      <c r="B30" s="1">
        <v>65475</v>
      </c>
      <c r="C30" s="1" t="s">
        <v>94</v>
      </c>
      <c r="D30" s="1">
        <v>2</v>
      </c>
      <c r="E30" s="1">
        <v>1</v>
      </c>
    </row>
    <row r="31" spans="1:5" x14ac:dyDescent="0.35">
      <c r="A31" s="1" t="s">
        <v>70</v>
      </c>
      <c r="B31" s="1">
        <v>44476</v>
      </c>
      <c r="C31" s="1" t="s">
        <v>95</v>
      </c>
      <c r="D31" s="1">
        <v>2</v>
      </c>
      <c r="E31" s="1">
        <v>2</v>
      </c>
    </row>
    <row r="32" spans="1:5" x14ac:dyDescent="0.35">
      <c r="A32" s="1" t="s">
        <v>71</v>
      </c>
      <c r="B32" s="1">
        <v>59079</v>
      </c>
      <c r="C32" s="1" t="s">
        <v>96</v>
      </c>
      <c r="D32" s="1">
        <v>2</v>
      </c>
      <c r="E32" s="1">
        <v>4</v>
      </c>
    </row>
    <row r="33" spans="1:5" x14ac:dyDescent="0.35">
      <c r="A33" s="1" t="s">
        <v>72</v>
      </c>
      <c r="B33" s="1">
        <v>18130</v>
      </c>
      <c r="C33" s="1" t="s">
        <v>92</v>
      </c>
      <c r="D33" s="1">
        <v>2</v>
      </c>
      <c r="E33" s="1">
        <v>2</v>
      </c>
    </row>
    <row r="34" spans="1:5" x14ac:dyDescent="0.35">
      <c r="A34" s="1" t="s">
        <v>73</v>
      </c>
      <c r="B34" s="1">
        <v>11192</v>
      </c>
      <c r="C34" s="1" t="s">
        <v>98</v>
      </c>
      <c r="D34" s="1">
        <v>2</v>
      </c>
      <c r="E34" s="1">
        <v>3</v>
      </c>
    </row>
    <row r="35" spans="1:5" x14ac:dyDescent="0.35">
      <c r="A35" s="1" t="s">
        <v>74</v>
      </c>
      <c r="B35" s="1">
        <v>91295</v>
      </c>
      <c r="C35" s="1" t="s">
        <v>98</v>
      </c>
      <c r="D35" s="1">
        <v>2</v>
      </c>
      <c r="E35" s="1">
        <v>3</v>
      </c>
    </row>
    <row r="36" spans="1:5" x14ac:dyDescent="0.35">
      <c r="A36" s="1" t="s">
        <v>75</v>
      </c>
      <c r="B36" s="1">
        <v>33296</v>
      </c>
      <c r="C36" s="1" t="s">
        <v>96</v>
      </c>
      <c r="D36" s="1">
        <v>2</v>
      </c>
      <c r="E36" s="1">
        <v>4</v>
      </c>
    </row>
    <row r="37" spans="1:5" x14ac:dyDescent="0.35">
      <c r="A37" s="1" t="s">
        <v>76</v>
      </c>
      <c r="B37" s="1">
        <v>24535</v>
      </c>
      <c r="C37" s="1" t="s">
        <v>94</v>
      </c>
      <c r="D37" s="1">
        <v>2</v>
      </c>
      <c r="E37" s="1">
        <v>1</v>
      </c>
    </row>
    <row r="38" spans="1:5" x14ac:dyDescent="0.35">
      <c r="A38" s="1" t="s">
        <v>77</v>
      </c>
      <c r="B38" s="1">
        <v>44080</v>
      </c>
      <c r="C38" s="1" t="s">
        <v>98</v>
      </c>
      <c r="D38" s="1">
        <v>2</v>
      </c>
      <c r="E38" s="1">
        <v>3</v>
      </c>
    </row>
    <row r="39" spans="1:5" x14ac:dyDescent="0.35">
      <c r="A39" s="1" t="s">
        <v>78</v>
      </c>
      <c r="B39" s="1">
        <v>20158</v>
      </c>
      <c r="C39" s="1" t="s">
        <v>94</v>
      </c>
      <c r="D39" s="1">
        <v>2</v>
      </c>
      <c r="E39" s="1">
        <v>1</v>
      </c>
    </row>
    <row r="40" spans="1:5" x14ac:dyDescent="0.35">
      <c r="A40" s="1" t="s">
        <v>79</v>
      </c>
      <c r="B40" s="1">
        <v>73224</v>
      </c>
      <c r="C40" s="1" t="s">
        <v>99</v>
      </c>
      <c r="D40" s="1">
        <v>2</v>
      </c>
      <c r="E40" s="1">
        <v>2</v>
      </c>
    </row>
    <row r="41" spans="1:5" x14ac:dyDescent="0.35">
      <c r="A41" s="1" t="s">
        <v>80</v>
      </c>
      <c r="B41" s="1">
        <v>50231</v>
      </c>
      <c r="C41" s="1" t="s">
        <v>94</v>
      </c>
      <c r="D41" s="1">
        <v>2</v>
      </c>
      <c r="E41" s="1">
        <v>1</v>
      </c>
    </row>
    <row r="42" spans="1:5" x14ac:dyDescent="0.35">
      <c r="A42" s="1" t="s">
        <v>62</v>
      </c>
      <c r="B42" s="1">
        <v>35232</v>
      </c>
      <c r="C42" s="1" t="s">
        <v>100</v>
      </c>
      <c r="D42" s="1">
        <v>3</v>
      </c>
      <c r="E42" s="1">
        <v>1</v>
      </c>
    </row>
    <row r="43" spans="1:5" x14ac:dyDescent="0.35">
      <c r="A43" s="1" t="s">
        <v>82</v>
      </c>
      <c r="B43" s="1">
        <v>87204</v>
      </c>
      <c r="C43" s="1" t="s">
        <v>94</v>
      </c>
      <c r="D43" s="1">
        <v>3</v>
      </c>
      <c r="E43" s="1">
        <v>1</v>
      </c>
    </row>
    <row r="44" spans="1:5" x14ac:dyDescent="0.35">
      <c r="A44" s="1" t="s">
        <v>63</v>
      </c>
      <c r="B44" s="1">
        <v>48336</v>
      </c>
      <c r="C44" s="1" t="s">
        <v>93</v>
      </c>
      <c r="D44" s="1">
        <v>3</v>
      </c>
      <c r="E44" s="1">
        <v>3</v>
      </c>
    </row>
    <row r="45" spans="1:5" x14ac:dyDescent="0.35">
      <c r="A45" s="1" t="s">
        <v>64</v>
      </c>
      <c r="B45" s="1">
        <v>10369</v>
      </c>
      <c r="C45" s="1" t="s">
        <v>99</v>
      </c>
      <c r="D45" s="1">
        <v>3</v>
      </c>
      <c r="E45" s="1">
        <v>2</v>
      </c>
    </row>
    <row r="46" spans="1:5" x14ac:dyDescent="0.35">
      <c r="A46" s="1" t="s">
        <v>65</v>
      </c>
      <c r="B46" s="1">
        <v>22389</v>
      </c>
      <c r="C46" s="1" t="s">
        <v>94</v>
      </c>
      <c r="D46" s="1">
        <v>3</v>
      </c>
      <c r="E46" s="1">
        <v>1</v>
      </c>
    </row>
    <row r="47" spans="1:5" x14ac:dyDescent="0.35">
      <c r="A47" s="1" t="s">
        <v>66</v>
      </c>
      <c r="B47" s="1">
        <v>24017</v>
      </c>
      <c r="C47" s="1" t="s">
        <v>94</v>
      </c>
      <c r="D47" s="1">
        <v>3</v>
      </c>
      <c r="E47" s="1">
        <v>1</v>
      </c>
    </row>
    <row r="48" spans="1:5" x14ac:dyDescent="0.35">
      <c r="A48" s="1" t="s">
        <v>67</v>
      </c>
      <c r="B48" s="1">
        <v>29395</v>
      </c>
      <c r="C48" s="1" t="s">
        <v>98</v>
      </c>
      <c r="D48" s="1">
        <v>3</v>
      </c>
      <c r="E48" s="1">
        <v>3</v>
      </c>
    </row>
    <row r="49" spans="1:5" x14ac:dyDescent="0.35">
      <c r="A49" s="1" t="s">
        <v>68</v>
      </c>
      <c r="B49" s="1">
        <v>22414</v>
      </c>
      <c r="C49" s="1" t="s">
        <v>94</v>
      </c>
      <c r="D49" s="1">
        <v>3</v>
      </c>
      <c r="E49" s="1">
        <v>1</v>
      </c>
    </row>
    <row r="50" spans="1:5" x14ac:dyDescent="0.35">
      <c r="A50" s="1" t="s">
        <v>69</v>
      </c>
      <c r="B50" s="1">
        <v>78447</v>
      </c>
      <c r="C50" s="1" t="s">
        <v>96</v>
      </c>
      <c r="D50" s="1">
        <v>3</v>
      </c>
      <c r="E50" s="1">
        <v>4</v>
      </c>
    </row>
    <row r="51" spans="1:5" x14ac:dyDescent="0.35">
      <c r="A51" s="1" t="s">
        <v>70</v>
      </c>
      <c r="B51" s="1">
        <v>16455</v>
      </c>
      <c r="C51" s="1" t="s">
        <v>96</v>
      </c>
      <c r="D51" s="1">
        <v>3</v>
      </c>
      <c r="E51" s="1">
        <v>4</v>
      </c>
    </row>
    <row r="52" spans="1:5" x14ac:dyDescent="0.35">
      <c r="A52" s="1" t="s">
        <v>71</v>
      </c>
      <c r="B52" s="1">
        <v>49091</v>
      </c>
      <c r="C52" s="1" t="s">
        <v>97</v>
      </c>
      <c r="D52" s="1">
        <v>3</v>
      </c>
      <c r="E52" s="1">
        <v>1</v>
      </c>
    </row>
    <row r="53" spans="1:5" x14ac:dyDescent="0.35">
      <c r="A53" s="1" t="s">
        <v>72</v>
      </c>
      <c r="B53" s="1">
        <v>83189</v>
      </c>
      <c r="C53" s="1" t="s">
        <v>96</v>
      </c>
      <c r="D53" s="1">
        <v>3</v>
      </c>
      <c r="E53" s="1">
        <v>4</v>
      </c>
    </row>
    <row r="54" spans="1:5" x14ac:dyDescent="0.35">
      <c r="A54" s="1" t="s">
        <v>73</v>
      </c>
      <c r="B54" s="1">
        <v>99199</v>
      </c>
      <c r="C54" s="1" t="s">
        <v>100</v>
      </c>
      <c r="D54" s="1">
        <v>3</v>
      </c>
      <c r="E54" s="1">
        <v>1</v>
      </c>
    </row>
    <row r="55" spans="1:5" x14ac:dyDescent="0.35">
      <c r="A55" s="1" t="s">
        <v>74</v>
      </c>
      <c r="B55" s="1">
        <v>70285</v>
      </c>
      <c r="C55" s="1" t="s">
        <v>95</v>
      </c>
      <c r="D55" s="1">
        <v>3</v>
      </c>
      <c r="E55" s="1">
        <v>2</v>
      </c>
    </row>
    <row r="56" spans="1:5" x14ac:dyDescent="0.35">
      <c r="A56" s="1" t="s">
        <v>75</v>
      </c>
      <c r="B56" s="1">
        <v>77468</v>
      </c>
      <c r="C56" s="1" t="s">
        <v>100</v>
      </c>
      <c r="D56" s="1">
        <v>3</v>
      </c>
      <c r="E56" s="1">
        <v>1</v>
      </c>
    </row>
    <row r="57" spans="1:5" x14ac:dyDescent="0.35">
      <c r="A57" s="1" t="s">
        <v>77</v>
      </c>
      <c r="B57" s="1">
        <v>21540</v>
      </c>
      <c r="C57" s="1" t="s">
        <v>93</v>
      </c>
      <c r="D57" s="1">
        <v>3</v>
      </c>
      <c r="E57" s="1">
        <v>3</v>
      </c>
    </row>
    <row r="58" spans="1:5" x14ac:dyDescent="0.35">
      <c r="A58" s="1" t="s">
        <v>78</v>
      </c>
      <c r="B58" s="1">
        <v>67182</v>
      </c>
      <c r="C58" s="1" t="s">
        <v>99</v>
      </c>
      <c r="D58" s="1">
        <v>3</v>
      </c>
      <c r="E58" s="1">
        <v>2</v>
      </c>
    </row>
    <row r="59" spans="1:5" x14ac:dyDescent="0.35">
      <c r="A59" s="1" t="s">
        <v>79</v>
      </c>
      <c r="B59" s="1">
        <v>69260</v>
      </c>
      <c r="C59" s="1" t="s">
        <v>97</v>
      </c>
      <c r="D59" s="1">
        <v>3</v>
      </c>
      <c r="E59" s="1">
        <v>1</v>
      </c>
    </row>
    <row r="60" spans="1:5" x14ac:dyDescent="0.35">
      <c r="A60" s="1" t="s">
        <v>80</v>
      </c>
      <c r="B60" s="1">
        <v>30271</v>
      </c>
      <c r="C60" s="1" t="s">
        <v>92</v>
      </c>
      <c r="D60" s="1">
        <v>3</v>
      </c>
      <c r="E60" s="1">
        <v>2</v>
      </c>
    </row>
    <row r="61" spans="1:5" x14ac:dyDescent="0.35">
      <c r="A61" s="1" t="s">
        <v>62</v>
      </c>
      <c r="B61" s="1">
        <v>42466</v>
      </c>
      <c r="C61" s="1" t="s">
        <v>95</v>
      </c>
      <c r="D61" s="1">
        <v>4</v>
      </c>
      <c r="E61" s="1">
        <v>2</v>
      </c>
    </row>
    <row r="62" spans="1:5" x14ac:dyDescent="0.35">
      <c r="A62" s="1" t="s">
        <v>82</v>
      </c>
      <c r="B62" s="1">
        <v>45539</v>
      </c>
      <c r="C62" s="1" t="s">
        <v>97</v>
      </c>
      <c r="D62" s="1">
        <v>4</v>
      </c>
      <c r="E62" s="1">
        <v>1</v>
      </c>
    </row>
    <row r="63" spans="1:5" x14ac:dyDescent="0.35">
      <c r="A63" s="1" t="s">
        <v>63</v>
      </c>
      <c r="B63" s="1">
        <v>38558</v>
      </c>
      <c r="C63" s="1" t="s">
        <v>99</v>
      </c>
      <c r="D63" s="1">
        <v>4</v>
      </c>
      <c r="E63" s="1">
        <v>2</v>
      </c>
    </row>
    <row r="64" spans="1:5" x14ac:dyDescent="0.35">
      <c r="A64" s="1" t="s">
        <v>64</v>
      </c>
      <c r="B64" s="1">
        <v>98172</v>
      </c>
      <c r="C64" s="1" t="s">
        <v>92</v>
      </c>
      <c r="D64" s="1">
        <v>4</v>
      </c>
      <c r="E64" s="1">
        <v>2</v>
      </c>
    </row>
    <row r="65" spans="1:5" x14ac:dyDescent="0.35">
      <c r="A65" s="1" t="s">
        <v>65</v>
      </c>
      <c r="B65" s="1">
        <v>47245</v>
      </c>
      <c r="C65" s="1" t="s">
        <v>97</v>
      </c>
      <c r="D65" s="1">
        <v>4</v>
      </c>
      <c r="E65" s="1">
        <v>1</v>
      </c>
    </row>
    <row r="66" spans="1:5" x14ac:dyDescent="0.35">
      <c r="A66" s="1" t="s">
        <v>66</v>
      </c>
      <c r="B66" s="1">
        <v>65351</v>
      </c>
      <c r="C66" s="1" t="s">
        <v>99</v>
      </c>
      <c r="D66" s="1">
        <v>4</v>
      </c>
      <c r="E66" s="1">
        <v>2</v>
      </c>
    </row>
    <row r="67" spans="1:5" x14ac:dyDescent="0.35">
      <c r="A67" s="1" t="s">
        <v>67</v>
      </c>
      <c r="B67" s="1">
        <v>67415</v>
      </c>
      <c r="C67" s="1" t="s">
        <v>99</v>
      </c>
      <c r="D67" s="1">
        <v>4</v>
      </c>
      <c r="E67" s="1">
        <v>2</v>
      </c>
    </row>
    <row r="68" spans="1:5" x14ac:dyDescent="0.35">
      <c r="A68" s="1" t="s">
        <v>68</v>
      </c>
      <c r="B68" s="1">
        <v>72498</v>
      </c>
      <c r="C68" s="1" t="s">
        <v>96</v>
      </c>
      <c r="D68" s="1">
        <v>4</v>
      </c>
      <c r="E68" s="1">
        <v>4</v>
      </c>
    </row>
    <row r="69" spans="1:5" x14ac:dyDescent="0.35">
      <c r="A69" s="1" t="s">
        <v>69</v>
      </c>
      <c r="B69" s="1">
        <v>43510</v>
      </c>
      <c r="C69" s="1" t="s">
        <v>100</v>
      </c>
      <c r="D69" s="1">
        <v>4</v>
      </c>
      <c r="E69" s="1">
        <v>1</v>
      </c>
    </row>
    <row r="70" spans="1:5" x14ac:dyDescent="0.35">
      <c r="A70" s="1" t="s">
        <v>70</v>
      </c>
      <c r="B70" s="1">
        <v>64072</v>
      </c>
      <c r="C70" s="1" t="s">
        <v>99</v>
      </c>
      <c r="D70" s="1">
        <v>4</v>
      </c>
      <c r="E70" s="1">
        <v>2</v>
      </c>
    </row>
    <row r="71" spans="1:5" x14ac:dyDescent="0.35">
      <c r="A71" s="1" t="s">
        <v>71</v>
      </c>
      <c r="B71" s="1">
        <v>19306</v>
      </c>
      <c r="C71" s="1" t="s">
        <v>98</v>
      </c>
      <c r="D71" s="1">
        <v>4</v>
      </c>
      <c r="E71" s="1">
        <v>3</v>
      </c>
    </row>
    <row r="72" spans="1:5" x14ac:dyDescent="0.35">
      <c r="A72" s="1" t="s">
        <v>72</v>
      </c>
      <c r="B72" s="1">
        <v>76307</v>
      </c>
      <c r="C72" s="1" t="s">
        <v>99</v>
      </c>
      <c r="D72" s="1">
        <v>4</v>
      </c>
      <c r="E72" s="1">
        <v>2</v>
      </c>
    </row>
    <row r="73" spans="1:5" x14ac:dyDescent="0.35">
      <c r="A73" s="1" t="s">
        <v>73</v>
      </c>
      <c r="B73" s="1">
        <v>64322</v>
      </c>
      <c r="C73" s="1" t="s">
        <v>96</v>
      </c>
      <c r="D73" s="1">
        <v>4</v>
      </c>
      <c r="E73" s="1">
        <v>4</v>
      </c>
    </row>
    <row r="74" spans="1:5" x14ac:dyDescent="0.35">
      <c r="A74" s="1" t="s">
        <v>74</v>
      </c>
      <c r="B74" s="1">
        <v>45393</v>
      </c>
      <c r="C74" s="1" t="s">
        <v>100</v>
      </c>
      <c r="D74" s="1">
        <v>4</v>
      </c>
      <c r="E74" s="1">
        <v>1</v>
      </c>
    </row>
    <row r="75" spans="1:5" x14ac:dyDescent="0.35">
      <c r="A75" s="1" t="s">
        <v>75</v>
      </c>
      <c r="B75" s="1">
        <v>61443</v>
      </c>
      <c r="C75" s="1" t="s">
        <v>99</v>
      </c>
      <c r="D75" s="1">
        <v>4</v>
      </c>
      <c r="E75" s="1">
        <v>2</v>
      </c>
    </row>
    <row r="76" spans="1:5" x14ac:dyDescent="0.35">
      <c r="A76" s="1" t="s">
        <v>77</v>
      </c>
      <c r="B76" s="1">
        <v>31299</v>
      </c>
      <c r="C76" s="1" t="s">
        <v>92</v>
      </c>
      <c r="D76" s="1">
        <v>4</v>
      </c>
      <c r="E76" s="1">
        <v>2</v>
      </c>
    </row>
    <row r="77" spans="1:5" x14ac:dyDescent="0.35">
      <c r="A77" s="1" t="s">
        <v>78</v>
      </c>
      <c r="B77" s="1">
        <v>91348</v>
      </c>
      <c r="C77" s="1" t="s">
        <v>98</v>
      </c>
      <c r="D77" s="1">
        <v>4</v>
      </c>
      <c r="E77" s="1">
        <v>3</v>
      </c>
    </row>
    <row r="78" spans="1:5" x14ac:dyDescent="0.35">
      <c r="A78" s="1" t="s">
        <v>79</v>
      </c>
      <c r="B78" s="1">
        <v>48364</v>
      </c>
      <c r="C78" s="1" t="s">
        <v>98</v>
      </c>
      <c r="D78" s="1">
        <v>4</v>
      </c>
      <c r="E78" s="1">
        <v>3</v>
      </c>
    </row>
    <row r="79" spans="1:5" x14ac:dyDescent="0.35">
      <c r="A79" s="1" t="s">
        <v>81</v>
      </c>
      <c r="B79" s="1">
        <v>38043</v>
      </c>
      <c r="C79" s="1" t="s">
        <v>92</v>
      </c>
      <c r="D79" s="1">
        <v>1</v>
      </c>
      <c r="E79" s="1">
        <v>2</v>
      </c>
    </row>
  </sheetData>
  <sortState ref="A2:E569">
    <sortCondition ref="A2"/>
  </sortState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U503"/>
  <sheetViews>
    <sheetView topLeftCell="A37" workbookViewId="0">
      <selection activeCell="B5" sqref="B5"/>
    </sheetView>
  </sheetViews>
  <sheetFormatPr baseColWidth="10" defaultRowHeight="14.5" x14ac:dyDescent="0.35"/>
  <cols>
    <col min="1" max="1" width="19.54296875" bestFit="1" customWidth="1"/>
    <col min="2" max="2" width="7.26953125" bestFit="1" customWidth="1"/>
    <col min="3" max="6" width="5.81640625" customWidth="1"/>
    <col min="7" max="7" width="5.54296875" customWidth="1"/>
    <col min="8" max="8" width="5.81640625" customWidth="1"/>
    <col min="9" max="9" width="11.7265625" bestFit="1" customWidth="1"/>
    <col min="10" max="10" width="19.54296875" bestFit="1" customWidth="1"/>
    <col min="11" max="11" width="9.81640625" bestFit="1" customWidth="1"/>
    <col min="12" max="15" width="5.81640625" customWidth="1"/>
    <col min="16" max="16" width="5.54296875" customWidth="1"/>
    <col min="17" max="17" width="5.81640625" customWidth="1"/>
    <col min="20" max="20" width="4.6328125" customWidth="1"/>
  </cols>
  <sheetData>
    <row r="3" spans="1:16" x14ac:dyDescent="0.35">
      <c r="A3" s="7" t="s">
        <v>102</v>
      </c>
      <c r="C3" s="7" t="s">
        <v>35</v>
      </c>
      <c r="J3" s="7" t="s">
        <v>102</v>
      </c>
      <c r="L3" s="7" t="s">
        <v>35</v>
      </c>
    </row>
    <row r="4" spans="1:16" x14ac:dyDescent="0.35">
      <c r="A4" s="7" t="s">
        <v>0</v>
      </c>
      <c r="B4" s="7" t="s">
        <v>59</v>
      </c>
      <c r="C4">
        <v>1</v>
      </c>
      <c r="D4">
        <v>2</v>
      </c>
      <c r="E4">
        <v>3</v>
      </c>
      <c r="F4">
        <v>4</v>
      </c>
      <c r="G4" t="s">
        <v>103</v>
      </c>
      <c r="J4" s="7" t="s">
        <v>59</v>
      </c>
      <c r="K4" s="7" t="s">
        <v>0</v>
      </c>
      <c r="L4">
        <v>1</v>
      </c>
      <c r="M4">
        <v>2</v>
      </c>
      <c r="N4">
        <v>3</v>
      </c>
      <c r="O4">
        <v>4</v>
      </c>
      <c r="P4" t="s">
        <v>103</v>
      </c>
    </row>
    <row r="5" spans="1:16" x14ac:dyDescent="0.35">
      <c r="A5" t="s">
        <v>62</v>
      </c>
      <c r="B5" t="s">
        <v>100</v>
      </c>
      <c r="C5" s="8"/>
      <c r="D5" s="8"/>
      <c r="E5" s="8">
        <v>35232</v>
      </c>
      <c r="F5" s="8"/>
      <c r="G5" s="8"/>
      <c r="J5" t="s">
        <v>93</v>
      </c>
      <c r="K5" t="s">
        <v>63</v>
      </c>
      <c r="L5" s="8"/>
      <c r="M5" s="8"/>
      <c r="N5" s="8">
        <v>48336</v>
      </c>
      <c r="O5" s="8"/>
      <c r="P5" s="8"/>
    </row>
    <row r="6" spans="1:16" x14ac:dyDescent="0.35">
      <c r="B6" t="s">
        <v>95</v>
      </c>
      <c r="C6" s="8"/>
      <c r="D6" s="8"/>
      <c r="E6" s="8"/>
      <c r="F6" s="8">
        <v>42466</v>
      </c>
      <c r="G6" s="8"/>
      <c r="K6" t="s">
        <v>65</v>
      </c>
      <c r="L6" s="8"/>
      <c r="M6" s="8">
        <v>32087</v>
      </c>
      <c r="N6" s="8"/>
      <c r="O6" s="8"/>
      <c r="P6" s="8"/>
    </row>
    <row r="7" spans="1:16" x14ac:dyDescent="0.35">
      <c r="B7" t="s">
        <v>97</v>
      </c>
      <c r="C7" s="8">
        <v>24064</v>
      </c>
      <c r="D7" s="8"/>
      <c r="E7" s="8"/>
      <c r="F7" s="8"/>
      <c r="G7" s="8"/>
      <c r="K7" t="s">
        <v>77</v>
      </c>
      <c r="L7" s="8"/>
      <c r="M7" s="8"/>
      <c r="N7" s="8">
        <v>21540</v>
      </c>
      <c r="O7" s="8"/>
      <c r="P7" s="8"/>
    </row>
    <row r="8" spans="1:16" x14ac:dyDescent="0.35">
      <c r="B8" t="s">
        <v>92</v>
      </c>
      <c r="C8" s="8"/>
      <c r="D8" s="8">
        <v>32251</v>
      </c>
      <c r="E8" s="8"/>
      <c r="F8" s="8"/>
      <c r="G8" s="8"/>
      <c r="J8" t="s">
        <v>100</v>
      </c>
      <c r="K8" t="s">
        <v>62</v>
      </c>
      <c r="L8" s="8"/>
      <c r="M8" s="8"/>
      <c r="N8" s="8">
        <v>35232</v>
      </c>
      <c r="O8" s="8"/>
      <c r="P8" s="8"/>
    </row>
    <row r="9" spans="1:16" x14ac:dyDescent="0.35">
      <c r="A9" t="s">
        <v>82</v>
      </c>
      <c r="B9" t="s">
        <v>98</v>
      </c>
      <c r="C9" s="8"/>
      <c r="D9" s="8">
        <v>25347</v>
      </c>
      <c r="E9" s="8"/>
      <c r="F9" s="8"/>
      <c r="G9" s="8"/>
      <c r="K9" t="s">
        <v>69</v>
      </c>
      <c r="L9" s="8"/>
      <c r="M9" s="8"/>
      <c r="N9" s="8"/>
      <c r="O9" s="8">
        <v>43510</v>
      </c>
      <c r="P9" s="8"/>
    </row>
    <row r="10" spans="1:16" x14ac:dyDescent="0.35">
      <c r="B10" t="s">
        <v>94</v>
      </c>
      <c r="C10" s="8"/>
      <c r="D10" s="8"/>
      <c r="E10" s="8">
        <v>87204</v>
      </c>
      <c r="F10" s="8"/>
      <c r="G10" s="8"/>
      <c r="K10" t="s">
        <v>73</v>
      </c>
      <c r="L10" s="8"/>
      <c r="M10" s="8"/>
      <c r="N10" s="8">
        <v>99199</v>
      </c>
      <c r="O10" s="8"/>
      <c r="P10" s="8"/>
    </row>
    <row r="11" spans="1:16" x14ac:dyDescent="0.35">
      <c r="B11" t="s">
        <v>99</v>
      </c>
      <c r="C11" s="8">
        <v>45099</v>
      </c>
      <c r="D11" s="8"/>
      <c r="E11" s="8"/>
      <c r="F11" s="8"/>
      <c r="G11" s="8"/>
      <c r="K11" t="s">
        <v>74</v>
      </c>
      <c r="L11" s="8"/>
      <c r="M11" s="8"/>
      <c r="N11" s="8"/>
      <c r="O11" s="8">
        <v>45393</v>
      </c>
      <c r="P11" s="8"/>
    </row>
    <row r="12" spans="1:16" x14ac:dyDescent="0.35">
      <c r="B12" t="s">
        <v>97</v>
      </c>
      <c r="C12" s="8"/>
      <c r="D12" s="8"/>
      <c r="E12" s="8"/>
      <c r="F12" s="8">
        <v>45539</v>
      </c>
      <c r="G12" s="8"/>
      <c r="K12" t="s">
        <v>75</v>
      </c>
      <c r="L12" s="8"/>
      <c r="M12" s="8"/>
      <c r="N12" s="8">
        <v>77468</v>
      </c>
      <c r="O12" s="8"/>
      <c r="P12" s="8"/>
    </row>
    <row r="13" spans="1:16" x14ac:dyDescent="0.35">
      <c r="A13" t="s">
        <v>63</v>
      </c>
      <c r="B13" t="s">
        <v>93</v>
      </c>
      <c r="C13" s="8"/>
      <c r="D13" s="8"/>
      <c r="E13" s="8">
        <v>48336</v>
      </c>
      <c r="F13" s="8"/>
      <c r="G13" s="8"/>
      <c r="K13" t="s">
        <v>78</v>
      </c>
      <c r="L13" s="8">
        <v>53416</v>
      </c>
      <c r="M13" s="8"/>
      <c r="N13" s="8"/>
      <c r="O13" s="8"/>
      <c r="P13" s="8"/>
    </row>
    <row r="14" spans="1:16" x14ac:dyDescent="0.35">
      <c r="B14" t="s">
        <v>99</v>
      </c>
      <c r="C14" s="8"/>
      <c r="D14" s="8"/>
      <c r="E14" s="8"/>
      <c r="F14" s="8">
        <v>38558</v>
      </c>
      <c r="G14" s="8"/>
      <c r="K14" t="s">
        <v>79</v>
      </c>
      <c r="L14" s="8">
        <v>36163</v>
      </c>
      <c r="M14" s="8"/>
      <c r="N14" s="8"/>
      <c r="O14" s="8"/>
      <c r="P14" s="8"/>
    </row>
    <row r="15" spans="1:16" x14ac:dyDescent="0.35">
      <c r="B15" t="s">
        <v>95</v>
      </c>
      <c r="C15" s="8"/>
      <c r="D15" s="8">
        <v>76362</v>
      </c>
      <c r="E15" s="8"/>
      <c r="F15" s="8"/>
      <c r="G15" s="8"/>
      <c r="J15" t="s">
        <v>98</v>
      </c>
      <c r="K15" t="s">
        <v>82</v>
      </c>
      <c r="L15" s="8"/>
      <c r="M15" s="8">
        <v>25347</v>
      </c>
      <c r="N15" s="8"/>
      <c r="O15" s="8"/>
      <c r="P15" s="8"/>
    </row>
    <row r="16" spans="1:16" x14ac:dyDescent="0.35">
      <c r="B16" t="s">
        <v>92</v>
      </c>
      <c r="C16" s="8">
        <v>67195</v>
      </c>
      <c r="D16" s="8"/>
      <c r="E16" s="8"/>
      <c r="F16" s="8"/>
      <c r="G16" s="8"/>
      <c r="K16" t="s">
        <v>67</v>
      </c>
      <c r="L16" s="8"/>
      <c r="M16" s="8"/>
      <c r="N16" s="8">
        <v>29395</v>
      </c>
      <c r="O16" s="8"/>
      <c r="P16" s="8"/>
    </row>
    <row r="17" spans="1:16" x14ac:dyDescent="0.35">
      <c r="A17" t="s">
        <v>64</v>
      </c>
      <c r="B17" t="s">
        <v>94</v>
      </c>
      <c r="C17" s="8">
        <v>42223</v>
      </c>
      <c r="D17" s="8"/>
      <c r="E17" s="8"/>
      <c r="F17" s="8"/>
      <c r="G17" s="8"/>
      <c r="K17" t="s">
        <v>71</v>
      </c>
      <c r="L17" s="8"/>
      <c r="M17" s="8"/>
      <c r="N17" s="8"/>
      <c r="O17" s="8">
        <v>19306</v>
      </c>
      <c r="P17" s="8"/>
    </row>
    <row r="18" spans="1:16" x14ac:dyDescent="0.35">
      <c r="B18" t="s">
        <v>99</v>
      </c>
      <c r="C18" s="8"/>
      <c r="D18" s="8"/>
      <c r="E18" s="8">
        <v>10369</v>
      </c>
      <c r="F18" s="8"/>
      <c r="G18" s="8"/>
      <c r="K18" t="s">
        <v>73</v>
      </c>
      <c r="L18" s="8"/>
      <c r="M18" s="8">
        <v>11192</v>
      </c>
      <c r="N18" s="8"/>
      <c r="O18" s="8"/>
      <c r="P18" s="8"/>
    </row>
    <row r="19" spans="1:16" x14ac:dyDescent="0.35">
      <c r="B19" t="s">
        <v>92</v>
      </c>
      <c r="C19" s="8"/>
      <c r="D19" s="8"/>
      <c r="E19" s="8"/>
      <c r="F19" s="8">
        <v>98172</v>
      </c>
      <c r="G19" s="8"/>
      <c r="K19" t="s">
        <v>74</v>
      </c>
      <c r="L19" s="8"/>
      <c r="M19" s="8">
        <v>91295</v>
      </c>
      <c r="N19" s="8"/>
      <c r="O19" s="8"/>
      <c r="P19" s="8"/>
    </row>
    <row r="20" spans="1:16" x14ac:dyDescent="0.35">
      <c r="B20" t="s">
        <v>96</v>
      </c>
      <c r="C20" s="8"/>
      <c r="D20" s="8">
        <v>52497</v>
      </c>
      <c r="E20" s="8"/>
      <c r="F20" s="8"/>
      <c r="G20" s="8"/>
      <c r="K20" t="s">
        <v>75</v>
      </c>
      <c r="L20" s="8">
        <v>14234</v>
      </c>
      <c r="M20" s="8"/>
      <c r="N20" s="8"/>
      <c r="O20" s="8"/>
      <c r="P20" s="8"/>
    </row>
    <row r="21" spans="1:16" x14ac:dyDescent="0.35">
      <c r="A21" t="s">
        <v>65</v>
      </c>
      <c r="B21" t="s">
        <v>93</v>
      </c>
      <c r="C21" s="8"/>
      <c r="D21" s="8">
        <v>32087</v>
      </c>
      <c r="E21" s="8"/>
      <c r="F21" s="8"/>
      <c r="G21" s="8"/>
      <c r="K21" t="s">
        <v>77</v>
      </c>
      <c r="L21" s="8"/>
      <c r="M21" s="8">
        <v>44080</v>
      </c>
      <c r="N21" s="8"/>
      <c r="O21" s="8"/>
      <c r="P21" s="8"/>
    </row>
    <row r="22" spans="1:16" x14ac:dyDescent="0.35">
      <c r="B22" t="s">
        <v>94</v>
      </c>
      <c r="C22" s="8"/>
      <c r="D22" s="8"/>
      <c r="E22" s="8">
        <v>22389</v>
      </c>
      <c r="F22" s="8"/>
      <c r="G22" s="8"/>
      <c r="K22" t="s">
        <v>78</v>
      </c>
      <c r="L22" s="8"/>
      <c r="M22" s="8"/>
      <c r="N22" s="8"/>
      <c r="O22" s="8">
        <v>91348</v>
      </c>
      <c r="P22" s="8"/>
    </row>
    <row r="23" spans="1:16" x14ac:dyDescent="0.35">
      <c r="B23" t="s">
        <v>99</v>
      </c>
      <c r="C23" s="8">
        <v>56353</v>
      </c>
      <c r="D23" s="8"/>
      <c r="E23" s="8"/>
      <c r="F23" s="8"/>
      <c r="G23" s="8"/>
      <c r="K23" t="s">
        <v>79</v>
      </c>
      <c r="L23" s="8"/>
      <c r="M23" s="8"/>
      <c r="N23" s="8"/>
      <c r="O23" s="8">
        <v>48364</v>
      </c>
      <c r="P23" s="8"/>
    </row>
    <row r="24" spans="1:16" x14ac:dyDescent="0.35">
      <c r="B24" t="s">
        <v>97</v>
      </c>
      <c r="C24" s="8"/>
      <c r="D24" s="8"/>
      <c r="E24" s="8"/>
      <c r="F24" s="8">
        <v>47245</v>
      </c>
      <c r="G24" s="8"/>
      <c r="J24" t="s">
        <v>94</v>
      </c>
      <c r="K24" t="s">
        <v>82</v>
      </c>
      <c r="L24" s="8"/>
      <c r="M24" s="8"/>
      <c r="N24" s="8">
        <v>87204</v>
      </c>
      <c r="O24" s="8"/>
      <c r="P24" s="8"/>
    </row>
    <row r="25" spans="1:16" x14ac:dyDescent="0.35">
      <c r="A25" t="s">
        <v>66</v>
      </c>
      <c r="B25" t="s">
        <v>94</v>
      </c>
      <c r="C25" s="8"/>
      <c r="D25" s="8"/>
      <c r="E25" s="8">
        <v>24017</v>
      </c>
      <c r="F25" s="8"/>
      <c r="G25" s="8"/>
      <c r="K25" t="s">
        <v>64</v>
      </c>
      <c r="L25" s="8">
        <v>42223</v>
      </c>
      <c r="M25" s="8"/>
      <c r="N25" s="8"/>
      <c r="O25" s="8"/>
      <c r="P25" s="8"/>
    </row>
    <row r="26" spans="1:16" x14ac:dyDescent="0.35">
      <c r="B26" t="s">
        <v>99</v>
      </c>
      <c r="C26" s="8"/>
      <c r="D26" s="8"/>
      <c r="E26" s="8"/>
      <c r="F26" s="8">
        <v>65351</v>
      </c>
      <c r="G26" s="8"/>
      <c r="K26" t="s">
        <v>65</v>
      </c>
      <c r="L26" s="8"/>
      <c r="M26" s="8"/>
      <c r="N26" s="8">
        <v>22389</v>
      </c>
      <c r="O26" s="8"/>
      <c r="P26" s="8"/>
    </row>
    <row r="27" spans="1:16" x14ac:dyDescent="0.35">
      <c r="B27" t="s">
        <v>97</v>
      </c>
      <c r="C27" s="8">
        <v>27367</v>
      </c>
      <c r="D27" s="8"/>
      <c r="E27" s="8"/>
      <c r="F27" s="8"/>
      <c r="G27" s="8"/>
      <c r="K27" t="s">
        <v>66</v>
      </c>
      <c r="L27" s="8"/>
      <c r="M27" s="8"/>
      <c r="N27" s="8">
        <v>24017</v>
      </c>
      <c r="O27" s="8"/>
      <c r="P27" s="8"/>
    </row>
    <row r="28" spans="1:16" x14ac:dyDescent="0.35">
      <c r="B28" t="s">
        <v>96</v>
      </c>
      <c r="C28" s="8"/>
      <c r="D28" s="8">
        <v>32340</v>
      </c>
      <c r="E28" s="8"/>
      <c r="F28" s="8"/>
      <c r="G28" s="8"/>
      <c r="K28" t="s">
        <v>67</v>
      </c>
      <c r="L28" s="8"/>
      <c r="M28" s="8">
        <v>39421</v>
      </c>
      <c r="N28" s="8"/>
      <c r="O28" s="8"/>
      <c r="P28" s="8"/>
    </row>
    <row r="29" spans="1:16" x14ac:dyDescent="0.35">
      <c r="A29" t="s">
        <v>67</v>
      </c>
      <c r="B29" t="s">
        <v>98</v>
      </c>
      <c r="C29" s="8"/>
      <c r="D29" s="8"/>
      <c r="E29" s="8">
        <v>29395</v>
      </c>
      <c r="F29" s="8"/>
      <c r="G29" s="8"/>
      <c r="K29" t="s">
        <v>68</v>
      </c>
      <c r="L29" s="8"/>
      <c r="M29" s="8"/>
      <c r="N29" s="8">
        <v>22414</v>
      </c>
      <c r="O29" s="8"/>
      <c r="P29" s="8"/>
    </row>
    <row r="30" spans="1:16" x14ac:dyDescent="0.35">
      <c r="B30" t="s">
        <v>94</v>
      </c>
      <c r="C30" s="8"/>
      <c r="D30" s="8">
        <v>39421</v>
      </c>
      <c r="E30" s="8"/>
      <c r="F30" s="8"/>
      <c r="G30" s="8"/>
      <c r="K30" t="s">
        <v>69</v>
      </c>
      <c r="L30" s="8"/>
      <c r="M30" s="8">
        <v>65475</v>
      </c>
      <c r="N30" s="8"/>
      <c r="O30" s="8"/>
      <c r="P30" s="8"/>
    </row>
    <row r="31" spans="1:16" x14ac:dyDescent="0.35">
      <c r="B31" t="s">
        <v>99</v>
      </c>
      <c r="C31" s="8"/>
      <c r="D31" s="8"/>
      <c r="E31" s="8"/>
      <c r="F31" s="8">
        <v>67415</v>
      </c>
      <c r="G31" s="8"/>
      <c r="K31" t="s">
        <v>71</v>
      </c>
      <c r="L31" s="8">
        <v>13496</v>
      </c>
      <c r="M31" s="8"/>
      <c r="N31" s="8"/>
      <c r="O31" s="8"/>
      <c r="P31" s="8"/>
    </row>
    <row r="32" spans="1:16" x14ac:dyDescent="0.35">
      <c r="B32" t="s">
        <v>95</v>
      </c>
      <c r="C32" s="8">
        <v>44045</v>
      </c>
      <c r="D32" s="8"/>
      <c r="E32" s="8"/>
      <c r="F32" s="8"/>
      <c r="G32" s="8"/>
      <c r="K32" t="s">
        <v>73</v>
      </c>
      <c r="L32" s="8">
        <v>46015</v>
      </c>
      <c r="M32" s="8"/>
      <c r="N32" s="8"/>
      <c r="O32" s="8"/>
      <c r="P32" s="8"/>
    </row>
    <row r="33" spans="1:16" x14ac:dyDescent="0.35">
      <c r="A33" t="s">
        <v>68</v>
      </c>
      <c r="B33" t="s">
        <v>94</v>
      </c>
      <c r="C33" s="8"/>
      <c r="D33" s="8"/>
      <c r="E33" s="8">
        <v>22414</v>
      </c>
      <c r="F33" s="8"/>
      <c r="G33" s="8"/>
      <c r="K33" t="s">
        <v>76</v>
      </c>
      <c r="L33" s="8"/>
      <c r="M33" s="8">
        <v>24535</v>
      </c>
      <c r="N33" s="8"/>
      <c r="O33" s="8"/>
      <c r="P33" s="8"/>
    </row>
    <row r="34" spans="1:16" x14ac:dyDescent="0.35">
      <c r="B34" t="s">
        <v>97</v>
      </c>
      <c r="C34" s="8">
        <v>61184</v>
      </c>
      <c r="D34" s="8"/>
      <c r="E34" s="8"/>
      <c r="F34" s="8"/>
      <c r="G34" s="8"/>
      <c r="K34" t="s">
        <v>77</v>
      </c>
      <c r="L34" s="8">
        <v>76397</v>
      </c>
      <c r="M34" s="8"/>
      <c r="N34" s="8"/>
      <c r="O34" s="8"/>
      <c r="P34" s="8"/>
    </row>
    <row r="35" spans="1:16" x14ac:dyDescent="0.35">
      <c r="B35" t="s">
        <v>92</v>
      </c>
      <c r="C35" s="8"/>
      <c r="D35" s="8">
        <v>90461</v>
      </c>
      <c r="E35" s="8"/>
      <c r="F35" s="8"/>
      <c r="G35" s="8"/>
      <c r="K35" t="s">
        <v>78</v>
      </c>
      <c r="L35" s="8"/>
      <c r="M35" s="8">
        <v>20158</v>
      </c>
      <c r="N35" s="8"/>
      <c r="O35" s="8"/>
      <c r="P35" s="8"/>
    </row>
    <row r="36" spans="1:16" x14ac:dyDescent="0.35">
      <c r="B36" t="s">
        <v>96</v>
      </c>
      <c r="C36" s="8"/>
      <c r="D36" s="8"/>
      <c r="E36" s="8"/>
      <c r="F36" s="8">
        <v>72498</v>
      </c>
      <c r="G36" s="8"/>
      <c r="K36" t="s">
        <v>80</v>
      </c>
      <c r="L36" s="8"/>
      <c r="M36" s="8">
        <v>50231</v>
      </c>
      <c r="N36" s="8"/>
      <c r="O36" s="8"/>
      <c r="P36" s="8"/>
    </row>
    <row r="37" spans="1:16" x14ac:dyDescent="0.35">
      <c r="A37" t="s">
        <v>69</v>
      </c>
      <c r="B37" t="s">
        <v>100</v>
      </c>
      <c r="C37" s="8"/>
      <c r="D37" s="8"/>
      <c r="E37" s="8"/>
      <c r="F37" s="8">
        <v>43510</v>
      </c>
      <c r="G37" s="8"/>
      <c r="J37" t="s">
        <v>99</v>
      </c>
      <c r="K37" t="s">
        <v>82</v>
      </c>
      <c r="L37" s="8">
        <v>45099</v>
      </c>
      <c r="M37" s="8"/>
      <c r="N37" s="8"/>
      <c r="O37" s="8"/>
      <c r="P37" s="8"/>
    </row>
    <row r="38" spans="1:16" x14ac:dyDescent="0.35">
      <c r="B38" t="s">
        <v>94</v>
      </c>
      <c r="C38" s="8"/>
      <c r="D38" s="8">
        <v>65475</v>
      </c>
      <c r="E38" s="8"/>
      <c r="F38" s="8"/>
      <c r="G38" s="8"/>
      <c r="K38" t="s">
        <v>63</v>
      </c>
      <c r="L38" s="8"/>
      <c r="M38" s="8"/>
      <c r="N38" s="8"/>
      <c r="O38" s="8">
        <v>38558</v>
      </c>
      <c r="P38" s="8"/>
    </row>
    <row r="39" spans="1:16" x14ac:dyDescent="0.35">
      <c r="B39" t="s">
        <v>92</v>
      </c>
      <c r="C39" s="8">
        <v>91378</v>
      </c>
      <c r="D39" s="8"/>
      <c r="E39" s="8"/>
      <c r="F39" s="8"/>
      <c r="G39" s="8"/>
      <c r="K39" t="s">
        <v>64</v>
      </c>
      <c r="L39" s="8"/>
      <c r="M39" s="8"/>
      <c r="N39" s="8">
        <v>10369</v>
      </c>
      <c r="O39" s="8"/>
      <c r="P39" s="8"/>
    </row>
    <row r="40" spans="1:16" x14ac:dyDescent="0.35">
      <c r="B40" t="s">
        <v>96</v>
      </c>
      <c r="C40" s="8"/>
      <c r="D40" s="8"/>
      <c r="E40" s="8">
        <v>78447</v>
      </c>
      <c r="F40" s="8"/>
      <c r="G40" s="8"/>
      <c r="K40" t="s">
        <v>65</v>
      </c>
      <c r="L40" s="8">
        <v>56353</v>
      </c>
      <c r="M40" s="8"/>
      <c r="N40" s="8"/>
      <c r="O40" s="8"/>
      <c r="P40" s="8"/>
    </row>
    <row r="41" spans="1:16" x14ac:dyDescent="0.35">
      <c r="A41" t="s">
        <v>70</v>
      </c>
      <c r="B41" t="s">
        <v>99</v>
      </c>
      <c r="C41" s="8"/>
      <c r="D41" s="8"/>
      <c r="E41" s="8"/>
      <c r="F41" s="8">
        <v>64072</v>
      </c>
      <c r="G41" s="8"/>
      <c r="K41" t="s">
        <v>66</v>
      </c>
      <c r="L41" s="8"/>
      <c r="M41" s="8"/>
      <c r="N41" s="8"/>
      <c r="O41" s="8">
        <v>65351</v>
      </c>
      <c r="P41" s="8"/>
    </row>
    <row r="42" spans="1:16" x14ac:dyDescent="0.35">
      <c r="B42" t="s">
        <v>95</v>
      </c>
      <c r="C42" s="8"/>
      <c r="D42" s="8">
        <v>44476</v>
      </c>
      <c r="E42" s="8"/>
      <c r="F42" s="8"/>
      <c r="G42" s="8"/>
      <c r="K42" t="s">
        <v>67</v>
      </c>
      <c r="L42" s="8"/>
      <c r="M42" s="8"/>
      <c r="N42" s="8"/>
      <c r="O42" s="8">
        <v>67415</v>
      </c>
      <c r="P42" s="8"/>
    </row>
    <row r="43" spans="1:16" x14ac:dyDescent="0.35">
      <c r="B43" t="s">
        <v>97</v>
      </c>
      <c r="C43" s="8">
        <v>17474</v>
      </c>
      <c r="D43" s="8"/>
      <c r="E43" s="8"/>
      <c r="F43" s="8"/>
      <c r="G43" s="8"/>
      <c r="K43" t="s">
        <v>70</v>
      </c>
      <c r="L43" s="8"/>
      <c r="M43" s="8"/>
      <c r="N43" s="8"/>
      <c r="O43" s="8">
        <v>64072</v>
      </c>
      <c r="P43" s="8"/>
    </row>
    <row r="44" spans="1:16" x14ac:dyDescent="0.35">
      <c r="B44" t="s">
        <v>96</v>
      </c>
      <c r="C44" s="8"/>
      <c r="D44" s="8"/>
      <c r="E44" s="8">
        <v>16455</v>
      </c>
      <c r="F44" s="8"/>
      <c r="G44" s="8"/>
      <c r="K44" t="s">
        <v>72</v>
      </c>
      <c r="L44" s="8"/>
      <c r="M44" s="8"/>
      <c r="N44" s="8"/>
      <c r="O44" s="8">
        <v>76307</v>
      </c>
      <c r="P44" s="8"/>
    </row>
    <row r="45" spans="1:16" x14ac:dyDescent="0.35">
      <c r="A45" t="s">
        <v>71</v>
      </c>
      <c r="B45" t="s">
        <v>98</v>
      </c>
      <c r="C45" s="8"/>
      <c r="D45" s="8"/>
      <c r="E45" s="8"/>
      <c r="F45" s="8">
        <v>19306</v>
      </c>
      <c r="G45" s="8"/>
      <c r="K45" t="s">
        <v>74</v>
      </c>
      <c r="L45" s="8">
        <v>85233</v>
      </c>
      <c r="M45" s="8"/>
      <c r="N45" s="8"/>
      <c r="O45" s="8"/>
      <c r="P45" s="8"/>
    </row>
    <row r="46" spans="1:16" x14ac:dyDescent="0.35">
      <c r="B46" t="s">
        <v>94</v>
      </c>
      <c r="C46" s="8">
        <v>13496</v>
      </c>
      <c r="D46" s="8"/>
      <c r="E46" s="8"/>
      <c r="F46" s="8"/>
      <c r="G46" s="8"/>
      <c r="K46" t="s">
        <v>75</v>
      </c>
      <c r="L46" s="8"/>
      <c r="M46" s="8"/>
      <c r="N46" s="8"/>
      <c r="O46" s="8">
        <v>61443</v>
      </c>
      <c r="P46" s="8"/>
    </row>
    <row r="47" spans="1:16" x14ac:dyDescent="0.35">
      <c r="B47" t="s">
        <v>97</v>
      </c>
      <c r="C47" s="8"/>
      <c r="D47" s="8"/>
      <c r="E47" s="8">
        <v>49091</v>
      </c>
      <c r="F47" s="8"/>
      <c r="G47" s="8"/>
      <c r="K47" t="s">
        <v>78</v>
      </c>
      <c r="L47" s="8"/>
      <c r="M47" s="8"/>
      <c r="N47" s="8">
        <v>67182</v>
      </c>
      <c r="O47" s="8"/>
      <c r="P47" s="8"/>
    </row>
    <row r="48" spans="1:16" x14ac:dyDescent="0.35">
      <c r="B48" t="s">
        <v>96</v>
      </c>
      <c r="C48" s="8"/>
      <c r="D48" s="8">
        <v>59079</v>
      </c>
      <c r="E48" s="8"/>
      <c r="F48" s="8"/>
      <c r="G48" s="8"/>
      <c r="K48" t="s">
        <v>79</v>
      </c>
      <c r="L48" s="8"/>
      <c r="M48" s="8">
        <v>73224</v>
      </c>
      <c r="N48" s="8"/>
      <c r="O48" s="8"/>
      <c r="P48" s="8"/>
    </row>
    <row r="49" spans="1:16" x14ac:dyDescent="0.35">
      <c r="A49" t="s">
        <v>72</v>
      </c>
      <c r="B49" t="s">
        <v>99</v>
      </c>
      <c r="C49" s="8"/>
      <c r="D49" s="8"/>
      <c r="E49" s="8"/>
      <c r="F49" s="8">
        <v>76307</v>
      </c>
      <c r="G49" s="8"/>
      <c r="J49" t="s">
        <v>95</v>
      </c>
      <c r="K49" t="s">
        <v>62</v>
      </c>
      <c r="L49" s="8"/>
      <c r="M49" s="8"/>
      <c r="N49" s="8"/>
      <c r="O49" s="8">
        <v>42466</v>
      </c>
      <c r="P49" s="8"/>
    </row>
    <row r="50" spans="1:16" x14ac:dyDescent="0.35">
      <c r="B50" t="s">
        <v>95</v>
      </c>
      <c r="C50" s="8">
        <v>93509</v>
      </c>
      <c r="D50" s="8"/>
      <c r="E50" s="8"/>
      <c r="F50" s="8"/>
      <c r="G50" s="8"/>
      <c r="K50" t="s">
        <v>63</v>
      </c>
      <c r="L50" s="8"/>
      <c r="M50" s="8">
        <v>76362</v>
      </c>
      <c r="N50" s="8"/>
      <c r="O50" s="8"/>
      <c r="P50" s="8"/>
    </row>
    <row r="51" spans="1:16" x14ac:dyDescent="0.35">
      <c r="B51" t="s">
        <v>92</v>
      </c>
      <c r="C51" s="8"/>
      <c r="D51" s="8">
        <v>18130</v>
      </c>
      <c r="E51" s="8"/>
      <c r="F51" s="8"/>
      <c r="G51" s="8"/>
      <c r="K51" t="s">
        <v>67</v>
      </c>
      <c r="L51" s="8">
        <v>44045</v>
      </c>
      <c r="M51" s="8"/>
      <c r="N51" s="8"/>
      <c r="O51" s="8"/>
      <c r="P51" s="8"/>
    </row>
    <row r="52" spans="1:16" x14ac:dyDescent="0.35">
      <c r="B52" t="s">
        <v>96</v>
      </c>
      <c r="C52" s="8"/>
      <c r="D52" s="8"/>
      <c r="E52" s="8">
        <v>83189</v>
      </c>
      <c r="F52" s="8"/>
      <c r="G52" s="8"/>
      <c r="K52" t="s">
        <v>70</v>
      </c>
      <c r="L52" s="8"/>
      <c r="M52" s="8">
        <v>44476</v>
      </c>
      <c r="N52" s="8"/>
      <c r="O52" s="8"/>
      <c r="P52" s="8"/>
    </row>
    <row r="53" spans="1:16" x14ac:dyDescent="0.35">
      <c r="A53" t="s">
        <v>73</v>
      </c>
      <c r="B53" t="s">
        <v>100</v>
      </c>
      <c r="C53" s="8"/>
      <c r="D53" s="8"/>
      <c r="E53" s="8">
        <v>99199</v>
      </c>
      <c r="F53" s="8"/>
      <c r="G53" s="8"/>
      <c r="K53" t="s">
        <v>72</v>
      </c>
      <c r="L53" s="8">
        <v>93509</v>
      </c>
      <c r="M53" s="8"/>
      <c r="N53" s="8"/>
      <c r="O53" s="8"/>
      <c r="P53" s="8"/>
    </row>
    <row r="54" spans="1:16" x14ac:dyDescent="0.35">
      <c r="B54" t="s">
        <v>98</v>
      </c>
      <c r="C54" s="8"/>
      <c r="D54" s="8">
        <v>11192</v>
      </c>
      <c r="E54" s="8"/>
      <c r="F54" s="8"/>
      <c r="G54" s="8"/>
      <c r="K54" t="s">
        <v>74</v>
      </c>
      <c r="L54" s="8"/>
      <c r="M54" s="8"/>
      <c r="N54" s="8">
        <v>70285</v>
      </c>
      <c r="O54" s="8"/>
      <c r="P54" s="8"/>
    </row>
    <row r="55" spans="1:16" x14ac:dyDescent="0.35">
      <c r="B55" t="s">
        <v>94</v>
      </c>
      <c r="C55" s="8">
        <v>46015</v>
      </c>
      <c r="D55" s="8"/>
      <c r="E55" s="8"/>
      <c r="F55" s="8"/>
      <c r="G55" s="8"/>
      <c r="K55" t="s">
        <v>76</v>
      </c>
      <c r="L55" s="8">
        <v>86350</v>
      </c>
      <c r="M55" s="8"/>
      <c r="N55" s="8"/>
      <c r="O55" s="8"/>
      <c r="P55" s="8"/>
    </row>
    <row r="56" spans="1:16" x14ac:dyDescent="0.35">
      <c r="B56" t="s">
        <v>96</v>
      </c>
      <c r="C56" s="8"/>
      <c r="D56" s="8"/>
      <c r="E56" s="8"/>
      <c r="F56" s="8">
        <v>64322</v>
      </c>
      <c r="G56" s="8"/>
      <c r="J56" t="s">
        <v>97</v>
      </c>
      <c r="K56" t="s">
        <v>62</v>
      </c>
      <c r="L56" s="8">
        <v>24064</v>
      </c>
      <c r="M56" s="8"/>
      <c r="N56" s="8"/>
      <c r="O56" s="8"/>
      <c r="P56" s="8"/>
    </row>
    <row r="57" spans="1:16" x14ac:dyDescent="0.35">
      <c r="A57" t="s">
        <v>74</v>
      </c>
      <c r="B57" t="s">
        <v>100</v>
      </c>
      <c r="C57" s="8"/>
      <c r="D57" s="8"/>
      <c r="E57" s="8"/>
      <c r="F57" s="8">
        <v>45393</v>
      </c>
      <c r="G57" s="8"/>
      <c r="K57" t="s">
        <v>82</v>
      </c>
      <c r="L57" s="8"/>
      <c r="M57" s="8"/>
      <c r="N57" s="8"/>
      <c r="O57" s="8">
        <v>45539</v>
      </c>
      <c r="P57" s="8"/>
    </row>
    <row r="58" spans="1:16" x14ac:dyDescent="0.35">
      <c r="B58" t="s">
        <v>98</v>
      </c>
      <c r="C58" s="8"/>
      <c r="D58" s="8">
        <v>91295</v>
      </c>
      <c r="E58" s="8"/>
      <c r="F58" s="8"/>
      <c r="G58" s="8"/>
      <c r="K58" t="s">
        <v>65</v>
      </c>
      <c r="L58" s="8"/>
      <c r="M58" s="8"/>
      <c r="N58" s="8"/>
      <c r="O58" s="8">
        <v>47245</v>
      </c>
      <c r="P58" s="8"/>
    </row>
    <row r="59" spans="1:16" x14ac:dyDescent="0.35">
      <c r="B59" t="s">
        <v>99</v>
      </c>
      <c r="C59" s="8">
        <v>85233</v>
      </c>
      <c r="D59" s="8"/>
      <c r="E59" s="8"/>
      <c r="F59" s="8"/>
      <c r="G59" s="8"/>
      <c r="K59" t="s">
        <v>66</v>
      </c>
      <c r="L59" s="8">
        <v>27367</v>
      </c>
      <c r="M59" s="8"/>
      <c r="N59" s="8"/>
      <c r="O59" s="8"/>
      <c r="P59" s="8"/>
    </row>
    <row r="60" spans="1:16" x14ac:dyDescent="0.35">
      <c r="B60" t="s">
        <v>95</v>
      </c>
      <c r="C60" s="8"/>
      <c r="D60" s="8"/>
      <c r="E60" s="8">
        <v>70285</v>
      </c>
      <c r="F60" s="8"/>
      <c r="G60" s="8"/>
      <c r="K60" t="s">
        <v>68</v>
      </c>
      <c r="L60" s="8">
        <v>61184</v>
      </c>
      <c r="M60" s="8"/>
      <c r="N60" s="8"/>
      <c r="O60" s="8"/>
      <c r="P60" s="8"/>
    </row>
    <row r="61" spans="1:16" x14ac:dyDescent="0.35">
      <c r="A61" t="s">
        <v>75</v>
      </c>
      <c r="B61" t="s">
        <v>100</v>
      </c>
      <c r="C61" s="8"/>
      <c r="D61" s="8"/>
      <c r="E61" s="8">
        <v>77468</v>
      </c>
      <c r="F61" s="8"/>
      <c r="G61" s="8"/>
      <c r="K61" t="s">
        <v>70</v>
      </c>
      <c r="L61" s="8">
        <v>17474</v>
      </c>
      <c r="M61" s="8"/>
      <c r="N61" s="8"/>
      <c r="O61" s="8"/>
      <c r="P61" s="8"/>
    </row>
    <row r="62" spans="1:16" x14ac:dyDescent="0.35">
      <c r="B62" t="s">
        <v>98</v>
      </c>
      <c r="C62" s="8">
        <v>14234</v>
      </c>
      <c r="D62" s="8"/>
      <c r="E62" s="8"/>
      <c r="F62" s="8"/>
      <c r="G62" s="8"/>
      <c r="K62" t="s">
        <v>71</v>
      </c>
      <c r="L62" s="8"/>
      <c r="M62" s="8"/>
      <c r="N62" s="8">
        <v>49091</v>
      </c>
      <c r="O62" s="8"/>
      <c r="P62" s="8"/>
    </row>
    <row r="63" spans="1:16" x14ac:dyDescent="0.35">
      <c r="B63" t="s">
        <v>99</v>
      </c>
      <c r="C63" s="8"/>
      <c r="D63" s="8"/>
      <c r="E63" s="8"/>
      <c r="F63" s="8">
        <v>61443</v>
      </c>
      <c r="G63" s="8"/>
      <c r="K63" t="s">
        <v>79</v>
      </c>
      <c r="L63" s="8"/>
      <c r="M63" s="8"/>
      <c r="N63" s="8">
        <v>69260</v>
      </c>
      <c r="O63" s="8"/>
      <c r="P63" s="8"/>
    </row>
    <row r="64" spans="1:16" x14ac:dyDescent="0.35">
      <c r="B64" t="s">
        <v>96</v>
      </c>
      <c r="C64" s="8"/>
      <c r="D64" s="8">
        <v>33296</v>
      </c>
      <c r="E64" s="8"/>
      <c r="F64" s="8"/>
      <c r="G64" s="8"/>
      <c r="K64" t="s">
        <v>80</v>
      </c>
      <c r="L64" s="8">
        <v>95180</v>
      </c>
      <c r="M64" s="8"/>
      <c r="N64" s="8"/>
      <c r="O64" s="8"/>
      <c r="P64" s="8"/>
    </row>
    <row r="65" spans="1:16" x14ac:dyDescent="0.35">
      <c r="A65" t="s">
        <v>76</v>
      </c>
      <c r="B65" t="s">
        <v>94</v>
      </c>
      <c r="C65" s="8"/>
      <c r="D65" s="8">
        <v>24535</v>
      </c>
      <c r="E65" s="8"/>
      <c r="F65" s="8"/>
      <c r="G65" s="8"/>
      <c r="J65" t="s">
        <v>92</v>
      </c>
      <c r="K65" t="s">
        <v>62</v>
      </c>
      <c r="L65" s="8"/>
      <c r="M65" s="8">
        <v>32251</v>
      </c>
      <c r="N65" s="8"/>
      <c r="O65" s="8"/>
      <c r="P65" s="8"/>
    </row>
    <row r="66" spans="1:16" x14ac:dyDescent="0.35">
      <c r="B66" t="s">
        <v>95</v>
      </c>
      <c r="C66" s="8">
        <v>86350</v>
      </c>
      <c r="D66" s="8"/>
      <c r="E66" s="8"/>
      <c r="F66" s="8"/>
      <c r="G66" s="8"/>
      <c r="K66" t="s">
        <v>63</v>
      </c>
      <c r="L66" s="8">
        <v>67195</v>
      </c>
      <c r="M66" s="8"/>
      <c r="N66" s="8"/>
      <c r="O66" s="8"/>
      <c r="P66" s="8"/>
    </row>
    <row r="67" spans="1:16" x14ac:dyDescent="0.35">
      <c r="A67" t="s">
        <v>77</v>
      </c>
      <c r="B67" t="s">
        <v>93</v>
      </c>
      <c r="C67" s="8"/>
      <c r="D67" s="8"/>
      <c r="E67" s="8">
        <v>21540</v>
      </c>
      <c r="F67" s="8"/>
      <c r="G67" s="8"/>
      <c r="K67" t="s">
        <v>64</v>
      </c>
      <c r="L67" s="8"/>
      <c r="M67" s="8"/>
      <c r="N67" s="8"/>
      <c r="O67" s="8">
        <v>98172</v>
      </c>
      <c r="P67" s="8"/>
    </row>
    <row r="68" spans="1:16" x14ac:dyDescent="0.35">
      <c r="B68" t="s">
        <v>98</v>
      </c>
      <c r="C68" s="8"/>
      <c r="D68" s="8">
        <v>44080</v>
      </c>
      <c r="E68" s="8"/>
      <c r="F68" s="8"/>
      <c r="G68" s="8"/>
      <c r="K68" t="s">
        <v>68</v>
      </c>
      <c r="L68" s="8"/>
      <c r="M68" s="8">
        <v>90461</v>
      </c>
      <c r="N68" s="8"/>
      <c r="O68" s="8"/>
      <c r="P68" s="8"/>
    </row>
    <row r="69" spans="1:16" x14ac:dyDescent="0.35">
      <c r="B69" t="s">
        <v>94</v>
      </c>
      <c r="C69" s="8">
        <v>76397</v>
      </c>
      <c r="D69" s="8"/>
      <c r="E69" s="8"/>
      <c r="F69" s="8"/>
      <c r="G69" s="8"/>
      <c r="K69" t="s">
        <v>69</v>
      </c>
      <c r="L69" s="8">
        <v>91378</v>
      </c>
      <c r="M69" s="8"/>
      <c r="N69" s="8"/>
      <c r="O69" s="8"/>
      <c r="P69" s="8"/>
    </row>
    <row r="70" spans="1:16" x14ac:dyDescent="0.35">
      <c r="B70" t="s">
        <v>92</v>
      </c>
      <c r="C70" s="8"/>
      <c r="D70" s="8"/>
      <c r="E70" s="8"/>
      <c r="F70" s="8">
        <v>31299</v>
      </c>
      <c r="G70" s="8"/>
      <c r="K70" t="s">
        <v>72</v>
      </c>
      <c r="L70" s="8"/>
      <c r="M70" s="8">
        <v>18130</v>
      </c>
      <c r="N70" s="8"/>
      <c r="O70" s="8"/>
      <c r="P70" s="8"/>
    </row>
    <row r="71" spans="1:16" x14ac:dyDescent="0.35">
      <c r="A71" t="s">
        <v>78</v>
      </c>
      <c r="B71" t="s">
        <v>100</v>
      </c>
      <c r="C71" s="8">
        <v>53416</v>
      </c>
      <c r="D71" s="8"/>
      <c r="E71" s="8"/>
      <c r="F71" s="8"/>
      <c r="G71" s="8"/>
      <c r="K71" t="s">
        <v>77</v>
      </c>
      <c r="L71" s="8"/>
      <c r="M71" s="8"/>
      <c r="N71" s="8"/>
      <c r="O71" s="8">
        <v>31299</v>
      </c>
      <c r="P71" s="8"/>
    </row>
    <row r="72" spans="1:16" x14ac:dyDescent="0.35">
      <c r="B72" t="s">
        <v>98</v>
      </c>
      <c r="C72" s="8"/>
      <c r="D72" s="8"/>
      <c r="E72" s="8"/>
      <c r="F72" s="8">
        <v>91348</v>
      </c>
      <c r="G72" s="8"/>
      <c r="K72" t="s">
        <v>80</v>
      </c>
      <c r="L72" s="8"/>
      <c r="M72" s="8"/>
      <c r="N72" s="8">
        <v>30271</v>
      </c>
      <c r="O72" s="8"/>
      <c r="P72" s="8"/>
    </row>
    <row r="73" spans="1:16" x14ac:dyDescent="0.35">
      <c r="B73" t="s">
        <v>94</v>
      </c>
      <c r="C73" s="8"/>
      <c r="D73" s="8">
        <v>20158</v>
      </c>
      <c r="E73" s="8"/>
      <c r="F73" s="8"/>
      <c r="G73" s="8"/>
      <c r="K73" t="s">
        <v>81</v>
      </c>
      <c r="L73" s="8">
        <v>38043</v>
      </c>
      <c r="M73" s="8"/>
      <c r="N73" s="8"/>
      <c r="O73" s="8"/>
      <c r="P73" s="8"/>
    </row>
    <row r="74" spans="1:16" x14ac:dyDescent="0.35">
      <c r="B74" t="s">
        <v>99</v>
      </c>
      <c r="C74" s="8"/>
      <c r="D74" s="8"/>
      <c r="E74" s="8">
        <v>67182</v>
      </c>
      <c r="F74" s="8"/>
      <c r="G74" s="8"/>
      <c r="J74" t="s">
        <v>96</v>
      </c>
      <c r="K74" t="s">
        <v>64</v>
      </c>
      <c r="L74" s="8"/>
      <c r="M74" s="8">
        <v>52497</v>
      </c>
      <c r="N74" s="8"/>
      <c r="O74" s="8"/>
      <c r="P74" s="8"/>
    </row>
    <row r="75" spans="1:16" x14ac:dyDescent="0.35">
      <c r="A75" t="s">
        <v>79</v>
      </c>
      <c r="B75" t="s">
        <v>100</v>
      </c>
      <c r="C75" s="8">
        <v>36163</v>
      </c>
      <c r="D75" s="8"/>
      <c r="E75" s="8"/>
      <c r="F75" s="8"/>
      <c r="G75" s="8"/>
      <c r="K75" t="s">
        <v>66</v>
      </c>
      <c r="L75" s="8"/>
      <c r="M75" s="8">
        <v>32340</v>
      </c>
      <c r="N75" s="8"/>
      <c r="O75" s="8"/>
      <c r="P75" s="8"/>
    </row>
    <row r="76" spans="1:16" x14ac:dyDescent="0.35">
      <c r="B76" t="s">
        <v>98</v>
      </c>
      <c r="C76" s="8"/>
      <c r="D76" s="8"/>
      <c r="E76" s="8"/>
      <c r="F76" s="8">
        <v>48364</v>
      </c>
      <c r="G76" s="8"/>
      <c r="K76" t="s">
        <v>68</v>
      </c>
      <c r="L76" s="8"/>
      <c r="M76" s="8"/>
      <c r="N76" s="8"/>
      <c r="O76" s="8">
        <v>72498</v>
      </c>
      <c r="P76" s="8"/>
    </row>
    <row r="77" spans="1:16" x14ac:dyDescent="0.35">
      <c r="B77" t="s">
        <v>99</v>
      </c>
      <c r="C77" s="8"/>
      <c r="D77" s="8">
        <v>73224</v>
      </c>
      <c r="E77" s="8"/>
      <c r="F77" s="8"/>
      <c r="G77" s="8"/>
      <c r="K77" t="s">
        <v>69</v>
      </c>
      <c r="L77" s="8"/>
      <c r="M77" s="8"/>
      <c r="N77" s="8">
        <v>78447</v>
      </c>
      <c r="O77" s="8"/>
      <c r="P77" s="8"/>
    </row>
    <row r="78" spans="1:16" x14ac:dyDescent="0.35">
      <c r="B78" t="s">
        <v>97</v>
      </c>
      <c r="C78" s="8"/>
      <c r="D78" s="8"/>
      <c r="E78" s="8">
        <v>69260</v>
      </c>
      <c r="F78" s="8"/>
      <c r="G78" s="8"/>
      <c r="K78" t="s">
        <v>70</v>
      </c>
      <c r="L78" s="8"/>
      <c r="M78" s="8"/>
      <c r="N78" s="8">
        <v>16455</v>
      </c>
      <c r="O78" s="8"/>
      <c r="P78" s="8"/>
    </row>
    <row r="79" spans="1:16" x14ac:dyDescent="0.35">
      <c r="A79" t="s">
        <v>80</v>
      </c>
      <c r="B79" t="s">
        <v>94</v>
      </c>
      <c r="C79" s="8"/>
      <c r="D79" s="8">
        <v>50231</v>
      </c>
      <c r="E79" s="8"/>
      <c r="F79" s="8"/>
      <c r="G79" s="8"/>
      <c r="K79" t="s">
        <v>71</v>
      </c>
      <c r="L79" s="8"/>
      <c r="M79" s="8">
        <v>59079</v>
      </c>
      <c r="N79" s="8"/>
      <c r="O79" s="8"/>
      <c r="P79" s="8"/>
    </row>
    <row r="80" spans="1:16" x14ac:dyDescent="0.35">
      <c r="B80" t="s">
        <v>97</v>
      </c>
      <c r="C80" s="8">
        <v>95180</v>
      </c>
      <c r="D80" s="8"/>
      <c r="E80" s="8"/>
      <c r="F80" s="8"/>
      <c r="G80" s="8"/>
      <c r="K80" t="s">
        <v>72</v>
      </c>
      <c r="L80" s="8"/>
      <c r="M80" s="8"/>
      <c r="N80" s="8">
        <v>83189</v>
      </c>
      <c r="O80" s="8"/>
      <c r="P80" s="8"/>
    </row>
    <row r="81" spans="1:16" x14ac:dyDescent="0.35">
      <c r="B81" t="s">
        <v>92</v>
      </c>
      <c r="C81" s="8"/>
      <c r="D81" s="8"/>
      <c r="E81" s="8">
        <v>30271</v>
      </c>
      <c r="F81" s="8"/>
      <c r="G81" s="8"/>
      <c r="K81" t="s">
        <v>73</v>
      </c>
      <c r="L81" s="8"/>
      <c r="M81" s="8"/>
      <c r="N81" s="8"/>
      <c r="O81" s="8">
        <v>64322</v>
      </c>
      <c r="P81" s="8"/>
    </row>
    <row r="82" spans="1:16" x14ac:dyDescent="0.35">
      <c r="A82" t="s">
        <v>81</v>
      </c>
      <c r="B82" t="s">
        <v>92</v>
      </c>
      <c r="C82" s="8">
        <v>38043</v>
      </c>
      <c r="D82" s="8"/>
      <c r="E82" s="8"/>
      <c r="F82" s="8"/>
      <c r="G82" s="8"/>
      <c r="K82" t="s">
        <v>75</v>
      </c>
      <c r="L82" s="8"/>
      <c r="M82" s="8">
        <v>33296</v>
      </c>
      <c r="N82" s="8"/>
      <c r="O82" s="8"/>
      <c r="P82" s="8"/>
    </row>
    <row r="83" spans="1:16" x14ac:dyDescent="0.35">
      <c r="A83" t="s">
        <v>103</v>
      </c>
      <c r="B83" t="s">
        <v>103</v>
      </c>
      <c r="C83" s="8"/>
      <c r="D83" s="8"/>
      <c r="E83" s="8"/>
      <c r="F83" s="8"/>
      <c r="G83" s="8"/>
      <c r="J83" t="s">
        <v>103</v>
      </c>
      <c r="K83" t="s">
        <v>103</v>
      </c>
      <c r="L83" s="8"/>
      <c r="M83" s="8"/>
      <c r="N83" s="8"/>
      <c r="O83" s="8"/>
      <c r="P83" s="8"/>
    </row>
    <row r="479" spans="19:21" x14ac:dyDescent="0.35">
      <c r="S479">
        <f>SUM(L479:Q479)</f>
        <v>0</v>
      </c>
      <c r="T479" s="9">
        <v>1</v>
      </c>
      <c r="U479">
        <f>LARGE($S$479:$S$503,T479)</f>
        <v>0</v>
      </c>
    </row>
    <row r="480" spans="19:21" x14ac:dyDescent="0.35">
      <c r="S480">
        <f t="shared" ref="S480:S503" si="0">SUM(L480:Q480)</f>
        <v>0</v>
      </c>
      <c r="T480" s="9">
        <v>2</v>
      </c>
      <c r="U480">
        <f t="shared" ref="U480:U484" si="1">LARGE($S$479:$S$503,T480)</f>
        <v>0</v>
      </c>
    </row>
    <row r="481" spans="19:21" x14ac:dyDescent="0.35">
      <c r="S481">
        <f t="shared" si="0"/>
        <v>0</v>
      </c>
      <c r="T481" s="9">
        <v>3</v>
      </c>
      <c r="U481">
        <f t="shared" si="1"/>
        <v>0</v>
      </c>
    </row>
    <row r="482" spans="19:21" x14ac:dyDescent="0.35">
      <c r="S482">
        <f t="shared" si="0"/>
        <v>0</v>
      </c>
      <c r="T482" s="9">
        <v>4</v>
      </c>
      <c r="U482">
        <f t="shared" si="1"/>
        <v>0</v>
      </c>
    </row>
    <row r="483" spans="19:21" x14ac:dyDescent="0.35">
      <c r="S483">
        <f t="shared" si="0"/>
        <v>0</v>
      </c>
      <c r="T483" s="9">
        <v>5</v>
      </c>
      <c r="U483">
        <f t="shared" si="1"/>
        <v>0</v>
      </c>
    </row>
    <row r="484" spans="19:21" x14ac:dyDescent="0.35">
      <c r="S484">
        <f t="shared" si="0"/>
        <v>0</v>
      </c>
      <c r="T484">
        <v>6</v>
      </c>
      <c r="U484" s="10">
        <f t="shared" si="1"/>
        <v>0</v>
      </c>
    </row>
    <row r="485" spans="19:21" x14ac:dyDescent="0.35">
      <c r="S485">
        <f t="shared" si="0"/>
        <v>0</v>
      </c>
    </row>
    <row r="486" spans="19:21" x14ac:dyDescent="0.35">
      <c r="S486">
        <f t="shared" si="0"/>
        <v>0</v>
      </c>
    </row>
    <row r="487" spans="19:21" x14ac:dyDescent="0.35">
      <c r="S487">
        <f t="shared" si="0"/>
        <v>0</v>
      </c>
    </row>
    <row r="488" spans="19:21" x14ac:dyDescent="0.35">
      <c r="S488">
        <f t="shared" si="0"/>
        <v>0</v>
      </c>
    </row>
    <row r="489" spans="19:21" x14ac:dyDescent="0.35">
      <c r="S489">
        <f t="shared" si="0"/>
        <v>0</v>
      </c>
    </row>
    <row r="490" spans="19:21" x14ac:dyDescent="0.35">
      <c r="S490">
        <f t="shared" si="0"/>
        <v>0</v>
      </c>
    </row>
    <row r="491" spans="19:21" x14ac:dyDescent="0.35">
      <c r="S491">
        <f t="shared" si="0"/>
        <v>0</v>
      </c>
    </row>
    <row r="492" spans="19:21" x14ac:dyDescent="0.35">
      <c r="S492">
        <f t="shared" si="0"/>
        <v>0</v>
      </c>
    </row>
    <row r="493" spans="19:21" x14ac:dyDescent="0.35">
      <c r="S493">
        <f t="shared" si="0"/>
        <v>0</v>
      </c>
    </row>
    <row r="494" spans="19:21" x14ac:dyDescent="0.35">
      <c r="S494">
        <f t="shared" si="0"/>
        <v>0</v>
      </c>
    </row>
    <row r="495" spans="19:21" x14ac:dyDescent="0.35">
      <c r="S495">
        <f t="shared" si="0"/>
        <v>0</v>
      </c>
    </row>
    <row r="496" spans="19:21" x14ac:dyDescent="0.35">
      <c r="S496">
        <f t="shared" si="0"/>
        <v>0</v>
      </c>
    </row>
    <row r="497" spans="19:19" x14ac:dyDescent="0.35">
      <c r="S497">
        <f t="shared" si="0"/>
        <v>0</v>
      </c>
    </row>
    <row r="498" spans="19:19" x14ac:dyDescent="0.35">
      <c r="S498">
        <f t="shared" si="0"/>
        <v>0</v>
      </c>
    </row>
    <row r="499" spans="19:19" x14ac:dyDescent="0.35">
      <c r="S499">
        <f t="shared" si="0"/>
        <v>0</v>
      </c>
    </row>
    <row r="500" spans="19:19" x14ac:dyDescent="0.35">
      <c r="S500">
        <f t="shared" si="0"/>
        <v>0</v>
      </c>
    </row>
    <row r="501" spans="19:19" x14ac:dyDescent="0.35">
      <c r="S501">
        <f t="shared" si="0"/>
        <v>0</v>
      </c>
    </row>
    <row r="502" spans="19:19" x14ac:dyDescent="0.35">
      <c r="S502">
        <f t="shared" si="0"/>
        <v>0</v>
      </c>
    </row>
    <row r="503" spans="19:19" x14ac:dyDescent="0.35">
      <c r="S503">
        <f t="shared" si="0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N79"/>
  <sheetViews>
    <sheetView workbookViewId="0">
      <selection activeCell="BJ1" sqref="A1:BJ1048576"/>
    </sheetView>
  </sheetViews>
  <sheetFormatPr baseColWidth="10" defaultColWidth="11.453125" defaultRowHeight="14.5" x14ac:dyDescent="0.35"/>
  <cols>
    <col min="1" max="1" width="8.26953125" style="1" bestFit="1" customWidth="1"/>
    <col min="2" max="3" width="2.1796875" style="1" bestFit="1" customWidth="1"/>
    <col min="4" max="4" width="2.26953125" style="1" bestFit="1" customWidth="1"/>
    <col min="5" max="6" width="2" style="1" bestFit="1" customWidth="1"/>
    <col min="7" max="8" width="2.26953125" style="1" bestFit="1" customWidth="1"/>
    <col min="9" max="9" width="1.54296875" style="1" bestFit="1" customWidth="1"/>
    <col min="10" max="10" width="1.7265625" style="1" bestFit="1" customWidth="1"/>
    <col min="11" max="11" width="2.1796875" style="1" bestFit="1" customWidth="1"/>
    <col min="12" max="12" width="6.54296875" style="1" bestFit="1" customWidth="1"/>
    <col min="13" max="13" width="2.7265625" style="1" bestFit="1" customWidth="1"/>
    <col min="14" max="15" width="2.453125" style="1" bestFit="1" customWidth="1"/>
    <col min="16" max="16" width="2.1796875" style="1" bestFit="1" customWidth="1"/>
    <col min="17" max="17" width="2.453125" style="1" bestFit="1" customWidth="1"/>
    <col min="18" max="18" width="2.1796875" style="1" bestFit="1" customWidth="1"/>
    <col min="19" max="20" width="2" style="1" bestFit="1" customWidth="1"/>
    <col min="21" max="22" width="2.26953125" style="1" bestFit="1" customWidth="1"/>
    <col min="23" max="23" width="2.81640625" style="1" bestFit="1" customWidth="1"/>
    <col min="24" max="24" width="2.1796875" style="1" bestFit="1" customWidth="1"/>
    <col min="25" max="26" width="2" style="1" bestFit="1" customWidth="1"/>
    <col min="27" max="27" width="3.54296875" style="1" bestFit="1" customWidth="1"/>
    <col min="28" max="29" width="3.453125" style="1" bestFit="1" customWidth="1"/>
    <col min="30" max="30" width="5.453125" style="1" bestFit="1" customWidth="1"/>
    <col min="31" max="32" width="3.26953125" style="1" bestFit="1" customWidth="1"/>
    <col min="33" max="34" width="3.54296875" style="1" bestFit="1" customWidth="1"/>
    <col min="35" max="35" width="2.81640625" style="1" bestFit="1" customWidth="1"/>
    <col min="36" max="36" width="3" style="1" bestFit="1" customWidth="1"/>
    <col min="37" max="37" width="3.453125" style="1" bestFit="1" customWidth="1"/>
    <col min="38" max="39" width="3.1796875" style="1" bestFit="1" customWidth="1"/>
    <col min="40" max="41" width="3.7265625" style="1" bestFit="1" customWidth="1"/>
    <col min="42" max="42" width="3.453125" style="1" bestFit="1" customWidth="1"/>
    <col min="43" max="43" width="3.7265625" style="1" bestFit="1" customWidth="1"/>
    <col min="44" max="44" width="3.453125" style="1" bestFit="1" customWidth="1"/>
    <col min="45" max="46" width="3.26953125" style="1" bestFit="1" customWidth="1"/>
    <col min="47" max="48" width="3.54296875" style="1" bestFit="1" customWidth="1"/>
    <col min="49" max="49" width="4.1796875" style="1" bestFit="1" customWidth="1"/>
    <col min="50" max="50" width="3.453125" style="1" bestFit="1" customWidth="1"/>
    <col min="51" max="52" width="3.26953125" style="1" bestFit="1" customWidth="1"/>
    <col min="53" max="53" width="3.453125" style="1" bestFit="1" customWidth="1"/>
    <col min="54" max="55" width="3.26953125" style="1" bestFit="1" customWidth="1"/>
    <col min="56" max="56" width="3.453125" style="1" bestFit="1" customWidth="1"/>
    <col min="57" max="57" width="3.1796875" style="1" bestFit="1" customWidth="1"/>
    <col min="58" max="58" width="6.54296875" style="1" bestFit="1" customWidth="1"/>
    <col min="59" max="60" width="3.453125" style="1" bestFit="1" customWidth="1"/>
    <col min="61" max="61" width="11.26953125" style="1" bestFit="1" customWidth="1"/>
    <col min="62" max="62" width="8.26953125" style="1" bestFit="1" customWidth="1"/>
    <col min="63" max="16384" width="11.453125" style="1"/>
  </cols>
  <sheetData>
    <row r="1" spans="1:66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55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  <c r="Y1" s="1" t="s">
        <v>23</v>
      </c>
      <c r="Z1" s="1" t="s">
        <v>24</v>
      </c>
      <c r="AA1" s="1" t="s">
        <v>25</v>
      </c>
      <c r="AB1" s="1" t="s">
        <v>26</v>
      </c>
      <c r="AC1" s="1" t="s">
        <v>27</v>
      </c>
      <c r="AD1" s="1" t="s">
        <v>59</v>
      </c>
      <c r="AE1" s="1" t="s">
        <v>56</v>
      </c>
      <c r="AF1" s="1" t="s">
        <v>28</v>
      </c>
      <c r="AG1" s="1" t="s">
        <v>29</v>
      </c>
      <c r="AH1" s="1" t="s">
        <v>30</v>
      </c>
      <c r="AI1" s="1" t="s">
        <v>31</v>
      </c>
      <c r="AJ1" s="1" t="s">
        <v>32</v>
      </c>
      <c r="AK1" s="1" t="s">
        <v>33</v>
      </c>
      <c r="AL1" s="1" t="s">
        <v>34</v>
      </c>
      <c r="AM1" s="1" t="s">
        <v>35</v>
      </c>
      <c r="AN1" s="1" t="s">
        <v>57</v>
      </c>
      <c r="AO1" s="1" t="s">
        <v>36</v>
      </c>
      <c r="AP1" s="1" t="s">
        <v>37</v>
      </c>
      <c r="AQ1" s="1" t="s">
        <v>38</v>
      </c>
      <c r="AR1" s="1" t="s">
        <v>39</v>
      </c>
      <c r="AS1" s="1" t="s">
        <v>40</v>
      </c>
      <c r="AT1" s="1" t="s">
        <v>41</v>
      </c>
      <c r="AU1" s="1" t="s">
        <v>42</v>
      </c>
      <c r="AV1" s="1" t="s">
        <v>43</v>
      </c>
      <c r="AW1" s="1" t="s">
        <v>44</v>
      </c>
      <c r="AX1" s="1" t="s">
        <v>45</v>
      </c>
      <c r="AY1" s="1" t="s">
        <v>46</v>
      </c>
      <c r="AZ1" s="1" t="s">
        <v>47</v>
      </c>
      <c r="BA1" s="1" t="s">
        <v>48</v>
      </c>
      <c r="BB1" s="1" t="s">
        <v>49</v>
      </c>
      <c r="BC1" s="1" t="s">
        <v>50</v>
      </c>
      <c r="BD1" s="1" t="s">
        <v>51</v>
      </c>
      <c r="BE1" s="1" t="s">
        <v>52</v>
      </c>
      <c r="BF1" s="1" t="s">
        <v>58</v>
      </c>
      <c r="BG1" s="1" t="s">
        <v>53</v>
      </c>
      <c r="BH1" s="1" t="s">
        <v>54</v>
      </c>
      <c r="BI1" s="1" t="s">
        <v>60</v>
      </c>
      <c r="BJ1" s="1" t="s">
        <v>61</v>
      </c>
      <c r="BM1" s="4" t="s">
        <v>85</v>
      </c>
      <c r="BN1" s="4">
        <f>COUNTA(A2:A9)</f>
        <v>8</v>
      </c>
    </row>
    <row r="2" spans="1:66" x14ac:dyDescent="0.35">
      <c r="A2" s="1" t="s">
        <v>62</v>
      </c>
      <c r="L2" s="1">
        <v>24064</v>
      </c>
      <c r="AD2" s="1" t="s">
        <v>97</v>
      </c>
      <c r="AM2" s="1">
        <v>1</v>
      </c>
      <c r="BF2" s="1">
        <v>1</v>
      </c>
      <c r="BM2" s="3" t="s">
        <v>86</v>
      </c>
      <c r="BN2" s="3">
        <f>COUNTIF(AM2:AM9,1)</f>
        <v>8</v>
      </c>
    </row>
    <row r="3" spans="1:66" x14ac:dyDescent="0.35">
      <c r="A3" s="1" t="s">
        <v>82</v>
      </c>
      <c r="L3" s="1">
        <v>45099</v>
      </c>
      <c r="AD3" s="1" t="s">
        <v>99</v>
      </c>
      <c r="AM3" s="1">
        <v>1</v>
      </c>
      <c r="BF3" s="1">
        <v>2</v>
      </c>
      <c r="BM3" s="3" t="s">
        <v>87</v>
      </c>
      <c r="BN3" s="3">
        <f>COUNTIF(AM2:AM9,2)</f>
        <v>0</v>
      </c>
    </row>
    <row r="4" spans="1:66" x14ac:dyDescent="0.35">
      <c r="A4" s="1" t="s">
        <v>63</v>
      </c>
      <c r="L4" s="1">
        <v>67195</v>
      </c>
      <c r="AD4" s="1" t="s">
        <v>92</v>
      </c>
      <c r="AM4" s="1">
        <v>1</v>
      </c>
      <c r="BF4" s="1">
        <v>2</v>
      </c>
      <c r="BM4" s="3" t="s">
        <v>88</v>
      </c>
      <c r="BN4" s="3">
        <f>COUNTIF(AM2:AM9,3)</f>
        <v>0</v>
      </c>
    </row>
    <row r="5" spans="1:66" x14ac:dyDescent="0.35">
      <c r="A5" s="1" t="s">
        <v>64</v>
      </c>
      <c r="L5" s="1">
        <v>42223</v>
      </c>
      <c r="AD5" s="1" t="s">
        <v>94</v>
      </c>
      <c r="AM5" s="1">
        <v>1</v>
      </c>
      <c r="BF5" s="1">
        <v>1</v>
      </c>
      <c r="BM5" s="3" t="s">
        <v>89</v>
      </c>
      <c r="BN5" s="3">
        <f>COUNTIF(AM2:AM9,4)</f>
        <v>0</v>
      </c>
    </row>
    <row r="6" spans="1:66" x14ac:dyDescent="0.35">
      <c r="A6" s="1" t="s">
        <v>65</v>
      </c>
      <c r="L6" s="1">
        <v>56353</v>
      </c>
      <c r="AD6" s="1" t="s">
        <v>99</v>
      </c>
      <c r="AM6" s="1">
        <v>1</v>
      </c>
      <c r="BF6" s="1">
        <v>2</v>
      </c>
      <c r="BM6" s="3" t="s">
        <v>90</v>
      </c>
      <c r="BN6" s="3">
        <f>COUNTIF(AM2:AM9,5)</f>
        <v>0</v>
      </c>
    </row>
    <row r="7" spans="1:66" x14ac:dyDescent="0.35">
      <c r="A7" s="1" t="s">
        <v>66</v>
      </c>
      <c r="L7" s="1">
        <v>27367</v>
      </c>
      <c r="AD7" s="1" t="s">
        <v>97</v>
      </c>
      <c r="AM7" s="1">
        <v>1</v>
      </c>
      <c r="BF7" s="1">
        <v>1</v>
      </c>
      <c r="BM7" s="3" t="s">
        <v>91</v>
      </c>
      <c r="BN7" s="3">
        <f>COUNTIF(AM2:AM9,6)</f>
        <v>0</v>
      </c>
    </row>
    <row r="8" spans="1:66" x14ac:dyDescent="0.35">
      <c r="A8" s="1" t="s">
        <v>67</v>
      </c>
      <c r="L8" s="1">
        <v>44045</v>
      </c>
      <c r="AD8" s="1" t="s">
        <v>95</v>
      </c>
      <c r="AM8" s="1">
        <v>1</v>
      </c>
      <c r="BF8" s="1">
        <v>2</v>
      </c>
    </row>
    <row r="9" spans="1:66" x14ac:dyDescent="0.35">
      <c r="A9" s="1" t="s">
        <v>68</v>
      </c>
      <c r="L9" s="1">
        <v>61184</v>
      </c>
      <c r="AD9" s="1" t="s">
        <v>97</v>
      </c>
      <c r="AM9" s="1">
        <v>1</v>
      </c>
      <c r="BF9" s="1">
        <v>1</v>
      </c>
    </row>
    <row r="10" spans="1:66" x14ac:dyDescent="0.35">
      <c r="A10" s="1" t="s">
        <v>69</v>
      </c>
      <c r="L10" s="1">
        <v>91378</v>
      </c>
      <c r="AD10" s="1" t="s">
        <v>92</v>
      </c>
      <c r="AM10" s="1">
        <v>1</v>
      </c>
      <c r="BF10" s="1">
        <v>2</v>
      </c>
    </row>
    <row r="11" spans="1:66" x14ac:dyDescent="0.35">
      <c r="A11" s="1" t="s">
        <v>70</v>
      </c>
      <c r="L11" s="1">
        <v>17474</v>
      </c>
      <c r="AD11" s="1" t="s">
        <v>97</v>
      </c>
      <c r="AM11" s="1">
        <v>1</v>
      </c>
      <c r="BF11" s="1">
        <v>1</v>
      </c>
    </row>
    <row r="12" spans="1:66" x14ac:dyDescent="0.35">
      <c r="A12" s="1" t="s">
        <v>71</v>
      </c>
      <c r="L12" s="1">
        <v>13496</v>
      </c>
      <c r="AD12" s="1" t="s">
        <v>94</v>
      </c>
      <c r="AM12" s="1">
        <v>1</v>
      </c>
      <c r="BF12" s="1">
        <v>1</v>
      </c>
    </row>
    <row r="13" spans="1:66" x14ac:dyDescent="0.35">
      <c r="A13" s="1" t="s">
        <v>72</v>
      </c>
      <c r="L13" s="1">
        <v>93509</v>
      </c>
      <c r="AD13" s="1" t="s">
        <v>95</v>
      </c>
      <c r="AM13" s="1">
        <v>1</v>
      </c>
      <c r="BF13" s="1">
        <v>2</v>
      </c>
    </row>
    <row r="14" spans="1:66" x14ac:dyDescent="0.35">
      <c r="A14" s="1" t="s">
        <v>73</v>
      </c>
      <c r="L14" s="1">
        <v>46015</v>
      </c>
      <c r="AD14" s="1" t="s">
        <v>94</v>
      </c>
      <c r="AM14" s="1">
        <v>1</v>
      </c>
      <c r="BF14" s="1">
        <v>1</v>
      </c>
    </row>
    <row r="15" spans="1:66" x14ac:dyDescent="0.35">
      <c r="A15" s="1" t="s">
        <v>74</v>
      </c>
      <c r="L15" s="1">
        <v>85233</v>
      </c>
      <c r="AD15" s="1" t="s">
        <v>99</v>
      </c>
      <c r="AM15" s="1">
        <v>1</v>
      </c>
      <c r="BF15" s="1">
        <v>2</v>
      </c>
    </row>
    <row r="16" spans="1:66" x14ac:dyDescent="0.35">
      <c r="A16" s="1" t="s">
        <v>75</v>
      </c>
      <c r="L16" s="1">
        <v>14234</v>
      </c>
      <c r="AD16" s="1" t="s">
        <v>98</v>
      </c>
      <c r="AM16" s="1">
        <v>1</v>
      </c>
      <c r="BF16" s="1">
        <v>3</v>
      </c>
    </row>
    <row r="17" spans="1:58" x14ac:dyDescent="0.35">
      <c r="A17" s="1" t="s">
        <v>76</v>
      </c>
      <c r="L17" s="1">
        <v>86350</v>
      </c>
      <c r="AD17" s="1" t="s">
        <v>95</v>
      </c>
      <c r="AM17" s="1">
        <v>1</v>
      </c>
      <c r="BF17" s="1">
        <v>2</v>
      </c>
    </row>
    <row r="18" spans="1:58" x14ac:dyDescent="0.35">
      <c r="A18" s="1" t="s">
        <v>77</v>
      </c>
      <c r="L18" s="1">
        <v>76397</v>
      </c>
      <c r="AD18" s="1" t="s">
        <v>94</v>
      </c>
      <c r="AM18" s="1">
        <v>1</v>
      </c>
      <c r="BF18" s="1">
        <v>1</v>
      </c>
    </row>
    <row r="19" spans="1:58" x14ac:dyDescent="0.35">
      <c r="A19" s="1" t="s">
        <v>78</v>
      </c>
      <c r="L19" s="1">
        <v>53416</v>
      </c>
      <c r="AD19" s="1" t="s">
        <v>100</v>
      </c>
      <c r="AM19" s="1">
        <v>1</v>
      </c>
      <c r="BF19" s="1">
        <v>1</v>
      </c>
    </row>
    <row r="20" spans="1:58" x14ac:dyDescent="0.35">
      <c r="A20" s="1" t="s">
        <v>79</v>
      </c>
      <c r="L20" s="1">
        <v>36163</v>
      </c>
      <c r="AD20" s="1" t="s">
        <v>100</v>
      </c>
      <c r="AM20" s="1">
        <v>1</v>
      </c>
      <c r="BF20" s="1">
        <v>1</v>
      </c>
    </row>
    <row r="21" spans="1:58" x14ac:dyDescent="0.35">
      <c r="A21" s="1" t="s">
        <v>80</v>
      </c>
      <c r="L21" s="1">
        <v>95180</v>
      </c>
      <c r="AD21" s="1" t="s">
        <v>97</v>
      </c>
      <c r="AM21" s="1">
        <v>1</v>
      </c>
      <c r="BF21" s="1">
        <v>1</v>
      </c>
    </row>
    <row r="22" spans="1:58" x14ac:dyDescent="0.35">
      <c r="A22" s="1" t="s">
        <v>62</v>
      </c>
      <c r="L22" s="1">
        <v>32251</v>
      </c>
      <c r="AD22" s="1" t="s">
        <v>92</v>
      </c>
      <c r="AM22" s="1">
        <v>2</v>
      </c>
      <c r="BF22" s="1">
        <v>2</v>
      </c>
    </row>
    <row r="23" spans="1:58" x14ac:dyDescent="0.35">
      <c r="A23" s="1" t="s">
        <v>82</v>
      </c>
      <c r="L23" s="1">
        <v>25347</v>
      </c>
      <c r="AD23" s="1" t="s">
        <v>98</v>
      </c>
      <c r="AM23" s="1">
        <v>2</v>
      </c>
      <c r="BF23" s="1">
        <v>3</v>
      </c>
    </row>
    <row r="24" spans="1:58" x14ac:dyDescent="0.35">
      <c r="A24" s="1" t="s">
        <v>63</v>
      </c>
      <c r="L24" s="1">
        <v>76362</v>
      </c>
      <c r="AD24" s="1" t="s">
        <v>95</v>
      </c>
      <c r="AM24" s="1">
        <v>2</v>
      </c>
      <c r="BF24" s="1">
        <v>2</v>
      </c>
    </row>
    <row r="25" spans="1:58" x14ac:dyDescent="0.35">
      <c r="A25" s="1" t="s">
        <v>64</v>
      </c>
      <c r="L25" s="1">
        <v>52497</v>
      </c>
      <c r="AD25" s="1" t="s">
        <v>96</v>
      </c>
      <c r="AM25" s="1">
        <v>2</v>
      </c>
      <c r="BF25" s="1">
        <v>4</v>
      </c>
    </row>
    <row r="26" spans="1:58" x14ac:dyDescent="0.35">
      <c r="A26" s="1" t="s">
        <v>65</v>
      </c>
      <c r="L26" s="1">
        <v>32087</v>
      </c>
      <c r="AD26" s="1" t="s">
        <v>93</v>
      </c>
      <c r="AM26" s="1">
        <v>2</v>
      </c>
      <c r="BF26" s="1">
        <v>3</v>
      </c>
    </row>
    <row r="27" spans="1:58" x14ac:dyDescent="0.35">
      <c r="A27" s="1" t="s">
        <v>66</v>
      </c>
      <c r="L27" s="1">
        <v>32340</v>
      </c>
      <c r="AD27" s="1" t="s">
        <v>96</v>
      </c>
      <c r="AM27" s="1">
        <v>2</v>
      </c>
      <c r="BF27" s="1">
        <v>4</v>
      </c>
    </row>
    <row r="28" spans="1:58" x14ac:dyDescent="0.35">
      <c r="A28" s="1" t="s">
        <v>67</v>
      </c>
      <c r="L28" s="1">
        <v>39421</v>
      </c>
      <c r="AD28" s="1" t="s">
        <v>94</v>
      </c>
      <c r="AM28" s="1">
        <v>2</v>
      </c>
      <c r="BF28" s="1">
        <v>1</v>
      </c>
    </row>
    <row r="29" spans="1:58" x14ac:dyDescent="0.35">
      <c r="A29" s="1" t="s">
        <v>68</v>
      </c>
      <c r="L29" s="1">
        <v>90461</v>
      </c>
      <c r="AD29" s="1" t="s">
        <v>92</v>
      </c>
      <c r="AM29" s="1">
        <v>2</v>
      </c>
      <c r="BF29" s="1">
        <v>2</v>
      </c>
    </row>
    <row r="30" spans="1:58" x14ac:dyDescent="0.35">
      <c r="A30" s="1" t="s">
        <v>69</v>
      </c>
      <c r="L30" s="1">
        <v>65475</v>
      </c>
      <c r="AD30" s="1" t="s">
        <v>94</v>
      </c>
      <c r="AM30" s="1">
        <v>2</v>
      </c>
      <c r="BF30" s="1">
        <v>1</v>
      </c>
    </row>
    <row r="31" spans="1:58" x14ac:dyDescent="0.35">
      <c r="A31" s="1" t="s">
        <v>70</v>
      </c>
      <c r="L31" s="1">
        <v>44476</v>
      </c>
      <c r="AD31" s="1" t="s">
        <v>95</v>
      </c>
      <c r="AM31" s="1">
        <v>2</v>
      </c>
      <c r="BF31" s="1">
        <v>2</v>
      </c>
    </row>
    <row r="32" spans="1:58" x14ac:dyDescent="0.35">
      <c r="A32" s="1" t="s">
        <v>71</v>
      </c>
      <c r="L32" s="1">
        <v>59079</v>
      </c>
      <c r="AD32" s="1" t="s">
        <v>96</v>
      </c>
      <c r="AM32" s="1">
        <v>2</v>
      </c>
      <c r="BF32" s="1">
        <v>4</v>
      </c>
    </row>
    <row r="33" spans="1:58" x14ac:dyDescent="0.35">
      <c r="A33" s="1" t="s">
        <v>72</v>
      </c>
      <c r="L33" s="1">
        <v>18130</v>
      </c>
      <c r="AD33" s="1" t="s">
        <v>92</v>
      </c>
      <c r="AM33" s="1">
        <v>2</v>
      </c>
      <c r="BF33" s="1">
        <v>2</v>
      </c>
    </row>
    <row r="34" spans="1:58" x14ac:dyDescent="0.35">
      <c r="A34" s="1" t="s">
        <v>73</v>
      </c>
      <c r="L34" s="1">
        <v>11192</v>
      </c>
      <c r="AD34" s="1" t="s">
        <v>98</v>
      </c>
      <c r="AM34" s="1">
        <v>2</v>
      </c>
      <c r="BF34" s="1">
        <v>3</v>
      </c>
    </row>
    <row r="35" spans="1:58" x14ac:dyDescent="0.35">
      <c r="A35" s="1" t="s">
        <v>74</v>
      </c>
      <c r="L35" s="1">
        <v>91295</v>
      </c>
      <c r="AD35" s="1" t="s">
        <v>98</v>
      </c>
      <c r="AM35" s="1">
        <v>2</v>
      </c>
      <c r="BF35" s="1">
        <v>3</v>
      </c>
    </row>
    <row r="36" spans="1:58" x14ac:dyDescent="0.35">
      <c r="A36" s="1" t="s">
        <v>75</v>
      </c>
      <c r="L36" s="1">
        <v>33296</v>
      </c>
      <c r="AD36" s="1" t="s">
        <v>96</v>
      </c>
      <c r="AM36" s="1">
        <v>2</v>
      </c>
      <c r="BF36" s="1">
        <v>4</v>
      </c>
    </row>
    <row r="37" spans="1:58" x14ac:dyDescent="0.35">
      <c r="A37" s="1" t="s">
        <v>76</v>
      </c>
      <c r="L37" s="1">
        <v>24535</v>
      </c>
      <c r="AD37" s="1" t="s">
        <v>94</v>
      </c>
      <c r="AM37" s="1">
        <v>2</v>
      </c>
      <c r="BF37" s="1">
        <v>1</v>
      </c>
    </row>
    <row r="38" spans="1:58" x14ac:dyDescent="0.35">
      <c r="A38" s="1" t="s">
        <v>77</v>
      </c>
      <c r="L38" s="1">
        <v>44080</v>
      </c>
      <c r="AD38" s="1" t="s">
        <v>98</v>
      </c>
      <c r="AM38" s="1">
        <v>2</v>
      </c>
      <c r="BF38" s="1">
        <v>3</v>
      </c>
    </row>
    <row r="39" spans="1:58" x14ac:dyDescent="0.35">
      <c r="A39" s="1" t="s">
        <v>78</v>
      </c>
      <c r="L39" s="1">
        <v>20158</v>
      </c>
      <c r="AD39" s="1" t="s">
        <v>94</v>
      </c>
      <c r="AM39" s="1">
        <v>2</v>
      </c>
      <c r="BF39" s="1">
        <v>1</v>
      </c>
    </row>
    <row r="40" spans="1:58" x14ac:dyDescent="0.35">
      <c r="A40" s="1" t="s">
        <v>79</v>
      </c>
      <c r="L40" s="1">
        <v>73224</v>
      </c>
      <c r="AD40" s="1" t="s">
        <v>99</v>
      </c>
      <c r="AM40" s="1">
        <v>2</v>
      </c>
      <c r="BF40" s="1">
        <v>2</v>
      </c>
    </row>
    <row r="41" spans="1:58" x14ac:dyDescent="0.35">
      <c r="A41" s="1" t="s">
        <v>80</v>
      </c>
      <c r="L41" s="1">
        <v>50231</v>
      </c>
      <c r="AD41" s="1" t="s">
        <v>94</v>
      </c>
      <c r="AM41" s="1">
        <v>2</v>
      </c>
      <c r="BF41" s="1">
        <v>1</v>
      </c>
    </row>
    <row r="42" spans="1:58" x14ac:dyDescent="0.35">
      <c r="A42" s="1" t="s">
        <v>62</v>
      </c>
      <c r="L42" s="1">
        <v>35232</v>
      </c>
      <c r="AD42" s="1" t="s">
        <v>100</v>
      </c>
      <c r="AM42" s="1">
        <v>3</v>
      </c>
      <c r="BF42" s="1">
        <v>1</v>
      </c>
    </row>
    <row r="43" spans="1:58" x14ac:dyDescent="0.35">
      <c r="A43" s="1" t="s">
        <v>82</v>
      </c>
      <c r="L43" s="1">
        <v>87204</v>
      </c>
      <c r="AD43" s="1" t="s">
        <v>94</v>
      </c>
      <c r="AM43" s="1">
        <v>3</v>
      </c>
      <c r="BF43" s="1">
        <v>1</v>
      </c>
    </row>
    <row r="44" spans="1:58" x14ac:dyDescent="0.35">
      <c r="A44" s="1" t="s">
        <v>63</v>
      </c>
      <c r="L44" s="1">
        <v>48336</v>
      </c>
      <c r="AD44" s="1" t="s">
        <v>93</v>
      </c>
      <c r="AM44" s="1">
        <v>3</v>
      </c>
      <c r="BF44" s="1">
        <v>3</v>
      </c>
    </row>
    <row r="45" spans="1:58" x14ac:dyDescent="0.35">
      <c r="A45" s="1" t="s">
        <v>64</v>
      </c>
      <c r="L45" s="1">
        <v>10369</v>
      </c>
      <c r="AD45" s="1" t="s">
        <v>99</v>
      </c>
      <c r="AM45" s="1">
        <v>3</v>
      </c>
      <c r="BF45" s="1">
        <v>2</v>
      </c>
    </row>
    <row r="46" spans="1:58" x14ac:dyDescent="0.35">
      <c r="A46" s="1" t="s">
        <v>65</v>
      </c>
      <c r="L46" s="1">
        <v>22389</v>
      </c>
      <c r="AD46" s="1" t="s">
        <v>94</v>
      </c>
      <c r="AM46" s="1">
        <v>3</v>
      </c>
      <c r="BF46" s="1">
        <v>1</v>
      </c>
    </row>
    <row r="47" spans="1:58" x14ac:dyDescent="0.35">
      <c r="A47" s="1" t="s">
        <v>66</v>
      </c>
      <c r="L47" s="1">
        <v>24017</v>
      </c>
      <c r="AD47" s="1" t="s">
        <v>94</v>
      </c>
      <c r="AM47" s="1">
        <v>3</v>
      </c>
      <c r="BF47" s="1">
        <v>1</v>
      </c>
    </row>
    <row r="48" spans="1:58" x14ac:dyDescent="0.35">
      <c r="A48" s="1" t="s">
        <v>67</v>
      </c>
      <c r="L48" s="1">
        <v>29395</v>
      </c>
      <c r="AD48" s="1" t="s">
        <v>98</v>
      </c>
      <c r="AM48" s="1">
        <v>3</v>
      </c>
      <c r="BF48" s="1">
        <v>3</v>
      </c>
    </row>
    <row r="49" spans="1:58" x14ac:dyDescent="0.35">
      <c r="A49" s="1" t="s">
        <v>68</v>
      </c>
      <c r="L49" s="1">
        <v>22414</v>
      </c>
      <c r="AD49" s="1" t="s">
        <v>94</v>
      </c>
      <c r="AM49" s="1">
        <v>3</v>
      </c>
      <c r="BF49" s="1">
        <v>1</v>
      </c>
    </row>
    <row r="50" spans="1:58" x14ac:dyDescent="0.35">
      <c r="A50" s="1" t="s">
        <v>69</v>
      </c>
      <c r="L50" s="1">
        <v>78447</v>
      </c>
      <c r="AD50" s="1" t="s">
        <v>96</v>
      </c>
      <c r="AM50" s="1">
        <v>3</v>
      </c>
      <c r="BF50" s="1">
        <v>4</v>
      </c>
    </row>
    <row r="51" spans="1:58" x14ac:dyDescent="0.35">
      <c r="A51" s="1" t="s">
        <v>70</v>
      </c>
      <c r="L51" s="1">
        <v>16455</v>
      </c>
      <c r="AD51" s="1" t="s">
        <v>96</v>
      </c>
      <c r="AM51" s="1">
        <v>3</v>
      </c>
      <c r="BF51" s="1">
        <v>4</v>
      </c>
    </row>
    <row r="52" spans="1:58" x14ac:dyDescent="0.35">
      <c r="A52" s="1" t="s">
        <v>71</v>
      </c>
      <c r="L52" s="1">
        <v>49091</v>
      </c>
      <c r="AD52" s="1" t="s">
        <v>97</v>
      </c>
      <c r="AM52" s="1">
        <v>3</v>
      </c>
      <c r="BF52" s="1">
        <v>1</v>
      </c>
    </row>
    <row r="53" spans="1:58" x14ac:dyDescent="0.35">
      <c r="A53" s="1" t="s">
        <v>72</v>
      </c>
      <c r="L53" s="1">
        <v>83189</v>
      </c>
      <c r="AD53" s="1" t="s">
        <v>96</v>
      </c>
      <c r="AM53" s="1">
        <v>3</v>
      </c>
      <c r="BF53" s="1">
        <v>4</v>
      </c>
    </row>
    <row r="54" spans="1:58" x14ac:dyDescent="0.35">
      <c r="A54" s="1" t="s">
        <v>73</v>
      </c>
      <c r="L54" s="1">
        <v>99199</v>
      </c>
      <c r="AD54" s="1" t="s">
        <v>100</v>
      </c>
      <c r="AM54" s="1">
        <v>3</v>
      </c>
      <c r="BF54" s="1">
        <v>1</v>
      </c>
    </row>
    <row r="55" spans="1:58" x14ac:dyDescent="0.35">
      <c r="A55" s="1" t="s">
        <v>74</v>
      </c>
      <c r="L55" s="1">
        <v>70285</v>
      </c>
      <c r="AD55" s="1" t="s">
        <v>95</v>
      </c>
      <c r="AM55" s="1">
        <v>3</v>
      </c>
      <c r="BF55" s="1">
        <v>2</v>
      </c>
    </row>
    <row r="56" spans="1:58" x14ac:dyDescent="0.35">
      <c r="A56" s="1" t="s">
        <v>75</v>
      </c>
      <c r="L56" s="1">
        <v>77468</v>
      </c>
      <c r="AD56" s="1" t="s">
        <v>100</v>
      </c>
      <c r="AM56" s="1">
        <v>3</v>
      </c>
      <c r="BF56" s="1">
        <v>1</v>
      </c>
    </row>
    <row r="57" spans="1:58" x14ac:dyDescent="0.35">
      <c r="A57" s="1" t="s">
        <v>77</v>
      </c>
      <c r="L57" s="1">
        <v>21540</v>
      </c>
      <c r="AD57" s="1" t="s">
        <v>93</v>
      </c>
      <c r="AM57" s="1">
        <v>3</v>
      </c>
      <c r="BF57" s="1">
        <v>3</v>
      </c>
    </row>
    <row r="58" spans="1:58" x14ac:dyDescent="0.35">
      <c r="A58" s="1" t="s">
        <v>78</v>
      </c>
      <c r="L58" s="1">
        <v>67182</v>
      </c>
      <c r="AD58" s="1" t="s">
        <v>99</v>
      </c>
      <c r="AM58" s="1">
        <v>3</v>
      </c>
      <c r="BF58" s="1">
        <v>2</v>
      </c>
    </row>
    <row r="59" spans="1:58" x14ac:dyDescent="0.35">
      <c r="A59" s="1" t="s">
        <v>79</v>
      </c>
      <c r="L59" s="1">
        <v>69260</v>
      </c>
      <c r="AD59" s="1" t="s">
        <v>97</v>
      </c>
      <c r="AM59" s="1">
        <v>3</v>
      </c>
      <c r="BF59" s="1">
        <v>1</v>
      </c>
    </row>
    <row r="60" spans="1:58" x14ac:dyDescent="0.35">
      <c r="A60" s="1" t="s">
        <v>80</v>
      </c>
      <c r="L60" s="1">
        <v>30271</v>
      </c>
      <c r="AD60" s="1" t="s">
        <v>92</v>
      </c>
      <c r="AM60" s="1">
        <v>3</v>
      </c>
      <c r="BF60" s="1">
        <v>2</v>
      </c>
    </row>
    <row r="61" spans="1:58" x14ac:dyDescent="0.35">
      <c r="A61" s="1" t="s">
        <v>62</v>
      </c>
      <c r="L61" s="1">
        <v>42466</v>
      </c>
      <c r="AD61" s="1" t="s">
        <v>95</v>
      </c>
      <c r="AM61" s="1">
        <v>4</v>
      </c>
      <c r="BF61" s="1">
        <v>2</v>
      </c>
    </row>
    <row r="62" spans="1:58" x14ac:dyDescent="0.35">
      <c r="A62" s="1" t="s">
        <v>82</v>
      </c>
      <c r="L62" s="1">
        <v>45539</v>
      </c>
      <c r="AD62" s="1" t="s">
        <v>97</v>
      </c>
      <c r="AM62" s="1">
        <v>4</v>
      </c>
      <c r="BF62" s="1">
        <v>1</v>
      </c>
    </row>
    <row r="63" spans="1:58" x14ac:dyDescent="0.35">
      <c r="A63" s="1" t="s">
        <v>63</v>
      </c>
      <c r="L63" s="1">
        <v>38558</v>
      </c>
      <c r="AD63" s="1" t="s">
        <v>99</v>
      </c>
      <c r="AM63" s="1">
        <v>4</v>
      </c>
      <c r="BF63" s="1">
        <v>2</v>
      </c>
    </row>
    <row r="64" spans="1:58" x14ac:dyDescent="0.35">
      <c r="A64" s="1" t="s">
        <v>64</v>
      </c>
      <c r="L64" s="1">
        <v>98172</v>
      </c>
      <c r="AD64" s="1" t="s">
        <v>92</v>
      </c>
      <c r="AM64" s="1">
        <v>4</v>
      </c>
      <c r="BF64" s="1">
        <v>2</v>
      </c>
    </row>
    <row r="65" spans="1:58" x14ac:dyDescent="0.35">
      <c r="A65" s="1" t="s">
        <v>65</v>
      </c>
      <c r="L65" s="1">
        <v>47245</v>
      </c>
      <c r="AD65" s="1" t="s">
        <v>97</v>
      </c>
      <c r="AM65" s="1">
        <v>4</v>
      </c>
      <c r="BF65" s="1">
        <v>1</v>
      </c>
    </row>
    <row r="66" spans="1:58" x14ac:dyDescent="0.35">
      <c r="A66" s="1" t="s">
        <v>66</v>
      </c>
      <c r="L66" s="1">
        <v>65351</v>
      </c>
      <c r="AD66" s="1" t="s">
        <v>99</v>
      </c>
      <c r="AM66" s="1">
        <v>4</v>
      </c>
      <c r="BF66" s="1">
        <v>2</v>
      </c>
    </row>
    <row r="67" spans="1:58" x14ac:dyDescent="0.35">
      <c r="A67" s="1" t="s">
        <v>67</v>
      </c>
      <c r="L67" s="1">
        <v>67415</v>
      </c>
      <c r="AD67" s="1" t="s">
        <v>99</v>
      </c>
      <c r="AM67" s="1">
        <v>4</v>
      </c>
      <c r="BF67" s="1">
        <v>2</v>
      </c>
    </row>
    <row r="68" spans="1:58" x14ac:dyDescent="0.35">
      <c r="A68" s="1" t="s">
        <v>68</v>
      </c>
      <c r="L68" s="1">
        <v>72498</v>
      </c>
      <c r="AD68" s="1" t="s">
        <v>96</v>
      </c>
      <c r="AM68" s="1">
        <v>4</v>
      </c>
      <c r="BF68" s="1">
        <v>4</v>
      </c>
    </row>
    <row r="69" spans="1:58" x14ac:dyDescent="0.35">
      <c r="A69" s="1" t="s">
        <v>69</v>
      </c>
      <c r="L69" s="1">
        <v>43510</v>
      </c>
      <c r="AD69" s="1" t="s">
        <v>100</v>
      </c>
      <c r="AM69" s="1">
        <v>4</v>
      </c>
      <c r="BF69" s="1">
        <v>1</v>
      </c>
    </row>
    <row r="70" spans="1:58" x14ac:dyDescent="0.35">
      <c r="A70" s="1" t="s">
        <v>70</v>
      </c>
      <c r="L70" s="1">
        <v>64072</v>
      </c>
      <c r="AD70" s="1" t="s">
        <v>99</v>
      </c>
      <c r="AM70" s="1">
        <v>4</v>
      </c>
      <c r="BF70" s="1">
        <v>2</v>
      </c>
    </row>
    <row r="71" spans="1:58" x14ac:dyDescent="0.35">
      <c r="A71" s="1" t="s">
        <v>71</v>
      </c>
      <c r="L71" s="1">
        <v>19306</v>
      </c>
      <c r="AD71" s="1" t="s">
        <v>98</v>
      </c>
      <c r="AM71" s="1">
        <v>4</v>
      </c>
      <c r="BF71" s="1">
        <v>3</v>
      </c>
    </row>
    <row r="72" spans="1:58" x14ac:dyDescent="0.35">
      <c r="A72" s="1" t="s">
        <v>72</v>
      </c>
      <c r="L72" s="1">
        <v>76307</v>
      </c>
      <c r="AD72" s="1" t="s">
        <v>99</v>
      </c>
      <c r="AM72" s="1">
        <v>4</v>
      </c>
      <c r="BF72" s="1">
        <v>2</v>
      </c>
    </row>
    <row r="73" spans="1:58" x14ac:dyDescent="0.35">
      <c r="A73" s="1" t="s">
        <v>73</v>
      </c>
      <c r="L73" s="1">
        <v>64322</v>
      </c>
      <c r="AD73" s="1" t="s">
        <v>96</v>
      </c>
      <c r="AM73" s="1">
        <v>4</v>
      </c>
      <c r="BF73" s="1">
        <v>4</v>
      </c>
    </row>
    <row r="74" spans="1:58" x14ac:dyDescent="0.35">
      <c r="A74" s="1" t="s">
        <v>74</v>
      </c>
      <c r="L74" s="1">
        <v>45393</v>
      </c>
      <c r="AD74" s="1" t="s">
        <v>100</v>
      </c>
      <c r="AM74" s="1">
        <v>4</v>
      </c>
      <c r="BF74" s="1">
        <v>1</v>
      </c>
    </row>
    <row r="75" spans="1:58" x14ac:dyDescent="0.35">
      <c r="A75" s="1" t="s">
        <v>75</v>
      </c>
      <c r="L75" s="1">
        <v>61443</v>
      </c>
      <c r="AD75" s="1" t="s">
        <v>99</v>
      </c>
      <c r="AM75" s="1">
        <v>4</v>
      </c>
      <c r="BF75" s="1">
        <v>2</v>
      </c>
    </row>
    <row r="76" spans="1:58" x14ac:dyDescent="0.35">
      <c r="A76" s="1" t="s">
        <v>77</v>
      </c>
      <c r="L76" s="1">
        <v>31299</v>
      </c>
      <c r="AD76" s="1" t="s">
        <v>92</v>
      </c>
      <c r="AM76" s="1">
        <v>4</v>
      </c>
      <c r="BF76" s="1">
        <v>2</v>
      </c>
    </row>
    <row r="77" spans="1:58" x14ac:dyDescent="0.35">
      <c r="A77" s="1" t="s">
        <v>78</v>
      </c>
      <c r="L77" s="1">
        <v>91348</v>
      </c>
      <c r="AD77" s="1" t="s">
        <v>98</v>
      </c>
      <c r="AM77" s="1">
        <v>4</v>
      </c>
      <c r="BF77" s="1">
        <v>3</v>
      </c>
    </row>
    <row r="78" spans="1:58" x14ac:dyDescent="0.35">
      <c r="A78" s="1" t="s">
        <v>79</v>
      </c>
      <c r="L78" s="1">
        <v>48364</v>
      </c>
      <c r="AD78" s="1" t="s">
        <v>98</v>
      </c>
      <c r="AM78" s="1">
        <v>4</v>
      </c>
      <c r="BF78" s="1">
        <v>3</v>
      </c>
    </row>
    <row r="79" spans="1:58" x14ac:dyDescent="0.35">
      <c r="A79" s="1" t="s">
        <v>81</v>
      </c>
      <c r="L79" s="1">
        <v>38043</v>
      </c>
      <c r="AD79" s="1" t="s">
        <v>92</v>
      </c>
      <c r="AM79" s="1">
        <v>1</v>
      </c>
      <c r="BF79" s="1">
        <v>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N23"/>
  <sheetViews>
    <sheetView tabSelected="1" zoomScale="80" zoomScaleNormal="80" workbookViewId="0">
      <selection activeCell="A5" sqref="A5:XFD5"/>
    </sheetView>
  </sheetViews>
  <sheetFormatPr baseColWidth="10" defaultColWidth="11.453125" defaultRowHeight="14.5" x14ac:dyDescent="0.35"/>
  <cols>
    <col min="1" max="1" width="8.26953125" style="1" bestFit="1" customWidth="1"/>
    <col min="2" max="3" width="2.1796875" style="1" bestFit="1" customWidth="1"/>
    <col min="4" max="4" width="2.26953125" style="1" bestFit="1" customWidth="1"/>
    <col min="5" max="6" width="2" style="1" bestFit="1" customWidth="1"/>
    <col min="7" max="8" width="2.26953125" style="1" bestFit="1" customWidth="1"/>
    <col min="9" max="9" width="1.54296875" style="1" bestFit="1" customWidth="1"/>
    <col min="10" max="10" width="1.7265625" style="1" bestFit="1" customWidth="1"/>
    <col min="11" max="11" width="2.1796875" style="1" bestFit="1" customWidth="1"/>
    <col min="12" max="12" width="6.54296875" style="1" bestFit="1" customWidth="1"/>
    <col min="13" max="13" width="2.7265625" style="1" bestFit="1" customWidth="1"/>
    <col min="14" max="15" width="2.453125" style="1" bestFit="1" customWidth="1"/>
    <col min="16" max="16" width="2.1796875" style="1" bestFit="1" customWidth="1"/>
    <col min="17" max="17" width="2.453125" style="1" bestFit="1" customWidth="1"/>
    <col min="18" max="18" width="2.1796875" style="1" bestFit="1" customWidth="1"/>
    <col min="19" max="20" width="2" style="1" bestFit="1" customWidth="1"/>
    <col min="21" max="22" width="2.26953125" style="1" bestFit="1" customWidth="1"/>
    <col min="23" max="23" width="2.81640625" style="1" bestFit="1" customWidth="1"/>
    <col min="24" max="24" width="2.1796875" style="1" bestFit="1" customWidth="1"/>
    <col min="25" max="26" width="2" style="1" bestFit="1" customWidth="1"/>
    <col min="27" max="27" width="3.54296875" style="1" bestFit="1" customWidth="1"/>
    <col min="28" max="29" width="3.453125" style="1" bestFit="1" customWidth="1"/>
    <col min="30" max="30" width="5.453125" style="1" bestFit="1" customWidth="1"/>
    <col min="31" max="32" width="3.26953125" style="1" bestFit="1" customWidth="1"/>
    <col min="33" max="34" width="3.54296875" style="1" bestFit="1" customWidth="1"/>
    <col min="35" max="35" width="2.81640625" style="1" bestFit="1" customWidth="1"/>
    <col min="36" max="36" width="3" style="1" bestFit="1" customWidth="1"/>
    <col min="37" max="37" width="3.453125" style="1" bestFit="1" customWidth="1"/>
    <col min="38" max="39" width="3.1796875" style="1" bestFit="1" customWidth="1"/>
    <col min="40" max="41" width="3.7265625" style="1" bestFit="1" customWidth="1"/>
    <col min="42" max="42" width="3.453125" style="1" bestFit="1" customWidth="1"/>
    <col min="43" max="43" width="3.7265625" style="1" bestFit="1" customWidth="1"/>
    <col min="44" max="44" width="3.453125" style="1" bestFit="1" customWidth="1"/>
    <col min="45" max="46" width="3.26953125" style="1" bestFit="1" customWidth="1"/>
    <col min="47" max="48" width="3.54296875" style="1" bestFit="1" customWidth="1"/>
    <col min="49" max="49" width="4.1796875" style="1" bestFit="1" customWidth="1"/>
    <col min="50" max="50" width="3.453125" style="1" bestFit="1" customWidth="1"/>
    <col min="51" max="52" width="3.26953125" style="1" bestFit="1" customWidth="1"/>
    <col min="53" max="53" width="3.453125" style="1" bestFit="1" customWidth="1"/>
    <col min="54" max="55" width="3.26953125" style="1" bestFit="1" customWidth="1"/>
    <col min="56" max="56" width="3.453125" style="1" bestFit="1" customWidth="1"/>
    <col min="57" max="57" width="3.1796875" style="1" bestFit="1" customWidth="1"/>
    <col min="58" max="58" width="6.54296875" style="1" bestFit="1" customWidth="1"/>
    <col min="59" max="60" width="3.453125" style="1" bestFit="1" customWidth="1"/>
    <col min="61" max="61" width="11.26953125" style="1" bestFit="1" customWidth="1"/>
    <col min="62" max="62" width="8.26953125" style="1" bestFit="1" customWidth="1"/>
    <col min="63" max="16384" width="11.453125" style="1"/>
  </cols>
  <sheetData>
    <row r="1" spans="1:66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55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  <c r="Y1" s="1" t="s">
        <v>23</v>
      </c>
      <c r="Z1" s="1" t="s">
        <v>24</v>
      </c>
      <c r="AA1" s="1" t="s">
        <v>25</v>
      </c>
      <c r="AB1" s="1" t="s">
        <v>26</v>
      </c>
      <c r="AC1" s="1" t="s">
        <v>27</v>
      </c>
      <c r="AD1" s="1" t="s">
        <v>59</v>
      </c>
      <c r="AE1" s="1" t="s">
        <v>56</v>
      </c>
      <c r="AF1" s="1" t="s">
        <v>28</v>
      </c>
      <c r="AG1" s="1" t="s">
        <v>29</v>
      </c>
      <c r="AH1" s="1" t="s">
        <v>30</v>
      </c>
      <c r="AI1" s="1" t="s">
        <v>31</v>
      </c>
      <c r="AJ1" s="1" t="s">
        <v>32</v>
      </c>
      <c r="AK1" s="1" t="s">
        <v>33</v>
      </c>
      <c r="AL1" s="1" t="s">
        <v>34</v>
      </c>
      <c r="AM1" s="1" t="s">
        <v>35</v>
      </c>
      <c r="AN1" s="1" t="s">
        <v>57</v>
      </c>
      <c r="AO1" s="1" t="s">
        <v>36</v>
      </c>
      <c r="AP1" s="1" t="s">
        <v>37</v>
      </c>
      <c r="AQ1" s="1" t="s">
        <v>38</v>
      </c>
      <c r="AR1" s="1" t="s">
        <v>39</v>
      </c>
      <c r="AS1" s="1" t="s">
        <v>40</v>
      </c>
      <c r="AT1" s="1" t="s">
        <v>41</v>
      </c>
      <c r="AU1" s="1" t="s">
        <v>42</v>
      </c>
      <c r="AV1" s="1" t="s">
        <v>43</v>
      </c>
      <c r="AW1" s="1" t="s">
        <v>44</v>
      </c>
      <c r="AX1" s="1" t="s">
        <v>45</v>
      </c>
      <c r="AY1" s="1" t="s">
        <v>46</v>
      </c>
      <c r="AZ1" s="1" t="s">
        <v>47</v>
      </c>
      <c r="BA1" s="1" t="s">
        <v>48</v>
      </c>
      <c r="BB1" s="1" t="s">
        <v>49</v>
      </c>
      <c r="BC1" s="1" t="s">
        <v>50</v>
      </c>
      <c r="BD1" s="1" t="s">
        <v>51</v>
      </c>
      <c r="BE1" s="1" t="s">
        <v>52</v>
      </c>
      <c r="BF1" s="1" t="s">
        <v>58</v>
      </c>
      <c r="BG1" s="1" t="s">
        <v>53</v>
      </c>
      <c r="BH1" s="1" t="s">
        <v>54</v>
      </c>
      <c r="BI1" s="1" t="s">
        <v>60</v>
      </c>
      <c r="BJ1" s="1" t="s">
        <v>61</v>
      </c>
      <c r="BM1" s="4" t="s">
        <v>85</v>
      </c>
      <c r="BN1" s="4">
        <f>COUNTA(A2:A23)</f>
        <v>22</v>
      </c>
    </row>
    <row r="2" spans="1:66" x14ac:dyDescent="0.35">
      <c r="A2" s="1" t="s">
        <v>65</v>
      </c>
      <c r="L2" s="1">
        <v>32087</v>
      </c>
      <c r="AD2" s="1" t="s">
        <v>93</v>
      </c>
      <c r="AM2" s="1">
        <v>2</v>
      </c>
      <c r="BF2" s="1">
        <v>3</v>
      </c>
      <c r="BJ2" s="1" t="s">
        <v>83</v>
      </c>
      <c r="BM2" s="3" t="s">
        <v>86</v>
      </c>
      <c r="BN2" s="3">
        <f>COUNTIF(AM2:AM23,1)</f>
        <v>8</v>
      </c>
    </row>
    <row r="3" spans="1:66" x14ac:dyDescent="0.35">
      <c r="A3" s="1" t="s">
        <v>63</v>
      </c>
      <c r="L3" s="1">
        <v>48336</v>
      </c>
      <c r="AD3" s="1" t="s">
        <v>93</v>
      </c>
      <c r="AM3" s="1">
        <v>3</v>
      </c>
      <c r="BF3" s="1">
        <v>3</v>
      </c>
      <c r="BJ3" s="1" t="s">
        <v>83</v>
      </c>
      <c r="BM3" s="3" t="s">
        <v>87</v>
      </c>
      <c r="BN3" s="3">
        <f>COUNTIF(AM2:AM23,2)</f>
        <v>8</v>
      </c>
    </row>
    <row r="4" spans="1:66" x14ac:dyDescent="0.35">
      <c r="A4" s="1" t="s">
        <v>73</v>
      </c>
      <c r="L4" s="1">
        <v>99199</v>
      </c>
      <c r="AD4" s="1" t="s">
        <v>100</v>
      </c>
      <c r="AM4" s="1">
        <v>3</v>
      </c>
      <c r="BF4" s="1">
        <v>1</v>
      </c>
      <c r="BJ4" s="1" t="s">
        <v>83</v>
      </c>
      <c r="BM4" s="3" t="s">
        <v>88</v>
      </c>
      <c r="BN4" s="3">
        <f>COUNTIF(AM2:AM23,3)</f>
        <v>5</v>
      </c>
    </row>
    <row r="5" spans="1:66" s="11" customFormat="1" x14ac:dyDescent="0.35">
      <c r="A5" s="11" t="s">
        <v>62</v>
      </c>
      <c r="L5" s="11">
        <v>35232</v>
      </c>
      <c r="AD5" s="11" t="s">
        <v>100</v>
      </c>
      <c r="AM5" s="11">
        <v>3</v>
      </c>
      <c r="BF5" s="11">
        <v>1</v>
      </c>
      <c r="BJ5" s="11" t="s">
        <v>83</v>
      </c>
      <c r="BM5" s="12" t="s">
        <v>89</v>
      </c>
      <c r="BN5" s="12">
        <f>COUNTIF(AM2:AM23,4)</f>
        <v>1</v>
      </c>
    </row>
    <row r="6" spans="1:66" x14ac:dyDescent="0.35">
      <c r="A6" s="1" t="s">
        <v>78</v>
      </c>
      <c r="L6" s="1">
        <v>91348</v>
      </c>
      <c r="AD6" s="1" t="s">
        <v>98</v>
      </c>
      <c r="AM6" s="1">
        <v>4</v>
      </c>
      <c r="BF6" s="1">
        <v>3</v>
      </c>
      <c r="BJ6" s="1" t="s">
        <v>83</v>
      </c>
      <c r="BM6" s="3" t="s">
        <v>90</v>
      </c>
      <c r="BN6" s="3">
        <f>COUNTIF(AM2:AM23,5)</f>
        <v>0</v>
      </c>
    </row>
    <row r="7" spans="1:66" x14ac:dyDescent="0.35">
      <c r="A7" s="1" t="s">
        <v>77</v>
      </c>
      <c r="L7" s="1">
        <v>44080</v>
      </c>
      <c r="AD7" s="1" t="s">
        <v>98</v>
      </c>
      <c r="AM7" s="1">
        <v>2</v>
      </c>
      <c r="BF7" s="1">
        <v>3</v>
      </c>
      <c r="BJ7" s="1" t="s">
        <v>83</v>
      </c>
      <c r="BM7" s="3" t="s">
        <v>91</v>
      </c>
      <c r="BN7" s="3">
        <f>COUNTIF(AM2:AM23,6)</f>
        <v>0</v>
      </c>
    </row>
    <row r="8" spans="1:66" x14ac:dyDescent="0.35">
      <c r="A8" s="1" t="s">
        <v>67</v>
      </c>
      <c r="L8" s="1">
        <v>29395</v>
      </c>
      <c r="AD8" s="1" t="s">
        <v>98</v>
      </c>
      <c r="AM8" s="1">
        <v>3</v>
      </c>
      <c r="BF8" s="1">
        <v>3</v>
      </c>
      <c r="BJ8" s="1" t="s">
        <v>83</v>
      </c>
    </row>
    <row r="9" spans="1:66" x14ac:dyDescent="0.35">
      <c r="A9" s="1" t="s">
        <v>82</v>
      </c>
      <c r="L9" s="1">
        <v>87204</v>
      </c>
      <c r="AD9" s="1" t="s">
        <v>94</v>
      </c>
      <c r="AM9" s="1">
        <v>3</v>
      </c>
      <c r="BF9" s="1">
        <v>1</v>
      </c>
      <c r="BJ9" s="1" t="s">
        <v>83</v>
      </c>
    </row>
    <row r="10" spans="1:66" x14ac:dyDescent="0.35">
      <c r="A10" s="1" t="s">
        <v>79</v>
      </c>
      <c r="L10" s="1">
        <v>73224</v>
      </c>
      <c r="AD10" s="1" t="s">
        <v>99</v>
      </c>
      <c r="AM10" s="1">
        <v>2</v>
      </c>
      <c r="BF10" s="1">
        <v>2</v>
      </c>
      <c r="BJ10" s="1" t="s">
        <v>83</v>
      </c>
    </row>
    <row r="11" spans="1:66" x14ac:dyDescent="0.35">
      <c r="A11" s="1" t="s">
        <v>74</v>
      </c>
      <c r="L11" s="1">
        <v>85233</v>
      </c>
      <c r="AD11" s="1" t="s">
        <v>99</v>
      </c>
      <c r="AM11" s="1">
        <v>1</v>
      </c>
      <c r="BF11" s="1">
        <v>2</v>
      </c>
      <c r="BJ11" s="1" t="s">
        <v>83</v>
      </c>
    </row>
    <row r="12" spans="1:66" x14ac:dyDescent="0.35">
      <c r="A12" s="1" t="s">
        <v>76</v>
      </c>
      <c r="L12" s="1">
        <v>86350</v>
      </c>
      <c r="AD12" s="1" t="s">
        <v>95</v>
      </c>
      <c r="AM12" s="1">
        <v>1</v>
      </c>
      <c r="BF12" s="1">
        <v>2</v>
      </c>
      <c r="BJ12" s="1" t="s">
        <v>83</v>
      </c>
    </row>
    <row r="13" spans="1:66" x14ac:dyDescent="0.35">
      <c r="A13" s="1" t="s">
        <v>72</v>
      </c>
      <c r="L13" s="1">
        <v>93509</v>
      </c>
      <c r="AD13" s="1" t="s">
        <v>95</v>
      </c>
      <c r="AM13" s="1">
        <v>1</v>
      </c>
      <c r="BF13" s="1">
        <v>2</v>
      </c>
      <c r="BJ13" s="1" t="s">
        <v>83</v>
      </c>
    </row>
    <row r="14" spans="1:66" x14ac:dyDescent="0.35">
      <c r="A14" s="1" t="s">
        <v>80</v>
      </c>
      <c r="L14" s="1">
        <v>95180</v>
      </c>
      <c r="AD14" s="1" t="s">
        <v>97</v>
      </c>
      <c r="AM14" s="1">
        <v>1</v>
      </c>
      <c r="BF14" s="1">
        <v>1</v>
      </c>
      <c r="BJ14" s="1" t="s">
        <v>83</v>
      </c>
    </row>
    <row r="15" spans="1:66" x14ac:dyDescent="0.35">
      <c r="A15" s="1" t="s">
        <v>70</v>
      </c>
      <c r="L15" s="1">
        <v>17474</v>
      </c>
      <c r="AD15" s="1" t="s">
        <v>97</v>
      </c>
      <c r="AM15" s="1">
        <v>1</v>
      </c>
      <c r="BF15" s="1">
        <v>1</v>
      </c>
      <c r="BJ15" s="1" t="s">
        <v>84</v>
      </c>
    </row>
    <row r="16" spans="1:66" x14ac:dyDescent="0.35">
      <c r="A16" s="1" t="s">
        <v>62</v>
      </c>
      <c r="L16" s="1">
        <v>24064</v>
      </c>
      <c r="AD16" s="1" t="s">
        <v>97</v>
      </c>
      <c r="AM16" s="1">
        <v>1</v>
      </c>
      <c r="BF16" s="1">
        <v>1</v>
      </c>
      <c r="BJ16" s="1" t="s">
        <v>84</v>
      </c>
    </row>
    <row r="17" spans="1:62" x14ac:dyDescent="0.35">
      <c r="A17" s="1" t="s">
        <v>81</v>
      </c>
      <c r="L17" s="1">
        <v>38043</v>
      </c>
      <c r="AD17" s="1" t="s">
        <v>92</v>
      </c>
      <c r="AM17" s="1">
        <v>1</v>
      </c>
      <c r="BF17" s="1">
        <v>2</v>
      </c>
      <c r="BJ17" s="1" t="s">
        <v>84</v>
      </c>
    </row>
    <row r="18" spans="1:62" x14ac:dyDescent="0.35">
      <c r="A18" s="1" t="s">
        <v>69</v>
      </c>
      <c r="L18" s="1">
        <v>91378</v>
      </c>
      <c r="AD18" s="1" t="s">
        <v>92</v>
      </c>
      <c r="AM18" s="1">
        <v>1</v>
      </c>
      <c r="BF18" s="1">
        <v>2</v>
      </c>
      <c r="BJ18" s="1" t="s">
        <v>83</v>
      </c>
    </row>
    <row r="19" spans="1:62" x14ac:dyDescent="0.35">
      <c r="A19" s="1" t="s">
        <v>68</v>
      </c>
      <c r="L19" s="1">
        <v>90461</v>
      </c>
      <c r="AD19" s="1" t="s">
        <v>92</v>
      </c>
      <c r="AM19" s="1">
        <v>2</v>
      </c>
      <c r="BF19" s="1">
        <v>2</v>
      </c>
      <c r="BJ19" s="1" t="s">
        <v>83</v>
      </c>
    </row>
    <row r="20" spans="1:62" x14ac:dyDescent="0.35">
      <c r="A20" s="1" t="s">
        <v>75</v>
      </c>
      <c r="L20" s="1">
        <v>33296</v>
      </c>
      <c r="AD20" s="1" t="s">
        <v>96</v>
      </c>
      <c r="AM20" s="1">
        <v>2</v>
      </c>
      <c r="BF20" s="1">
        <v>4</v>
      </c>
      <c r="BJ20" s="1" t="s">
        <v>83</v>
      </c>
    </row>
    <row r="21" spans="1:62" x14ac:dyDescent="0.35">
      <c r="A21" s="1" t="s">
        <v>71</v>
      </c>
      <c r="L21" s="1">
        <v>59079</v>
      </c>
      <c r="AD21" s="1" t="s">
        <v>96</v>
      </c>
      <c r="AM21" s="1">
        <v>2</v>
      </c>
      <c r="BF21" s="1">
        <v>4</v>
      </c>
      <c r="BJ21" s="1" t="s">
        <v>83</v>
      </c>
    </row>
    <row r="22" spans="1:62" x14ac:dyDescent="0.35">
      <c r="A22" s="1" t="s">
        <v>66</v>
      </c>
      <c r="L22" s="1">
        <v>32340</v>
      </c>
      <c r="AD22" s="1" t="s">
        <v>96</v>
      </c>
      <c r="AM22" s="1">
        <v>2</v>
      </c>
      <c r="BF22" s="1">
        <v>4</v>
      </c>
      <c r="BJ22" s="1" t="s">
        <v>83</v>
      </c>
    </row>
    <row r="23" spans="1:62" x14ac:dyDescent="0.35">
      <c r="A23" s="1" t="s">
        <v>64</v>
      </c>
      <c r="L23" s="1">
        <v>52497</v>
      </c>
      <c r="AD23" s="1" t="s">
        <v>96</v>
      </c>
      <c r="AM23" s="1">
        <v>2</v>
      </c>
      <c r="BF23" s="1">
        <v>4</v>
      </c>
      <c r="BJ23" s="1" t="s">
        <v>83</v>
      </c>
    </row>
  </sheetData>
  <sortState ref="A2:BJ23">
    <sortCondition ref="AD2"/>
    <sortCondition descending="1" ref="A2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A8"/>
  <sheetViews>
    <sheetView workbookViewId="0">
      <selection activeCell="D5" sqref="D5"/>
    </sheetView>
  </sheetViews>
  <sheetFormatPr baseColWidth="10" defaultRowHeight="14.5" x14ac:dyDescent="0.35"/>
  <cols>
    <col min="1" max="1" width="4.26953125" bestFit="1" customWidth="1"/>
    <col min="2" max="2" width="5.81640625" bestFit="1" customWidth="1"/>
    <col min="3" max="3" width="1.81640625" bestFit="1" customWidth="1"/>
    <col min="4" max="4" width="4.26953125" bestFit="1" customWidth="1"/>
    <col min="5" max="5" width="5.81640625" bestFit="1" customWidth="1"/>
    <col min="6" max="6" width="1.81640625" bestFit="1" customWidth="1"/>
    <col min="7" max="7" width="4.26953125" bestFit="1" customWidth="1"/>
    <col min="8" max="8" width="5.81640625" bestFit="1" customWidth="1"/>
    <col min="9" max="9" width="1.81640625" bestFit="1" customWidth="1"/>
    <col min="10" max="10" width="4.26953125" bestFit="1" customWidth="1"/>
    <col min="11" max="11" width="5.81640625" bestFit="1" customWidth="1"/>
    <col min="12" max="12" width="1.81640625" bestFit="1" customWidth="1"/>
    <col min="13" max="13" width="4.26953125" bestFit="1" customWidth="1"/>
    <col min="14" max="14" width="5.81640625" bestFit="1" customWidth="1"/>
    <col min="15" max="15" width="1.81640625" bestFit="1" customWidth="1"/>
    <col min="16" max="16" width="4.26953125" bestFit="1" customWidth="1"/>
    <col min="17" max="17" width="5.81640625" bestFit="1" customWidth="1"/>
    <col min="18" max="18" width="1.81640625" bestFit="1" customWidth="1"/>
    <col min="19" max="19" width="4.26953125" bestFit="1" customWidth="1"/>
    <col min="20" max="20" width="5.81640625" bestFit="1" customWidth="1"/>
    <col min="21" max="21" width="1.81640625" bestFit="1" customWidth="1"/>
    <col min="22" max="22" width="4.26953125" bestFit="1" customWidth="1"/>
    <col min="23" max="23" width="5.81640625" bestFit="1" customWidth="1"/>
    <col min="24" max="24" width="1.81640625" bestFit="1" customWidth="1"/>
    <col min="25" max="25" width="4.26953125" bestFit="1" customWidth="1"/>
    <col min="26" max="26" width="5.81640625" bestFit="1" customWidth="1"/>
    <col min="27" max="27" width="1.81640625" bestFit="1" customWidth="1"/>
  </cols>
  <sheetData>
    <row r="1" spans="1:27" x14ac:dyDescent="0.35">
      <c r="A1" t="s">
        <v>93</v>
      </c>
      <c r="B1">
        <v>3</v>
      </c>
      <c r="D1" t="s">
        <v>100</v>
      </c>
      <c r="E1">
        <v>1</v>
      </c>
      <c r="G1" t="s">
        <v>98</v>
      </c>
      <c r="H1">
        <v>3</v>
      </c>
      <c r="J1" t="s">
        <v>94</v>
      </c>
      <c r="K1">
        <v>1</v>
      </c>
      <c r="M1" t="s">
        <v>99</v>
      </c>
      <c r="N1">
        <v>2</v>
      </c>
      <c r="P1" t="s">
        <v>95</v>
      </c>
      <c r="Q1">
        <v>2</v>
      </c>
      <c r="S1" t="s">
        <v>97</v>
      </c>
      <c r="T1">
        <v>1</v>
      </c>
      <c r="V1" t="s">
        <v>92</v>
      </c>
      <c r="W1">
        <v>2</v>
      </c>
      <c r="Y1" t="s">
        <v>96</v>
      </c>
      <c r="Z1">
        <v>4</v>
      </c>
    </row>
    <row r="2" spans="1:27" x14ac:dyDescent="0.35">
      <c r="A2" s="2" t="s">
        <v>63</v>
      </c>
      <c r="B2">
        <v>48336</v>
      </c>
      <c r="C2">
        <v>3</v>
      </c>
      <c r="D2" s="2" t="s">
        <v>73</v>
      </c>
      <c r="E2">
        <v>99199</v>
      </c>
      <c r="F2">
        <v>3</v>
      </c>
      <c r="G2" s="2" t="s">
        <v>78</v>
      </c>
      <c r="H2">
        <v>91348</v>
      </c>
      <c r="I2">
        <v>4</v>
      </c>
      <c r="J2" s="2" t="s">
        <v>82</v>
      </c>
      <c r="K2">
        <v>87204</v>
      </c>
      <c r="L2">
        <v>3</v>
      </c>
      <c r="M2" s="2" t="s">
        <v>74</v>
      </c>
      <c r="N2">
        <v>85233</v>
      </c>
      <c r="O2">
        <v>1</v>
      </c>
      <c r="P2" s="2" t="s">
        <v>72</v>
      </c>
      <c r="Q2">
        <v>93509</v>
      </c>
      <c r="R2">
        <v>1</v>
      </c>
      <c r="S2" s="2" t="s">
        <v>80</v>
      </c>
      <c r="T2">
        <v>95180</v>
      </c>
      <c r="U2">
        <v>1</v>
      </c>
      <c r="V2" s="2" t="s">
        <v>69</v>
      </c>
      <c r="W2">
        <v>91378</v>
      </c>
      <c r="X2">
        <v>1</v>
      </c>
      <c r="Y2" s="2" t="s">
        <v>71</v>
      </c>
      <c r="Z2">
        <v>59079</v>
      </c>
      <c r="AA2">
        <v>2</v>
      </c>
    </row>
    <row r="3" spans="1:27" x14ac:dyDescent="0.35">
      <c r="A3" s="2" t="s">
        <v>65</v>
      </c>
      <c r="B3">
        <v>32087</v>
      </c>
      <c r="C3">
        <v>2</v>
      </c>
      <c r="D3" t="s">
        <v>78</v>
      </c>
      <c r="E3">
        <v>53416</v>
      </c>
      <c r="F3">
        <v>1</v>
      </c>
      <c r="G3" s="2" t="s">
        <v>77</v>
      </c>
      <c r="H3">
        <v>44080</v>
      </c>
      <c r="I3">
        <v>2</v>
      </c>
      <c r="J3" t="s">
        <v>77</v>
      </c>
      <c r="K3">
        <v>76397</v>
      </c>
      <c r="L3">
        <v>1</v>
      </c>
      <c r="M3" s="2" t="s">
        <v>79</v>
      </c>
      <c r="N3">
        <v>73224</v>
      </c>
      <c r="O3">
        <v>2</v>
      </c>
      <c r="P3" s="2" t="s">
        <v>76</v>
      </c>
      <c r="Q3">
        <v>86350</v>
      </c>
      <c r="R3">
        <v>1</v>
      </c>
      <c r="S3" t="s">
        <v>68</v>
      </c>
      <c r="T3">
        <v>61184</v>
      </c>
      <c r="U3">
        <v>1</v>
      </c>
      <c r="V3" s="2" t="s">
        <v>68</v>
      </c>
      <c r="W3">
        <v>90461</v>
      </c>
      <c r="X3">
        <v>2</v>
      </c>
      <c r="Y3" s="2" t="s">
        <v>64</v>
      </c>
      <c r="Z3">
        <v>52497</v>
      </c>
      <c r="AA3">
        <v>2</v>
      </c>
    </row>
    <row r="4" spans="1:27" x14ac:dyDescent="0.35">
      <c r="D4" t="s">
        <v>79</v>
      </c>
      <c r="E4">
        <v>36163</v>
      </c>
      <c r="F4">
        <v>1</v>
      </c>
      <c r="G4" s="2" t="s">
        <v>67</v>
      </c>
      <c r="H4">
        <v>29395</v>
      </c>
      <c r="I4">
        <v>3</v>
      </c>
      <c r="J4" t="s">
        <v>73</v>
      </c>
      <c r="K4">
        <v>46015</v>
      </c>
      <c r="L4">
        <v>1</v>
      </c>
      <c r="M4" t="s">
        <v>78</v>
      </c>
      <c r="N4">
        <v>67182</v>
      </c>
      <c r="O4">
        <v>3</v>
      </c>
      <c r="P4" t="s">
        <v>63</v>
      </c>
      <c r="Q4">
        <v>76362</v>
      </c>
      <c r="R4">
        <v>2</v>
      </c>
      <c r="S4" t="s">
        <v>66</v>
      </c>
      <c r="T4">
        <v>27367</v>
      </c>
      <c r="U4">
        <v>1</v>
      </c>
      <c r="V4" t="s">
        <v>63</v>
      </c>
      <c r="W4">
        <v>67195</v>
      </c>
      <c r="X4">
        <v>1</v>
      </c>
      <c r="Y4" s="2" t="s">
        <v>75</v>
      </c>
      <c r="Z4">
        <v>33296</v>
      </c>
      <c r="AA4">
        <v>2</v>
      </c>
    </row>
    <row r="5" spans="1:27" x14ac:dyDescent="0.35">
      <c r="D5" s="9" t="s">
        <v>62</v>
      </c>
      <c r="E5">
        <v>35232</v>
      </c>
      <c r="F5">
        <v>3</v>
      </c>
      <c r="G5" t="s">
        <v>82</v>
      </c>
      <c r="H5">
        <v>25347</v>
      </c>
      <c r="I5">
        <v>2</v>
      </c>
      <c r="J5" t="s">
        <v>64</v>
      </c>
      <c r="K5">
        <v>42223</v>
      </c>
      <c r="L5">
        <v>1</v>
      </c>
      <c r="M5" t="s">
        <v>70</v>
      </c>
      <c r="N5">
        <v>64072</v>
      </c>
      <c r="O5">
        <v>4</v>
      </c>
      <c r="P5" t="s">
        <v>70</v>
      </c>
      <c r="Q5">
        <v>44476</v>
      </c>
      <c r="R5">
        <v>2</v>
      </c>
      <c r="S5" t="s">
        <v>62</v>
      </c>
      <c r="T5">
        <v>24064</v>
      </c>
      <c r="U5">
        <v>1</v>
      </c>
      <c r="V5" t="s">
        <v>81</v>
      </c>
      <c r="W5">
        <v>38043</v>
      </c>
      <c r="X5">
        <v>1</v>
      </c>
      <c r="Y5" s="2" t="s">
        <v>66</v>
      </c>
      <c r="Z5">
        <v>32340</v>
      </c>
      <c r="AA5">
        <v>2</v>
      </c>
    </row>
    <row r="6" spans="1:27" x14ac:dyDescent="0.35">
      <c r="G6" t="s">
        <v>75</v>
      </c>
      <c r="H6">
        <v>14234</v>
      </c>
      <c r="I6">
        <v>1</v>
      </c>
      <c r="J6" t="s">
        <v>67</v>
      </c>
      <c r="K6">
        <v>39421</v>
      </c>
      <c r="L6">
        <v>2</v>
      </c>
      <c r="M6" t="s">
        <v>65</v>
      </c>
      <c r="N6">
        <v>56353</v>
      </c>
      <c r="O6">
        <v>1</v>
      </c>
      <c r="P6" t="s">
        <v>67</v>
      </c>
      <c r="Q6">
        <v>44045</v>
      </c>
      <c r="R6">
        <v>1</v>
      </c>
      <c r="S6" t="s">
        <v>70</v>
      </c>
      <c r="T6">
        <v>17474</v>
      </c>
      <c r="U6">
        <v>1</v>
      </c>
      <c r="V6" t="s">
        <v>62</v>
      </c>
      <c r="W6">
        <v>32251</v>
      </c>
      <c r="X6">
        <v>2</v>
      </c>
      <c r="Y6" t="s">
        <v>70</v>
      </c>
      <c r="Z6">
        <v>16455</v>
      </c>
      <c r="AA6">
        <v>3</v>
      </c>
    </row>
    <row r="7" spans="1:27" x14ac:dyDescent="0.35">
      <c r="G7" t="s">
        <v>73</v>
      </c>
      <c r="H7">
        <v>11192</v>
      </c>
      <c r="I7">
        <v>2</v>
      </c>
      <c r="J7" t="s">
        <v>78</v>
      </c>
      <c r="K7">
        <v>20158</v>
      </c>
      <c r="L7">
        <v>2</v>
      </c>
      <c r="M7" t="s">
        <v>82</v>
      </c>
      <c r="N7">
        <v>45099</v>
      </c>
      <c r="O7">
        <v>1</v>
      </c>
      <c r="P7" t="s">
        <v>62</v>
      </c>
      <c r="Q7">
        <v>42466</v>
      </c>
      <c r="R7">
        <v>4</v>
      </c>
    </row>
    <row r="8" spans="1:27" x14ac:dyDescent="0.35">
      <c r="J8" t="s">
        <v>71</v>
      </c>
      <c r="K8">
        <v>13496</v>
      </c>
      <c r="L8">
        <v>1</v>
      </c>
    </row>
  </sheetData>
  <pageMargins left="0.7" right="0.7" top="0.75" bottom="0.75" header="0.3" footer="0.3"/>
  <pageSetup paperSize="9" orientation="portrait" horizontalDpi="360" verticalDpi="36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23"/>
  <sheetViews>
    <sheetView workbookViewId="0">
      <selection activeCell="A25" sqref="A25"/>
    </sheetView>
  </sheetViews>
  <sheetFormatPr baseColWidth="10" defaultRowHeight="14.5" x14ac:dyDescent="0.35"/>
  <cols>
    <col min="1" max="1" width="19.54296875" bestFit="1" customWidth="1"/>
    <col min="2" max="2" width="7.26953125" bestFit="1" customWidth="1"/>
    <col min="3" max="8" width="5.81640625" customWidth="1"/>
    <col min="9" max="9" width="11.7265625" bestFit="1" customWidth="1"/>
    <col min="10" max="10" width="19.54296875" bestFit="1" customWidth="1"/>
    <col min="11" max="11" width="9.81640625" bestFit="1" customWidth="1"/>
    <col min="12" max="17" width="5.81640625" customWidth="1"/>
  </cols>
  <sheetData>
    <row r="1" spans="1:15" x14ac:dyDescent="0.35">
      <c r="A1" s="7" t="s">
        <v>61</v>
      </c>
      <c r="B1" t="s">
        <v>83</v>
      </c>
      <c r="J1" s="7" t="s">
        <v>61</v>
      </c>
      <c r="K1" t="s">
        <v>83</v>
      </c>
    </row>
    <row r="3" spans="1:15" x14ac:dyDescent="0.35">
      <c r="A3" s="7" t="s">
        <v>101</v>
      </c>
      <c r="C3" s="7" t="s">
        <v>35</v>
      </c>
      <c r="J3" s="7" t="s">
        <v>101</v>
      </c>
      <c r="L3" s="7" t="s">
        <v>35</v>
      </c>
    </row>
    <row r="4" spans="1:15" x14ac:dyDescent="0.35">
      <c r="A4" s="7" t="s">
        <v>0</v>
      </c>
      <c r="B4" s="7" t="s">
        <v>59</v>
      </c>
      <c r="C4">
        <v>1</v>
      </c>
      <c r="D4">
        <v>2</v>
      </c>
      <c r="E4">
        <v>3</v>
      </c>
      <c r="F4">
        <v>4</v>
      </c>
      <c r="J4" s="7" t="s">
        <v>59</v>
      </c>
      <c r="K4" s="7" t="s">
        <v>0</v>
      </c>
      <c r="L4">
        <v>1</v>
      </c>
      <c r="M4">
        <v>2</v>
      </c>
      <c r="N4">
        <v>3</v>
      </c>
      <c r="O4">
        <v>4</v>
      </c>
    </row>
    <row r="5" spans="1:15" x14ac:dyDescent="0.35">
      <c r="A5" t="s">
        <v>62</v>
      </c>
      <c r="B5" t="s">
        <v>100</v>
      </c>
      <c r="C5" s="8"/>
      <c r="D5" s="8"/>
      <c r="E5" s="8">
        <v>35232</v>
      </c>
      <c r="F5" s="8"/>
      <c r="J5" t="s">
        <v>93</v>
      </c>
      <c r="K5" t="s">
        <v>63</v>
      </c>
      <c r="L5" s="8"/>
      <c r="M5" s="8"/>
      <c r="N5" s="8">
        <v>48336</v>
      </c>
      <c r="O5" s="8"/>
    </row>
    <row r="6" spans="1:15" x14ac:dyDescent="0.35">
      <c r="A6" t="s">
        <v>82</v>
      </c>
      <c r="B6" t="s">
        <v>94</v>
      </c>
      <c r="C6" s="8"/>
      <c r="D6" s="8"/>
      <c r="E6" s="8">
        <v>87204</v>
      </c>
      <c r="F6" s="8"/>
      <c r="K6" t="s">
        <v>65</v>
      </c>
      <c r="L6" s="8"/>
      <c r="M6" s="8">
        <v>32087</v>
      </c>
      <c r="N6" s="8"/>
      <c r="O6" s="8"/>
    </row>
    <row r="7" spans="1:15" x14ac:dyDescent="0.35">
      <c r="A7" t="s">
        <v>63</v>
      </c>
      <c r="B7" t="s">
        <v>93</v>
      </c>
      <c r="C7" s="8"/>
      <c r="D7" s="8"/>
      <c r="E7" s="8">
        <v>48336</v>
      </c>
      <c r="F7" s="8"/>
      <c r="J7" t="s">
        <v>100</v>
      </c>
      <c r="K7" t="s">
        <v>62</v>
      </c>
      <c r="L7" s="8"/>
      <c r="M7" s="8"/>
      <c r="N7" s="8">
        <v>35232</v>
      </c>
      <c r="O7" s="8"/>
    </row>
    <row r="8" spans="1:15" x14ac:dyDescent="0.35">
      <c r="A8" t="s">
        <v>64</v>
      </c>
      <c r="B8" t="s">
        <v>96</v>
      </c>
      <c r="C8" s="8"/>
      <c r="D8" s="8">
        <v>52497</v>
      </c>
      <c r="E8" s="8"/>
      <c r="F8" s="8"/>
      <c r="K8" t="s">
        <v>73</v>
      </c>
      <c r="L8" s="8"/>
      <c r="M8" s="8"/>
      <c r="N8" s="8">
        <v>99199</v>
      </c>
      <c r="O8" s="8"/>
    </row>
    <row r="9" spans="1:15" x14ac:dyDescent="0.35">
      <c r="A9" t="s">
        <v>65</v>
      </c>
      <c r="B9" t="s">
        <v>93</v>
      </c>
      <c r="C9" s="8"/>
      <c r="D9" s="8">
        <v>32087</v>
      </c>
      <c r="E9" s="8"/>
      <c r="F9" s="8"/>
      <c r="J9" t="s">
        <v>98</v>
      </c>
      <c r="K9" t="s">
        <v>67</v>
      </c>
      <c r="L9" s="8"/>
      <c r="M9" s="8"/>
      <c r="N9" s="8">
        <v>29395</v>
      </c>
      <c r="O9" s="8"/>
    </row>
    <row r="10" spans="1:15" x14ac:dyDescent="0.35">
      <c r="A10" t="s">
        <v>66</v>
      </c>
      <c r="B10" t="s">
        <v>96</v>
      </c>
      <c r="C10" s="8"/>
      <c r="D10" s="8">
        <v>32340</v>
      </c>
      <c r="E10" s="8"/>
      <c r="F10" s="8"/>
      <c r="K10" t="s">
        <v>77</v>
      </c>
      <c r="L10" s="8"/>
      <c r="M10" s="8">
        <v>44080</v>
      </c>
      <c r="N10" s="8"/>
      <c r="O10" s="8"/>
    </row>
    <row r="11" spans="1:15" x14ac:dyDescent="0.35">
      <c r="A11" t="s">
        <v>67</v>
      </c>
      <c r="B11" t="s">
        <v>98</v>
      </c>
      <c r="C11" s="8"/>
      <c r="D11" s="8"/>
      <c r="E11" s="8">
        <v>29395</v>
      </c>
      <c r="F11" s="8"/>
      <c r="K11" t="s">
        <v>78</v>
      </c>
      <c r="L11" s="8"/>
      <c r="M11" s="8"/>
      <c r="N11" s="8"/>
      <c r="O11" s="8">
        <v>91348</v>
      </c>
    </row>
    <row r="12" spans="1:15" x14ac:dyDescent="0.35">
      <c r="A12" t="s">
        <v>68</v>
      </c>
      <c r="B12" t="s">
        <v>92</v>
      </c>
      <c r="C12" s="8"/>
      <c r="D12" s="8">
        <v>90461</v>
      </c>
      <c r="E12" s="8"/>
      <c r="F12" s="8"/>
      <c r="J12" t="s">
        <v>94</v>
      </c>
      <c r="K12" t="s">
        <v>82</v>
      </c>
      <c r="L12" s="8"/>
      <c r="M12" s="8"/>
      <c r="N12" s="8">
        <v>87204</v>
      </c>
      <c r="O12" s="8"/>
    </row>
    <row r="13" spans="1:15" x14ac:dyDescent="0.35">
      <c r="A13" t="s">
        <v>69</v>
      </c>
      <c r="B13" t="s">
        <v>92</v>
      </c>
      <c r="C13" s="8">
        <v>91378</v>
      </c>
      <c r="D13" s="8"/>
      <c r="E13" s="8"/>
      <c r="F13" s="8"/>
      <c r="J13" t="s">
        <v>99</v>
      </c>
      <c r="K13" t="s">
        <v>74</v>
      </c>
      <c r="L13" s="8">
        <v>85233</v>
      </c>
      <c r="M13" s="8"/>
      <c r="N13" s="8"/>
      <c r="O13" s="8"/>
    </row>
    <row r="14" spans="1:15" x14ac:dyDescent="0.35">
      <c r="A14" t="s">
        <v>71</v>
      </c>
      <c r="B14" t="s">
        <v>96</v>
      </c>
      <c r="C14" s="8"/>
      <c r="D14" s="8">
        <v>59079</v>
      </c>
      <c r="E14" s="8"/>
      <c r="F14" s="8"/>
      <c r="K14" t="s">
        <v>79</v>
      </c>
      <c r="L14" s="8"/>
      <c r="M14" s="8">
        <v>73224</v>
      </c>
      <c r="N14" s="8"/>
      <c r="O14" s="8"/>
    </row>
    <row r="15" spans="1:15" x14ac:dyDescent="0.35">
      <c r="A15" t="s">
        <v>72</v>
      </c>
      <c r="B15" t="s">
        <v>95</v>
      </c>
      <c r="C15" s="8">
        <v>93509</v>
      </c>
      <c r="D15" s="8"/>
      <c r="E15" s="8"/>
      <c r="F15" s="8"/>
      <c r="J15" t="s">
        <v>95</v>
      </c>
      <c r="K15" t="s">
        <v>72</v>
      </c>
      <c r="L15" s="8">
        <v>93509</v>
      </c>
      <c r="M15" s="8"/>
      <c r="N15" s="8"/>
      <c r="O15" s="8"/>
    </row>
    <row r="16" spans="1:15" x14ac:dyDescent="0.35">
      <c r="A16" t="s">
        <v>73</v>
      </c>
      <c r="B16" t="s">
        <v>100</v>
      </c>
      <c r="C16" s="8"/>
      <c r="D16" s="8"/>
      <c r="E16" s="8">
        <v>99199</v>
      </c>
      <c r="F16" s="8"/>
      <c r="K16" t="s">
        <v>76</v>
      </c>
      <c r="L16" s="8">
        <v>86350</v>
      </c>
      <c r="M16" s="8"/>
      <c r="N16" s="8"/>
      <c r="O16" s="8"/>
    </row>
    <row r="17" spans="1:15" x14ac:dyDescent="0.35">
      <c r="A17" t="s">
        <v>74</v>
      </c>
      <c r="B17" t="s">
        <v>99</v>
      </c>
      <c r="C17" s="8">
        <v>85233</v>
      </c>
      <c r="D17" s="8"/>
      <c r="E17" s="8"/>
      <c r="F17" s="8"/>
      <c r="J17" t="s">
        <v>97</v>
      </c>
      <c r="K17" t="s">
        <v>80</v>
      </c>
      <c r="L17" s="8">
        <v>95180</v>
      </c>
      <c r="M17" s="8"/>
      <c r="N17" s="8"/>
      <c r="O17" s="8"/>
    </row>
    <row r="18" spans="1:15" x14ac:dyDescent="0.35">
      <c r="A18" t="s">
        <v>75</v>
      </c>
      <c r="B18" t="s">
        <v>96</v>
      </c>
      <c r="C18" s="8"/>
      <c r="D18" s="8">
        <v>33296</v>
      </c>
      <c r="E18" s="8"/>
      <c r="F18" s="8"/>
      <c r="J18" t="s">
        <v>92</v>
      </c>
      <c r="K18" t="s">
        <v>68</v>
      </c>
      <c r="L18" s="8"/>
      <c r="M18" s="8">
        <v>90461</v>
      </c>
      <c r="N18" s="8"/>
      <c r="O18" s="8"/>
    </row>
    <row r="19" spans="1:15" x14ac:dyDescent="0.35">
      <c r="A19" t="s">
        <v>76</v>
      </c>
      <c r="B19" t="s">
        <v>95</v>
      </c>
      <c r="C19" s="8">
        <v>86350</v>
      </c>
      <c r="D19" s="8"/>
      <c r="E19" s="8"/>
      <c r="F19" s="8"/>
      <c r="K19" t="s">
        <v>69</v>
      </c>
      <c r="L19" s="8">
        <v>91378</v>
      </c>
      <c r="M19" s="8"/>
      <c r="N19" s="8"/>
      <c r="O19" s="8"/>
    </row>
    <row r="20" spans="1:15" x14ac:dyDescent="0.35">
      <c r="A20" t="s">
        <v>77</v>
      </c>
      <c r="B20" t="s">
        <v>98</v>
      </c>
      <c r="C20" s="8"/>
      <c r="D20" s="8">
        <v>44080</v>
      </c>
      <c r="E20" s="8"/>
      <c r="F20" s="8"/>
      <c r="J20" t="s">
        <v>96</v>
      </c>
      <c r="K20" t="s">
        <v>64</v>
      </c>
      <c r="L20" s="8"/>
      <c r="M20" s="8">
        <v>52497</v>
      </c>
      <c r="N20" s="8"/>
      <c r="O20" s="8"/>
    </row>
    <row r="21" spans="1:15" x14ac:dyDescent="0.35">
      <c r="A21" t="s">
        <v>78</v>
      </c>
      <c r="B21" t="s">
        <v>98</v>
      </c>
      <c r="C21" s="8"/>
      <c r="D21" s="8"/>
      <c r="E21" s="8"/>
      <c r="F21" s="8">
        <v>91348</v>
      </c>
      <c r="K21" t="s">
        <v>66</v>
      </c>
      <c r="L21" s="8"/>
      <c r="M21" s="8">
        <v>32340</v>
      </c>
      <c r="N21" s="8"/>
      <c r="O21" s="8"/>
    </row>
    <row r="22" spans="1:15" x14ac:dyDescent="0.35">
      <c r="A22" t="s">
        <v>79</v>
      </c>
      <c r="B22" t="s">
        <v>99</v>
      </c>
      <c r="C22" s="8"/>
      <c r="D22" s="8">
        <v>73224</v>
      </c>
      <c r="E22" s="8"/>
      <c r="F22" s="8"/>
      <c r="K22" t="s">
        <v>71</v>
      </c>
      <c r="L22" s="8"/>
      <c r="M22" s="8">
        <v>59079</v>
      </c>
      <c r="N22" s="8"/>
      <c r="O22" s="8"/>
    </row>
    <row r="23" spans="1:15" x14ac:dyDescent="0.35">
      <c r="A23" t="s">
        <v>80</v>
      </c>
      <c r="B23" t="s">
        <v>97</v>
      </c>
      <c r="C23" s="8">
        <v>95180</v>
      </c>
      <c r="D23" s="8"/>
      <c r="E23" s="8"/>
      <c r="F23" s="8"/>
      <c r="K23" t="s">
        <v>75</v>
      </c>
      <c r="L23" s="8"/>
      <c r="M23" s="8">
        <v>33296</v>
      </c>
      <c r="N23" s="8"/>
      <c r="O23" s="8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data20</vt:lpstr>
      <vt:lpstr>TCD data20</vt:lpstr>
      <vt:lpstr>Copie de BDD</vt:lpstr>
      <vt:lpstr>BDD</vt:lpstr>
      <vt:lpstr>Extract</vt:lpstr>
      <vt:lpstr>Synthèse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STAELENS</dc:creator>
  <cp:lastModifiedBy>Michel</cp:lastModifiedBy>
  <dcterms:created xsi:type="dcterms:W3CDTF">2019-10-16T14:23:46Z</dcterms:created>
  <dcterms:modified xsi:type="dcterms:W3CDTF">2019-10-21T16:34:36Z</dcterms:modified>
</cp:coreProperties>
</file>