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160" windowHeight="9080" activeTab="2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<sst xmlns="http://schemas.openxmlformats.org/spreadsheetml/2006/main" count="319" uniqueCount="117">
  <si>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</si>
  <si>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</si>
  <si>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</si>
  <si>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</si>
  <si>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</si>
  <si>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</si>
  <si>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</si>
  <si>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</si>
  <si>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</si>
  <si>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</si>
  <si>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</si>
  <si>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</si>
  <si>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</si>
  <si>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</si>
  <si>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</si>
  <si>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</si>
  <si>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</si>
  <si>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</si>
  <si>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</si>
  <si>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</si>
  <si>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</si>
  <si>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</si>
  <si>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</si>
  <si>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</si>
  <si>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</si>
  <si>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</si>
  <si>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</si>
  <si>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</si>
  <si>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</si>
  <si>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</si>
  <si>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</si>
  <si>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</si>
  <si>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</si>
  <si>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</si>
  <si>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</si>
  <si>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</si>
  <si>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</si>
  <si>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</si>
  <si>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</si>
  <si>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</si>
  <si>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</si>
  <si>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</si>
  <si>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</si>
  <si>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</si>
  <si>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</si>
  <si>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</si>
  <si>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</si>
  <si>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</si>
  <si>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</si>
  <si>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</si>
  <si>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</si>
  <si>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</si>
  <si>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</si>
  <si>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</si>
  <si>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</si>
  <si>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</si>
  <si>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</si>
  <si>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</si>
  <si>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</si>
  <si>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</si>
  <si>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</si>
  <si>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</si>
  <si>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</si>
  <si>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</si>
  <si>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</si>
  <si>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</si>
  <si>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</si>
  <si>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</si>
  <si>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</si>
  <si>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</si>
  <si>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</si>
  <si>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</si>
  <si>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</si>
  <si>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</si>
  <si>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</si>
  <si>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</si>
  <si>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</si>
  <si>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</si>
  <si>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</si>
  <si>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</si>
  <si>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</si>
  <si>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</si>
  <si>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</si>
  <si>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</si>
  <si>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</si>
  <si>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</si>
  <si>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</si>
  <si>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</si>
  <si>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</si>
  <si>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</si>
  <si>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</si>
  <si>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</si>
  <si>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</si>
  <si>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</si>
  <si>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</si>
  <si>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</si>
  <si>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</si>
  <si>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</si>
  <si>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</si>
  <si>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</si>
  <si>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</si>
  <si>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</si>
  <si>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</si>
  <si>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</si>
  <si>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</si>
  <si>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</si>
  <si>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</si>
  <si>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</si>
  <si>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</si>
  <si>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</si>
  <si>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</si>
  <si>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</si>
  <si>
    <t>f</t>
  </si>
  <si>
    <t>004</t>
  </si>
  <si>
    <t>qassim</t>
  </si>
  <si>
    <t>005</t>
  </si>
  <si>
    <t>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</si>
</sst>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22" fontId="0" fillId="0" borderId="0" xfId="0" applyNumberFormat="1"/>
    <xf numFmtId="0" fontId="0" fillId="0" borderId="0" xfId="0" applyNumberFormat="1" applyFill="1" applyAlignment="1"/>
    <xf numFmtId="164" fontId="0" fillId="0" borderId="0" xfId="0" applyNumberFormat="1" applyFill="1" applyAlignment="1"/>
  </cellXfs>
  <cellStyles count="2">
    <cellStyle name="Normal" xfId="0" builtinId="0"/>
    <cellStyle name="Texte explicatif" xfId="1" builtinId="53"/>
  </cellStyles>
  <dxfs count="6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</dxf>
    <dxf>
      <numFmt numFmtId="164" formatCode="h:mm;@"/>
    </dxf>
    <dxf>
      <numFmt numFmtId="27" formatCode="dd/mm/yyyy\ hh:mm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1933575</xdr:colOff>
      <xdr:row>10</xdr:row>
      <xdr:rowOff>95250</xdr:rowOff>
    </xdr:to>
    <xdr:sp macro="" textlink="">
      <xdr:nvSpPr>
        <xdr:cNvPr id="2" name="ZoneTexte 1"/>
        <xdr:cNvSpPr txBox="1"/>
      </xdr:nvSpPr>
      <xdr:spPr>
        <a:xfrm>
          <a:off x="2990850" y="333375"/>
          <a:ext cx="3048000" cy="15716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saisei d'une duré'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K19" totalsRowShown="0" headerRowDxfId="64" dataDxfId="63">
  <autoFilter ref="A13:K19"/>
  <tableColumns count="11">
    <tableColumn id="1" name="Demande" dataDxfId="62"/>
    <tableColumn id="2" name="Date" dataDxfId="61"/>
    <tableColumn id="3" name="Description"/>
    <tableColumn id="4" name="Equipement " dataDxfId="60"/>
    <tableColumn id="5" name="Atelier" dataDxfId="59">
      <calculatedColumnFormula>_xlfn.IFNA(VLOOKUP(T_Demandes[[#This Row],[Equipement ]],T_Zones[],2,FALSE),"")</calculatedColumnFormula>
    </tableColumn>
    <tableColumn id="6" name="Centre de charge" dataDxfId="58">
      <calculatedColumnFormula>_xlfn.IFNA(VLOOKUP(T_Demandes[[#This Row],[Equipement ]],T_Zones[],3,FALSE),"")</calculatedColumnFormula>
    </tableColumn>
    <tableColumn id="7" name="N°DI" dataDxfId="57">
      <calculatedColumnFormula>TEXT(ROW()-ROW(T_Demandes[[#Headers],[N°DI]]),"000")</calculatedColumnFormula>
    </tableColumn>
    <tableColumn id="8" name="Technicien" dataDxfId="56"/>
    <tableColumn id="9" name="Temps théorique" dataDxfId="55"/>
    <tableColumn id="10" name="Temps réel" dataDxfId="54"/>
    <tableColumn id="11" name="Validation demandeur" dataDxfId="5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52" dataDxfId="51">
  <autoFilter ref="B3:B18">
    <filterColumn colId="0" hiddenButton="1"/>
  </autoFilter>
  <tableColumns count="1">
    <tableColumn id="1" name="Liste des équipements" dataDxfId="5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49">
  <autoFilter ref="F3:F18">
    <filterColumn colId="0" hiddenButton="1"/>
  </autoFilter>
  <tableColumns count="1">
    <tableColumn id="1" name="Temps théorique" dataDxfId="48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47"/>
    <tableColumn id="2" name="Atelier" dataDxfId="46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6" totalsRowShown="0" headerRowDxfId="45" dataDxfId="0">
  <autoFilter ref="A13:K16"/>
  <tableColumns count="11">
    <tableColumn id="1" name="Demande" dataDxfId="11"/>
    <tableColumn id="2" name="Date" dataDxfId="10"/>
    <tableColumn id="3" name="Description" dataDxfId="9"/>
    <tableColumn id="4" name="Equipement " dataDxfId="8"/>
    <tableColumn id="5" name="Atelier" dataDxfId="7"/>
    <tableColumn id="6" name="Centre de charge" dataDxfId="6"/>
    <tableColumn id="7" name="N°DI" dataDxfId="5"/>
    <tableColumn id="8" name="Technicien" dataDxfId="4"/>
    <tableColumn id="9" name="Temps théorique" dataDxfId="3"/>
    <tableColumn id="10" name="Temps réel" dataDxfId="2"/>
    <tableColumn id="11" name="Validation demandeur" dataDxfId="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44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K14" totalsRowShown="0" headerRowDxfId="43">
  <autoFilter ref="A13:K14"/>
  <tableColumns count="11">
    <tableColumn id="1" name="Demande"/>
    <tableColumn id="2" name="Date" dataDxfId="42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 dataDxfId="41"/>
    <tableColumn id="10" name="Temps réel" dataDxfId="40"/>
    <tableColumn id="11" name="Validation demandeur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K14" totalsRowShown="0" headerRowDxfId="39" dataDxfId="38">
  <autoFilter ref="A13:K14"/>
  <tableColumns count="11">
    <tableColumn id="1" name="Demande" dataDxfId="37"/>
    <tableColumn id="2" name="Date" dataDxfId="36"/>
    <tableColumn id="3" name="Description" dataDxfId="35"/>
    <tableColumn id="4" name="Equipement " dataDxfId="34"/>
    <tableColumn id="5" name="Atelier" dataDxfId="33"/>
    <tableColumn id="6" name="Centre de charge" dataDxfId="32"/>
    <tableColumn id="7" name="N°DI" dataDxfId="31"/>
    <tableColumn id="8" name="Technicien" dataDxfId="30"/>
    <tableColumn id="9" name="Temps théorique" dataDxfId="29"/>
    <tableColumn id="10" name="Temps réel" dataDxfId="28"/>
    <tableColumn id="11" name="Validation demandeur" dataDxfId="27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K14" insertRow="1" totalsRowShown="0" headerRowDxfId="26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K14" insertRow="1" totalsRowShown="0" headerRowDxfId="25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K14" totalsRowShown="0" headerRowDxfId="24" dataDxfId="23">
  <autoFilter ref="A13:K14"/>
  <tableColumns count="11">
    <tableColumn id="1" name="Demande" dataDxfId="22"/>
    <tableColumn id="2" name="Date" dataDxfId="21"/>
    <tableColumn id="3" name="Description" dataDxfId="20"/>
    <tableColumn id="4" name="Equipement " dataDxfId="19"/>
    <tableColumn id="5" name="Atelier" dataDxfId="18"/>
    <tableColumn id="6" name="Centre de charge" dataDxfId="17"/>
    <tableColumn id="7" name="N°DI" dataDxfId="16"/>
    <tableColumn id="8" name="Technicien" dataDxfId="15"/>
    <tableColumn id="9" name="Temps théorique" dataDxfId="14"/>
    <tableColumn id="10" name="Temps réel" dataDxfId="13"/>
    <tableColumn id="11" name="Validation demandeur" dataDxfId="1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"/>
  <sheetViews>
    <sheetView showGridLines="0" zoomScaleNormal="100" workbookViewId="0">
      <selection activeCell="I19" sqref="I19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>
        <v>2.0833333333333332E-2</v>
      </c>
      <c r="K14" s="13" t="s">
        <v>82</v>
      </c>
    </row>
    <row r="15" spans="1:11" x14ac:dyDescent="0.3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Row],[Equipement ]],T_Zones[],2,FALSE),"")</f>
        <v>LOGISTIQUE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</row>
    <row r="16" spans="1:11" x14ac:dyDescent="0.3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/>
      <c r="K16" s="13"/>
    </row>
    <row r="17" spans="1:11" x14ac:dyDescent="0.3">
      <c r="A17" s="19" t="s">
        <v>112</v>
      </c>
      <c r="B17" s="20"/>
      <c r="D17" s="21" t="s">
        <v>10</v>
      </c>
      <c r="E17" s="22" t="str">
        <f>_xlfn.IFNA(VLOOKUP(T_Demandes[[#This Row],[Equipement ]],T_Zones[],2,FALSE),"")</f>
        <v>PREPARATION</v>
      </c>
      <c r="F17" s="22">
        <f>_xlfn.IFNA(VLOOKUP(T_Demandes[[#This Row],[Equipement ]],T_Zones[],3,FALSE),"")</f>
        <v>20302</v>
      </c>
      <c r="G17" s="22" t="str">
        <f>TEXT(ROW()-ROW(T_Demandes[[#Headers],[N°DI]]),"000")</f>
        <v>004</v>
      </c>
      <c r="H17" s="23" t="s">
        <v>108</v>
      </c>
      <c r="I17" s="24">
        <v>8.3333333333333301E-2</v>
      </c>
      <c r="J17" s="24"/>
      <c r="K17" s="23"/>
    </row>
    <row r="18" spans="1:11" x14ac:dyDescent="0.3">
      <c r="A18" s="19" t="s">
        <v>114</v>
      </c>
      <c r="B18" s="20"/>
      <c r="C18" t="s">
        <v>88</v>
      </c>
      <c r="D18" s="21" t="s">
        <v>8</v>
      </c>
      <c r="E18" s="22" t="str">
        <f>_xlfn.IFNA(VLOOKUP(T_Demandes[[#This Row],[Equipement ]],T_Zones[],2,FALSE),"")</f>
        <v>PREPARATION</v>
      </c>
      <c r="F18" s="22">
        <f>_xlfn.IFNA(VLOOKUP(T_Demandes[[#This Row],[Equipement ]],T_Zones[],3,FALSE),"")</f>
        <v>20302</v>
      </c>
      <c r="G18" s="22" t="str">
        <f>TEXT(ROW()-ROW(T_Demandes[[#Headers],[N°DI]]),"000")</f>
        <v>005</v>
      </c>
      <c r="H18" s="23" t="s">
        <v>103</v>
      </c>
      <c r="I18" s="24">
        <v>2.0833333333333332E-2</v>
      </c>
      <c r="J18" s="24">
        <v>8.3333333333333301E-2</v>
      </c>
      <c r="K18" s="23"/>
    </row>
    <row r="19" spans="1:11" x14ac:dyDescent="0.3">
      <c r="A19" s="19" t="s">
        <v>78</v>
      </c>
      <c r="B19" s="20"/>
      <c r="C19" t="s">
        <v>86</v>
      </c>
      <c r="D19" s="21" t="s">
        <v>13</v>
      </c>
      <c r="E19" s="22" t="str">
        <f>_xlfn.IFNA(VLOOKUP(T_Demandes[[#This Row],[Equipement ]],T_Zones[],2,FALSE),"")</f>
        <v>PREPARATION</v>
      </c>
      <c r="F19" s="22">
        <f>_xlfn.IFNA(VLOOKUP(T_Demandes[[#This Row],[Equipement ]],T_Zones[],3,FALSE),"")</f>
        <v>20302</v>
      </c>
      <c r="G19" s="22" t="str">
        <f>TEXT(ROW()-ROW(T_Demandes[[#Headers],[N°DI]]),"000")</f>
        <v>006</v>
      </c>
      <c r="H19" s="23" t="s">
        <v>103</v>
      </c>
      <c r="I19" s="24">
        <v>6.25E-2</v>
      </c>
      <c r="J19" s="24">
        <v>0.125</v>
      </c>
      <c r="K19" s="23"/>
    </row>
  </sheetData>
  <dataValidations count="4">
    <dataValidation type="list" allowBlank="1" showInputMessage="1" showErrorMessage="1" sqref="H14:H19">
      <formula1>d.techniciens</formula1>
    </dataValidation>
    <dataValidation type="list" allowBlank="1" showInputMessage="1" showErrorMessage="1" sqref="I14:J19">
      <formula1>d.temps</formula1>
    </dataValidation>
    <dataValidation type="list" allowBlank="1" showInputMessage="1" showErrorMessage="1" sqref="D14:D19">
      <formula1>d.équipements</formula1>
    </dataValidation>
    <dataValidation type="list" allowBlank="1" showInputMessage="1" showErrorMessage="1" sqref="K14:K19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D1" sqref="D1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3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3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3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3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3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3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3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3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3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3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3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3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3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3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3">
      <c r="J19" s="1" t="s">
        <v>50</v>
      </c>
      <c r="K19" s="2" t="s">
        <v>68</v>
      </c>
      <c r="L19">
        <v>20309</v>
      </c>
    </row>
    <row r="20" spans="2:12" x14ac:dyDescent="0.3">
      <c r="J20" s="1" t="s">
        <v>51</v>
      </c>
      <c r="K20" s="2" t="s">
        <v>68</v>
      </c>
      <c r="L20">
        <v>20309</v>
      </c>
    </row>
    <row r="21" spans="2:12" x14ac:dyDescent="0.3">
      <c r="J21" s="1" t="s">
        <v>52</v>
      </c>
      <c r="K21" s="2" t="s">
        <v>68</v>
      </c>
      <c r="L21">
        <v>20309</v>
      </c>
    </row>
    <row r="22" spans="2:12" x14ac:dyDescent="0.3">
      <c r="J22" s="1" t="s">
        <v>5</v>
      </c>
      <c r="K22" s="2" t="s">
        <v>61</v>
      </c>
      <c r="L22">
        <v>20301</v>
      </c>
    </row>
    <row r="23" spans="2:12" x14ac:dyDescent="0.3">
      <c r="J23" s="1" t="s">
        <v>6</v>
      </c>
      <c r="K23" s="2" t="s">
        <v>61</v>
      </c>
      <c r="L23">
        <v>20301</v>
      </c>
    </row>
    <row r="24" spans="2:12" x14ac:dyDescent="0.3">
      <c r="J24" s="1" t="s">
        <v>16</v>
      </c>
      <c r="K24" s="2" t="s">
        <v>64</v>
      </c>
      <c r="L24">
        <v>20302</v>
      </c>
    </row>
    <row r="25" spans="2:12" x14ac:dyDescent="0.3">
      <c r="J25" s="1" t="s">
        <v>26</v>
      </c>
      <c r="K25" s="2" t="s">
        <v>66</v>
      </c>
      <c r="L25">
        <v>20304</v>
      </c>
    </row>
    <row r="26" spans="2:12" x14ac:dyDescent="0.3">
      <c r="J26" s="1" t="s">
        <v>7</v>
      </c>
      <c r="K26" s="2" t="s">
        <v>68</v>
      </c>
      <c r="L26">
        <v>20301</v>
      </c>
    </row>
    <row r="27" spans="2:12" x14ac:dyDescent="0.3">
      <c r="J27" s="1" t="s">
        <v>43</v>
      </c>
      <c r="K27" s="2" t="s">
        <v>69</v>
      </c>
      <c r="L27">
        <v>20308</v>
      </c>
    </row>
    <row r="28" spans="2:12" x14ac:dyDescent="0.3">
      <c r="J28" s="1" t="s">
        <v>44</v>
      </c>
      <c r="K28" s="2" t="s">
        <v>69</v>
      </c>
      <c r="L28">
        <v>20308</v>
      </c>
    </row>
    <row r="29" spans="2:12" x14ac:dyDescent="0.3">
      <c r="J29" s="1" t="s">
        <v>17</v>
      </c>
      <c r="K29" s="2" t="s">
        <v>64</v>
      </c>
      <c r="L29">
        <v>20302</v>
      </c>
    </row>
    <row r="30" spans="2:12" x14ac:dyDescent="0.3">
      <c r="J30" s="1" t="s">
        <v>45</v>
      </c>
      <c r="K30" s="2" t="s">
        <v>69</v>
      </c>
      <c r="L30">
        <v>20308</v>
      </c>
    </row>
    <row r="31" spans="2:12" x14ac:dyDescent="0.3">
      <c r="J31" s="1" t="s">
        <v>46</v>
      </c>
      <c r="K31" s="2" t="s">
        <v>69</v>
      </c>
      <c r="L31">
        <v>20308</v>
      </c>
    </row>
    <row r="32" spans="2:12" x14ac:dyDescent="0.3">
      <c r="J32" s="1" t="s">
        <v>27</v>
      </c>
      <c r="K32" s="2" t="s">
        <v>66</v>
      </c>
      <c r="L32">
        <v>20304</v>
      </c>
    </row>
    <row r="33" spans="10:12" x14ac:dyDescent="0.3">
      <c r="J33" s="1" t="s">
        <v>28</v>
      </c>
      <c r="K33" s="2" t="s">
        <v>64</v>
      </c>
      <c r="L33">
        <v>20304</v>
      </c>
    </row>
    <row r="34" spans="10:12" x14ac:dyDescent="0.3">
      <c r="J34" s="1" t="s">
        <v>47</v>
      </c>
      <c r="K34" s="2" t="s">
        <v>69</v>
      </c>
      <c r="L34">
        <v>20308</v>
      </c>
    </row>
    <row r="35" spans="10:12" x14ac:dyDescent="0.3">
      <c r="J35" s="1" t="s">
        <v>29</v>
      </c>
      <c r="K35" s="2" t="s">
        <v>70</v>
      </c>
      <c r="L35">
        <v>20304</v>
      </c>
    </row>
    <row r="36" spans="10:12" x14ac:dyDescent="0.3">
      <c r="J36" s="1" t="s">
        <v>18</v>
      </c>
      <c r="K36" s="2" t="s">
        <v>64</v>
      </c>
      <c r="L36">
        <v>20302</v>
      </c>
    </row>
    <row r="37" spans="10:12" x14ac:dyDescent="0.3">
      <c r="J37" s="3" t="s">
        <v>25</v>
      </c>
      <c r="K37" s="2" t="s">
        <v>64</v>
      </c>
      <c r="L37">
        <v>20303</v>
      </c>
    </row>
    <row r="38" spans="10:12" x14ac:dyDescent="0.3">
      <c r="J38" s="1" t="s">
        <v>58</v>
      </c>
      <c r="K38" s="2" t="s">
        <v>67</v>
      </c>
      <c r="L38">
        <v>20317</v>
      </c>
    </row>
    <row r="39" spans="10:12" x14ac:dyDescent="0.3">
      <c r="J39" s="1" t="s">
        <v>55</v>
      </c>
      <c r="K39" s="2" t="s">
        <v>67</v>
      </c>
      <c r="L39">
        <v>20312</v>
      </c>
    </row>
    <row r="40" spans="10:12" x14ac:dyDescent="0.3">
      <c r="J40" s="1" t="s">
        <v>59</v>
      </c>
      <c r="K40" s="2" t="s">
        <v>67</v>
      </c>
      <c r="L40">
        <v>20317</v>
      </c>
    </row>
    <row r="41" spans="10:12" x14ac:dyDescent="0.3">
      <c r="J41" s="1" t="s">
        <v>19</v>
      </c>
      <c r="K41" s="2" t="s">
        <v>64</v>
      </c>
      <c r="L41">
        <v>20302</v>
      </c>
    </row>
    <row r="42" spans="10:12" x14ac:dyDescent="0.3">
      <c r="J42" s="1" t="s">
        <v>20</v>
      </c>
      <c r="K42" s="2" t="s">
        <v>64</v>
      </c>
      <c r="L42">
        <v>20302</v>
      </c>
    </row>
    <row r="43" spans="10:12" x14ac:dyDescent="0.3">
      <c r="J43" s="1" t="s">
        <v>30</v>
      </c>
      <c r="K43" s="2" t="s">
        <v>66</v>
      </c>
      <c r="L43">
        <v>20304</v>
      </c>
    </row>
    <row r="44" spans="10:12" x14ac:dyDescent="0.3">
      <c r="J44" s="1" t="s">
        <v>31</v>
      </c>
      <c r="K44" s="2" t="s">
        <v>66</v>
      </c>
      <c r="L44">
        <v>20304</v>
      </c>
    </row>
    <row r="45" spans="10:12" x14ac:dyDescent="0.3">
      <c r="J45" s="1" t="s">
        <v>32</v>
      </c>
      <c r="K45" s="2" t="s">
        <v>66</v>
      </c>
      <c r="L45">
        <v>20304</v>
      </c>
    </row>
    <row r="46" spans="10:12" x14ac:dyDescent="0.3">
      <c r="J46" s="1" t="s">
        <v>33</v>
      </c>
      <c r="K46" s="2" t="s">
        <v>66</v>
      </c>
      <c r="L46">
        <v>20304</v>
      </c>
    </row>
    <row r="47" spans="10:12" x14ac:dyDescent="0.3">
      <c r="J47" s="1" t="s">
        <v>34</v>
      </c>
      <c r="K47" s="2" t="s">
        <v>66</v>
      </c>
      <c r="L47">
        <v>20304</v>
      </c>
    </row>
    <row r="48" spans="10:12" x14ac:dyDescent="0.3">
      <c r="J48" s="1" t="s">
        <v>35</v>
      </c>
      <c r="K48" s="2" t="s">
        <v>66</v>
      </c>
      <c r="L48">
        <v>20304</v>
      </c>
    </row>
    <row r="49" spans="10:12" x14ac:dyDescent="0.3">
      <c r="J49" s="1" t="s">
        <v>53</v>
      </c>
      <c r="K49" s="2" t="s">
        <v>68</v>
      </c>
      <c r="L49">
        <v>20309</v>
      </c>
    </row>
    <row r="50" spans="10:12" x14ac:dyDescent="0.3">
      <c r="J50" s="1" t="s">
        <v>39</v>
      </c>
      <c r="K50" s="2" t="s">
        <v>71</v>
      </c>
      <c r="L50">
        <v>20307</v>
      </c>
    </row>
    <row r="51" spans="10:12" x14ac:dyDescent="0.3">
      <c r="J51" s="1" t="s">
        <v>56</v>
      </c>
      <c r="K51" s="2" t="s">
        <v>67</v>
      </c>
      <c r="L51">
        <v>20312</v>
      </c>
    </row>
    <row r="52" spans="10:12" x14ac:dyDescent="0.3">
      <c r="J52" s="1" t="s">
        <v>72</v>
      </c>
      <c r="K52" s="2" t="s">
        <v>64</v>
      </c>
      <c r="L52">
        <v>20302</v>
      </c>
    </row>
    <row r="53" spans="10:12" x14ac:dyDescent="0.3">
      <c r="J53" s="1" t="s">
        <v>73</v>
      </c>
      <c r="K53" s="2" t="s">
        <v>64</v>
      </c>
      <c r="L53">
        <v>20302</v>
      </c>
    </row>
    <row r="54" spans="10:12" x14ac:dyDescent="0.3">
      <c r="J54" s="1" t="s">
        <v>21</v>
      </c>
      <c r="K54" s="2" t="s">
        <v>64</v>
      </c>
      <c r="L54">
        <v>20302</v>
      </c>
    </row>
    <row r="55" spans="10:12" x14ac:dyDescent="0.3">
      <c r="J55" s="1" t="s">
        <v>40</v>
      </c>
      <c r="K55" s="2" t="s">
        <v>68</v>
      </c>
      <c r="L55">
        <v>20307</v>
      </c>
    </row>
    <row r="56" spans="10:12" x14ac:dyDescent="0.3">
      <c r="J56" s="1" t="s">
        <v>36</v>
      </c>
      <c r="K56" s="2" t="s">
        <v>70</v>
      </c>
      <c r="L56">
        <v>20304</v>
      </c>
    </row>
    <row r="57" spans="10:12" x14ac:dyDescent="0.3">
      <c r="J57" s="1" t="s">
        <v>37</v>
      </c>
      <c r="K57" s="2" t="s">
        <v>64</v>
      </c>
      <c r="L57">
        <v>20304</v>
      </c>
    </row>
    <row r="58" spans="10:12" x14ac:dyDescent="0.3">
      <c r="J58" s="1" t="s">
        <v>22</v>
      </c>
      <c r="K58" s="2" t="s">
        <v>64</v>
      </c>
      <c r="L58">
        <v>20302</v>
      </c>
    </row>
    <row r="59" spans="10:12" x14ac:dyDescent="0.3">
      <c r="J59" s="1" t="s">
        <v>23</v>
      </c>
      <c r="K59" s="2" t="s">
        <v>67</v>
      </c>
      <c r="L59">
        <v>20302</v>
      </c>
    </row>
    <row r="60" spans="10:12" x14ac:dyDescent="0.3">
      <c r="J60" s="1" t="s">
        <v>24</v>
      </c>
      <c r="K60" s="2" t="s">
        <v>64</v>
      </c>
      <c r="L60">
        <v>20302</v>
      </c>
    </row>
    <row r="61" spans="10:12" x14ac:dyDescent="0.3">
      <c r="J61" s="1" t="s">
        <v>48</v>
      </c>
      <c r="K61" s="2" t="s">
        <v>69</v>
      </c>
      <c r="L61">
        <v>20308</v>
      </c>
    </row>
    <row r="62" spans="10:12" x14ac:dyDescent="0.3">
      <c r="J62" s="1" t="s">
        <v>41</v>
      </c>
      <c r="K62" s="2" t="s">
        <v>68</v>
      </c>
      <c r="L62">
        <v>20307</v>
      </c>
    </row>
    <row r="63" spans="10:12" x14ac:dyDescent="0.3">
      <c r="J63" s="1" t="s">
        <v>42</v>
      </c>
      <c r="K63" s="2" t="s">
        <v>71</v>
      </c>
      <c r="L63">
        <v>20307</v>
      </c>
    </row>
    <row r="64" spans="10:12" x14ac:dyDescent="0.3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showGridLines="0" tabSelected="1" zoomScaleNormal="100" workbookViewId="0">
      <selection activeCell="A14" sqref="A14:K1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>
        <v>2.0833333333333332E-2</v>
      </c>
      <c r="K14" s="8" t="s">
        <v>82</v>
      </c>
    </row>
    <row r="15" spans="1:11" x14ac:dyDescent="0.3">
      <c r="A15" s="19" t="s">
        <v>114</v>
      </c>
      <c r="B15" s="20"/>
      <c r="C15" s="20" t="s">
        <v>88</v>
      </c>
      <c r="D15" s="20" t="s">
        <v>8</v>
      </c>
      <c r="E15" s="26" t="s">
        <v>64</v>
      </c>
      <c r="F15" s="26">
        <v>20302</v>
      </c>
      <c r="G15" s="19" t="s">
        <v>115</v>
      </c>
      <c r="H15" s="19" t="s">
        <v>103</v>
      </c>
      <c r="I15" s="27">
        <v>2.0833333333333332E-2</v>
      </c>
      <c r="J15" s="27">
        <v>8.3333333333333301E-2</v>
      </c>
      <c r="K15" s="19"/>
    </row>
    <row r="16" spans="1:11" x14ac:dyDescent="0.3">
      <c r="A16" s="19" t="s">
        <v>78</v>
      </c>
      <c r="B16" s="20"/>
      <c r="C16" s="20" t="s">
        <v>86</v>
      </c>
      <c r="D16" s="20" t="s">
        <v>13</v>
      </c>
      <c r="E16" s="26" t="s">
        <v>64</v>
      </c>
      <c r="F16" s="26">
        <v>20302</v>
      </c>
      <c r="G16" s="19" t="s">
        <v>116</v>
      </c>
      <c r="H16" s="19" t="s">
        <v>103</v>
      </c>
      <c r="I16" s="27">
        <v>6.25E-2</v>
      </c>
      <c r="J16" s="27">
        <v>0.125</v>
      </c>
      <c r="K16" s="19"/>
    </row>
  </sheetData>
  <dataValidations count="2">
    <dataValidation type="list" allowBlank="1" showInputMessage="1" showErrorMessage="1" sqref="K14:K16">
      <formula1>d.validation</formula1>
    </dataValidation>
    <dataValidation type="list" allowBlank="1" showInputMessage="1" showErrorMessage="1" sqref="J14:J16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showGridLines="0" topLeftCell="D1" zoomScaleNormal="100" workbookViewId="0">
      <selection activeCell="K14" sqref="K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4"/>
  <sheetViews>
    <sheetView showGridLines="0" zoomScaleNormal="100" workbookViewId="0">
      <selection activeCell="A14" sqref="A14:K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t="s">
        <v>112</v>
      </c>
      <c r="B14" s="25"/>
      <c r="D14" t="s">
        <v>10</v>
      </c>
      <c r="E14" t="s">
        <v>64</v>
      </c>
      <c r="F14">
        <v>20302</v>
      </c>
      <c r="G14" t="s">
        <v>113</v>
      </c>
      <c r="H14" t="s">
        <v>108</v>
      </c>
      <c r="I14" s="11">
        <v>8.3333333333333301E-2</v>
      </c>
      <c r="J14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showGridLines="0" zoomScaleNormal="100" workbookViewId="0">
      <selection activeCell="A14" sqref="A14:K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 t="s">
        <v>82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3"/>
  <sheetViews>
    <sheetView showGridLines="0" zoomScaleNormal="100" workbookViewId="0">
      <selection activeCell="A14" sqref="A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3"/>
  <sheetViews>
    <sheetView showGridLines="0" zoomScaleNormal="100" workbookViewId="0">
      <selection activeCell="A14" sqref="A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showGridLines="0" zoomScaleNormal="100" workbookViewId="0">
      <selection activeCell="C15" sqref="C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9" max="19" width="22.75" customWidth="1"/>
  </cols>
  <sheetData>
    <row r="1" spans="1:1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3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Michel</cp:lastModifiedBy>
  <dcterms:created xsi:type="dcterms:W3CDTF">2018-12-03T14:56:59Z</dcterms:created>
  <dcterms:modified xsi:type="dcterms:W3CDTF">2018-12-17T16:56:42Z</dcterms:modified>
</cp:coreProperties>
</file>