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736" activeTab="3"/>
  </bookViews>
  <sheets>
    <sheet name="Plannification" sheetId="1" r:id="rId1"/>
    <sheet name="Proprieté des moules " sheetId="2" r:id="rId2"/>
    <sheet name="fiche d'usine" sheetId="3" r:id="rId3"/>
    <sheet name="TCD fiche usine avec largeurs" sheetId="4" r:id="rId4"/>
  </sheets>
  <calcPr calcId="152511"/>
  <pivotCaches>
    <pivotCache cacheId="5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13" i="3" l="1" a="1"/>
  <c r="K13" i="3" s="1"/>
  <c r="J13" i="3" a="1"/>
  <c r="J13" i="3" s="1"/>
  <c r="I13" i="3" a="1"/>
  <c r="I13" i="3" s="1"/>
  <c r="H13" i="3" a="1"/>
  <c r="H13" i="3" s="1"/>
  <c r="G13" i="3" a="1"/>
  <c r="G13" i="3" s="1"/>
  <c r="F13" i="3" a="1"/>
  <c r="F13" i="3" s="1"/>
  <c r="E13" i="3" a="1"/>
  <c r="E13" i="3" s="1"/>
  <c r="D13" i="3" a="1"/>
  <c r="D13" i="3" s="1"/>
  <c r="C13" i="3" a="1"/>
  <c r="C13" i="3" s="1"/>
  <c r="B13" i="3" a="1"/>
  <c r="B13" i="3" s="1"/>
  <c r="K12" i="3" a="1"/>
  <c r="K12" i="3" s="1"/>
  <c r="J12" i="3" a="1"/>
  <c r="J12" i="3" s="1"/>
  <c r="I12" i="3" a="1"/>
  <c r="I12" i="3" s="1"/>
  <c r="H12" i="3" a="1"/>
  <c r="H12" i="3" s="1"/>
  <c r="G12" i="3" a="1"/>
  <c r="G12" i="3" s="1"/>
  <c r="F12" i="3" a="1"/>
  <c r="F12" i="3" s="1"/>
  <c r="E12" i="3" a="1"/>
  <c r="E12" i="3" s="1"/>
  <c r="D12" i="3" a="1"/>
  <c r="D12" i="3" s="1"/>
  <c r="C12" i="3" a="1"/>
  <c r="C12" i="3" s="1"/>
  <c r="B12" i="3" a="1"/>
  <c r="B12" i="3" s="1"/>
  <c r="K11" i="3" a="1"/>
  <c r="K11" i="3" s="1"/>
  <c r="J11" i="3" a="1"/>
  <c r="J11" i="3" s="1"/>
  <c r="I11" i="3" a="1"/>
  <c r="I11" i="3" s="1"/>
  <c r="H11" i="3" a="1"/>
  <c r="H11" i="3" s="1"/>
  <c r="G11" i="3" a="1"/>
  <c r="G11" i="3" s="1"/>
  <c r="F11" i="3" a="1"/>
  <c r="F11" i="3" s="1"/>
  <c r="E11" i="3" a="1"/>
  <c r="E11" i="3" s="1"/>
  <c r="D11" i="3" a="1"/>
  <c r="D11" i="3" s="1"/>
  <c r="C11" i="3" a="1"/>
  <c r="C11" i="3" s="1"/>
  <c r="B11" i="3" a="1"/>
  <c r="B11" i="3" s="1"/>
  <c r="K10" i="3" a="1"/>
  <c r="K10" i="3" s="1"/>
  <c r="J10" i="3" a="1"/>
  <c r="J10" i="3" s="1"/>
  <c r="I10" i="3" a="1"/>
  <c r="I10" i="3" s="1"/>
  <c r="H10" i="3" a="1"/>
  <c r="H10" i="3" s="1"/>
  <c r="G10" i="3" a="1"/>
  <c r="G10" i="3" s="1"/>
  <c r="F10" i="3" a="1"/>
  <c r="F10" i="3" s="1"/>
  <c r="E10" i="3" a="1"/>
  <c r="E10" i="3" s="1"/>
  <c r="D10" i="3" a="1"/>
  <c r="D10" i="3" s="1"/>
  <c r="C10" i="3" a="1"/>
  <c r="C10" i="3" s="1"/>
  <c r="B10" i="3" a="1"/>
  <c r="B10" i="3" s="1"/>
  <c r="K9" i="3" a="1"/>
  <c r="K9" i="3" s="1"/>
  <c r="J9" i="3" a="1"/>
  <c r="J9" i="3" s="1"/>
  <c r="I9" i="3" a="1"/>
  <c r="I9" i="3" s="1"/>
  <c r="H9" i="3" a="1"/>
  <c r="H9" i="3" s="1"/>
  <c r="G9" i="3" a="1"/>
  <c r="G9" i="3" s="1"/>
  <c r="F9" i="3" a="1"/>
  <c r="F9" i="3" s="1"/>
  <c r="E9" i="3" a="1"/>
  <c r="E9" i="3" s="1"/>
  <c r="D9" i="3" a="1"/>
  <c r="D9" i="3" s="1"/>
  <c r="C9" i="3" a="1"/>
  <c r="C9" i="3" s="1"/>
  <c r="B9" i="3" a="1"/>
  <c r="B9" i="3" s="1"/>
  <c r="K8" i="3" a="1"/>
  <c r="K8" i="3" s="1"/>
  <c r="J8" i="3" a="1"/>
  <c r="J8" i="3" s="1"/>
  <c r="I8" i="3" a="1"/>
  <c r="I8" i="3" s="1"/>
  <c r="H8" i="3" a="1"/>
  <c r="H8" i="3" s="1"/>
  <c r="G8" i="3" a="1"/>
  <c r="G8" i="3" s="1"/>
  <c r="F8" i="3" a="1"/>
  <c r="F8" i="3" s="1"/>
  <c r="E8" i="3" a="1"/>
  <c r="E8" i="3" s="1"/>
  <c r="D8" i="3" a="1"/>
  <c r="D8" i="3" s="1"/>
  <c r="C8" i="3" a="1"/>
  <c r="C8" i="3" s="1"/>
  <c r="B8" i="3" a="1"/>
  <c r="B8" i="3" s="1"/>
  <c r="K7" i="3" a="1"/>
  <c r="K7" i="3" s="1"/>
  <c r="J7" i="3" a="1"/>
  <c r="J7" i="3" s="1"/>
  <c r="I7" i="3" a="1"/>
  <c r="I7" i="3" s="1"/>
  <c r="H7" i="3" a="1"/>
  <c r="H7" i="3" s="1"/>
  <c r="G7" i="3" a="1"/>
  <c r="G7" i="3" s="1"/>
  <c r="F7" i="3" a="1"/>
  <c r="F7" i="3" s="1"/>
  <c r="E7" i="3" a="1"/>
  <c r="E7" i="3" s="1"/>
  <c r="D7" i="3" a="1"/>
  <c r="D7" i="3" s="1"/>
  <c r="C7" i="3" a="1"/>
  <c r="C7" i="3" s="1"/>
  <c r="B7" i="3" a="1"/>
  <c r="B7" i="3" s="1"/>
  <c r="K6" i="3" a="1"/>
  <c r="K6" i="3" s="1"/>
  <c r="J6" i="3" a="1"/>
  <c r="J6" i="3" s="1"/>
  <c r="I6" i="3" a="1"/>
  <c r="I6" i="3" s="1"/>
  <c r="H6" i="3" a="1"/>
  <c r="H6" i="3" s="1"/>
  <c r="G6" i="3" a="1"/>
  <c r="G6" i="3" s="1"/>
  <c r="F6" i="3" a="1"/>
  <c r="F6" i="3" s="1"/>
  <c r="E6" i="3" a="1"/>
  <c r="E6" i="3" s="1"/>
  <c r="D6" i="3" a="1"/>
  <c r="D6" i="3" s="1"/>
  <c r="C6" i="3" a="1"/>
  <c r="C6" i="3" s="1"/>
  <c r="B6" i="3" a="1"/>
  <c r="B6" i="3" s="1"/>
  <c r="K5" i="3" a="1"/>
  <c r="K5" i="3" s="1"/>
  <c r="J5" i="3" a="1"/>
  <c r="J5" i="3" s="1"/>
  <c r="I5" i="3" a="1"/>
  <c r="I5" i="3" s="1"/>
  <c r="H5" i="3" a="1"/>
  <c r="H5" i="3" s="1"/>
  <c r="G5" i="3" a="1"/>
  <c r="G5" i="3" s="1"/>
  <c r="F5" i="3" a="1"/>
  <c r="F5" i="3" s="1"/>
  <c r="E5" i="3" a="1"/>
  <c r="E5" i="3" s="1"/>
  <c r="D5" i="3" a="1"/>
  <c r="D5" i="3" s="1"/>
  <c r="C5" i="3" a="1"/>
  <c r="C5" i="3" s="1"/>
  <c r="B5" i="3" a="1"/>
  <c r="B5" i="3" s="1"/>
  <c r="A13" i="3" a="1"/>
  <c r="A13" i="3" s="1"/>
  <c r="A12" i="3" a="1"/>
  <c r="A12" i="3" s="1"/>
  <c r="A11" i="3" a="1"/>
  <c r="A11" i="3" s="1"/>
  <c r="A10" i="3" a="1"/>
  <c r="A10" i="3" s="1"/>
  <c r="A9" i="3" a="1"/>
  <c r="A9" i="3" s="1"/>
  <c r="A8" i="3" a="1"/>
  <c r="A8" i="3" s="1"/>
  <c r="A7" i="3" a="1"/>
  <c r="A7" i="3" s="1"/>
  <c r="A6" i="3" a="1"/>
  <c r="A6" i="3" s="1"/>
  <c r="A5" i="3" a="1"/>
  <c r="A5" i="3" s="1"/>
  <c r="C5" i="1"/>
  <c r="C6" i="1"/>
  <c r="C7" i="1"/>
  <c r="C8" i="1"/>
  <c r="C9" i="1"/>
  <c r="C10" i="1"/>
  <c r="C11" i="1"/>
  <c r="C4" i="1"/>
  <c r="D6" i="1" l="1"/>
  <c r="D5" i="1"/>
  <c r="D7" i="1"/>
  <c r="D8" i="1"/>
  <c r="D9" i="1"/>
  <c r="D10" i="1"/>
  <c r="D11" i="1"/>
  <c r="D4" i="1"/>
</calcChain>
</file>

<file path=xl/sharedStrings.xml><?xml version="1.0" encoding="utf-8"?>
<sst xmlns="http://schemas.openxmlformats.org/spreadsheetml/2006/main" count="339" uniqueCount="144">
  <si>
    <t>longueur</t>
  </si>
  <si>
    <t>largeur max</t>
  </si>
  <si>
    <t>hauteur max</t>
  </si>
  <si>
    <t>date</t>
  </si>
  <si>
    <t>long arm ext</t>
  </si>
  <si>
    <t xml:space="preserve">Moule </t>
  </si>
  <si>
    <t>Moule</t>
  </si>
  <si>
    <t>Date :</t>
  </si>
  <si>
    <t>Largeur</t>
  </si>
  <si>
    <t>cubage</t>
  </si>
  <si>
    <t>nombre</t>
  </si>
  <si>
    <t>Remplissage</t>
  </si>
  <si>
    <t>hauteur</t>
  </si>
  <si>
    <t>long Arm</t>
  </si>
  <si>
    <t>Prev Arm</t>
  </si>
  <si>
    <t>LG16</t>
  </si>
  <si>
    <t>LG17</t>
  </si>
  <si>
    <t>LG26</t>
  </si>
  <si>
    <t>LG37</t>
  </si>
  <si>
    <t>LG18</t>
  </si>
  <si>
    <t>LG38</t>
  </si>
  <si>
    <t>LG54</t>
  </si>
  <si>
    <t>LG39</t>
  </si>
  <si>
    <t>LG55</t>
  </si>
  <si>
    <t>LG27</t>
  </si>
  <si>
    <t>LG40</t>
  </si>
  <si>
    <t>LG57</t>
  </si>
  <si>
    <t>LG56</t>
  </si>
  <si>
    <t>LG69</t>
  </si>
  <si>
    <t>LG70</t>
  </si>
  <si>
    <t>LG19</t>
  </si>
  <si>
    <t>LG41</t>
  </si>
  <si>
    <t>LG20</t>
  </si>
  <si>
    <t>LG42</t>
  </si>
  <si>
    <t>LG28</t>
  </si>
  <si>
    <t>LG43</t>
  </si>
  <si>
    <t>LG59</t>
  </si>
  <si>
    <t>LG44</t>
  </si>
  <si>
    <t>LG29</t>
  </si>
  <si>
    <t>LG45</t>
  </si>
  <si>
    <t>LG60</t>
  </si>
  <si>
    <t>LG46</t>
  </si>
  <si>
    <t>LG61</t>
  </si>
  <si>
    <t>LG21</t>
  </si>
  <si>
    <t>LG31</t>
  </si>
  <si>
    <t>LG47</t>
  </si>
  <si>
    <t>LG64</t>
  </si>
  <si>
    <t>LG48</t>
  </si>
  <si>
    <t>LG62</t>
  </si>
  <si>
    <t>LG22</t>
  </si>
  <si>
    <t>LG32</t>
  </si>
  <si>
    <t>LG49</t>
  </si>
  <si>
    <t>LG63</t>
  </si>
  <si>
    <t>LG1</t>
  </si>
  <si>
    <t>LG2</t>
  </si>
  <si>
    <t>LG3</t>
  </si>
  <si>
    <t>LG4</t>
  </si>
  <si>
    <t>LG5</t>
  </si>
  <si>
    <t>LG6</t>
  </si>
  <si>
    <t>LG7</t>
  </si>
  <si>
    <t>LG8</t>
  </si>
  <si>
    <t>LG9</t>
  </si>
  <si>
    <t>LG10</t>
  </si>
  <si>
    <t>LG11</t>
  </si>
  <si>
    <t>LG12</t>
  </si>
  <si>
    <t>LG13</t>
  </si>
  <si>
    <t>LG14</t>
  </si>
  <si>
    <t>LG149</t>
  </si>
  <si>
    <t>LG15</t>
  </si>
  <si>
    <t>LG77</t>
  </si>
  <si>
    <t>LG78</t>
  </si>
  <si>
    <t>LG79</t>
  </si>
  <si>
    <t>LG80</t>
  </si>
  <si>
    <t>LG81</t>
  </si>
  <si>
    <t>LG82</t>
  </si>
  <si>
    <t>LG83</t>
  </si>
  <si>
    <t>LG87</t>
  </si>
  <si>
    <t>LG84</t>
  </si>
  <si>
    <t>LG85</t>
  </si>
  <si>
    <t>LG86</t>
  </si>
  <si>
    <t>LG89</t>
  </si>
  <si>
    <t>LG90</t>
  </si>
  <si>
    <t>LG91</t>
  </si>
  <si>
    <t>LG92</t>
  </si>
  <si>
    <t>LG93</t>
  </si>
  <si>
    <t>LG94</t>
  </si>
  <si>
    <t>LG95</t>
  </si>
  <si>
    <t>LG96</t>
  </si>
  <si>
    <t>LG71</t>
  </si>
  <si>
    <t>LG72</t>
  </si>
  <si>
    <t>LG73</t>
  </si>
  <si>
    <t>LG74</t>
  </si>
  <si>
    <t>LG75</t>
  </si>
  <si>
    <t>LG76</t>
  </si>
  <si>
    <t>LG160</t>
  </si>
  <si>
    <t>LG161</t>
  </si>
  <si>
    <t>LG162</t>
  </si>
  <si>
    <t>Longueur2</t>
  </si>
  <si>
    <t>chantier</t>
  </si>
  <si>
    <t>Vitte</t>
  </si>
  <si>
    <t>L-1</t>
  </si>
  <si>
    <t>L-2</t>
  </si>
  <si>
    <t>L-8</t>
  </si>
  <si>
    <t>L-7</t>
  </si>
  <si>
    <t>L-12</t>
  </si>
  <si>
    <t>L-14</t>
  </si>
  <si>
    <t>L-15</t>
  </si>
  <si>
    <t>L-16</t>
  </si>
  <si>
    <t>L-10</t>
  </si>
  <si>
    <t>L-3</t>
  </si>
  <si>
    <t>L-11</t>
  </si>
  <si>
    <t>L-9</t>
  </si>
  <si>
    <t>L-6</t>
  </si>
  <si>
    <t>L-4</t>
  </si>
  <si>
    <t>L-5</t>
  </si>
  <si>
    <t>L-13</t>
  </si>
  <si>
    <t xml:space="preserve">Ch moderne </t>
  </si>
  <si>
    <t>NBA</t>
  </si>
  <si>
    <t>LG52</t>
  </si>
  <si>
    <t>LG24</t>
  </si>
  <si>
    <t>LG35</t>
  </si>
  <si>
    <t>LG25</t>
  </si>
  <si>
    <t>LG04</t>
  </si>
  <si>
    <t>LG03</t>
  </si>
  <si>
    <t>LG01</t>
  </si>
  <si>
    <t>LG30</t>
  </si>
  <si>
    <t>LG34</t>
  </si>
  <si>
    <t>Eiffage Bagnolet</t>
  </si>
  <si>
    <t>Livraison</t>
  </si>
  <si>
    <t>L146b</t>
  </si>
  <si>
    <t>L12a</t>
  </si>
  <si>
    <t>L12b</t>
  </si>
  <si>
    <t>L12c-L12d</t>
  </si>
  <si>
    <t>L11a</t>
  </si>
  <si>
    <t>L11b</t>
  </si>
  <si>
    <t>L11c</t>
  </si>
  <si>
    <t>L11d-L11e</t>
  </si>
  <si>
    <t>L11f</t>
  </si>
  <si>
    <t>Vinci Grenelle</t>
  </si>
  <si>
    <t>Urbaine syctom N</t>
  </si>
  <si>
    <t>Repere</t>
  </si>
  <si>
    <t>&lt;&lt;&lt; format "moule "0 pour avoir une ligne numérique</t>
  </si>
  <si>
    <t>(vide)</t>
  </si>
  <si>
    <t>Max de Largeur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</si>
</sst>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&quot;00"/>
    <numFmt numFmtId="165" formatCode="#&quot; |14 ml&quot;"/>
    <numFmt numFmtId="166" formatCode="&quot;moule &quot;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name val="Arial"/>
      <family val="2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7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Border="1"/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1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9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10" xfId="0" applyFont="1" applyFill="1" applyBorder="1" applyAlignment="1">
      <alignment horizontal="center"/>
    </xf>
    <xf numFmtId="0" fontId="4" fillId="0" borderId="11" xfId="0" applyFont="1" applyFill="1" applyBorder="1" applyAlignment="1">
      <alignment horizontal="center"/>
    </xf>
    <xf numFmtId="0" fontId="3" fillId="0" borderId="23" xfId="0" applyFont="1" applyBorder="1" applyAlignment="1"/>
    <xf numFmtId="0" fontId="1" fillId="0" borderId="1" xfId="0" applyFont="1" applyBorder="1"/>
    <xf numFmtId="0" fontId="1" fillId="0" borderId="4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16" fontId="1" fillId="0" borderId="24" xfId="0" applyNumberFormat="1" applyFont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164" fontId="1" fillId="0" borderId="2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30" xfId="0" applyFont="1" applyFill="1" applyBorder="1" applyAlignment="1">
      <alignment horizontal="center"/>
    </xf>
    <xf numFmtId="0" fontId="1" fillId="0" borderId="27" xfId="0" applyFont="1" applyFill="1" applyBorder="1" applyAlignment="1">
      <alignment horizontal="center"/>
    </xf>
    <xf numFmtId="164" fontId="1" fillId="0" borderId="28" xfId="0" applyNumberFormat="1" applyFont="1" applyFill="1" applyBorder="1" applyAlignment="1">
      <alignment horizontal="center"/>
    </xf>
    <xf numFmtId="0" fontId="1" fillId="0" borderId="21" xfId="0" applyFont="1" applyFill="1" applyBorder="1" applyAlignment="1">
      <alignment horizontal="center"/>
    </xf>
    <xf numFmtId="164" fontId="1" fillId="0" borderId="29" xfId="0" applyNumberFormat="1" applyFont="1" applyFill="1" applyBorder="1" applyAlignment="1">
      <alignment horizontal="center"/>
    </xf>
    <xf numFmtId="0" fontId="1" fillId="0" borderId="16" xfId="0" applyFont="1" applyFill="1" applyBorder="1" applyAlignment="1">
      <alignment horizontal="center"/>
    </xf>
    <xf numFmtId="164" fontId="1" fillId="0" borderId="3" xfId="0" applyNumberFormat="1" applyFont="1" applyFill="1" applyBorder="1" applyAlignment="1">
      <alignment horizontal="center"/>
    </xf>
    <xf numFmtId="0" fontId="1" fillId="0" borderId="24" xfId="0" applyFont="1" applyFill="1" applyBorder="1" applyAlignment="1">
      <alignment horizontal="center"/>
    </xf>
    <xf numFmtId="16" fontId="1" fillId="0" borderId="30" xfId="0" applyNumberFormat="1" applyFont="1" applyFill="1" applyBorder="1" applyAlignment="1">
      <alignment horizontal="center"/>
    </xf>
    <xf numFmtId="165" fontId="0" fillId="0" borderId="1" xfId="0" applyNumberFormat="1" applyFont="1" applyBorder="1"/>
    <xf numFmtId="0" fontId="8" fillId="3" borderId="1" xfId="0" applyFont="1" applyFill="1" applyBorder="1"/>
    <xf numFmtId="16" fontId="1" fillId="2" borderId="1" xfId="0" applyNumberFormat="1" applyFont="1" applyFill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16" fontId="1" fillId="0" borderId="24" xfId="0" applyNumberFormat="1" applyFont="1" applyFill="1" applyBorder="1" applyAlignment="1">
      <alignment horizontal="center"/>
    </xf>
    <xf numFmtId="164" fontId="1" fillId="0" borderId="2" xfId="1" applyNumberFormat="1" applyFont="1" applyFill="1" applyBorder="1" applyAlignment="1">
      <alignment horizontal="center"/>
    </xf>
    <xf numFmtId="0" fontId="1" fillId="0" borderId="1" xfId="1" applyFont="1" applyBorder="1" applyAlignment="1">
      <alignment horizontal="center"/>
    </xf>
    <xf numFmtId="0" fontId="1" fillId="0" borderId="24" xfId="1" applyFont="1" applyBorder="1" applyAlignment="1">
      <alignment horizontal="center"/>
    </xf>
    <xf numFmtId="0" fontId="1" fillId="0" borderId="1" xfId="1" applyFont="1" applyFill="1" applyBorder="1" applyAlignment="1">
      <alignment horizontal="center"/>
    </xf>
    <xf numFmtId="2" fontId="1" fillId="0" borderId="1" xfId="1" applyNumberFormat="1" applyFont="1" applyBorder="1" applyAlignment="1">
      <alignment horizontal="center"/>
    </xf>
    <xf numFmtId="2" fontId="1" fillId="0" borderId="24" xfId="1" applyNumberFormat="1" applyFont="1" applyBorder="1" applyAlignment="1">
      <alignment horizontal="center"/>
    </xf>
    <xf numFmtId="164" fontId="1" fillId="0" borderId="3" xfId="1" applyNumberFormat="1" applyFont="1" applyFill="1" applyBorder="1" applyAlignment="1">
      <alignment horizontal="center"/>
    </xf>
    <xf numFmtId="0" fontId="1" fillId="0" borderId="24" xfId="1" applyFont="1" applyFill="1" applyBorder="1" applyAlignment="1">
      <alignment horizontal="center"/>
    </xf>
    <xf numFmtId="2" fontId="1" fillId="0" borderId="30" xfId="0" applyNumberFormat="1" applyFont="1" applyFill="1" applyBorder="1" applyAlignment="1">
      <alignment horizontal="center"/>
    </xf>
    <xf numFmtId="2" fontId="1" fillId="0" borderId="24" xfId="0" applyNumberFormat="1" applyFont="1" applyFill="1" applyBorder="1" applyAlignment="1">
      <alignment horizontal="center"/>
    </xf>
    <xf numFmtId="2" fontId="1" fillId="0" borderId="30" xfId="0" applyNumberFormat="1" applyFont="1" applyBorder="1" applyAlignment="1">
      <alignment horizontal="center"/>
    </xf>
    <xf numFmtId="2" fontId="1" fillId="0" borderId="24" xfId="0" applyNumberFormat="1" applyFont="1" applyBorder="1" applyAlignment="1">
      <alignment horizontal="center"/>
    </xf>
    <xf numFmtId="16" fontId="1" fillId="0" borderId="30" xfId="0" applyNumberFormat="1" applyFont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16" fontId="1" fillId="0" borderId="30" xfId="1" applyNumberFormat="1" applyFont="1" applyFill="1" applyBorder="1" applyAlignment="1">
      <alignment horizontal="center"/>
    </xf>
    <xf numFmtId="0" fontId="0" fillId="0" borderId="31" xfId="0" applyBorder="1"/>
    <xf numFmtId="0" fontId="0" fillId="0" borderId="32" xfId="0" applyBorder="1"/>
    <xf numFmtId="166" fontId="0" fillId="0" borderId="5" xfId="0" applyNumberFormat="1" applyBorder="1"/>
    <xf numFmtId="0" fontId="0" fillId="0" borderId="0" xfId="0" pivotButton="1"/>
    <xf numFmtId="0" fontId="0" fillId="0" borderId="0" xfId="0" applyNumberFormat="1"/>
    <xf numFmtId="14" fontId="0" fillId="0" borderId="0" xfId="0" applyNumberFormat="1" applyAlignment="1">
      <alignment horizontal="left"/>
    </xf>
  </cellXfs>
  <cellStyles count="2">
    <cellStyle name="Normal" xfId="0" builtinId="0"/>
    <cellStyle name="Normal 3" xfId="1"/>
  </cellStyles>
  <dxfs count="60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1" formatCode="dd\-mmm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&quot;&quot;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activeX1.xml><?xml version="1.0" encoding="utf-8"?>
<ax:ocx xmlns:ax="http://schemas.microsoft.com/office/2006/activeX" xmlns:r="http://schemas.openxmlformats.org/officeDocument/2006/relationships" ax:classid="{4F0CFE98-B728-4568-A86C-3309C392A1F0}" ax:persistence="persistPropertyBag">
  <ax:ocxPr ax:name="ButtonFont" ax:value="Calibri,11,0,400,0,0,0"/>
  <ax:ocxPr ax:name="Caption" ax:value="External Item..."/>
  <ax:ocxPr ax:name="EntityNamespace" ax:value=""/>
  <ax:ocxPr ax:name="EntityName" ax:value=""/>
  <ax:ocxPr ax:name="EntityFinderName" ax:value=""/>
  <ax:ocxPr ax:name="BDCInstanceName" ax:value=""/>
  <ax:ocxPr ax:name="DisplayFieldName" ax:value=""/>
  <ax:ocxPr ax:name="SystemInstanceName" ax:value=""/>
  <ax:ocxPr ax:name="EntityBDCServerURL" ax:value=""/>
  <ax:ocxPr ax:name="DefaultQuery" ax:value=""/>
  <ax:ocxPr ax:name="AssociationName" ax:value=""/>
  <ax:ocxPr ax:name="EIRLocation" ax:value=""/>
  <ax:ocxPr ax:name="DisplayNameLocation" ax:value=""/>
  <ax:ocxPr ax:name="Id1Location" ax:value=""/>
  <ax:ocxPr ax:name="Id2Location" ax:value=""/>
  <ax:ocxPr ax:name="Id3Location" ax:value=""/>
  <ax:ocxPr ax:name="Id4Location" ax:value=""/>
  <ax:ocxPr ax:name="Id5Location" ax:value=""/>
  <ax:ocxPr ax:name="PickerDialogTitle" ax:value=""/>
  <ax:ocxPr ax:name="BackgroundColor" ax:value="2147483653"/>
  <ax:ocxPr ax:name="MaxLines" ax:value="4"/>
  <ax:ocxPr ax:name="MaxResults" ax:value="100"/>
  <ax:ocxPr ax:name="EntityButtonWidth" ax:value="0"/>
  <ax:ocxPr ax:name="RefreshInterval" ax:value="360"/>
  <ax:ocxPr ax:name="QueryRequired" ax:value="0"/>
  <ax:ocxPr ax:name="RefreshOnOpen" ax:value="0"/>
  <ax:ocxPr ax:name="PickerTargetMode" ax:value="0"/>
  <ax:ocxPr ax:name="MultiItem" ax:value="0"/>
  <ax:ocxPr ax:name="ShowMoreResults" ax:value="4294967295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234950</xdr:colOff>
          <xdr:row>5</xdr:row>
          <xdr:rowOff>25400</xdr:rowOff>
        </xdr:from>
        <xdr:to>
          <xdr:col>8</xdr:col>
          <xdr:colOff>190500</xdr:colOff>
          <xdr:row>6</xdr:row>
          <xdr:rowOff>44450</xdr:rowOff>
        </xdr:to>
        <xdr:sp macro="" textlink="">
          <xdr:nvSpPr>
            <xdr:cNvPr id="1029" name="EntityPicker1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=""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311150</xdr:colOff>
      <xdr:row>9</xdr:row>
      <xdr:rowOff>146050</xdr:rowOff>
    </xdr:from>
    <xdr:ext cx="2553904" cy="781240"/>
    <xdr:sp macro="" textlink="">
      <xdr:nvSpPr>
        <xdr:cNvPr id="2" name="ZoneTexte 1"/>
        <xdr:cNvSpPr txBox="1"/>
      </xdr:nvSpPr>
      <xdr:spPr>
        <a:xfrm>
          <a:off x="3378200" y="1803400"/>
          <a:ext cx="2553904" cy="7812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en cas de changement dans les données :</a:t>
          </a:r>
        </a:p>
        <a:p>
          <a:endParaRPr lang="fr-FR" sz="1100"/>
        </a:p>
        <a:p>
          <a:r>
            <a:rPr lang="fr-FR" sz="1100"/>
            <a:t>clic droit sur une valeur</a:t>
          </a:r>
          <a:r>
            <a:rPr lang="fr-FR" sz="1100" baseline="0"/>
            <a:t> &gt; actualiser</a:t>
          </a:r>
        </a:p>
        <a:p>
          <a:endParaRPr lang="fr-FR" sz="1100"/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730.73388576389" createdVersion="5" refreshedVersion="5" minRefreshableVersion="3" recordCount="154">
  <cacheSource type="worksheet">
    <worksheetSource name="Tableau2"/>
  </cacheSource>
  <cacheFields count="11">
    <cacheField name="chantier" numFmtId="0">
      <sharedItems count="6">
        <s v="Vitte"/>
        <s v="Ch moderne "/>
        <s v="NBA"/>
        <s v="Eiffage Bagnolet"/>
        <s v="Urbaine syctom N"/>
        <s v="Vinci Grenelle"/>
      </sharedItems>
    </cacheField>
    <cacheField name="Repere" numFmtId="164">
      <sharedItems containsMixedTypes="1" containsNumber="1" containsInteger="1" minValue="111" maxValue="114" count="120">
        <s v="LG16"/>
        <s v="LG17"/>
        <s v="LG26"/>
        <s v="LG37"/>
        <s v="LG18"/>
        <s v="LG38"/>
        <s v="LG54"/>
        <s v="LG39"/>
        <s v="LG55"/>
        <s v="LG27"/>
        <s v="LG40"/>
        <s v="LG57"/>
        <s v="LG56"/>
        <s v="LG69"/>
        <s v="LG70"/>
        <s v="LG19"/>
        <s v="LG41"/>
        <s v="LG20"/>
        <s v="LG42"/>
        <s v="LG28"/>
        <s v="LG43"/>
        <s v="LG59"/>
        <s v="LG44"/>
        <s v="LG29"/>
        <s v="LG45"/>
        <s v="LG60"/>
        <s v="LG46"/>
        <s v="LG61"/>
        <s v="LG21"/>
        <s v="LG31"/>
        <s v="LG47"/>
        <s v="LG64"/>
        <s v="LG48"/>
        <s v="LG62"/>
        <s v="LG22"/>
        <s v="LG32"/>
        <s v="LG49"/>
        <s v="LG63"/>
        <s v="LG1"/>
        <s v="LG2"/>
        <s v="LG3"/>
        <s v="LG4"/>
        <s v="LG5"/>
        <s v="LG6"/>
        <s v="LG7"/>
        <s v="LG8"/>
        <s v="LG9"/>
        <s v="LG10"/>
        <s v="LG11"/>
        <s v="LG12"/>
        <s v="LG13"/>
        <s v="LG14"/>
        <s v="LG149"/>
        <s v="LG15"/>
        <s v="LG77"/>
        <s v="LG78"/>
        <s v="LG79"/>
        <s v="LG80"/>
        <s v="LG81"/>
        <s v="LG82"/>
        <s v="LG83"/>
        <s v="LG87"/>
        <s v="LG84"/>
        <s v="LG85"/>
        <s v="LG86"/>
        <s v="LG89"/>
        <s v="LG90"/>
        <s v="LG91"/>
        <s v="LG92"/>
        <s v="LG93"/>
        <s v="LG94"/>
        <s v="LG95"/>
        <s v="LG96"/>
        <s v="LG71"/>
        <s v="LG72"/>
        <s v="LG73"/>
        <s v="LG74"/>
        <s v="LG75"/>
        <s v="LG76"/>
        <s v="LG160"/>
        <s v="LG161"/>
        <s v="LG162"/>
        <s v="L-1"/>
        <s v="L-2"/>
        <s v="L-8"/>
        <s v="L-7"/>
        <s v="L-12"/>
        <s v="L-14"/>
        <s v="L-15"/>
        <s v="L-16"/>
        <s v="L-10"/>
        <s v="L-3"/>
        <s v="L-11"/>
        <s v="L-9"/>
        <s v="L-6"/>
        <s v="L-4"/>
        <s v="L-5"/>
        <s v="L-13"/>
        <s v="LG52"/>
        <s v="LG24"/>
        <s v="LG35"/>
        <s v="LG25"/>
        <s v="LG04"/>
        <s v="LG03"/>
        <s v="LG01"/>
        <s v="LG30"/>
        <s v="LG34"/>
        <s v="L146b"/>
        <s v="L12a"/>
        <s v="L12b"/>
        <s v="L12c-L12d"/>
        <s v="L11a"/>
        <s v="L11b"/>
        <s v="L11c"/>
        <s v="L11d-L11e"/>
        <s v="L11f"/>
        <n v="111"/>
        <n v="112"/>
        <n v="113"/>
        <n v="114"/>
      </sharedItems>
    </cacheField>
    <cacheField name="Largeur" numFmtId="0">
      <sharedItems containsSemiMixedTypes="0" containsString="0" containsNumber="1" minValue="20" maxValue="100"/>
    </cacheField>
    <cacheField name="hauteur" numFmtId="0">
      <sharedItems containsSemiMixedTypes="0" containsString="0" containsNumber="1" minValue="15" maxValue="102"/>
    </cacheField>
    <cacheField name="Longueur2" numFmtId="0">
      <sharedItems containsSemiMixedTypes="0" containsString="0" containsNumber="1" minValue="131" maxValue="1140"/>
    </cacheField>
    <cacheField name="long Arm" numFmtId="0">
      <sharedItems containsString="0" containsBlank="1" containsNumber="1" containsInteger="1" minValue="301" maxValue="526"/>
    </cacheField>
    <cacheField name="long arm ext" numFmtId="2">
      <sharedItems containsNonDate="0" containsString="0" containsBlank="1"/>
    </cacheField>
    <cacheField name="Prev Arm" numFmtId="16">
      <sharedItems containsSemiMixedTypes="0" containsNonDate="0" containsDate="1" containsString="0" minDate="2019-08-20T00:00:00" maxDate="2019-10-02T00:00:00"/>
    </cacheField>
    <cacheField name="Livraison" numFmtId="0">
      <sharedItems containsNonDate="0" containsDate="1" containsString="0" containsBlank="1" minDate="2019-09-11T00:00:00" maxDate="2019-10-04T00:00:00"/>
    </cacheField>
    <cacheField name="date" numFmtId="0">
      <sharedItems containsNonDate="0" containsDate="1" containsString="0" containsBlank="1" minDate="2019-09-09T00:00:00" maxDate="2019-09-10T00:00:00" count="2">
        <d v="2019-09-09T00:00:00"/>
        <m/>
      </sharedItems>
    </cacheField>
    <cacheField name="Moule" numFmtId="0">
      <sharedItems containsString="0" containsBlank="1" containsNumber="1" containsInteger="1" minValue="1" maxValue="3" count="3">
        <n v="1"/>
        <m/>
        <n v="3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4">
  <r>
    <x v="0"/>
    <x v="0"/>
    <n v="30"/>
    <n v="60"/>
    <n v="662"/>
    <m/>
    <m/>
    <d v="2019-09-06T00:00:00"/>
    <m/>
    <x v="0"/>
    <x v="0"/>
  </r>
  <r>
    <x v="0"/>
    <x v="1"/>
    <n v="20"/>
    <n v="60"/>
    <n v="656.5"/>
    <m/>
    <m/>
    <d v="2019-09-06T00:00:00"/>
    <m/>
    <x v="1"/>
    <x v="1"/>
  </r>
  <r>
    <x v="0"/>
    <x v="2"/>
    <n v="30"/>
    <n v="60"/>
    <n v="391.5"/>
    <m/>
    <m/>
    <d v="2019-09-06T00:00:00"/>
    <m/>
    <x v="0"/>
    <x v="0"/>
  </r>
  <r>
    <x v="0"/>
    <x v="3"/>
    <n v="60"/>
    <n v="60"/>
    <n v="618.5"/>
    <m/>
    <m/>
    <d v="2019-09-06T00:00:00"/>
    <m/>
    <x v="1"/>
    <x v="1"/>
  </r>
  <r>
    <x v="0"/>
    <x v="4"/>
    <n v="20"/>
    <n v="60"/>
    <n v="656.5"/>
    <m/>
    <m/>
    <d v="2019-09-06T00:00:00"/>
    <m/>
    <x v="1"/>
    <x v="1"/>
  </r>
  <r>
    <x v="0"/>
    <x v="5"/>
    <n v="30"/>
    <n v="60"/>
    <n v="425.5"/>
    <m/>
    <m/>
    <d v="2019-09-06T00:00:00"/>
    <m/>
    <x v="0"/>
    <x v="1"/>
  </r>
  <r>
    <x v="0"/>
    <x v="6"/>
    <n v="30"/>
    <n v="60"/>
    <n v="504.5"/>
    <m/>
    <m/>
    <d v="2019-09-06T00:00:00"/>
    <m/>
    <x v="1"/>
    <x v="1"/>
  </r>
  <r>
    <x v="0"/>
    <x v="7"/>
    <n v="25"/>
    <n v="60"/>
    <n v="301"/>
    <m/>
    <m/>
    <d v="2019-09-06T00:00:00"/>
    <m/>
    <x v="1"/>
    <x v="1"/>
  </r>
  <r>
    <x v="0"/>
    <x v="8"/>
    <n v="25"/>
    <n v="60"/>
    <n v="301"/>
    <m/>
    <m/>
    <d v="2019-09-06T00:00:00"/>
    <m/>
    <x v="1"/>
    <x v="1"/>
  </r>
  <r>
    <x v="0"/>
    <x v="9"/>
    <n v="30"/>
    <n v="60"/>
    <n v="797"/>
    <m/>
    <m/>
    <d v="2019-09-06T00:00:00"/>
    <m/>
    <x v="1"/>
    <x v="1"/>
  </r>
  <r>
    <x v="0"/>
    <x v="10"/>
    <n v="30"/>
    <n v="60"/>
    <n v="437.5"/>
    <m/>
    <m/>
    <d v="2019-09-06T00:00:00"/>
    <m/>
    <x v="1"/>
    <x v="1"/>
  </r>
  <r>
    <x v="0"/>
    <x v="11"/>
    <n v="30"/>
    <n v="60"/>
    <n v="515.5"/>
    <m/>
    <m/>
    <d v="2019-09-06T00:00:00"/>
    <m/>
    <x v="1"/>
    <x v="1"/>
  </r>
  <r>
    <x v="0"/>
    <x v="12"/>
    <n v="40"/>
    <n v="60"/>
    <n v="856"/>
    <m/>
    <m/>
    <d v="2019-09-13T00:00:00"/>
    <m/>
    <x v="1"/>
    <x v="1"/>
  </r>
  <r>
    <x v="0"/>
    <x v="13"/>
    <n v="20"/>
    <n v="60"/>
    <n v="570"/>
    <m/>
    <m/>
    <d v="2019-09-13T00:00:00"/>
    <m/>
    <x v="1"/>
    <x v="1"/>
  </r>
  <r>
    <x v="0"/>
    <x v="14"/>
    <n v="20"/>
    <n v="60"/>
    <n v="566"/>
    <m/>
    <m/>
    <d v="2019-09-13T00:00:00"/>
    <m/>
    <x v="1"/>
    <x v="1"/>
  </r>
  <r>
    <x v="0"/>
    <x v="15"/>
    <n v="20"/>
    <n v="60"/>
    <n v="656.5"/>
    <m/>
    <m/>
    <d v="2019-09-13T00:00:00"/>
    <m/>
    <x v="1"/>
    <x v="1"/>
  </r>
  <r>
    <x v="0"/>
    <x v="16"/>
    <n v="60"/>
    <n v="60"/>
    <n v="686"/>
    <m/>
    <m/>
    <d v="2019-09-13T00:00:00"/>
    <m/>
    <x v="1"/>
    <x v="1"/>
  </r>
  <r>
    <x v="0"/>
    <x v="17"/>
    <n v="20"/>
    <n v="60"/>
    <n v="650.5"/>
    <m/>
    <m/>
    <d v="2019-09-13T00:00:00"/>
    <m/>
    <x v="1"/>
    <x v="1"/>
  </r>
  <r>
    <x v="0"/>
    <x v="18"/>
    <n v="80"/>
    <n v="60"/>
    <n v="415"/>
    <m/>
    <m/>
    <d v="2019-09-13T00:00:00"/>
    <m/>
    <x v="1"/>
    <x v="1"/>
  </r>
  <r>
    <x v="0"/>
    <x v="19"/>
    <n v="30"/>
    <n v="60"/>
    <n v="574.5"/>
    <m/>
    <m/>
    <d v="2019-09-13T00:00:00"/>
    <m/>
    <x v="1"/>
    <x v="1"/>
  </r>
  <r>
    <x v="0"/>
    <x v="20"/>
    <n v="30"/>
    <n v="60"/>
    <n v="576.5"/>
    <m/>
    <m/>
    <d v="2019-09-13T00:00:00"/>
    <m/>
    <x v="1"/>
    <x v="1"/>
  </r>
  <r>
    <x v="0"/>
    <x v="21"/>
    <n v="68"/>
    <n v="60"/>
    <n v="576.5"/>
    <m/>
    <m/>
    <d v="2019-09-13T00:00:00"/>
    <m/>
    <x v="1"/>
    <x v="1"/>
  </r>
  <r>
    <x v="0"/>
    <x v="22"/>
    <n v="80"/>
    <n v="60"/>
    <n v="420"/>
    <m/>
    <m/>
    <d v="2019-09-13T00:00:00"/>
    <m/>
    <x v="1"/>
    <x v="1"/>
  </r>
  <r>
    <x v="0"/>
    <x v="23"/>
    <n v="30"/>
    <n v="60"/>
    <n v="574.5"/>
    <m/>
    <m/>
    <d v="2019-09-13T00:00:00"/>
    <m/>
    <x v="1"/>
    <x v="1"/>
  </r>
  <r>
    <x v="0"/>
    <x v="24"/>
    <n v="30"/>
    <n v="60"/>
    <n v="584.5"/>
    <m/>
    <m/>
    <d v="2019-09-13T00:00:00"/>
    <m/>
    <x v="1"/>
    <x v="1"/>
  </r>
  <r>
    <x v="0"/>
    <x v="25"/>
    <n v="68"/>
    <n v="60"/>
    <n v="580.5"/>
    <m/>
    <m/>
    <d v="2019-09-13T00:00:00"/>
    <m/>
    <x v="1"/>
    <x v="1"/>
  </r>
  <r>
    <x v="0"/>
    <x v="26"/>
    <n v="80"/>
    <n v="60"/>
    <n v="420"/>
    <m/>
    <m/>
    <d v="2019-09-13T00:00:00"/>
    <m/>
    <x v="1"/>
    <x v="1"/>
  </r>
  <r>
    <x v="0"/>
    <x v="27"/>
    <n v="60"/>
    <n v="60"/>
    <n v="579"/>
    <m/>
    <m/>
    <d v="2019-09-13T00:00:00"/>
    <m/>
    <x v="1"/>
    <x v="1"/>
  </r>
  <r>
    <x v="0"/>
    <x v="28"/>
    <n v="50"/>
    <n v="60"/>
    <n v="682"/>
    <m/>
    <m/>
    <d v="2019-09-13T00:00:00"/>
    <m/>
    <x v="1"/>
    <x v="1"/>
  </r>
  <r>
    <x v="0"/>
    <x v="29"/>
    <n v="30"/>
    <n v="60"/>
    <n v="526.5"/>
    <m/>
    <m/>
    <d v="2019-09-13T00:00:00"/>
    <m/>
    <x v="1"/>
    <x v="1"/>
  </r>
  <r>
    <x v="0"/>
    <x v="30"/>
    <n v="30"/>
    <n v="60"/>
    <n v="531.5"/>
    <m/>
    <m/>
    <d v="2019-09-13T00:00:00"/>
    <m/>
    <x v="1"/>
    <x v="1"/>
  </r>
  <r>
    <x v="0"/>
    <x v="31"/>
    <n v="20"/>
    <n v="60"/>
    <n v="533.5"/>
    <m/>
    <m/>
    <d v="2019-09-13T00:00:00"/>
    <m/>
    <x v="1"/>
    <x v="1"/>
  </r>
  <r>
    <x v="0"/>
    <x v="32"/>
    <n v="80"/>
    <n v="60"/>
    <n v="420"/>
    <m/>
    <m/>
    <d v="2019-09-13T00:00:00"/>
    <m/>
    <x v="1"/>
    <x v="1"/>
  </r>
  <r>
    <x v="0"/>
    <x v="33"/>
    <n v="66"/>
    <n v="60"/>
    <n v="473.5"/>
    <m/>
    <m/>
    <d v="2019-09-13T00:00:00"/>
    <m/>
    <x v="1"/>
    <x v="1"/>
  </r>
  <r>
    <x v="0"/>
    <x v="34"/>
    <n v="80"/>
    <n v="60"/>
    <n v="722.5"/>
    <m/>
    <m/>
    <d v="2019-09-13T00:00:00"/>
    <m/>
    <x v="1"/>
    <x v="1"/>
  </r>
  <r>
    <x v="0"/>
    <x v="35"/>
    <n v="30"/>
    <n v="60"/>
    <n v="553"/>
    <m/>
    <m/>
    <d v="2019-09-19T00:00:00"/>
    <m/>
    <x v="1"/>
    <x v="1"/>
  </r>
  <r>
    <x v="0"/>
    <x v="36"/>
    <n v="30"/>
    <n v="60"/>
    <n v="440.5"/>
    <m/>
    <m/>
    <d v="2019-09-19T00:00:00"/>
    <m/>
    <x v="1"/>
    <x v="1"/>
  </r>
  <r>
    <x v="0"/>
    <x v="37"/>
    <n v="20"/>
    <n v="60"/>
    <n v="438.5"/>
    <m/>
    <m/>
    <d v="2019-09-19T00:00:00"/>
    <m/>
    <x v="1"/>
    <x v="1"/>
  </r>
  <r>
    <x v="0"/>
    <x v="38"/>
    <n v="30"/>
    <n v="60"/>
    <n v="375"/>
    <m/>
    <m/>
    <d v="2019-09-19T00:00:00"/>
    <m/>
    <x v="1"/>
    <x v="1"/>
  </r>
  <r>
    <x v="0"/>
    <x v="39"/>
    <n v="20"/>
    <n v="60"/>
    <n v="785"/>
    <m/>
    <m/>
    <d v="2019-09-19T00:00:00"/>
    <m/>
    <x v="1"/>
    <x v="1"/>
  </r>
  <r>
    <x v="0"/>
    <x v="40"/>
    <n v="70"/>
    <n v="60"/>
    <n v="489"/>
    <m/>
    <m/>
    <d v="2019-09-19T00:00:00"/>
    <m/>
    <x v="1"/>
    <x v="1"/>
  </r>
  <r>
    <x v="0"/>
    <x v="41"/>
    <n v="50"/>
    <n v="60"/>
    <n v="485"/>
    <m/>
    <m/>
    <d v="2019-09-19T00:00:00"/>
    <m/>
    <x v="1"/>
    <x v="1"/>
  </r>
  <r>
    <x v="0"/>
    <x v="42"/>
    <n v="70"/>
    <n v="60"/>
    <n v="490"/>
    <m/>
    <m/>
    <d v="2019-09-19T00:00:00"/>
    <m/>
    <x v="1"/>
    <x v="1"/>
  </r>
  <r>
    <x v="0"/>
    <x v="43"/>
    <n v="50"/>
    <n v="60"/>
    <n v="589.5"/>
    <m/>
    <m/>
    <d v="2019-09-19T00:00:00"/>
    <m/>
    <x v="1"/>
    <x v="1"/>
  </r>
  <r>
    <x v="0"/>
    <x v="44"/>
    <n v="50"/>
    <n v="60"/>
    <n v="780"/>
    <m/>
    <m/>
    <d v="2019-09-19T00:00:00"/>
    <m/>
    <x v="1"/>
    <x v="1"/>
  </r>
  <r>
    <x v="0"/>
    <x v="45"/>
    <n v="20"/>
    <n v="80"/>
    <n v="578"/>
    <m/>
    <m/>
    <d v="2019-09-19T00:00:00"/>
    <m/>
    <x v="1"/>
    <x v="1"/>
  </r>
  <r>
    <x v="0"/>
    <x v="46"/>
    <n v="60"/>
    <n v="60"/>
    <n v="570"/>
    <m/>
    <m/>
    <d v="2019-09-19T00:00:00"/>
    <m/>
    <x v="1"/>
    <x v="1"/>
  </r>
  <r>
    <x v="0"/>
    <x v="47"/>
    <n v="60"/>
    <n v="60"/>
    <n v="570"/>
    <m/>
    <m/>
    <d v="2019-09-19T00:00:00"/>
    <m/>
    <x v="1"/>
    <x v="1"/>
  </r>
  <r>
    <x v="0"/>
    <x v="48"/>
    <n v="20"/>
    <n v="60"/>
    <n v="578"/>
    <m/>
    <m/>
    <d v="2019-09-19T00:00:00"/>
    <m/>
    <x v="1"/>
    <x v="1"/>
  </r>
  <r>
    <x v="0"/>
    <x v="49"/>
    <n v="80"/>
    <n v="60"/>
    <n v="677"/>
    <m/>
    <m/>
    <d v="2019-09-19T00:00:00"/>
    <m/>
    <x v="1"/>
    <x v="1"/>
  </r>
  <r>
    <x v="0"/>
    <x v="50"/>
    <n v="80"/>
    <n v="60"/>
    <n v="702.5"/>
    <m/>
    <m/>
    <d v="2019-09-19T00:00:00"/>
    <m/>
    <x v="1"/>
    <x v="1"/>
  </r>
  <r>
    <x v="0"/>
    <x v="51"/>
    <n v="20"/>
    <n v="60"/>
    <n v="546"/>
    <m/>
    <m/>
    <d v="2019-09-19T00:00:00"/>
    <m/>
    <x v="1"/>
    <x v="1"/>
  </r>
  <r>
    <x v="0"/>
    <x v="52"/>
    <n v="60"/>
    <n v="60"/>
    <n v="528"/>
    <m/>
    <m/>
    <d v="2019-09-19T00:00:00"/>
    <m/>
    <x v="1"/>
    <x v="1"/>
  </r>
  <r>
    <x v="0"/>
    <x v="53"/>
    <n v="20"/>
    <n v="60"/>
    <n v="565"/>
    <m/>
    <m/>
    <d v="2019-09-19T00:00:00"/>
    <m/>
    <x v="1"/>
    <x v="1"/>
  </r>
  <r>
    <x v="0"/>
    <x v="54"/>
    <n v="20"/>
    <n v="60"/>
    <n v="770"/>
    <m/>
    <m/>
    <d v="2019-09-19T00:00:00"/>
    <m/>
    <x v="1"/>
    <x v="1"/>
  </r>
  <r>
    <x v="0"/>
    <x v="55"/>
    <n v="20"/>
    <n v="60"/>
    <n v="424.5"/>
    <m/>
    <m/>
    <d v="2019-09-19T00:00:00"/>
    <m/>
    <x v="1"/>
    <x v="1"/>
  </r>
  <r>
    <x v="0"/>
    <x v="56"/>
    <n v="68.5"/>
    <n v="60"/>
    <n v="708.5"/>
    <m/>
    <m/>
    <d v="2019-09-19T00:00:00"/>
    <m/>
    <x v="1"/>
    <x v="1"/>
  </r>
  <r>
    <x v="0"/>
    <x v="57"/>
    <n v="76.5"/>
    <n v="60"/>
    <n v="504.5"/>
    <m/>
    <m/>
    <d v="2019-09-19T00:00:00"/>
    <m/>
    <x v="1"/>
    <x v="1"/>
  </r>
  <r>
    <x v="0"/>
    <x v="58"/>
    <n v="60"/>
    <n v="60"/>
    <n v="772.5"/>
    <m/>
    <m/>
    <d v="2019-09-19T00:00:00"/>
    <m/>
    <x v="1"/>
    <x v="1"/>
  </r>
  <r>
    <x v="0"/>
    <x v="59"/>
    <n v="60"/>
    <n v="60"/>
    <n v="424"/>
    <m/>
    <m/>
    <d v="2019-09-19T00:00:00"/>
    <m/>
    <x v="1"/>
    <x v="1"/>
  </r>
  <r>
    <x v="0"/>
    <x v="60"/>
    <n v="68.5"/>
    <n v="60"/>
    <n v="491.5"/>
    <m/>
    <m/>
    <d v="2019-09-23T00:00:00"/>
    <m/>
    <x v="1"/>
    <x v="1"/>
  </r>
  <r>
    <x v="0"/>
    <x v="61"/>
    <n v="30"/>
    <n v="60"/>
    <n v="642"/>
    <m/>
    <m/>
    <d v="2019-09-23T00:00:00"/>
    <m/>
    <x v="1"/>
    <x v="1"/>
  </r>
  <r>
    <x v="0"/>
    <x v="62"/>
    <n v="60"/>
    <n v="60"/>
    <n v="796"/>
    <m/>
    <m/>
    <d v="2019-09-23T00:00:00"/>
    <m/>
    <x v="1"/>
    <x v="1"/>
  </r>
  <r>
    <x v="0"/>
    <x v="63"/>
    <n v="60"/>
    <n v="60"/>
    <n v="409"/>
    <m/>
    <m/>
    <d v="2019-09-23T00:00:00"/>
    <m/>
    <x v="1"/>
    <x v="1"/>
  </r>
  <r>
    <x v="0"/>
    <x v="64"/>
    <n v="60"/>
    <n v="60"/>
    <n v="522.5"/>
    <m/>
    <m/>
    <d v="2019-09-23T00:00:00"/>
    <m/>
    <x v="1"/>
    <x v="1"/>
  </r>
  <r>
    <x v="0"/>
    <x v="65"/>
    <n v="40"/>
    <n v="60"/>
    <n v="844"/>
    <m/>
    <m/>
    <d v="2019-09-23T00:00:00"/>
    <m/>
    <x v="1"/>
    <x v="1"/>
  </r>
  <r>
    <x v="0"/>
    <x v="66"/>
    <n v="60"/>
    <n v="60"/>
    <n v="785"/>
    <m/>
    <m/>
    <d v="2019-09-23T00:00:00"/>
    <m/>
    <x v="1"/>
    <x v="1"/>
  </r>
  <r>
    <x v="0"/>
    <x v="67"/>
    <n v="60"/>
    <n v="60"/>
    <n v="409"/>
    <m/>
    <m/>
    <d v="2019-09-23T00:00:00"/>
    <m/>
    <x v="1"/>
    <x v="1"/>
  </r>
  <r>
    <x v="0"/>
    <x v="68"/>
    <n v="60"/>
    <n v="60"/>
    <n v="494.5"/>
    <m/>
    <m/>
    <d v="2019-09-23T00:00:00"/>
    <m/>
    <x v="1"/>
    <x v="1"/>
  </r>
  <r>
    <x v="0"/>
    <x v="69"/>
    <n v="68.5"/>
    <n v="60"/>
    <n v="633.5"/>
    <m/>
    <m/>
    <d v="2019-09-23T00:00:00"/>
    <m/>
    <x v="1"/>
    <x v="1"/>
  </r>
  <r>
    <x v="0"/>
    <x v="70"/>
    <n v="30"/>
    <n v="60"/>
    <n v="637.5"/>
    <m/>
    <m/>
    <d v="2019-09-23T00:00:00"/>
    <m/>
    <x v="1"/>
    <x v="1"/>
  </r>
  <r>
    <x v="0"/>
    <x v="71"/>
    <n v="30"/>
    <n v="60"/>
    <n v="637.5"/>
    <m/>
    <m/>
    <d v="2019-09-23T00:00:00"/>
    <m/>
    <x v="1"/>
    <x v="1"/>
  </r>
  <r>
    <x v="0"/>
    <x v="72"/>
    <n v="68"/>
    <n v="60"/>
    <n v="637.5"/>
    <m/>
    <m/>
    <d v="2019-09-23T00:00:00"/>
    <m/>
    <x v="1"/>
    <x v="1"/>
  </r>
  <r>
    <x v="0"/>
    <x v="73"/>
    <n v="20"/>
    <n v="60"/>
    <n v="539.5"/>
    <m/>
    <m/>
    <d v="2019-09-23T00:00:00"/>
    <m/>
    <x v="1"/>
    <x v="1"/>
  </r>
  <r>
    <x v="0"/>
    <x v="74"/>
    <n v="20"/>
    <n v="60"/>
    <n v="591"/>
    <m/>
    <m/>
    <d v="2019-09-23T00:00:00"/>
    <m/>
    <x v="1"/>
    <x v="1"/>
  </r>
  <r>
    <x v="0"/>
    <x v="75"/>
    <n v="20"/>
    <n v="60"/>
    <n v="585.5"/>
    <m/>
    <m/>
    <d v="2019-09-23T00:00:00"/>
    <m/>
    <x v="1"/>
    <x v="1"/>
  </r>
  <r>
    <x v="0"/>
    <x v="76"/>
    <n v="20"/>
    <n v="60"/>
    <n v="585"/>
    <m/>
    <m/>
    <d v="2019-09-23T00:00:00"/>
    <m/>
    <x v="1"/>
    <x v="1"/>
  </r>
  <r>
    <x v="0"/>
    <x v="77"/>
    <n v="20"/>
    <n v="60"/>
    <n v="585"/>
    <m/>
    <m/>
    <d v="2019-09-23T00:00:00"/>
    <m/>
    <x v="1"/>
    <x v="1"/>
  </r>
  <r>
    <x v="0"/>
    <x v="78"/>
    <n v="61"/>
    <n v="60"/>
    <n v="815.5"/>
    <m/>
    <m/>
    <d v="2019-09-23T00:00:00"/>
    <m/>
    <x v="1"/>
    <x v="1"/>
  </r>
  <r>
    <x v="0"/>
    <x v="79"/>
    <n v="30"/>
    <n v="60"/>
    <n v="450.5"/>
    <m/>
    <m/>
    <d v="2019-09-23T00:00:00"/>
    <m/>
    <x v="1"/>
    <x v="1"/>
  </r>
  <r>
    <x v="0"/>
    <x v="80"/>
    <n v="60"/>
    <n v="60"/>
    <n v="450.5"/>
    <m/>
    <m/>
    <d v="2019-09-23T00:00:00"/>
    <m/>
    <x v="1"/>
    <x v="1"/>
  </r>
  <r>
    <x v="0"/>
    <x v="81"/>
    <n v="60"/>
    <n v="60"/>
    <n v="537"/>
    <m/>
    <m/>
    <d v="2019-09-23T00:00:00"/>
    <m/>
    <x v="1"/>
    <x v="1"/>
  </r>
  <r>
    <x v="1"/>
    <x v="82"/>
    <n v="70"/>
    <n v="40"/>
    <n v="556.9"/>
    <m/>
    <m/>
    <d v="2019-08-30T00:00:00"/>
    <m/>
    <x v="1"/>
    <x v="1"/>
  </r>
  <r>
    <x v="1"/>
    <x v="83"/>
    <n v="30"/>
    <n v="50"/>
    <n v="773"/>
    <m/>
    <m/>
    <d v="2019-08-30T00:00:00"/>
    <m/>
    <x v="1"/>
    <x v="1"/>
  </r>
  <r>
    <x v="1"/>
    <x v="84"/>
    <n v="40"/>
    <n v="35"/>
    <n v="240"/>
    <m/>
    <m/>
    <d v="2019-08-30T00:00:00"/>
    <m/>
    <x v="1"/>
    <x v="1"/>
  </r>
  <r>
    <x v="1"/>
    <x v="85"/>
    <n v="40"/>
    <n v="32"/>
    <n v="361.3"/>
    <m/>
    <m/>
    <d v="2019-08-30T00:00:00"/>
    <m/>
    <x v="1"/>
    <x v="1"/>
  </r>
  <r>
    <x v="1"/>
    <x v="86"/>
    <n v="40"/>
    <n v="35"/>
    <n v="240"/>
    <m/>
    <m/>
    <d v="2019-08-30T00:00:00"/>
    <m/>
    <x v="1"/>
    <x v="1"/>
  </r>
  <r>
    <x v="1"/>
    <x v="87"/>
    <n v="40"/>
    <n v="67.400000000000006"/>
    <n v="682.1"/>
    <m/>
    <m/>
    <d v="2019-08-30T00:00:00"/>
    <m/>
    <x v="1"/>
    <x v="1"/>
  </r>
  <r>
    <x v="1"/>
    <x v="88"/>
    <n v="70"/>
    <n v="25"/>
    <n v="478.1"/>
    <m/>
    <m/>
    <d v="2019-08-30T00:00:00"/>
    <m/>
    <x v="1"/>
    <x v="1"/>
  </r>
  <r>
    <x v="1"/>
    <x v="89"/>
    <n v="40"/>
    <n v="25"/>
    <n v="456"/>
    <m/>
    <m/>
    <d v="2019-08-30T00:00:00"/>
    <m/>
    <x v="1"/>
    <x v="1"/>
  </r>
  <r>
    <x v="1"/>
    <x v="90"/>
    <n v="70"/>
    <n v="90"/>
    <n v="1140"/>
    <m/>
    <m/>
    <d v="2019-08-30T00:00:00"/>
    <m/>
    <x v="1"/>
    <x v="1"/>
  </r>
  <r>
    <x v="1"/>
    <x v="91"/>
    <n v="70"/>
    <n v="90"/>
    <n v="1140"/>
    <m/>
    <m/>
    <d v="2019-08-30T00:00:00"/>
    <m/>
    <x v="1"/>
    <x v="1"/>
  </r>
  <r>
    <x v="1"/>
    <x v="92"/>
    <n v="40"/>
    <n v="32"/>
    <n v="361.3"/>
    <m/>
    <m/>
    <d v="2019-08-30T00:00:00"/>
    <m/>
    <x v="1"/>
    <x v="1"/>
  </r>
  <r>
    <x v="1"/>
    <x v="93"/>
    <n v="40"/>
    <n v="47"/>
    <n v="439.7"/>
    <m/>
    <m/>
    <d v="2019-08-30T00:00:00"/>
    <m/>
    <x v="1"/>
    <x v="1"/>
  </r>
  <r>
    <x v="1"/>
    <x v="94"/>
    <n v="40"/>
    <n v="60"/>
    <n v="537.6"/>
    <m/>
    <m/>
    <d v="2019-08-30T00:00:00"/>
    <m/>
    <x v="1"/>
    <x v="1"/>
  </r>
  <r>
    <x v="1"/>
    <x v="95"/>
    <n v="70"/>
    <n v="90"/>
    <n v="773"/>
    <m/>
    <m/>
    <d v="2019-08-30T00:00:00"/>
    <m/>
    <x v="1"/>
    <x v="1"/>
  </r>
  <r>
    <x v="1"/>
    <x v="96"/>
    <n v="70"/>
    <n v="80"/>
    <n v="556.9"/>
    <m/>
    <m/>
    <d v="2019-08-30T00:00:00"/>
    <m/>
    <x v="1"/>
    <x v="1"/>
  </r>
  <r>
    <x v="1"/>
    <x v="97"/>
    <n v="40"/>
    <n v="80"/>
    <n v="779.7"/>
    <m/>
    <m/>
    <d v="2019-08-30T00:00:00"/>
    <m/>
    <x v="1"/>
    <x v="1"/>
  </r>
  <r>
    <x v="2"/>
    <x v="38"/>
    <n v="20"/>
    <n v="55"/>
    <n v="131"/>
    <m/>
    <m/>
    <d v="2019-08-20T00:00:00"/>
    <m/>
    <x v="1"/>
    <x v="1"/>
  </r>
  <r>
    <x v="2"/>
    <x v="39"/>
    <n v="20"/>
    <n v="55"/>
    <n v="207"/>
    <m/>
    <m/>
    <d v="2019-08-20T00:00:00"/>
    <m/>
    <x v="1"/>
    <x v="1"/>
  </r>
  <r>
    <x v="2"/>
    <x v="40"/>
    <n v="20"/>
    <n v="35"/>
    <n v="433"/>
    <m/>
    <m/>
    <d v="2019-08-20T00:00:00"/>
    <m/>
    <x v="1"/>
    <x v="1"/>
  </r>
  <r>
    <x v="2"/>
    <x v="41"/>
    <n v="20"/>
    <n v="55"/>
    <n v="426"/>
    <m/>
    <m/>
    <d v="2019-08-20T00:00:00"/>
    <m/>
    <x v="1"/>
    <x v="1"/>
  </r>
  <r>
    <x v="2"/>
    <x v="42"/>
    <n v="20"/>
    <n v="55"/>
    <n v="426"/>
    <m/>
    <m/>
    <d v="2019-08-20T00:00:00"/>
    <m/>
    <x v="1"/>
    <x v="1"/>
  </r>
  <r>
    <x v="2"/>
    <x v="43"/>
    <n v="20"/>
    <n v="55"/>
    <n v="426"/>
    <m/>
    <m/>
    <d v="2019-08-20T00:00:00"/>
    <m/>
    <x v="1"/>
    <x v="1"/>
  </r>
  <r>
    <x v="2"/>
    <x v="45"/>
    <n v="20"/>
    <n v="55"/>
    <n v="236"/>
    <m/>
    <m/>
    <d v="2019-08-20T00:00:00"/>
    <m/>
    <x v="1"/>
    <x v="1"/>
  </r>
  <r>
    <x v="2"/>
    <x v="46"/>
    <n v="20"/>
    <n v="55"/>
    <n v="398"/>
    <m/>
    <m/>
    <d v="2019-08-20T00:00:00"/>
    <m/>
    <x v="1"/>
    <x v="1"/>
  </r>
  <r>
    <x v="2"/>
    <x v="47"/>
    <n v="33"/>
    <n v="35"/>
    <n v="341"/>
    <m/>
    <m/>
    <d v="2019-08-20T00:00:00"/>
    <m/>
    <x v="1"/>
    <x v="1"/>
  </r>
  <r>
    <x v="2"/>
    <x v="48"/>
    <n v="33"/>
    <n v="35"/>
    <n v="179"/>
    <m/>
    <m/>
    <d v="2019-08-20T00:00:00"/>
    <m/>
    <x v="1"/>
    <x v="1"/>
  </r>
  <r>
    <x v="2"/>
    <x v="49"/>
    <n v="20"/>
    <n v="55"/>
    <n v="398"/>
    <m/>
    <m/>
    <d v="2019-08-20T00:00:00"/>
    <m/>
    <x v="1"/>
    <x v="1"/>
  </r>
  <r>
    <x v="2"/>
    <x v="50"/>
    <n v="20"/>
    <n v="55"/>
    <n v="426"/>
    <m/>
    <m/>
    <d v="2019-08-20T00:00:00"/>
    <m/>
    <x v="1"/>
    <x v="1"/>
  </r>
  <r>
    <x v="2"/>
    <x v="53"/>
    <n v="20"/>
    <n v="55"/>
    <n v="271"/>
    <m/>
    <m/>
    <d v="2019-08-20T00:00:00"/>
    <m/>
    <x v="1"/>
    <x v="1"/>
  </r>
  <r>
    <x v="2"/>
    <x v="0"/>
    <n v="20"/>
    <n v="55"/>
    <n v="401"/>
    <m/>
    <m/>
    <d v="2019-08-20T00:00:00"/>
    <m/>
    <x v="1"/>
    <x v="1"/>
  </r>
  <r>
    <x v="2"/>
    <x v="1"/>
    <n v="20"/>
    <n v="55"/>
    <n v="376"/>
    <m/>
    <m/>
    <d v="2019-08-20T00:00:00"/>
    <m/>
    <x v="1"/>
    <x v="1"/>
  </r>
  <r>
    <x v="2"/>
    <x v="4"/>
    <n v="20"/>
    <n v="55"/>
    <n v="465"/>
    <m/>
    <m/>
    <d v="2019-08-20T00:00:00"/>
    <m/>
    <x v="1"/>
    <x v="1"/>
  </r>
  <r>
    <x v="2"/>
    <x v="15"/>
    <n v="20"/>
    <n v="55"/>
    <n v="373"/>
    <m/>
    <m/>
    <d v="2019-08-20T00:00:00"/>
    <m/>
    <x v="1"/>
    <x v="1"/>
  </r>
  <r>
    <x v="2"/>
    <x v="17"/>
    <n v="20"/>
    <n v="55"/>
    <n v="322"/>
    <m/>
    <m/>
    <d v="2019-08-20T00:00:00"/>
    <m/>
    <x v="1"/>
    <x v="1"/>
  </r>
  <r>
    <x v="2"/>
    <x v="28"/>
    <n v="20"/>
    <n v="55"/>
    <n v="272"/>
    <m/>
    <m/>
    <d v="2019-08-20T00:00:00"/>
    <m/>
    <x v="1"/>
    <x v="1"/>
  </r>
  <r>
    <x v="3"/>
    <x v="98"/>
    <n v="100"/>
    <n v="35"/>
    <n v="420"/>
    <m/>
    <m/>
    <d v="2019-09-09T00:00:00"/>
    <d v="2019-09-11T00:00:00"/>
    <x v="0"/>
    <x v="2"/>
  </r>
  <r>
    <x v="3"/>
    <x v="99"/>
    <n v="60"/>
    <n v="35"/>
    <n v="511"/>
    <m/>
    <m/>
    <d v="2019-09-09T00:00:00"/>
    <m/>
    <x v="1"/>
    <x v="1"/>
  </r>
  <r>
    <x v="3"/>
    <x v="19"/>
    <n v="100"/>
    <n v="35"/>
    <n v="322"/>
    <m/>
    <m/>
    <d v="2019-09-09T00:00:00"/>
    <d v="2019-09-11T00:00:00"/>
    <x v="1"/>
    <x v="1"/>
  </r>
  <r>
    <x v="3"/>
    <x v="26"/>
    <n v="100"/>
    <n v="35"/>
    <n v="600"/>
    <m/>
    <m/>
    <d v="2019-09-09T00:00:00"/>
    <d v="2019-09-11T00:00:00"/>
    <x v="1"/>
    <x v="1"/>
  </r>
  <r>
    <x v="3"/>
    <x v="23"/>
    <n v="100"/>
    <n v="35"/>
    <n v="595"/>
    <m/>
    <m/>
    <d v="2019-09-09T00:00:00"/>
    <d v="2019-09-11T00:00:00"/>
    <x v="1"/>
    <x v="1"/>
  </r>
  <r>
    <x v="3"/>
    <x v="2"/>
    <n v="100"/>
    <n v="35"/>
    <n v="322"/>
    <m/>
    <m/>
    <d v="2019-09-09T00:00:00"/>
    <d v="2019-09-11T00:00:00"/>
    <x v="1"/>
    <x v="1"/>
  </r>
  <r>
    <x v="3"/>
    <x v="100"/>
    <n v="100"/>
    <n v="35"/>
    <n v="395"/>
    <m/>
    <m/>
    <d v="2019-09-09T00:00:00"/>
    <d v="2019-09-11T00:00:00"/>
    <x v="1"/>
    <x v="1"/>
  </r>
  <r>
    <x v="3"/>
    <x v="10"/>
    <n v="80"/>
    <n v="35"/>
    <n v="442"/>
    <m/>
    <m/>
    <d v="2019-09-09T00:00:00"/>
    <m/>
    <x v="1"/>
    <x v="1"/>
  </r>
  <r>
    <x v="3"/>
    <x v="20"/>
    <n v="100"/>
    <n v="35"/>
    <n v="452"/>
    <m/>
    <m/>
    <d v="2019-09-09T00:00:00"/>
    <d v="2019-09-11T00:00:00"/>
    <x v="1"/>
    <x v="1"/>
  </r>
  <r>
    <x v="3"/>
    <x v="101"/>
    <n v="100"/>
    <n v="35"/>
    <n v="302"/>
    <m/>
    <m/>
    <d v="2019-09-09T00:00:00"/>
    <d v="2019-09-11T00:00:00"/>
    <x v="1"/>
    <x v="1"/>
  </r>
  <r>
    <x v="3"/>
    <x v="17"/>
    <n v="100"/>
    <n v="35"/>
    <n v="423"/>
    <m/>
    <m/>
    <d v="2019-09-09T00:00:00"/>
    <d v="2019-09-11T00:00:00"/>
    <x v="1"/>
    <x v="1"/>
  </r>
  <r>
    <x v="3"/>
    <x v="5"/>
    <n v="50"/>
    <n v="35"/>
    <n v="247"/>
    <m/>
    <m/>
    <d v="2019-09-09T00:00:00"/>
    <m/>
    <x v="1"/>
    <x v="1"/>
  </r>
  <r>
    <x v="3"/>
    <x v="102"/>
    <n v="100"/>
    <n v="35"/>
    <n v="435"/>
    <m/>
    <m/>
    <d v="2019-09-09T00:00:00"/>
    <d v="2019-09-11T00:00:00"/>
    <x v="1"/>
    <x v="1"/>
  </r>
  <r>
    <x v="3"/>
    <x v="50"/>
    <n v="100"/>
    <n v="35"/>
    <n v="440"/>
    <m/>
    <m/>
    <d v="2019-09-09T00:00:00"/>
    <d v="2019-09-11T00:00:00"/>
    <x v="1"/>
    <x v="1"/>
  </r>
  <r>
    <x v="3"/>
    <x v="49"/>
    <n v="100"/>
    <n v="35"/>
    <n v="435"/>
    <m/>
    <m/>
    <d v="2019-09-09T00:00:00"/>
    <d v="2019-09-11T00:00:00"/>
    <x v="1"/>
    <x v="1"/>
  </r>
  <r>
    <x v="3"/>
    <x v="103"/>
    <n v="100"/>
    <n v="35"/>
    <n v="440"/>
    <m/>
    <m/>
    <d v="2019-09-09T00:00:00"/>
    <d v="2019-09-16T00:00:00"/>
    <x v="1"/>
    <x v="1"/>
  </r>
  <r>
    <x v="3"/>
    <x v="48"/>
    <n v="100"/>
    <n v="35"/>
    <n v="420"/>
    <m/>
    <m/>
    <d v="2019-09-09T00:00:00"/>
    <d v="2019-09-16T00:00:00"/>
    <x v="1"/>
    <x v="1"/>
  </r>
  <r>
    <x v="3"/>
    <x v="104"/>
    <n v="100"/>
    <n v="85"/>
    <n v="365"/>
    <m/>
    <m/>
    <d v="2019-09-09T00:00:00"/>
    <d v="2019-09-16T00:00:00"/>
    <x v="1"/>
    <x v="1"/>
  </r>
  <r>
    <x v="3"/>
    <x v="47"/>
    <n v="100"/>
    <n v="85"/>
    <n v="387"/>
    <m/>
    <m/>
    <d v="2019-09-09T00:00:00"/>
    <d v="2019-09-16T00:00:00"/>
    <x v="1"/>
    <x v="1"/>
  </r>
  <r>
    <x v="3"/>
    <x v="9"/>
    <n v="100"/>
    <n v="35"/>
    <n v="327"/>
    <m/>
    <m/>
    <d v="2019-09-09T00:00:00"/>
    <d v="2019-09-16T00:00:00"/>
    <x v="1"/>
    <x v="1"/>
  </r>
  <r>
    <x v="3"/>
    <x v="28"/>
    <n v="60"/>
    <n v="35"/>
    <n v="398"/>
    <m/>
    <m/>
    <d v="2019-09-09T00:00:00"/>
    <m/>
    <x v="1"/>
    <x v="1"/>
  </r>
  <r>
    <x v="3"/>
    <x v="105"/>
    <n v="100"/>
    <n v="35"/>
    <n v="333"/>
    <m/>
    <m/>
    <d v="2019-09-09T00:00:00"/>
    <d v="2019-09-16T00:00:00"/>
    <x v="1"/>
    <x v="1"/>
  </r>
  <r>
    <x v="3"/>
    <x v="29"/>
    <n v="100"/>
    <n v="35"/>
    <n v="349"/>
    <m/>
    <m/>
    <d v="2019-09-09T00:00:00"/>
    <d v="2019-09-16T00:00:00"/>
    <x v="1"/>
    <x v="1"/>
  </r>
  <r>
    <x v="3"/>
    <x v="106"/>
    <n v="100"/>
    <n v="35"/>
    <n v="220"/>
    <m/>
    <m/>
    <d v="2019-09-09T00:00:00"/>
    <d v="2019-09-16T00:00:00"/>
    <x v="1"/>
    <x v="1"/>
  </r>
  <r>
    <x v="4"/>
    <x v="107"/>
    <n v="40"/>
    <n v="100"/>
    <n v="770"/>
    <m/>
    <m/>
    <d v="2019-09-09T00:00:00"/>
    <m/>
    <x v="1"/>
    <x v="1"/>
  </r>
  <r>
    <x v="4"/>
    <x v="108"/>
    <n v="40"/>
    <n v="80"/>
    <n v="705"/>
    <m/>
    <m/>
    <d v="2019-09-09T00:00:00"/>
    <m/>
    <x v="1"/>
    <x v="1"/>
  </r>
  <r>
    <x v="4"/>
    <x v="109"/>
    <n v="40"/>
    <n v="80"/>
    <n v="710"/>
    <m/>
    <m/>
    <d v="2019-09-09T00:00:00"/>
    <m/>
    <x v="1"/>
    <x v="1"/>
  </r>
  <r>
    <x v="4"/>
    <x v="110"/>
    <n v="40"/>
    <n v="102"/>
    <n v="710"/>
    <m/>
    <m/>
    <d v="2019-09-09T00:00:00"/>
    <m/>
    <x v="1"/>
    <x v="1"/>
  </r>
  <r>
    <x v="4"/>
    <x v="111"/>
    <n v="40"/>
    <n v="60"/>
    <n v="755"/>
    <m/>
    <m/>
    <d v="2019-09-09T00:00:00"/>
    <m/>
    <x v="1"/>
    <x v="1"/>
  </r>
  <r>
    <x v="4"/>
    <x v="112"/>
    <n v="40"/>
    <n v="60"/>
    <n v="765"/>
    <m/>
    <m/>
    <d v="2019-09-09T00:00:00"/>
    <m/>
    <x v="1"/>
    <x v="1"/>
  </r>
  <r>
    <x v="4"/>
    <x v="113"/>
    <n v="40"/>
    <n v="60"/>
    <n v="770"/>
    <m/>
    <m/>
    <d v="2019-09-09T00:00:00"/>
    <m/>
    <x v="1"/>
    <x v="1"/>
  </r>
  <r>
    <x v="4"/>
    <x v="114"/>
    <n v="40"/>
    <n v="60"/>
    <n v="770"/>
    <m/>
    <m/>
    <d v="2019-09-09T00:00:00"/>
    <m/>
    <x v="1"/>
    <x v="1"/>
  </r>
  <r>
    <x v="4"/>
    <x v="115"/>
    <n v="40"/>
    <n v="60"/>
    <n v="770"/>
    <m/>
    <m/>
    <d v="2019-09-09T00:00:00"/>
    <m/>
    <x v="1"/>
    <x v="1"/>
  </r>
  <r>
    <x v="5"/>
    <x v="116"/>
    <n v="40"/>
    <n v="15"/>
    <n v="273"/>
    <n v="301"/>
    <m/>
    <d v="2019-10-01T00:00:00"/>
    <d v="2019-10-03T00:00:00"/>
    <x v="1"/>
    <x v="1"/>
  </r>
  <r>
    <x v="5"/>
    <x v="117"/>
    <n v="40"/>
    <n v="15"/>
    <n v="482"/>
    <n v="494"/>
    <m/>
    <d v="2019-10-01T00:00:00"/>
    <d v="2019-10-03T00:00:00"/>
    <x v="1"/>
    <x v="1"/>
  </r>
  <r>
    <x v="5"/>
    <x v="118"/>
    <n v="40"/>
    <n v="15"/>
    <n v="407"/>
    <n v="415"/>
    <m/>
    <d v="2019-10-01T00:00:00"/>
    <d v="2019-10-03T00:00:00"/>
    <x v="1"/>
    <x v="1"/>
  </r>
  <r>
    <x v="5"/>
    <x v="119"/>
    <n v="40"/>
    <n v="15"/>
    <n v="477"/>
    <n v="526"/>
    <m/>
    <d v="2019-10-01T00:00:00"/>
    <d v="2019-10-03T00:00:00"/>
    <x v="1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5" minRefreshableVersion="3" rowGrandTotals="0" colGrandTotals="0" itemPrintTitles="1" createdVersion="5" indent="0" compact="0" compactData="0" gridDropZones="1" multipleFieldFilters="0" colHeaderCaption="Moules">
  <location ref="A3:E8" firstHeaderRow="1" firstDataRow="2" firstDataCol="2" rowPageCount="1" colPageCount="1"/>
  <pivotFields count="11">
    <pivotField axis="axisRow" compact="0" outline="0" showAll="0" defaultSubtotal="0">
      <items count="6">
        <item x="1"/>
        <item x="3"/>
        <item x="2"/>
        <item x="4"/>
        <item x="5"/>
        <item x="0"/>
      </items>
    </pivotField>
    <pivotField axis="axisRow" compact="0" outline="0" showAll="0">
      <items count="121">
        <item x="116"/>
        <item x="117"/>
        <item x="118"/>
        <item x="119"/>
        <item x="82"/>
        <item x="90"/>
        <item x="92"/>
        <item x="111"/>
        <item x="112"/>
        <item x="113"/>
        <item x="114"/>
        <item x="115"/>
        <item x="86"/>
        <item x="108"/>
        <item x="109"/>
        <item x="110"/>
        <item x="97"/>
        <item x="87"/>
        <item x="107"/>
        <item x="88"/>
        <item x="89"/>
        <item x="83"/>
        <item x="91"/>
        <item x="95"/>
        <item x="96"/>
        <item x="94"/>
        <item x="85"/>
        <item x="84"/>
        <item x="93"/>
        <item x="104"/>
        <item x="103"/>
        <item x="102"/>
        <item x="38"/>
        <item x="47"/>
        <item x="48"/>
        <item x="49"/>
        <item x="50"/>
        <item x="51"/>
        <item x="52"/>
        <item x="53"/>
        <item x="0"/>
        <item x="79"/>
        <item x="80"/>
        <item x="81"/>
        <item x="1"/>
        <item x="4"/>
        <item x="15"/>
        <item x="39"/>
        <item x="17"/>
        <item x="28"/>
        <item x="34"/>
        <item x="99"/>
        <item x="101"/>
        <item x="2"/>
        <item x="9"/>
        <item x="19"/>
        <item x="23"/>
        <item x="40"/>
        <item x="105"/>
        <item x="29"/>
        <item x="35"/>
        <item x="106"/>
        <item x="100"/>
        <item x="3"/>
        <item x="5"/>
        <item x="7"/>
        <item x="41"/>
        <item x="10"/>
        <item x="16"/>
        <item x="18"/>
        <item x="20"/>
        <item x="22"/>
        <item x="24"/>
        <item x="26"/>
        <item x="30"/>
        <item x="32"/>
        <item x="36"/>
        <item x="42"/>
        <item x="98"/>
        <item x="6"/>
        <item x="8"/>
        <item x="12"/>
        <item x="11"/>
        <item x="21"/>
        <item x="43"/>
        <item x="25"/>
        <item x="27"/>
        <item x="33"/>
        <item x="37"/>
        <item x="31"/>
        <item x="13"/>
        <item x="44"/>
        <item x="14"/>
        <item x="73"/>
        <item x="74"/>
        <item x="75"/>
        <item x="76"/>
        <item x="77"/>
        <item x="78"/>
        <item x="54"/>
        <item x="55"/>
        <item x="56"/>
        <item x="45"/>
        <item x="57"/>
        <item x="58"/>
        <item x="59"/>
        <item x="60"/>
        <item x="62"/>
        <item x="63"/>
        <item x="64"/>
        <item x="61"/>
        <item x="65"/>
        <item x="46"/>
        <item x="66"/>
        <item x="67"/>
        <item x="68"/>
        <item x="69"/>
        <item x="70"/>
        <item x="71"/>
        <item x="72"/>
        <item t="default"/>
      </items>
    </pivotField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6" outline="0" showAll="0"/>
    <pivotField compact="0" outline="0" showAll="0"/>
    <pivotField axis="axisPage" compact="0" outline="0" showAll="0">
      <items count="3">
        <item x="0"/>
        <item x="1"/>
        <item t="default"/>
      </items>
    </pivotField>
    <pivotField axis="axisCol" compact="0" outline="0" showAll="0">
      <items count="4">
        <item x="0"/>
        <item x="2"/>
        <item x="1"/>
        <item t="default"/>
      </items>
    </pivotField>
  </pivotFields>
  <rowFields count="2">
    <field x="0"/>
    <field x="1"/>
  </rowFields>
  <rowItems count="4">
    <i>
      <x v="1"/>
      <x v="78"/>
    </i>
    <i>
      <x v="5"/>
      <x v="40"/>
    </i>
    <i r="1">
      <x v="53"/>
    </i>
    <i r="1">
      <x v="64"/>
    </i>
  </rowItems>
  <colFields count="1">
    <field x="10"/>
  </colFields>
  <colItems count="3">
    <i>
      <x/>
    </i>
    <i>
      <x v="1"/>
    </i>
    <i>
      <x v="2"/>
    </i>
  </colItems>
  <pageFields count="1">
    <pageField fld="9" item="0" hier="-1"/>
  </pageFields>
  <dataFields count="1">
    <dataField name="Max de Largeur" fld="2" subtotal="max" baseField="1" baseItem="4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eau2" displayName="Tableau2" ref="B14:L168" totalsRowShown="0" headerRowDxfId="15" dataDxfId="13" headerRowBorderDxfId="14" tableBorderDxfId="12" totalsRowBorderDxfId="11">
  <autoFilter ref="B14:L168"/>
  <tableColumns count="11">
    <tableColumn id="1" name="chantier" dataDxfId="10"/>
    <tableColumn id="11" name="Repere" dataDxfId="9"/>
    <tableColumn id="2" name="Largeur" dataDxfId="8"/>
    <tableColumn id="3" name="hauteur" dataDxfId="7"/>
    <tableColumn id="4" name="Longueur2" dataDxfId="6"/>
    <tableColumn id="5" name="long Arm" dataDxfId="5"/>
    <tableColumn id="6" name="long arm ext" dataDxfId="4"/>
    <tableColumn id="12" name="Prev Arm" dataDxfId="3" dataCellStyle="Normal 3"/>
    <tableColumn id="7" name="Livraison" dataDxfId="2"/>
    <tableColumn id="8" name="date" dataDxfId="1"/>
    <tableColumn id="9" name="Moul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W168"/>
  <sheetViews>
    <sheetView topLeftCell="A15" workbookViewId="0">
      <selection activeCell="B15" sqref="B15"/>
    </sheetView>
  </sheetViews>
  <sheetFormatPr baseColWidth="10" defaultRowHeight="14.5" x14ac:dyDescent="0.35"/>
  <cols>
    <col min="2" max="2" width="19" customWidth="1"/>
    <col min="3" max="3" width="15.453125" customWidth="1"/>
    <col min="4" max="4" width="15" customWidth="1"/>
    <col min="5" max="5" width="13.6328125" customWidth="1"/>
    <col min="7" max="7" width="14.90625" customWidth="1"/>
    <col min="8" max="8" width="14.1796875" customWidth="1"/>
    <col min="9" max="9" width="14.81640625" customWidth="1"/>
    <col min="10" max="10" width="14.54296875" customWidth="1"/>
  </cols>
  <sheetData>
    <row r="2" spans="1:12" x14ac:dyDescent="0.35">
      <c r="A2" s="29" t="s">
        <v>7</v>
      </c>
      <c r="B2" s="52">
        <v>43717</v>
      </c>
      <c r="C2" s="5"/>
    </row>
    <row r="3" spans="1:12" ht="15.5" x14ac:dyDescent="0.35">
      <c r="A3" s="51" t="s">
        <v>5</v>
      </c>
      <c r="B3" s="51" t="s">
        <v>8</v>
      </c>
      <c r="C3" s="51" t="s">
        <v>11</v>
      </c>
      <c r="D3" s="51" t="s">
        <v>10</v>
      </c>
      <c r="E3" s="51" t="s">
        <v>9</v>
      </c>
    </row>
    <row r="4" spans="1:12" x14ac:dyDescent="0.35">
      <c r="A4" s="3">
        <v>1</v>
      </c>
      <c r="B4" s="2"/>
      <c r="C4" s="50">
        <f>SUMIFS(Tableau2[Longueur2],Tableau2[date],$B$2,Tableau2[Moule],A4)/100</f>
        <v>10.535</v>
      </c>
      <c r="D4" s="2">
        <f t="shared" ref="D4:D11" si="0">COUNTIFS($K$15:$K$168,$B$2,L15:L168,A4)</f>
        <v>2</v>
      </c>
      <c r="E4" s="2"/>
    </row>
    <row r="5" spans="1:12" x14ac:dyDescent="0.35">
      <c r="A5" s="3">
        <v>2</v>
      </c>
      <c r="B5" s="2"/>
      <c r="C5" s="50">
        <f>SUMIFS(Tableau2[Longueur2],Tableau2[date],$B$2,Tableau2[Moule],A5)/100</f>
        <v>0</v>
      </c>
      <c r="D5" s="2">
        <f t="shared" si="0"/>
        <v>0</v>
      </c>
      <c r="E5" s="2"/>
    </row>
    <row r="6" spans="1:12" x14ac:dyDescent="0.35">
      <c r="A6" s="3">
        <v>3</v>
      </c>
      <c r="B6" s="2"/>
      <c r="C6" s="50">
        <f>SUMIFS(Tableau2[Longueur2],Tableau2[date],$B$2,Tableau2[Moule],A6)/100</f>
        <v>4.2</v>
      </c>
      <c r="D6" s="2">
        <f t="shared" si="0"/>
        <v>0</v>
      </c>
      <c r="E6" s="2"/>
    </row>
    <row r="7" spans="1:12" x14ac:dyDescent="0.35">
      <c r="A7" s="3">
        <v>4</v>
      </c>
      <c r="B7" s="2"/>
      <c r="C7" s="50">
        <f>SUMIFS(Tableau2[Longueur2],Tableau2[date],$B$2,Tableau2[Moule],A7)/100</f>
        <v>0</v>
      </c>
      <c r="D7" s="2">
        <f t="shared" si="0"/>
        <v>0</v>
      </c>
      <c r="E7" s="2"/>
    </row>
    <row r="8" spans="1:12" x14ac:dyDescent="0.35">
      <c r="A8" s="3">
        <v>7</v>
      </c>
      <c r="B8" s="2"/>
      <c r="C8" s="50">
        <f>SUMIFS(Tableau2[Longueur2],Tableau2[date],$B$2,Tableau2[Moule],A8)/100</f>
        <v>0</v>
      </c>
      <c r="D8" s="2">
        <f t="shared" si="0"/>
        <v>0</v>
      </c>
      <c r="E8" s="2"/>
    </row>
    <row r="9" spans="1:12" x14ac:dyDescent="0.35">
      <c r="A9" s="3">
        <v>8</v>
      </c>
      <c r="B9" s="2"/>
      <c r="C9" s="50">
        <f>SUMIFS(Tableau2[Longueur2],Tableau2[date],$B$2,Tableau2[Moule],A9)/100</f>
        <v>0</v>
      </c>
      <c r="D9" s="2">
        <f t="shared" si="0"/>
        <v>0</v>
      </c>
      <c r="E9" s="2"/>
    </row>
    <row r="10" spans="1:12" x14ac:dyDescent="0.35">
      <c r="A10" s="3">
        <v>9</v>
      </c>
      <c r="B10" s="2"/>
      <c r="C10" s="50">
        <f>SUMIFS(Tableau2[Longueur2],Tableau2[date],$B$2,Tableau2[Moule],A10)/100</f>
        <v>0</v>
      </c>
      <c r="D10" s="2">
        <f t="shared" si="0"/>
        <v>0</v>
      </c>
      <c r="E10" s="2"/>
    </row>
    <row r="11" spans="1:12" x14ac:dyDescent="0.35">
      <c r="A11" s="3">
        <v>10</v>
      </c>
      <c r="B11" s="2"/>
      <c r="C11" s="50">
        <f>SUMIFS(Tableau2[Longueur2],Tableau2[date],$B$2,Tableau2[Moule],A11)/100</f>
        <v>0</v>
      </c>
      <c r="D11" s="2">
        <f t="shared" si="0"/>
        <v>0</v>
      </c>
      <c r="E11" s="2"/>
    </row>
    <row r="14" spans="1:12" x14ac:dyDescent="0.35">
      <c r="A14" s="69"/>
      <c r="B14" s="30" t="s">
        <v>98</v>
      </c>
      <c r="C14" s="30" t="s">
        <v>140</v>
      </c>
      <c r="D14" s="31" t="s">
        <v>8</v>
      </c>
      <c r="E14" s="31" t="s">
        <v>12</v>
      </c>
      <c r="F14" s="31" t="s">
        <v>97</v>
      </c>
      <c r="G14" s="31" t="s">
        <v>13</v>
      </c>
      <c r="H14" s="31" t="s">
        <v>4</v>
      </c>
      <c r="I14" s="31" t="s">
        <v>14</v>
      </c>
      <c r="J14" s="31" t="s">
        <v>128</v>
      </c>
      <c r="K14" s="31" t="s">
        <v>3</v>
      </c>
      <c r="L14" s="32" t="s">
        <v>6</v>
      </c>
    </row>
    <row r="15" spans="1:12" x14ac:dyDescent="0.35">
      <c r="A15" s="1"/>
      <c r="B15" s="39" t="s">
        <v>99</v>
      </c>
      <c r="C15" s="39" t="s">
        <v>15</v>
      </c>
      <c r="D15" s="40">
        <v>30</v>
      </c>
      <c r="E15" s="40">
        <v>60</v>
      </c>
      <c r="F15" s="40">
        <v>662</v>
      </c>
      <c r="G15" s="40"/>
      <c r="H15" s="64"/>
      <c r="I15" s="49">
        <v>43714</v>
      </c>
      <c r="J15" s="37"/>
      <c r="K15" s="49">
        <v>43717</v>
      </c>
      <c r="L15" s="42">
        <v>1</v>
      </c>
    </row>
    <row r="16" spans="1:12" x14ac:dyDescent="0.35">
      <c r="A16" s="1"/>
      <c r="B16" s="39" t="s">
        <v>99</v>
      </c>
      <c r="C16" s="39" t="s">
        <v>16</v>
      </c>
      <c r="D16" s="40">
        <v>20</v>
      </c>
      <c r="E16" s="40">
        <v>60</v>
      </c>
      <c r="F16" s="40">
        <v>656.5</v>
      </c>
      <c r="G16" s="40"/>
      <c r="H16" s="64"/>
      <c r="I16" s="49">
        <v>43714</v>
      </c>
      <c r="J16" s="37"/>
      <c r="K16" s="41"/>
      <c r="L16" s="42"/>
    </row>
    <row r="17" spans="1:23" x14ac:dyDescent="0.35">
      <c r="A17" s="1"/>
      <c r="B17" s="39" t="s">
        <v>99</v>
      </c>
      <c r="C17" s="39" t="s">
        <v>17</v>
      </c>
      <c r="D17" s="40">
        <v>30</v>
      </c>
      <c r="E17" s="40">
        <v>60</v>
      </c>
      <c r="F17" s="40">
        <v>391.5</v>
      </c>
      <c r="G17" s="40"/>
      <c r="H17" s="64"/>
      <c r="I17" s="49">
        <v>43714</v>
      </c>
      <c r="J17" s="37"/>
      <c r="K17" s="49">
        <v>43717</v>
      </c>
      <c r="L17" s="42">
        <v>1</v>
      </c>
    </row>
    <row r="18" spans="1:23" x14ac:dyDescent="0.35">
      <c r="B18" s="39" t="s">
        <v>99</v>
      </c>
      <c r="C18" s="39" t="s">
        <v>18</v>
      </c>
      <c r="D18" s="40">
        <v>60</v>
      </c>
      <c r="E18" s="40">
        <v>60</v>
      </c>
      <c r="F18" s="40">
        <v>618.5</v>
      </c>
      <c r="G18" s="40"/>
      <c r="H18" s="64"/>
      <c r="I18" s="49">
        <v>43714</v>
      </c>
      <c r="J18" s="37"/>
      <c r="K18" s="41"/>
      <c r="L18" s="42"/>
    </row>
    <row r="19" spans="1:23" x14ac:dyDescent="0.35">
      <c r="B19" s="39" t="s">
        <v>99</v>
      </c>
      <c r="C19" s="39" t="s">
        <v>19</v>
      </c>
      <c r="D19" s="40">
        <v>20</v>
      </c>
      <c r="E19" s="40">
        <v>60</v>
      </c>
      <c r="F19" s="40">
        <v>656.5</v>
      </c>
      <c r="G19" s="40"/>
      <c r="H19" s="64"/>
      <c r="I19" s="49">
        <v>43714</v>
      </c>
      <c r="J19" s="37"/>
      <c r="K19" s="41"/>
      <c r="L19" s="42"/>
    </row>
    <row r="20" spans="1:23" x14ac:dyDescent="0.35">
      <c r="B20" s="39" t="s">
        <v>99</v>
      </c>
      <c r="C20" s="39" t="s">
        <v>20</v>
      </c>
      <c r="D20" s="40">
        <v>30</v>
      </c>
      <c r="E20" s="40">
        <v>60</v>
      </c>
      <c r="F20" s="40">
        <v>425.5</v>
      </c>
      <c r="G20" s="40"/>
      <c r="H20" s="64"/>
      <c r="I20" s="49">
        <v>43714</v>
      </c>
      <c r="J20" s="37"/>
      <c r="K20" s="49">
        <v>43717</v>
      </c>
      <c r="L20" s="42"/>
    </row>
    <row r="21" spans="1:23" x14ac:dyDescent="0.35">
      <c r="B21" s="39" t="s">
        <v>99</v>
      </c>
      <c r="C21" s="39" t="s">
        <v>21</v>
      </c>
      <c r="D21" s="40">
        <v>30</v>
      </c>
      <c r="E21" s="40">
        <v>60</v>
      </c>
      <c r="F21" s="40">
        <v>504.5</v>
      </c>
      <c r="G21" s="40"/>
      <c r="H21" s="64"/>
      <c r="I21" s="49">
        <v>43714</v>
      </c>
      <c r="J21" s="37"/>
      <c r="K21" s="41"/>
      <c r="L21" s="42"/>
    </row>
    <row r="22" spans="1:23" x14ac:dyDescent="0.35">
      <c r="B22" s="39" t="s">
        <v>99</v>
      </c>
      <c r="C22" s="39" t="s">
        <v>22</v>
      </c>
      <c r="D22" s="40">
        <v>25</v>
      </c>
      <c r="E22" s="40">
        <v>60</v>
      </c>
      <c r="F22" s="40">
        <v>301</v>
      </c>
      <c r="G22" s="40"/>
      <c r="H22" s="64"/>
      <c r="I22" s="49">
        <v>43714</v>
      </c>
      <c r="J22" s="37"/>
      <c r="K22" s="41"/>
      <c r="L22" s="42"/>
    </row>
    <row r="23" spans="1:23" x14ac:dyDescent="0.35">
      <c r="B23" s="39" t="s">
        <v>99</v>
      </c>
      <c r="C23" s="39" t="s">
        <v>23</v>
      </c>
      <c r="D23" s="40">
        <v>25</v>
      </c>
      <c r="E23" s="40">
        <v>60</v>
      </c>
      <c r="F23" s="40">
        <v>301</v>
      </c>
      <c r="G23" s="40"/>
      <c r="H23" s="64"/>
      <c r="I23" s="49">
        <v>43714</v>
      </c>
      <c r="J23" s="37"/>
      <c r="K23" s="41"/>
      <c r="L23" s="42"/>
    </row>
    <row r="24" spans="1:23" x14ac:dyDescent="0.35">
      <c r="B24" s="39" t="s">
        <v>99</v>
      </c>
      <c r="C24" s="39" t="s">
        <v>24</v>
      </c>
      <c r="D24" s="40">
        <v>30</v>
      </c>
      <c r="E24" s="40">
        <v>60</v>
      </c>
      <c r="F24" s="40">
        <v>797</v>
      </c>
      <c r="G24" s="40"/>
      <c r="H24" s="64"/>
      <c r="I24" s="49">
        <v>43714</v>
      </c>
      <c r="J24" s="37"/>
      <c r="K24" s="41"/>
      <c r="L24" s="42"/>
    </row>
    <row r="25" spans="1:23" x14ac:dyDescent="0.35">
      <c r="B25" s="39" t="s">
        <v>99</v>
      </c>
      <c r="C25" s="39" t="s">
        <v>25</v>
      </c>
      <c r="D25" s="40">
        <v>30</v>
      </c>
      <c r="E25" s="40">
        <v>60</v>
      </c>
      <c r="F25" s="40">
        <v>437.5</v>
      </c>
      <c r="G25" s="40"/>
      <c r="H25" s="64"/>
      <c r="I25" s="49">
        <v>43714</v>
      </c>
      <c r="J25" s="37"/>
      <c r="K25" s="41"/>
      <c r="L25" s="42"/>
    </row>
    <row r="26" spans="1:23" ht="15" thickBot="1" x14ac:dyDescent="0.4">
      <c r="B26" s="39" t="s">
        <v>99</v>
      </c>
      <c r="C26" s="43" t="s">
        <v>26</v>
      </c>
      <c r="D26" s="44">
        <v>30</v>
      </c>
      <c r="E26" s="44">
        <v>60</v>
      </c>
      <c r="F26" s="44">
        <v>515.5</v>
      </c>
      <c r="G26" s="44"/>
      <c r="H26" s="64"/>
      <c r="I26" s="49">
        <v>43714</v>
      </c>
      <c r="J26" s="37"/>
      <c r="K26" s="41"/>
      <c r="L26" s="42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x14ac:dyDescent="0.35">
      <c r="B27" s="39" t="s">
        <v>99</v>
      </c>
      <c r="C27" s="45" t="s">
        <v>27</v>
      </c>
      <c r="D27" s="46">
        <v>40</v>
      </c>
      <c r="E27" s="46">
        <v>60</v>
      </c>
      <c r="F27" s="46">
        <v>856</v>
      </c>
      <c r="G27" s="46"/>
      <c r="H27" s="64"/>
      <c r="I27" s="49">
        <v>43721</v>
      </c>
      <c r="J27" s="37"/>
      <c r="K27" s="41"/>
      <c r="L27" s="42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x14ac:dyDescent="0.35">
      <c r="B28" s="39" t="s">
        <v>99</v>
      </c>
      <c r="C28" s="39" t="s">
        <v>28</v>
      </c>
      <c r="D28" s="40">
        <v>20</v>
      </c>
      <c r="E28" s="40">
        <v>60</v>
      </c>
      <c r="F28" s="40">
        <v>570</v>
      </c>
      <c r="G28" s="40"/>
      <c r="H28" s="64"/>
      <c r="I28" s="49">
        <v>43721</v>
      </c>
      <c r="J28" s="37"/>
      <c r="K28" s="41"/>
      <c r="L28" s="42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x14ac:dyDescent="0.35">
      <c r="B29" s="39" t="s">
        <v>99</v>
      </c>
      <c r="C29" s="39" t="s">
        <v>29</v>
      </c>
      <c r="D29" s="40">
        <v>20</v>
      </c>
      <c r="E29" s="40">
        <v>60</v>
      </c>
      <c r="F29" s="40">
        <v>566</v>
      </c>
      <c r="G29" s="40"/>
      <c r="H29" s="64"/>
      <c r="I29" s="49">
        <v>43721</v>
      </c>
      <c r="J29" s="37"/>
      <c r="K29" s="41"/>
      <c r="L29" s="42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x14ac:dyDescent="0.35">
      <c r="B30" s="39" t="s">
        <v>99</v>
      </c>
      <c r="C30" s="39" t="s">
        <v>30</v>
      </c>
      <c r="D30" s="40">
        <v>20</v>
      </c>
      <c r="E30" s="40">
        <v>60</v>
      </c>
      <c r="F30" s="40">
        <v>656.5</v>
      </c>
      <c r="G30" s="40"/>
      <c r="H30" s="64"/>
      <c r="I30" s="49">
        <v>43721</v>
      </c>
      <c r="J30" s="37"/>
      <c r="K30" s="41"/>
      <c r="L30" s="42"/>
    </row>
    <row r="31" spans="1:23" x14ac:dyDescent="0.35">
      <c r="B31" s="39" t="s">
        <v>99</v>
      </c>
      <c r="C31" s="39" t="s">
        <v>31</v>
      </c>
      <c r="D31" s="40">
        <v>60</v>
      </c>
      <c r="E31" s="40">
        <v>60</v>
      </c>
      <c r="F31" s="40">
        <v>686</v>
      </c>
      <c r="G31" s="40"/>
      <c r="H31" s="64"/>
      <c r="I31" s="49">
        <v>43721</v>
      </c>
      <c r="J31" s="37"/>
      <c r="K31" s="41"/>
      <c r="L31" s="42"/>
    </row>
    <row r="32" spans="1:23" x14ac:dyDescent="0.35">
      <c r="B32" s="39" t="s">
        <v>99</v>
      </c>
      <c r="C32" s="39" t="s">
        <v>32</v>
      </c>
      <c r="D32" s="40">
        <v>20</v>
      </c>
      <c r="E32" s="40">
        <v>60</v>
      </c>
      <c r="F32" s="40">
        <v>650.5</v>
      </c>
      <c r="G32" s="40"/>
      <c r="H32" s="64"/>
      <c r="I32" s="49">
        <v>43721</v>
      </c>
      <c r="J32" s="37"/>
      <c r="K32" s="41"/>
      <c r="L32" s="42"/>
    </row>
    <row r="33" spans="2:12" x14ac:dyDescent="0.35">
      <c r="B33" s="39" t="s">
        <v>99</v>
      </c>
      <c r="C33" s="39" t="s">
        <v>33</v>
      </c>
      <c r="D33" s="40">
        <v>80</v>
      </c>
      <c r="E33" s="40">
        <v>60</v>
      </c>
      <c r="F33" s="40">
        <v>415</v>
      </c>
      <c r="G33" s="40"/>
      <c r="H33" s="64"/>
      <c r="I33" s="49">
        <v>43721</v>
      </c>
      <c r="J33" s="37"/>
      <c r="K33" s="41"/>
      <c r="L33" s="42"/>
    </row>
    <row r="34" spans="2:12" x14ac:dyDescent="0.35">
      <c r="B34" s="39" t="s">
        <v>99</v>
      </c>
      <c r="C34" s="39" t="s">
        <v>34</v>
      </c>
      <c r="D34" s="40">
        <v>30</v>
      </c>
      <c r="E34" s="40">
        <v>60</v>
      </c>
      <c r="F34" s="40">
        <v>574.5</v>
      </c>
      <c r="G34" s="40"/>
      <c r="H34" s="64"/>
      <c r="I34" s="49">
        <v>43721</v>
      </c>
      <c r="J34" s="37"/>
      <c r="K34" s="41"/>
      <c r="L34" s="42"/>
    </row>
    <row r="35" spans="2:12" ht="15" thickBot="1" x14ac:dyDescent="0.4">
      <c r="B35" s="39" t="s">
        <v>99</v>
      </c>
      <c r="C35" s="43" t="s">
        <v>35</v>
      </c>
      <c r="D35" s="44">
        <v>30</v>
      </c>
      <c r="E35" s="44">
        <v>60</v>
      </c>
      <c r="F35" s="44">
        <v>576.5</v>
      </c>
      <c r="G35" s="44"/>
      <c r="H35" s="64"/>
      <c r="I35" s="49">
        <v>43721</v>
      </c>
      <c r="J35" s="37"/>
      <c r="K35" s="41"/>
      <c r="L35" s="42"/>
    </row>
    <row r="36" spans="2:12" x14ac:dyDescent="0.35">
      <c r="B36" s="39" t="s">
        <v>99</v>
      </c>
      <c r="C36" s="45" t="s">
        <v>36</v>
      </c>
      <c r="D36" s="46">
        <v>68</v>
      </c>
      <c r="E36" s="46">
        <v>60</v>
      </c>
      <c r="F36" s="46">
        <v>576.5</v>
      </c>
      <c r="G36" s="46"/>
      <c r="H36" s="64"/>
      <c r="I36" s="49">
        <v>43721</v>
      </c>
      <c r="J36" s="37"/>
      <c r="K36" s="41"/>
      <c r="L36" s="42"/>
    </row>
    <row r="37" spans="2:12" x14ac:dyDescent="0.35">
      <c r="B37" s="39" t="s">
        <v>99</v>
      </c>
      <c r="C37" s="39" t="s">
        <v>37</v>
      </c>
      <c r="D37" s="40">
        <v>80</v>
      </c>
      <c r="E37" s="40">
        <v>60</v>
      </c>
      <c r="F37" s="40">
        <v>420</v>
      </c>
      <c r="G37" s="40"/>
      <c r="H37" s="64"/>
      <c r="I37" s="49">
        <v>43721</v>
      </c>
      <c r="J37" s="37"/>
      <c r="K37" s="41"/>
      <c r="L37" s="42"/>
    </row>
    <row r="38" spans="2:12" x14ac:dyDescent="0.35">
      <c r="B38" s="39" t="s">
        <v>99</v>
      </c>
      <c r="C38" s="39" t="s">
        <v>38</v>
      </c>
      <c r="D38" s="40">
        <v>30</v>
      </c>
      <c r="E38" s="40">
        <v>60</v>
      </c>
      <c r="F38" s="40">
        <v>574.5</v>
      </c>
      <c r="G38" s="40"/>
      <c r="H38" s="64"/>
      <c r="I38" s="49">
        <v>43721</v>
      </c>
      <c r="J38" s="37"/>
      <c r="K38" s="41"/>
      <c r="L38" s="42"/>
    </row>
    <row r="39" spans="2:12" x14ac:dyDescent="0.35">
      <c r="B39" s="39" t="s">
        <v>99</v>
      </c>
      <c r="C39" s="39" t="s">
        <v>39</v>
      </c>
      <c r="D39" s="40">
        <v>30</v>
      </c>
      <c r="E39" s="40">
        <v>60</v>
      </c>
      <c r="F39" s="40">
        <v>584.5</v>
      </c>
      <c r="G39" s="40"/>
      <c r="H39" s="64"/>
      <c r="I39" s="49">
        <v>43721</v>
      </c>
      <c r="J39" s="37"/>
      <c r="K39" s="41"/>
      <c r="L39" s="42"/>
    </row>
    <row r="40" spans="2:12" x14ac:dyDescent="0.35">
      <c r="B40" s="39" t="s">
        <v>99</v>
      </c>
      <c r="C40" s="39" t="s">
        <v>40</v>
      </c>
      <c r="D40" s="40">
        <v>68</v>
      </c>
      <c r="E40" s="40">
        <v>60</v>
      </c>
      <c r="F40" s="40">
        <v>580.5</v>
      </c>
      <c r="G40" s="40"/>
      <c r="H40" s="64"/>
      <c r="I40" s="49">
        <v>43721</v>
      </c>
      <c r="J40" s="37"/>
      <c r="K40" s="41"/>
      <c r="L40" s="42"/>
    </row>
    <row r="41" spans="2:12" x14ac:dyDescent="0.35">
      <c r="B41" s="39" t="s">
        <v>99</v>
      </c>
      <c r="C41" s="39" t="s">
        <v>41</v>
      </c>
      <c r="D41" s="40">
        <v>80</v>
      </c>
      <c r="E41" s="40">
        <v>60</v>
      </c>
      <c r="F41" s="40">
        <v>420</v>
      </c>
      <c r="G41" s="40"/>
      <c r="H41" s="64"/>
      <c r="I41" s="49">
        <v>43721</v>
      </c>
      <c r="J41" s="37"/>
      <c r="K41" s="41"/>
      <c r="L41" s="42"/>
    </row>
    <row r="42" spans="2:12" ht="15" thickBot="1" x14ac:dyDescent="0.4">
      <c r="B42" s="39" t="s">
        <v>99</v>
      </c>
      <c r="C42" s="43" t="s">
        <v>42</v>
      </c>
      <c r="D42" s="44">
        <v>60</v>
      </c>
      <c r="E42" s="44">
        <v>60</v>
      </c>
      <c r="F42" s="44">
        <v>579</v>
      </c>
      <c r="G42" s="44"/>
      <c r="H42" s="64"/>
      <c r="I42" s="49">
        <v>43721</v>
      </c>
      <c r="J42" s="37"/>
      <c r="K42" s="41"/>
      <c r="L42" s="42"/>
    </row>
    <row r="43" spans="2:12" x14ac:dyDescent="0.35">
      <c r="B43" s="39" t="s">
        <v>99</v>
      </c>
      <c r="C43" s="45" t="s">
        <v>43</v>
      </c>
      <c r="D43" s="46">
        <v>50</v>
      </c>
      <c r="E43" s="46">
        <v>60</v>
      </c>
      <c r="F43" s="46">
        <v>682</v>
      </c>
      <c r="G43" s="46"/>
      <c r="H43" s="64"/>
      <c r="I43" s="49">
        <v>43721</v>
      </c>
      <c r="J43" s="37"/>
      <c r="K43" s="41"/>
      <c r="L43" s="42"/>
    </row>
    <row r="44" spans="2:12" x14ac:dyDescent="0.35">
      <c r="B44" s="39" t="s">
        <v>99</v>
      </c>
      <c r="C44" s="39" t="s">
        <v>44</v>
      </c>
      <c r="D44" s="40">
        <v>30</v>
      </c>
      <c r="E44" s="40">
        <v>60</v>
      </c>
      <c r="F44" s="40">
        <v>526.5</v>
      </c>
      <c r="G44" s="40"/>
      <c r="H44" s="64"/>
      <c r="I44" s="49">
        <v>43721</v>
      </c>
      <c r="J44" s="37"/>
      <c r="K44" s="41"/>
      <c r="L44" s="42"/>
    </row>
    <row r="45" spans="2:12" x14ac:dyDescent="0.35">
      <c r="B45" s="39" t="s">
        <v>99</v>
      </c>
      <c r="C45" s="39" t="s">
        <v>45</v>
      </c>
      <c r="D45" s="40">
        <v>30</v>
      </c>
      <c r="E45" s="40">
        <v>60</v>
      </c>
      <c r="F45" s="40">
        <v>531.5</v>
      </c>
      <c r="G45" s="40"/>
      <c r="H45" s="64"/>
      <c r="I45" s="49">
        <v>43721</v>
      </c>
      <c r="J45" s="37"/>
      <c r="K45" s="41"/>
      <c r="L45" s="42"/>
    </row>
    <row r="46" spans="2:12" x14ac:dyDescent="0.35">
      <c r="B46" s="39" t="s">
        <v>99</v>
      </c>
      <c r="C46" s="39" t="s">
        <v>46</v>
      </c>
      <c r="D46" s="40">
        <v>20</v>
      </c>
      <c r="E46" s="40">
        <v>60</v>
      </c>
      <c r="F46" s="40">
        <v>533.5</v>
      </c>
      <c r="G46" s="40"/>
      <c r="H46" s="64"/>
      <c r="I46" s="49">
        <v>43721</v>
      </c>
      <c r="J46" s="37"/>
      <c r="K46" s="41"/>
      <c r="L46" s="42"/>
    </row>
    <row r="47" spans="2:12" x14ac:dyDescent="0.35">
      <c r="B47" s="39" t="s">
        <v>99</v>
      </c>
      <c r="C47" s="39" t="s">
        <v>47</v>
      </c>
      <c r="D47" s="40">
        <v>80</v>
      </c>
      <c r="E47" s="40">
        <v>60</v>
      </c>
      <c r="F47" s="40">
        <v>420</v>
      </c>
      <c r="G47" s="40"/>
      <c r="H47" s="64"/>
      <c r="I47" s="49">
        <v>43721</v>
      </c>
      <c r="J47" s="37"/>
      <c r="K47" s="41"/>
      <c r="L47" s="42"/>
    </row>
    <row r="48" spans="2:12" x14ac:dyDescent="0.35">
      <c r="B48" s="39" t="s">
        <v>99</v>
      </c>
      <c r="C48" s="39" t="s">
        <v>48</v>
      </c>
      <c r="D48" s="40">
        <v>66</v>
      </c>
      <c r="E48" s="40">
        <v>60</v>
      </c>
      <c r="F48" s="40">
        <v>473.5</v>
      </c>
      <c r="G48" s="40"/>
      <c r="H48" s="64"/>
      <c r="I48" s="49">
        <v>43721</v>
      </c>
      <c r="J48" s="37"/>
      <c r="K48" s="41"/>
      <c r="L48" s="42"/>
    </row>
    <row r="49" spans="2:12" ht="15" thickBot="1" x14ac:dyDescent="0.4">
      <c r="B49" s="39" t="s">
        <v>99</v>
      </c>
      <c r="C49" s="43" t="s">
        <v>49</v>
      </c>
      <c r="D49" s="44">
        <v>80</v>
      </c>
      <c r="E49" s="44">
        <v>60</v>
      </c>
      <c r="F49" s="44">
        <v>722.5</v>
      </c>
      <c r="G49" s="44"/>
      <c r="H49" s="64"/>
      <c r="I49" s="49">
        <v>43721</v>
      </c>
      <c r="J49" s="37"/>
      <c r="K49" s="41"/>
      <c r="L49" s="42"/>
    </row>
    <row r="50" spans="2:12" x14ac:dyDescent="0.35">
      <c r="B50" s="39" t="s">
        <v>99</v>
      </c>
      <c r="C50" s="45" t="s">
        <v>50</v>
      </c>
      <c r="D50" s="46">
        <v>30</v>
      </c>
      <c r="E50" s="46">
        <v>60</v>
      </c>
      <c r="F50" s="46">
        <v>553</v>
      </c>
      <c r="G50" s="46"/>
      <c r="H50" s="64"/>
      <c r="I50" s="49">
        <v>43727</v>
      </c>
      <c r="J50" s="37"/>
      <c r="K50" s="41"/>
      <c r="L50" s="42"/>
    </row>
    <row r="51" spans="2:12" x14ac:dyDescent="0.35">
      <c r="B51" s="39" t="s">
        <v>99</v>
      </c>
      <c r="C51" s="39" t="s">
        <v>51</v>
      </c>
      <c r="D51" s="40">
        <v>30</v>
      </c>
      <c r="E51" s="40">
        <v>60</v>
      </c>
      <c r="F51" s="40">
        <v>440.5</v>
      </c>
      <c r="G51" s="40"/>
      <c r="H51" s="64"/>
      <c r="I51" s="49">
        <v>43727</v>
      </c>
      <c r="J51" s="37"/>
      <c r="K51" s="41"/>
      <c r="L51" s="42"/>
    </row>
    <row r="52" spans="2:12" x14ac:dyDescent="0.35">
      <c r="B52" s="39" t="s">
        <v>99</v>
      </c>
      <c r="C52" s="39" t="s">
        <v>52</v>
      </c>
      <c r="D52" s="40">
        <v>20</v>
      </c>
      <c r="E52" s="40">
        <v>60</v>
      </c>
      <c r="F52" s="40">
        <v>438.5</v>
      </c>
      <c r="G52" s="40"/>
      <c r="H52" s="64"/>
      <c r="I52" s="49">
        <v>43727</v>
      </c>
      <c r="J52" s="37"/>
      <c r="K52" s="41"/>
      <c r="L52" s="42"/>
    </row>
    <row r="53" spans="2:12" x14ac:dyDescent="0.35">
      <c r="B53" s="39" t="s">
        <v>99</v>
      </c>
      <c r="C53" s="39" t="s">
        <v>53</v>
      </c>
      <c r="D53" s="40">
        <v>30</v>
      </c>
      <c r="E53" s="40">
        <v>60</v>
      </c>
      <c r="F53" s="40">
        <v>375</v>
      </c>
      <c r="G53" s="40"/>
      <c r="H53" s="64"/>
      <c r="I53" s="49">
        <v>43727</v>
      </c>
      <c r="J53" s="37"/>
      <c r="K53" s="41"/>
      <c r="L53" s="42"/>
    </row>
    <row r="54" spans="2:12" x14ac:dyDescent="0.35">
      <c r="B54" s="39" t="s">
        <v>99</v>
      </c>
      <c r="C54" s="39" t="s">
        <v>54</v>
      </c>
      <c r="D54" s="40">
        <v>20</v>
      </c>
      <c r="E54" s="40">
        <v>60</v>
      </c>
      <c r="F54" s="40">
        <v>785</v>
      </c>
      <c r="G54" s="40"/>
      <c r="H54" s="64"/>
      <c r="I54" s="49">
        <v>43727</v>
      </c>
      <c r="J54" s="37"/>
      <c r="K54" s="41"/>
      <c r="L54" s="42"/>
    </row>
    <row r="55" spans="2:12" x14ac:dyDescent="0.35">
      <c r="B55" s="39" t="s">
        <v>99</v>
      </c>
      <c r="C55" s="39" t="s">
        <v>55</v>
      </c>
      <c r="D55" s="40">
        <v>70</v>
      </c>
      <c r="E55" s="40">
        <v>60</v>
      </c>
      <c r="F55" s="40">
        <v>489</v>
      </c>
      <c r="G55" s="40"/>
      <c r="H55" s="64"/>
      <c r="I55" s="49">
        <v>43727</v>
      </c>
      <c r="J55" s="37"/>
      <c r="K55" s="41"/>
      <c r="L55" s="42"/>
    </row>
    <row r="56" spans="2:12" x14ac:dyDescent="0.35">
      <c r="B56" s="39" t="s">
        <v>99</v>
      </c>
      <c r="C56" s="39" t="s">
        <v>56</v>
      </c>
      <c r="D56" s="40">
        <v>50</v>
      </c>
      <c r="E56" s="40">
        <v>60</v>
      </c>
      <c r="F56" s="40">
        <v>485</v>
      </c>
      <c r="G56" s="40"/>
      <c r="H56" s="64"/>
      <c r="I56" s="49">
        <v>43727</v>
      </c>
      <c r="J56" s="37"/>
      <c r="K56" s="41"/>
      <c r="L56" s="42"/>
    </row>
    <row r="57" spans="2:12" x14ac:dyDescent="0.35">
      <c r="B57" s="39" t="s">
        <v>99</v>
      </c>
      <c r="C57" s="39" t="s">
        <v>57</v>
      </c>
      <c r="D57" s="40">
        <v>70</v>
      </c>
      <c r="E57" s="40">
        <v>60</v>
      </c>
      <c r="F57" s="40">
        <v>490</v>
      </c>
      <c r="G57" s="40"/>
      <c r="H57" s="64"/>
      <c r="I57" s="49">
        <v>43727</v>
      </c>
      <c r="J57" s="37"/>
      <c r="K57" s="41"/>
      <c r="L57" s="42"/>
    </row>
    <row r="58" spans="2:12" x14ac:dyDescent="0.35">
      <c r="B58" s="39" t="s">
        <v>99</v>
      </c>
      <c r="C58" s="39" t="s">
        <v>58</v>
      </c>
      <c r="D58" s="40">
        <v>50</v>
      </c>
      <c r="E58" s="40">
        <v>60</v>
      </c>
      <c r="F58" s="40">
        <v>589.5</v>
      </c>
      <c r="G58" s="40"/>
      <c r="H58" s="64"/>
      <c r="I58" s="49">
        <v>43727</v>
      </c>
      <c r="J58" s="37"/>
      <c r="K58" s="41"/>
      <c r="L58" s="42"/>
    </row>
    <row r="59" spans="2:12" ht="15" thickBot="1" x14ac:dyDescent="0.4">
      <c r="B59" s="39" t="s">
        <v>99</v>
      </c>
      <c r="C59" s="43" t="s">
        <v>59</v>
      </c>
      <c r="D59" s="44">
        <v>50</v>
      </c>
      <c r="E59" s="44">
        <v>60</v>
      </c>
      <c r="F59" s="44">
        <v>780</v>
      </c>
      <c r="G59" s="44"/>
      <c r="H59" s="64"/>
      <c r="I59" s="49">
        <v>43727</v>
      </c>
      <c r="J59" s="37"/>
      <c r="K59" s="41"/>
      <c r="L59" s="42"/>
    </row>
    <row r="60" spans="2:12" x14ac:dyDescent="0.35">
      <c r="B60" s="39" t="s">
        <v>99</v>
      </c>
      <c r="C60" s="45" t="s">
        <v>60</v>
      </c>
      <c r="D60" s="46">
        <v>20</v>
      </c>
      <c r="E60" s="46">
        <v>80</v>
      </c>
      <c r="F60" s="46">
        <v>578</v>
      </c>
      <c r="G60" s="46"/>
      <c r="H60" s="64"/>
      <c r="I60" s="49">
        <v>43727</v>
      </c>
      <c r="J60" s="37"/>
      <c r="K60" s="41"/>
      <c r="L60" s="42"/>
    </row>
    <row r="61" spans="2:12" x14ac:dyDescent="0.35">
      <c r="B61" s="39" t="s">
        <v>99</v>
      </c>
      <c r="C61" s="39" t="s">
        <v>61</v>
      </c>
      <c r="D61" s="40">
        <v>60</v>
      </c>
      <c r="E61" s="40">
        <v>60</v>
      </c>
      <c r="F61" s="40">
        <v>570</v>
      </c>
      <c r="G61" s="40"/>
      <c r="H61" s="64"/>
      <c r="I61" s="49">
        <v>43727</v>
      </c>
      <c r="J61" s="37"/>
      <c r="K61" s="41"/>
      <c r="L61" s="42"/>
    </row>
    <row r="62" spans="2:12" x14ac:dyDescent="0.35">
      <c r="B62" s="39" t="s">
        <v>99</v>
      </c>
      <c r="C62" s="39" t="s">
        <v>62</v>
      </c>
      <c r="D62" s="40">
        <v>60</v>
      </c>
      <c r="E62" s="40">
        <v>60</v>
      </c>
      <c r="F62" s="40">
        <v>570</v>
      </c>
      <c r="G62" s="40"/>
      <c r="H62" s="64"/>
      <c r="I62" s="49">
        <v>43727</v>
      </c>
      <c r="J62" s="37"/>
      <c r="K62" s="41"/>
      <c r="L62" s="42"/>
    </row>
    <row r="63" spans="2:12" x14ac:dyDescent="0.35">
      <c r="B63" s="39" t="s">
        <v>99</v>
      </c>
      <c r="C63" s="39" t="s">
        <v>63</v>
      </c>
      <c r="D63" s="40">
        <v>20</v>
      </c>
      <c r="E63" s="40">
        <v>60</v>
      </c>
      <c r="F63" s="40">
        <v>578</v>
      </c>
      <c r="G63" s="40"/>
      <c r="H63" s="64"/>
      <c r="I63" s="49">
        <v>43727</v>
      </c>
      <c r="J63" s="37"/>
      <c r="K63" s="41"/>
      <c r="L63" s="42"/>
    </row>
    <row r="64" spans="2:12" x14ac:dyDescent="0.35">
      <c r="B64" s="39" t="s">
        <v>99</v>
      </c>
      <c r="C64" s="39" t="s">
        <v>64</v>
      </c>
      <c r="D64" s="40">
        <v>80</v>
      </c>
      <c r="E64" s="40">
        <v>60</v>
      </c>
      <c r="F64" s="40">
        <v>677</v>
      </c>
      <c r="G64" s="40"/>
      <c r="H64" s="64"/>
      <c r="I64" s="49">
        <v>43727</v>
      </c>
      <c r="J64" s="37"/>
      <c r="K64" s="41"/>
      <c r="L64" s="42"/>
    </row>
    <row r="65" spans="2:12" x14ac:dyDescent="0.35">
      <c r="B65" s="39" t="s">
        <v>99</v>
      </c>
      <c r="C65" s="39" t="s">
        <v>65</v>
      </c>
      <c r="D65" s="40">
        <v>80</v>
      </c>
      <c r="E65" s="40">
        <v>60</v>
      </c>
      <c r="F65" s="40">
        <v>702.5</v>
      </c>
      <c r="G65" s="40"/>
      <c r="H65" s="64"/>
      <c r="I65" s="49">
        <v>43727</v>
      </c>
      <c r="J65" s="37"/>
      <c r="K65" s="41"/>
      <c r="L65" s="42"/>
    </row>
    <row r="66" spans="2:12" ht="15" thickBot="1" x14ac:dyDescent="0.4">
      <c r="B66" s="39" t="s">
        <v>99</v>
      </c>
      <c r="C66" s="43" t="s">
        <v>66</v>
      </c>
      <c r="D66" s="44">
        <v>20</v>
      </c>
      <c r="E66" s="44">
        <v>60</v>
      </c>
      <c r="F66" s="44">
        <v>546</v>
      </c>
      <c r="G66" s="44"/>
      <c r="H66" s="64"/>
      <c r="I66" s="49">
        <v>43727</v>
      </c>
      <c r="J66" s="37"/>
      <c r="K66" s="41"/>
      <c r="L66" s="42"/>
    </row>
    <row r="67" spans="2:12" x14ac:dyDescent="0.35">
      <c r="B67" s="39" t="s">
        <v>99</v>
      </c>
      <c r="C67" s="45" t="s">
        <v>67</v>
      </c>
      <c r="D67" s="46">
        <v>60</v>
      </c>
      <c r="E67" s="46">
        <v>60</v>
      </c>
      <c r="F67" s="46">
        <v>528</v>
      </c>
      <c r="G67" s="46"/>
      <c r="H67" s="64"/>
      <c r="I67" s="49">
        <v>43727</v>
      </c>
      <c r="J67" s="37"/>
      <c r="K67" s="41"/>
      <c r="L67" s="42"/>
    </row>
    <row r="68" spans="2:12" x14ac:dyDescent="0.35">
      <c r="B68" s="39" t="s">
        <v>99</v>
      </c>
      <c r="C68" s="39" t="s">
        <v>68</v>
      </c>
      <c r="D68" s="40">
        <v>20</v>
      </c>
      <c r="E68" s="40">
        <v>60</v>
      </c>
      <c r="F68" s="40">
        <v>565</v>
      </c>
      <c r="G68" s="40"/>
      <c r="H68" s="64"/>
      <c r="I68" s="49">
        <v>43727</v>
      </c>
      <c r="J68" s="37"/>
      <c r="K68" s="41"/>
      <c r="L68" s="42"/>
    </row>
    <row r="69" spans="2:12" x14ac:dyDescent="0.35">
      <c r="B69" s="39" t="s">
        <v>99</v>
      </c>
      <c r="C69" s="39" t="s">
        <v>69</v>
      </c>
      <c r="D69" s="40">
        <v>20</v>
      </c>
      <c r="E69" s="40">
        <v>60</v>
      </c>
      <c r="F69" s="40">
        <v>770</v>
      </c>
      <c r="G69" s="40"/>
      <c r="H69" s="64"/>
      <c r="I69" s="49">
        <v>43727</v>
      </c>
      <c r="J69" s="37"/>
      <c r="K69" s="41"/>
      <c r="L69" s="42"/>
    </row>
    <row r="70" spans="2:12" x14ac:dyDescent="0.35">
      <c r="B70" s="39" t="s">
        <v>99</v>
      </c>
      <c r="C70" s="39" t="s">
        <v>70</v>
      </c>
      <c r="D70" s="40">
        <v>20</v>
      </c>
      <c r="E70" s="40">
        <v>60</v>
      </c>
      <c r="F70" s="40">
        <v>424.5</v>
      </c>
      <c r="G70" s="40"/>
      <c r="H70" s="64"/>
      <c r="I70" s="49">
        <v>43727</v>
      </c>
      <c r="J70" s="37"/>
      <c r="K70" s="41"/>
      <c r="L70" s="42"/>
    </row>
    <row r="71" spans="2:12" x14ac:dyDescent="0.35">
      <c r="B71" s="39" t="s">
        <v>99</v>
      </c>
      <c r="C71" s="39" t="s">
        <v>71</v>
      </c>
      <c r="D71" s="40">
        <v>68.5</v>
      </c>
      <c r="E71" s="40">
        <v>60</v>
      </c>
      <c r="F71" s="40">
        <v>708.5</v>
      </c>
      <c r="G71" s="40"/>
      <c r="H71" s="64"/>
      <c r="I71" s="49">
        <v>43727</v>
      </c>
      <c r="J71" s="37"/>
      <c r="K71" s="41"/>
      <c r="L71" s="42"/>
    </row>
    <row r="72" spans="2:12" x14ac:dyDescent="0.35">
      <c r="B72" s="39" t="s">
        <v>99</v>
      </c>
      <c r="C72" s="39" t="s">
        <v>72</v>
      </c>
      <c r="D72" s="40">
        <v>76.5</v>
      </c>
      <c r="E72" s="40">
        <v>60</v>
      </c>
      <c r="F72" s="40">
        <v>504.5</v>
      </c>
      <c r="G72" s="40"/>
      <c r="H72" s="64"/>
      <c r="I72" s="49">
        <v>43727</v>
      </c>
      <c r="J72" s="37"/>
      <c r="K72" s="41"/>
      <c r="L72" s="42"/>
    </row>
    <row r="73" spans="2:12" x14ac:dyDescent="0.35">
      <c r="B73" s="39" t="s">
        <v>99</v>
      </c>
      <c r="C73" s="39" t="s">
        <v>73</v>
      </c>
      <c r="D73" s="40">
        <v>60</v>
      </c>
      <c r="E73" s="40">
        <v>60</v>
      </c>
      <c r="F73" s="40">
        <v>772.5</v>
      </c>
      <c r="G73" s="40"/>
      <c r="H73" s="64"/>
      <c r="I73" s="49">
        <v>43727</v>
      </c>
      <c r="J73" s="37"/>
      <c r="K73" s="41"/>
      <c r="L73" s="42"/>
    </row>
    <row r="74" spans="2:12" ht="15" thickBot="1" x14ac:dyDescent="0.4">
      <c r="B74" s="39" t="s">
        <v>99</v>
      </c>
      <c r="C74" s="43" t="s">
        <v>74</v>
      </c>
      <c r="D74" s="44">
        <v>60</v>
      </c>
      <c r="E74" s="44">
        <v>60</v>
      </c>
      <c r="F74" s="44">
        <v>424</v>
      </c>
      <c r="G74" s="44"/>
      <c r="H74" s="64"/>
      <c r="I74" s="49">
        <v>43727</v>
      </c>
      <c r="J74" s="37"/>
      <c r="K74" s="41"/>
      <c r="L74" s="42"/>
    </row>
    <row r="75" spans="2:12" x14ac:dyDescent="0.35">
      <c r="B75" s="39" t="s">
        <v>99</v>
      </c>
      <c r="C75" s="45" t="s">
        <v>75</v>
      </c>
      <c r="D75" s="46">
        <v>68.5</v>
      </c>
      <c r="E75" s="46">
        <v>60</v>
      </c>
      <c r="F75" s="46">
        <v>491.5</v>
      </c>
      <c r="G75" s="46"/>
      <c r="H75" s="64"/>
      <c r="I75" s="49">
        <v>43731</v>
      </c>
      <c r="J75" s="37"/>
      <c r="K75" s="41"/>
      <c r="L75" s="42"/>
    </row>
    <row r="76" spans="2:12" x14ac:dyDescent="0.35">
      <c r="B76" s="39" t="s">
        <v>99</v>
      </c>
      <c r="C76" s="39" t="s">
        <v>76</v>
      </c>
      <c r="D76" s="40">
        <v>30</v>
      </c>
      <c r="E76" s="40">
        <v>60</v>
      </c>
      <c r="F76" s="40">
        <v>642</v>
      </c>
      <c r="G76" s="40"/>
      <c r="H76" s="64"/>
      <c r="I76" s="49">
        <v>43731</v>
      </c>
      <c r="J76" s="37"/>
      <c r="K76" s="41"/>
      <c r="L76" s="42"/>
    </row>
    <row r="77" spans="2:12" x14ac:dyDescent="0.35">
      <c r="B77" s="39" t="s">
        <v>99</v>
      </c>
      <c r="C77" s="39" t="s">
        <v>77</v>
      </c>
      <c r="D77" s="40">
        <v>60</v>
      </c>
      <c r="E77" s="40">
        <v>60</v>
      </c>
      <c r="F77" s="40">
        <v>796</v>
      </c>
      <c r="G77" s="40"/>
      <c r="H77" s="64"/>
      <c r="I77" s="49">
        <v>43731</v>
      </c>
      <c r="J77" s="37"/>
      <c r="K77" s="41"/>
      <c r="L77" s="42"/>
    </row>
    <row r="78" spans="2:12" x14ac:dyDescent="0.35">
      <c r="B78" s="39" t="s">
        <v>99</v>
      </c>
      <c r="C78" s="39" t="s">
        <v>78</v>
      </c>
      <c r="D78" s="40">
        <v>60</v>
      </c>
      <c r="E78" s="40">
        <v>60</v>
      </c>
      <c r="F78" s="40">
        <v>409</v>
      </c>
      <c r="G78" s="40"/>
      <c r="H78" s="64"/>
      <c r="I78" s="49">
        <v>43731</v>
      </c>
      <c r="J78" s="37"/>
      <c r="K78" s="41"/>
      <c r="L78" s="42"/>
    </row>
    <row r="79" spans="2:12" x14ac:dyDescent="0.35">
      <c r="B79" s="39" t="s">
        <v>99</v>
      </c>
      <c r="C79" s="39" t="s">
        <v>79</v>
      </c>
      <c r="D79" s="40">
        <v>60</v>
      </c>
      <c r="E79" s="40">
        <v>60</v>
      </c>
      <c r="F79" s="40">
        <v>522.5</v>
      </c>
      <c r="G79" s="40"/>
      <c r="H79" s="64"/>
      <c r="I79" s="49">
        <v>43731</v>
      </c>
      <c r="J79" s="37"/>
      <c r="K79" s="41"/>
      <c r="L79" s="42"/>
    </row>
    <row r="80" spans="2:12" x14ac:dyDescent="0.35">
      <c r="B80" s="39" t="s">
        <v>99</v>
      </c>
      <c r="C80" s="39" t="s">
        <v>80</v>
      </c>
      <c r="D80" s="40">
        <v>40</v>
      </c>
      <c r="E80" s="40">
        <v>60</v>
      </c>
      <c r="F80" s="40">
        <v>844</v>
      </c>
      <c r="G80" s="40"/>
      <c r="H80" s="64"/>
      <c r="I80" s="49">
        <v>43731</v>
      </c>
      <c r="J80" s="37"/>
      <c r="K80" s="41"/>
      <c r="L80" s="42"/>
    </row>
    <row r="81" spans="2:12" x14ac:dyDescent="0.35">
      <c r="B81" s="39" t="s">
        <v>99</v>
      </c>
      <c r="C81" s="39" t="s">
        <v>81</v>
      </c>
      <c r="D81" s="40">
        <v>60</v>
      </c>
      <c r="E81" s="40">
        <v>60</v>
      </c>
      <c r="F81" s="40">
        <v>785</v>
      </c>
      <c r="G81" s="40"/>
      <c r="H81" s="64"/>
      <c r="I81" s="49">
        <v>43731</v>
      </c>
      <c r="J81" s="37"/>
      <c r="K81" s="41"/>
      <c r="L81" s="42"/>
    </row>
    <row r="82" spans="2:12" ht="15" thickBot="1" x14ac:dyDescent="0.4">
      <c r="B82" s="39" t="s">
        <v>99</v>
      </c>
      <c r="C82" s="43" t="s">
        <v>82</v>
      </c>
      <c r="D82" s="44">
        <v>60</v>
      </c>
      <c r="E82" s="44">
        <v>60</v>
      </c>
      <c r="F82" s="44">
        <v>409</v>
      </c>
      <c r="G82" s="44"/>
      <c r="H82" s="64"/>
      <c r="I82" s="49">
        <v>43731</v>
      </c>
      <c r="J82" s="37"/>
      <c r="K82" s="41"/>
      <c r="L82" s="42"/>
    </row>
    <row r="83" spans="2:12" x14ac:dyDescent="0.35">
      <c r="B83" s="39" t="s">
        <v>99</v>
      </c>
      <c r="C83" s="45" t="s">
        <v>83</v>
      </c>
      <c r="D83" s="46">
        <v>60</v>
      </c>
      <c r="E83" s="46">
        <v>60</v>
      </c>
      <c r="F83" s="46">
        <v>494.5</v>
      </c>
      <c r="G83" s="46"/>
      <c r="H83" s="64"/>
      <c r="I83" s="49">
        <v>43731</v>
      </c>
      <c r="J83" s="37"/>
      <c r="K83" s="41"/>
      <c r="L83" s="42"/>
    </row>
    <row r="84" spans="2:12" x14ac:dyDescent="0.35">
      <c r="B84" s="39" t="s">
        <v>99</v>
      </c>
      <c r="C84" s="39" t="s">
        <v>84</v>
      </c>
      <c r="D84" s="40">
        <v>68.5</v>
      </c>
      <c r="E84" s="40">
        <v>60</v>
      </c>
      <c r="F84" s="40">
        <v>633.5</v>
      </c>
      <c r="G84" s="40"/>
      <c r="H84" s="64"/>
      <c r="I84" s="49">
        <v>43731</v>
      </c>
      <c r="J84" s="37"/>
      <c r="K84" s="41"/>
      <c r="L84" s="42"/>
    </row>
    <row r="85" spans="2:12" x14ac:dyDescent="0.35">
      <c r="B85" s="39" t="s">
        <v>99</v>
      </c>
      <c r="C85" s="39" t="s">
        <v>85</v>
      </c>
      <c r="D85" s="40">
        <v>30</v>
      </c>
      <c r="E85" s="40">
        <v>60</v>
      </c>
      <c r="F85" s="40">
        <v>637.5</v>
      </c>
      <c r="G85" s="40"/>
      <c r="H85" s="64"/>
      <c r="I85" s="49">
        <v>43731</v>
      </c>
      <c r="J85" s="37"/>
      <c r="K85" s="41"/>
      <c r="L85" s="42"/>
    </row>
    <row r="86" spans="2:12" x14ac:dyDescent="0.35">
      <c r="B86" s="39" t="s">
        <v>99</v>
      </c>
      <c r="C86" s="39" t="s">
        <v>86</v>
      </c>
      <c r="D86" s="40">
        <v>30</v>
      </c>
      <c r="E86" s="40">
        <v>60</v>
      </c>
      <c r="F86" s="40">
        <v>637.5</v>
      </c>
      <c r="G86" s="40"/>
      <c r="H86" s="64"/>
      <c r="I86" s="49">
        <v>43731</v>
      </c>
      <c r="J86" s="37"/>
      <c r="K86" s="41"/>
      <c r="L86" s="42"/>
    </row>
    <row r="87" spans="2:12" x14ac:dyDescent="0.35">
      <c r="B87" s="39" t="s">
        <v>99</v>
      </c>
      <c r="C87" s="39" t="s">
        <v>87</v>
      </c>
      <c r="D87" s="40">
        <v>68</v>
      </c>
      <c r="E87" s="40">
        <v>60</v>
      </c>
      <c r="F87" s="40">
        <v>637.5</v>
      </c>
      <c r="G87" s="40"/>
      <c r="H87" s="64"/>
      <c r="I87" s="49">
        <v>43731</v>
      </c>
      <c r="J87" s="37"/>
      <c r="K87" s="41"/>
      <c r="L87" s="42"/>
    </row>
    <row r="88" spans="2:12" x14ac:dyDescent="0.35">
      <c r="B88" s="39" t="s">
        <v>99</v>
      </c>
      <c r="C88" s="39" t="s">
        <v>88</v>
      </c>
      <c r="D88" s="40">
        <v>20</v>
      </c>
      <c r="E88" s="40">
        <v>60</v>
      </c>
      <c r="F88" s="40">
        <v>539.5</v>
      </c>
      <c r="G88" s="40"/>
      <c r="H88" s="64"/>
      <c r="I88" s="49">
        <v>43731</v>
      </c>
      <c r="J88" s="37"/>
      <c r="K88" s="41"/>
      <c r="L88" s="42"/>
    </row>
    <row r="89" spans="2:12" x14ac:dyDescent="0.35">
      <c r="B89" s="39" t="s">
        <v>99</v>
      </c>
      <c r="C89" s="39" t="s">
        <v>89</v>
      </c>
      <c r="D89" s="40">
        <v>20</v>
      </c>
      <c r="E89" s="40">
        <v>60</v>
      </c>
      <c r="F89" s="40">
        <v>591</v>
      </c>
      <c r="G89" s="40"/>
      <c r="H89" s="64"/>
      <c r="I89" s="49">
        <v>43731</v>
      </c>
      <c r="J89" s="37"/>
      <c r="K89" s="41"/>
      <c r="L89" s="42"/>
    </row>
    <row r="90" spans="2:12" ht="15" thickBot="1" x14ac:dyDescent="0.4">
      <c r="B90" s="39" t="s">
        <v>99</v>
      </c>
      <c r="C90" s="43" t="s">
        <v>90</v>
      </c>
      <c r="D90" s="44">
        <v>20</v>
      </c>
      <c r="E90" s="44">
        <v>60</v>
      </c>
      <c r="F90" s="44">
        <v>585.5</v>
      </c>
      <c r="G90" s="44"/>
      <c r="H90" s="64"/>
      <c r="I90" s="49">
        <v>43731</v>
      </c>
      <c r="J90" s="37"/>
      <c r="K90" s="41"/>
      <c r="L90" s="42"/>
    </row>
    <row r="91" spans="2:12" x14ac:dyDescent="0.35">
      <c r="B91" s="39" t="s">
        <v>99</v>
      </c>
      <c r="C91" s="45" t="s">
        <v>91</v>
      </c>
      <c r="D91" s="46">
        <v>20</v>
      </c>
      <c r="E91" s="46">
        <v>60</v>
      </c>
      <c r="F91" s="46">
        <v>585</v>
      </c>
      <c r="G91" s="46"/>
      <c r="H91" s="64"/>
      <c r="I91" s="49">
        <v>43731</v>
      </c>
      <c r="J91" s="37"/>
      <c r="K91" s="41"/>
      <c r="L91" s="42"/>
    </row>
    <row r="92" spans="2:12" x14ac:dyDescent="0.35">
      <c r="B92" s="39" t="s">
        <v>99</v>
      </c>
      <c r="C92" s="39" t="s">
        <v>92</v>
      </c>
      <c r="D92" s="40">
        <v>20</v>
      </c>
      <c r="E92" s="40">
        <v>60</v>
      </c>
      <c r="F92" s="40">
        <v>585</v>
      </c>
      <c r="G92" s="40"/>
      <c r="H92" s="64"/>
      <c r="I92" s="49">
        <v>43731</v>
      </c>
      <c r="J92" s="37"/>
      <c r="K92" s="41"/>
      <c r="L92" s="42"/>
    </row>
    <row r="93" spans="2:12" x14ac:dyDescent="0.35">
      <c r="B93" s="39" t="s">
        <v>99</v>
      </c>
      <c r="C93" s="39" t="s">
        <v>93</v>
      </c>
      <c r="D93" s="40">
        <v>61</v>
      </c>
      <c r="E93" s="40">
        <v>60</v>
      </c>
      <c r="F93" s="40">
        <v>815.5</v>
      </c>
      <c r="G93" s="40"/>
      <c r="H93" s="64"/>
      <c r="I93" s="49">
        <v>43731</v>
      </c>
      <c r="J93" s="37"/>
      <c r="K93" s="41"/>
      <c r="L93" s="42"/>
    </row>
    <row r="94" spans="2:12" x14ac:dyDescent="0.35">
      <c r="B94" s="39" t="s">
        <v>99</v>
      </c>
      <c r="C94" s="39" t="s">
        <v>94</v>
      </c>
      <c r="D94" s="40">
        <v>30</v>
      </c>
      <c r="E94" s="40">
        <v>60</v>
      </c>
      <c r="F94" s="40">
        <v>450.5</v>
      </c>
      <c r="G94" s="40"/>
      <c r="H94" s="64"/>
      <c r="I94" s="49">
        <v>43731</v>
      </c>
      <c r="J94" s="37"/>
      <c r="K94" s="41"/>
      <c r="L94" s="42"/>
    </row>
    <row r="95" spans="2:12" x14ac:dyDescent="0.35">
      <c r="B95" s="39" t="s">
        <v>99</v>
      </c>
      <c r="C95" s="39" t="s">
        <v>95</v>
      </c>
      <c r="D95" s="40">
        <v>60</v>
      </c>
      <c r="E95" s="40">
        <v>60</v>
      </c>
      <c r="F95" s="40">
        <v>450.5</v>
      </c>
      <c r="G95" s="40"/>
      <c r="H95" s="64"/>
      <c r="I95" s="49">
        <v>43731</v>
      </c>
      <c r="J95" s="37"/>
      <c r="K95" s="41"/>
      <c r="L95" s="42"/>
    </row>
    <row r="96" spans="2:12" x14ac:dyDescent="0.35">
      <c r="B96" s="39" t="s">
        <v>99</v>
      </c>
      <c r="C96" s="47" t="s">
        <v>96</v>
      </c>
      <c r="D96" s="48">
        <v>60</v>
      </c>
      <c r="E96" s="48">
        <v>60</v>
      </c>
      <c r="F96" s="48">
        <v>537</v>
      </c>
      <c r="G96" s="48"/>
      <c r="H96" s="64"/>
      <c r="I96" s="49">
        <v>43731</v>
      </c>
      <c r="J96" s="37"/>
      <c r="K96" s="41"/>
      <c r="L96" s="42"/>
    </row>
    <row r="97" spans="2:12" x14ac:dyDescent="0.35">
      <c r="B97" s="54" t="s">
        <v>116</v>
      </c>
      <c r="C97" s="39" t="s">
        <v>100</v>
      </c>
      <c r="D97" s="4">
        <v>70</v>
      </c>
      <c r="E97" s="4">
        <v>40</v>
      </c>
      <c r="F97" s="40">
        <v>556.9</v>
      </c>
      <c r="G97" s="40"/>
      <c r="H97" s="65"/>
      <c r="I97" s="55">
        <v>43707</v>
      </c>
      <c r="J97" s="37"/>
      <c r="K97" s="48"/>
      <c r="L97" s="35"/>
    </row>
    <row r="98" spans="2:12" x14ac:dyDescent="0.35">
      <c r="B98" s="54" t="s">
        <v>116</v>
      </c>
      <c r="C98" s="39" t="s">
        <v>101</v>
      </c>
      <c r="D98" s="4">
        <v>30</v>
      </c>
      <c r="E98" s="4">
        <v>50</v>
      </c>
      <c r="F98" s="40">
        <v>773</v>
      </c>
      <c r="G98" s="40"/>
      <c r="H98" s="64"/>
      <c r="I98" s="55">
        <v>43707</v>
      </c>
      <c r="J98" s="37"/>
      <c r="K98" s="41"/>
      <c r="L98" s="38"/>
    </row>
    <row r="99" spans="2:12" x14ac:dyDescent="0.35">
      <c r="B99" s="54" t="s">
        <v>116</v>
      </c>
      <c r="C99" s="39" t="s">
        <v>102</v>
      </c>
      <c r="D99" s="4">
        <v>40</v>
      </c>
      <c r="E99" s="4">
        <v>35</v>
      </c>
      <c r="F99" s="40">
        <v>240</v>
      </c>
      <c r="G99" s="40"/>
      <c r="H99" s="66"/>
      <c r="I99" s="55">
        <v>43707</v>
      </c>
      <c r="J99" s="37"/>
      <c r="K99" s="37"/>
      <c r="L99" s="38"/>
    </row>
    <row r="100" spans="2:12" x14ac:dyDescent="0.35">
      <c r="B100" s="54" t="s">
        <v>116</v>
      </c>
      <c r="C100" s="39" t="s">
        <v>103</v>
      </c>
      <c r="D100" s="4">
        <v>40</v>
      </c>
      <c r="E100" s="4">
        <v>32</v>
      </c>
      <c r="F100" s="40">
        <v>361.3</v>
      </c>
      <c r="G100" s="40"/>
      <c r="H100" s="66"/>
      <c r="I100" s="55">
        <v>43707</v>
      </c>
      <c r="J100" s="37"/>
      <c r="K100" s="37"/>
      <c r="L100" s="38"/>
    </row>
    <row r="101" spans="2:12" x14ac:dyDescent="0.35">
      <c r="B101" s="54" t="s">
        <v>116</v>
      </c>
      <c r="C101" s="39" t="s">
        <v>104</v>
      </c>
      <c r="D101" s="4">
        <v>40</v>
      </c>
      <c r="E101" s="4">
        <v>35</v>
      </c>
      <c r="F101" s="40">
        <v>240</v>
      </c>
      <c r="G101" s="40"/>
      <c r="H101" s="66"/>
      <c r="I101" s="55">
        <v>43707</v>
      </c>
      <c r="J101" s="37"/>
      <c r="K101" s="37"/>
      <c r="L101" s="38"/>
    </row>
    <row r="102" spans="2:12" x14ac:dyDescent="0.35">
      <c r="B102" s="54" t="s">
        <v>116</v>
      </c>
      <c r="C102" s="39" t="s">
        <v>105</v>
      </c>
      <c r="D102" s="4">
        <v>40</v>
      </c>
      <c r="E102" s="4">
        <v>67.400000000000006</v>
      </c>
      <c r="F102" s="40">
        <v>682.1</v>
      </c>
      <c r="G102" s="40"/>
      <c r="H102" s="66"/>
      <c r="I102" s="55">
        <v>43707</v>
      </c>
      <c r="J102" s="37"/>
      <c r="K102" s="37"/>
      <c r="L102" s="38"/>
    </row>
    <row r="103" spans="2:12" x14ac:dyDescent="0.35">
      <c r="B103" s="54" t="s">
        <v>116</v>
      </c>
      <c r="C103" s="39" t="s">
        <v>106</v>
      </c>
      <c r="D103" s="4">
        <v>70</v>
      </c>
      <c r="E103" s="4">
        <v>25</v>
      </c>
      <c r="F103" s="40">
        <v>478.1</v>
      </c>
      <c r="G103" s="40"/>
      <c r="H103" s="66"/>
      <c r="I103" s="55">
        <v>43707</v>
      </c>
      <c r="J103" s="37"/>
      <c r="K103" s="37"/>
      <c r="L103" s="38"/>
    </row>
    <row r="104" spans="2:12" x14ac:dyDescent="0.35">
      <c r="B104" s="54" t="s">
        <v>116</v>
      </c>
      <c r="C104" s="39" t="s">
        <v>107</v>
      </c>
      <c r="D104" s="4">
        <v>40</v>
      </c>
      <c r="E104" s="4">
        <v>25</v>
      </c>
      <c r="F104" s="40">
        <v>456</v>
      </c>
      <c r="G104" s="40"/>
      <c r="H104" s="66"/>
      <c r="I104" s="55">
        <v>43707</v>
      </c>
      <c r="J104" s="37"/>
      <c r="K104" s="37"/>
      <c r="L104" s="38"/>
    </row>
    <row r="105" spans="2:12" x14ac:dyDescent="0.35">
      <c r="B105" s="54" t="s">
        <v>116</v>
      </c>
      <c r="C105" s="39" t="s">
        <v>108</v>
      </c>
      <c r="D105" s="4">
        <v>70</v>
      </c>
      <c r="E105" s="4">
        <v>90</v>
      </c>
      <c r="F105" s="40">
        <v>1140</v>
      </c>
      <c r="G105" s="40"/>
      <c r="H105" s="66"/>
      <c r="I105" s="55">
        <v>43707</v>
      </c>
      <c r="J105" s="37"/>
      <c r="K105" s="37"/>
      <c r="L105" s="38"/>
    </row>
    <row r="106" spans="2:12" x14ac:dyDescent="0.35">
      <c r="B106" s="54" t="s">
        <v>116</v>
      </c>
      <c r="C106" s="39" t="s">
        <v>109</v>
      </c>
      <c r="D106" s="4">
        <v>70</v>
      </c>
      <c r="E106" s="4">
        <v>90</v>
      </c>
      <c r="F106" s="40">
        <v>1140</v>
      </c>
      <c r="G106" s="40"/>
      <c r="H106" s="66"/>
      <c r="I106" s="55">
        <v>43707</v>
      </c>
      <c r="J106" s="37"/>
      <c r="K106" s="37"/>
      <c r="L106" s="38"/>
    </row>
    <row r="107" spans="2:12" x14ac:dyDescent="0.35">
      <c r="B107" s="54" t="s">
        <v>116</v>
      </c>
      <c r="C107" s="39" t="s">
        <v>110</v>
      </c>
      <c r="D107" s="4">
        <v>40</v>
      </c>
      <c r="E107" s="4">
        <v>32</v>
      </c>
      <c r="F107" s="40">
        <v>361.3</v>
      </c>
      <c r="G107" s="40"/>
      <c r="H107" s="66"/>
      <c r="I107" s="55">
        <v>43707</v>
      </c>
      <c r="J107" s="37"/>
      <c r="K107" s="37"/>
      <c r="L107" s="38"/>
    </row>
    <row r="108" spans="2:12" x14ac:dyDescent="0.35">
      <c r="B108" s="54" t="s">
        <v>116</v>
      </c>
      <c r="C108" s="39" t="s">
        <v>111</v>
      </c>
      <c r="D108" s="4">
        <v>40</v>
      </c>
      <c r="E108" s="4">
        <v>47</v>
      </c>
      <c r="F108" s="40">
        <v>439.7</v>
      </c>
      <c r="G108" s="40"/>
      <c r="H108" s="66"/>
      <c r="I108" s="55">
        <v>43707</v>
      </c>
      <c r="J108" s="37"/>
      <c r="K108" s="37"/>
      <c r="L108" s="38"/>
    </row>
    <row r="109" spans="2:12" x14ac:dyDescent="0.35">
      <c r="B109" s="54" t="s">
        <v>116</v>
      </c>
      <c r="C109" s="39" t="s">
        <v>112</v>
      </c>
      <c r="D109" s="4">
        <v>40</v>
      </c>
      <c r="E109" s="4">
        <v>60</v>
      </c>
      <c r="F109" s="40">
        <v>537.6</v>
      </c>
      <c r="G109" s="40"/>
      <c r="H109" s="66"/>
      <c r="I109" s="55">
        <v>43707</v>
      </c>
      <c r="J109" s="37"/>
      <c r="K109" s="37"/>
      <c r="L109" s="38"/>
    </row>
    <row r="110" spans="2:12" x14ac:dyDescent="0.35">
      <c r="B110" s="54" t="s">
        <v>116</v>
      </c>
      <c r="C110" s="39" t="s">
        <v>113</v>
      </c>
      <c r="D110" s="4">
        <v>70</v>
      </c>
      <c r="E110" s="4">
        <v>90</v>
      </c>
      <c r="F110" s="40">
        <v>773</v>
      </c>
      <c r="G110" s="40"/>
      <c r="H110" s="66"/>
      <c r="I110" s="55">
        <v>43707</v>
      </c>
      <c r="J110" s="37"/>
      <c r="K110" s="37"/>
      <c r="L110" s="38"/>
    </row>
    <row r="111" spans="2:12" x14ac:dyDescent="0.35">
      <c r="B111" s="54" t="s">
        <v>116</v>
      </c>
      <c r="C111" s="39" t="s">
        <v>114</v>
      </c>
      <c r="D111" s="4">
        <v>70</v>
      </c>
      <c r="E111" s="4">
        <v>80</v>
      </c>
      <c r="F111" s="40">
        <v>556.9</v>
      </c>
      <c r="G111" s="40"/>
      <c r="H111" s="66"/>
      <c r="I111" s="55">
        <v>43707</v>
      </c>
      <c r="J111" s="37"/>
      <c r="K111" s="37"/>
      <c r="L111" s="38"/>
    </row>
    <row r="112" spans="2:12" x14ac:dyDescent="0.35">
      <c r="B112" s="54" t="s">
        <v>116</v>
      </c>
      <c r="C112" s="39" t="s">
        <v>115</v>
      </c>
      <c r="D112" s="4">
        <v>40</v>
      </c>
      <c r="E112" s="4">
        <v>80</v>
      </c>
      <c r="F112" s="40">
        <v>779.7</v>
      </c>
      <c r="G112" s="40"/>
      <c r="H112" s="66"/>
      <c r="I112" s="55">
        <v>43707</v>
      </c>
      <c r="J112" s="37"/>
      <c r="K112" s="37"/>
      <c r="L112" s="38"/>
    </row>
    <row r="113" spans="2:12" x14ac:dyDescent="0.35">
      <c r="B113" s="33" t="s">
        <v>117</v>
      </c>
      <c r="C113" s="56" t="s">
        <v>53</v>
      </c>
      <c r="D113" s="57">
        <v>20</v>
      </c>
      <c r="E113" s="57">
        <v>55</v>
      </c>
      <c r="F113" s="59">
        <v>131</v>
      </c>
      <c r="G113" s="40"/>
      <c r="H113" s="60"/>
      <c r="I113" s="55">
        <v>43697</v>
      </c>
      <c r="J113" s="37"/>
      <c r="K113" s="34"/>
      <c r="L113" s="35"/>
    </row>
    <row r="114" spans="2:12" x14ac:dyDescent="0.35">
      <c r="B114" s="33" t="s">
        <v>117</v>
      </c>
      <c r="C114" s="56" t="s">
        <v>54</v>
      </c>
      <c r="D114" s="57">
        <v>20</v>
      </c>
      <c r="E114" s="57">
        <v>55</v>
      </c>
      <c r="F114" s="59">
        <v>207</v>
      </c>
      <c r="G114" s="40"/>
      <c r="H114" s="60"/>
      <c r="I114" s="55">
        <v>43697</v>
      </c>
      <c r="J114" s="37"/>
      <c r="K114" s="37"/>
      <c r="L114" s="38"/>
    </row>
    <row r="115" spans="2:12" x14ac:dyDescent="0.35">
      <c r="B115" s="33" t="s">
        <v>117</v>
      </c>
      <c r="C115" s="56" t="s">
        <v>55</v>
      </c>
      <c r="D115" s="57">
        <v>20</v>
      </c>
      <c r="E115" s="57">
        <v>35</v>
      </c>
      <c r="F115" s="59">
        <v>433</v>
      </c>
      <c r="G115" s="40"/>
      <c r="H115" s="60"/>
      <c r="I115" s="55">
        <v>43697</v>
      </c>
      <c r="J115" s="37"/>
      <c r="K115" s="37"/>
      <c r="L115" s="38"/>
    </row>
    <row r="116" spans="2:12" x14ac:dyDescent="0.35">
      <c r="B116" s="33" t="s">
        <v>117</v>
      </c>
      <c r="C116" s="56" t="s">
        <v>56</v>
      </c>
      <c r="D116" s="57">
        <v>20</v>
      </c>
      <c r="E116" s="57">
        <v>55</v>
      </c>
      <c r="F116" s="59">
        <v>426</v>
      </c>
      <c r="G116" s="40"/>
      <c r="H116" s="60"/>
      <c r="I116" s="55">
        <v>43697</v>
      </c>
      <c r="J116" s="37"/>
      <c r="K116" s="37"/>
      <c r="L116" s="38"/>
    </row>
    <row r="117" spans="2:12" x14ac:dyDescent="0.35">
      <c r="B117" s="33" t="s">
        <v>117</v>
      </c>
      <c r="C117" s="56" t="s">
        <v>57</v>
      </c>
      <c r="D117" s="57">
        <v>20</v>
      </c>
      <c r="E117" s="57">
        <v>55</v>
      </c>
      <c r="F117" s="59">
        <v>426</v>
      </c>
      <c r="G117" s="40"/>
      <c r="H117" s="60"/>
      <c r="I117" s="55">
        <v>43697</v>
      </c>
      <c r="J117" s="37"/>
      <c r="K117" s="37"/>
      <c r="L117" s="38"/>
    </row>
    <row r="118" spans="2:12" x14ac:dyDescent="0.35">
      <c r="B118" s="33" t="s">
        <v>117</v>
      </c>
      <c r="C118" s="56" t="s">
        <v>58</v>
      </c>
      <c r="D118" s="57">
        <v>20</v>
      </c>
      <c r="E118" s="57">
        <v>55</v>
      </c>
      <c r="F118" s="59">
        <v>426</v>
      </c>
      <c r="G118" s="40"/>
      <c r="H118" s="60"/>
      <c r="I118" s="55">
        <v>43697</v>
      </c>
      <c r="J118" s="37"/>
      <c r="K118" s="37"/>
      <c r="L118" s="38"/>
    </row>
    <row r="119" spans="2:12" x14ac:dyDescent="0.35">
      <c r="B119" s="33" t="s">
        <v>117</v>
      </c>
      <c r="C119" s="56" t="s">
        <v>60</v>
      </c>
      <c r="D119" s="57">
        <v>20</v>
      </c>
      <c r="E119" s="57">
        <v>55</v>
      </c>
      <c r="F119" s="59">
        <v>236</v>
      </c>
      <c r="G119" s="40"/>
      <c r="H119" s="60"/>
      <c r="I119" s="55">
        <v>43697</v>
      </c>
      <c r="J119" s="37"/>
      <c r="K119" s="37"/>
      <c r="L119" s="38"/>
    </row>
    <row r="120" spans="2:12" x14ac:dyDescent="0.35">
      <c r="B120" s="33" t="s">
        <v>117</v>
      </c>
      <c r="C120" s="56" t="s">
        <v>61</v>
      </c>
      <c r="D120" s="57">
        <v>20</v>
      </c>
      <c r="E120" s="57">
        <v>55</v>
      </c>
      <c r="F120" s="59">
        <v>398</v>
      </c>
      <c r="G120" s="40"/>
      <c r="H120" s="60"/>
      <c r="I120" s="55">
        <v>43697</v>
      </c>
      <c r="J120" s="37"/>
      <c r="K120" s="37"/>
      <c r="L120" s="38"/>
    </row>
    <row r="121" spans="2:12" x14ac:dyDescent="0.35">
      <c r="B121" s="33" t="s">
        <v>117</v>
      </c>
      <c r="C121" s="56" t="s">
        <v>62</v>
      </c>
      <c r="D121" s="57">
        <v>33</v>
      </c>
      <c r="E121" s="57">
        <v>35</v>
      </c>
      <c r="F121" s="59">
        <v>341</v>
      </c>
      <c r="G121" s="40"/>
      <c r="H121" s="60"/>
      <c r="I121" s="55">
        <v>43697</v>
      </c>
      <c r="J121" s="37"/>
      <c r="K121" s="37"/>
      <c r="L121" s="38"/>
    </row>
    <row r="122" spans="2:12" x14ac:dyDescent="0.35">
      <c r="B122" s="33" t="s">
        <v>117</v>
      </c>
      <c r="C122" s="56" t="s">
        <v>63</v>
      </c>
      <c r="D122" s="57">
        <v>33</v>
      </c>
      <c r="E122" s="57">
        <v>35</v>
      </c>
      <c r="F122" s="59">
        <v>179</v>
      </c>
      <c r="G122" s="40"/>
      <c r="H122" s="60"/>
      <c r="I122" s="55">
        <v>43697</v>
      </c>
      <c r="J122" s="37"/>
      <c r="K122" s="37"/>
      <c r="L122" s="38"/>
    </row>
    <row r="123" spans="2:12" x14ac:dyDescent="0.35">
      <c r="B123" s="33" t="s">
        <v>117</v>
      </c>
      <c r="C123" s="56" t="s">
        <v>64</v>
      </c>
      <c r="D123" s="57">
        <v>20</v>
      </c>
      <c r="E123" s="57">
        <v>55</v>
      </c>
      <c r="F123" s="59">
        <v>398</v>
      </c>
      <c r="G123" s="40"/>
      <c r="H123" s="60"/>
      <c r="I123" s="55">
        <v>43697</v>
      </c>
      <c r="J123" s="37"/>
      <c r="K123" s="37"/>
      <c r="L123" s="38"/>
    </row>
    <row r="124" spans="2:12" x14ac:dyDescent="0.35">
      <c r="B124" s="33" t="s">
        <v>117</v>
      </c>
      <c r="C124" s="56" t="s">
        <v>65</v>
      </c>
      <c r="D124" s="57">
        <v>20</v>
      </c>
      <c r="E124" s="57">
        <v>55</v>
      </c>
      <c r="F124" s="59">
        <v>426</v>
      </c>
      <c r="G124" s="40"/>
      <c r="H124" s="60"/>
      <c r="I124" s="55">
        <v>43697</v>
      </c>
      <c r="J124" s="37"/>
      <c r="K124" s="37"/>
      <c r="L124" s="38"/>
    </row>
    <row r="125" spans="2:12" x14ac:dyDescent="0.35">
      <c r="B125" s="33" t="s">
        <v>117</v>
      </c>
      <c r="C125" s="56" t="s">
        <v>68</v>
      </c>
      <c r="D125" s="57">
        <v>20</v>
      </c>
      <c r="E125" s="57">
        <v>55</v>
      </c>
      <c r="F125" s="59">
        <v>271</v>
      </c>
      <c r="G125" s="40"/>
      <c r="H125" s="60"/>
      <c r="I125" s="55">
        <v>43697</v>
      </c>
      <c r="J125" s="37"/>
      <c r="K125" s="37"/>
      <c r="L125" s="38"/>
    </row>
    <row r="126" spans="2:12" x14ac:dyDescent="0.35">
      <c r="B126" s="33" t="s">
        <v>117</v>
      </c>
      <c r="C126" s="56" t="s">
        <v>15</v>
      </c>
      <c r="D126" s="57">
        <v>20</v>
      </c>
      <c r="E126" s="57">
        <v>55</v>
      </c>
      <c r="F126" s="59">
        <v>401</v>
      </c>
      <c r="G126" s="40"/>
      <c r="H126" s="60"/>
      <c r="I126" s="55">
        <v>43697</v>
      </c>
      <c r="J126" s="37"/>
      <c r="K126" s="37"/>
      <c r="L126" s="38"/>
    </row>
    <row r="127" spans="2:12" x14ac:dyDescent="0.35">
      <c r="B127" s="33" t="s">
        <v>117</v>
      </c>
      <c r="C127" s="56" t="s">
        <v>16</v>
      </c>
      <c r="D127" s="57">
        <v>20</v>
      </c>
      <c r="E127" s="57">
        <v>55</v>
      </c>
      <c r="F127" s="59">
        <v>376</v>
      </c>
      <c r="G127" s="40"/>
      <c r="H127" s="60"/>
      <c r="I127" s="55">
        <v>43697</v>
      </c>
      <c r="J127" s="37"/>
      <c r="K127" s="37"/>
      <c r="L127" s="38"/>
    </row>
    <row r="128" spans="2:12" x14ac:dyDescent="0.35">
      <c r="B128" s="33" t="s">
        <v>117</v>
      </c>
      <c r="C128" s="56" t="s">
        <v>19</v>
      </c>
      <c r="D128" s="57">
        <v>20</v>
      </c>
      <c r="E128" s="57">
        <v>55</v>
      </c>
      <c r="F128" s="59">
        <v>465</v>
      </c>
      <c r="G128" s="40"/>
      <c r="H128" s="60"/>
      <c r="I128" s="55">
        <v>43697</v>
      </c>
      <c r="J128" s="37"/>
      <c r="K128" s="37"/>
      <c r="L128" s="38"/>
    </row>
    <row r="129" spans="2:12" x14ac:dyDescent="0.35">
      <c r="B129" s="33" t="s">
        <v>117</v>
      </c>
      <c r="C129" s="56" t="s">
        <v>30</v>
      </c>
      <c r="D129" s="57">
        <v>20</v>
      </c>
      <c r="E129" s="57">
        <v>55</v>
      </c>
      <c r="F129" s="59">
        <v>373</v>
      </c>
      <c r="G129" s="40"/>
      <c r="H129" s="60"/>
      <c r="I129" s="55">
        <v>43697</v>
      </c>
      <c r="J129" s="37"/>
      <c r="K129" s="37"/>
      <c r="L129" s="38"/>
    </row>
    <row r="130" spans="2:12" x14ac:dyDescent="0.35">
      <c r="B130" s="33" t="s">
        <v>117</v>
      </c>
      <c r="C130" s="56" t="s">
        <v>32</v>
      </c>
      <c r="D130" s="57">
        <v>20</v>
      </c>
      <c r="E130" s="57">
        <v>55</v>
      </c>
      <c r="F130" s="59">
        <v>322</v>
      </c>
      <c r="G130" s="40"/>
      <c r="H130" s="60"/>
      <c r="I130" s="55">
        <v>43697</v>
      </c>
      <c r="J130" s="37"/>
      <c r="K130" s="37"/>
      <c r="L130" s="38"/>
    </row>
    <row r="131" spans="2:12" x14ac:dyDescent="0.35">
      <c r="B131" s="33" t="s">
        <v>117</v>
      </c>
      <c r="C131" s="62" t="s">
        <v>43</v>
      </c>
      <c r="D131" s="58">
        <v>20</v>
      </c>
      <c r="E131" s="58">
        <v>55</v>
      </c>
      <c r="F131" s="63">
        <v>272</v>
      </c>
      <c r="G131" s="48"/>
      <c r="H131" s="61"/>
      <c r="I131" s="55">
        <v>43697</v>
      </c>
      <c r="J131" s="37"/>
      <c r="K131" s="37"/>
      <c r="L131" s="38"/>
    </row>
    <row r="132" spans="2:12" x14ac:dyDescent="0.35">
      <c r="B132" s="33" t="s">
        <v>127</v>
      </c>
      <c r="C132" s="39" t="s">
        <v>118</v>
      </c>
      <c r="D132" s="4">
        <v>100</v>
      </c>
      <c r="E132" s="4">
        <v>35</v>
      </c>
      <c r="F132" s="40">
        <v>420</v>
      </c>
      <c r="G132" s="40"/>
      <c r="H132" s="66"/>
      <c r="I132" s="68">
        <v>43717</v>
      </c>
      <c r="J132" s="68">
        <v>43719</v>
      </c>
      <c r="K132" s="68">
        <v>43717</v>
      </c>
      <c r="L132" s="38">
        <v>3</v>
      </c>
    </row>
    <row r="133" spans="2:12" x14ac:dyDescent="0.35">
      <c r="B133" s="33" t="s">
        <v>127</v>
      </c>
      <c r="C133" s="39" t="s">
        <v>119</v>
      </c>
      <c r="D133" s="4">
        <v>60</v>
      </c>
      <c r="E133" s="4">
        <v>35</v>
      </c>
      <c r="F133" s="40">
        <v>511</v>
      </c>
      <c r="G133" s="40"/>
      <c r="H133" s="66"/>
      <c r="I133" s="68">
        <v>43717</v>
      </c>
      <c r="J133" s="37"/>
      <c r="K133" s="37"/>
      <c r="L133" s="38"/>
    </row>
    <row r="134" spans="2:12" x14ac:dyDescent="0.35">
      <c r="B134" s="33" t="s">
        <v>127</v>
      </c>
      <c r="C134" s="39" t="s">
        <v>34</v>
      </c>
      <c r="D134" s="4">
        <v>100</v>
      </c>
      <c r="E134" s="4">
        <v>35</v>
      </c>
      <c r="F134" s="40">
        <v>322</v>
      </c>
      <c r="G134" s="40"/>
      <c r="H134" s="66"/>
      <c r="I134" s="68">
        <v>43717</v>
      </c>
      <c r="J134" s="68">
        <v>43719</v>
      </c>
      <c r="K134" s="37"/>
      <c r="L134" s="38"/>
    </row>
    <row r="135" spans="2:12" x14ac:dyDescent="0.35">
      <c r="B135" s="33" t="s">
        <v>127</v>
      </c>
      <c r="C135" s="39" t="s">
        <v>41</v>
      </c>
      <c r="D135" s="4">
        <v>100</v>
      </c>
      <c r="E135" s="4">
        <v>35</v>
      </c>
      <c r="F135" s="40">
        <v>600</v>
      </c>
      <c r="G135" s="40"/>
      <c r="H135" s="66"/>
      <c r="I135" s="68">
        <v>43717</v>
      </c>
      <c r="J135" s="68">
        <v>43719</v>
      </c>
      <c r="K135" s="37"/>
      <c r="L135" s="38"/>
    </row>
    <row r="136" spans="2:12" x14ac:dyDescent="0.35">
      <c r="B136" s="33" t="s">
        <v>127</v>
      </c>
      <c r="C136" s="39" t="s">
        <v>38</v>
      </c>
      <c r="D136" s="4">
        <v>100</v>
      </c>
      <c r="E136" s="4">
        <v>35</v>
      </c>
      <c r="F136" s="40">
        <v>595</v>
      </c>
      <c r="G136" s="40"/>
      <c r="H136" s="66"/>
      <c r="I136" s="68">
        <v>43717</v>
      </c>
      <c r="J136" s="68">
        <v>43719</v>
      </c>
      <c r="K136" s="37"/>
      <c r="L136" s="38"/>
    </row>
    <row r="137" spans="2:12" x14ac:dyDescent="0.35">
      <c r="B137" s="33" t="s">
        <v>127</v>
      </c>
      <c r="C137" s="39" t="s">
        <v>17</v>
      </c>
      <c r="D137" s="4">
        <v>100</v>
      </c>
      <c r="E137" s="4">
        <v>35</v>
      </c>
      <c r="F137" s="40">
        <v>322</v>
      </c>
      <c r="G137" s="40"/>
      <c r="H137" s="66"/>
      <c r="I137" s="68">
        <v>43717</v>
      </c>
      <c r="J137" s="68">
        <v>43719</v>
      </c>
      <c r="K137" s="37"/>
      <c r="L137" s="38"/>
    </row>
    <row r="138" spans="2:12" x14ac:dyDescent="0.35">
      <c r="B138" s="33" t="s">
        <v>127</v>
      </c>
      <c r="C138" s="39" t="s">
        <v>120</v>
      </c>
      <c r="D138" s="4">
        <v>100</v>
      </c>
      <c r="E138" s="4">
        <v>35</v>
      </c>
      <c r="F138" s="40">
        <v>395</v>
      </c>
      <c r="G138" s="40"/>
      <c r="H138" s="66"/>
      <c r="I138" s="68">
        <v>43717</v>
      </c>
      <c r="J138" s="68">
        <v>43719</v>
      </c>
      <c r="K138" s="37"/>
      <c r="L138" s="38"/>
    </row>
    <row r="139" spans="2:12" x14ac:dyDescent="0.35">
      <c r="B139" s="33" t="s">
        <v>127</v>
      </c>
      <c r="C139" s="39" t="s">
        <v>25</v>
      </c>
      <c r="D139" s="4">
        <v>80</v>
      </c>
      <c r="E139" s="4">
        <v>35</v>
      </c>
      <c r="F139" s="40">
        <v>442</v>
      </c>
      <c r="G139" s="40"/>
      <c r="H139" s="66"/>
      <c r="I139" s="68">
        <v>43717</v>
      </c>
      <c r="J139" s="37"/>
      <c r="K139" s="37"/>
      <c r="L139" s="38"/>
    </row>
    <row r="140" spans="2:12" x14ac:dyDescent="0.35">
      <c r="B140" s="33" t="s">
        <v>127</v>
      </c>
      <c r="C140" s="39" t="s">
        <v>35</v>
      </c>
      <c r="D140" s="4">
        <v>100</v>
      </c>
      <c r="E140" s="4">
        <v>35</v>
      </c>
      <c r="F140" s="40">
        <v>452</v>
      </c>
      <c r="G140" s="40"/>
      <c r="H140" s="66"/>
      <c r="I140" s="68">
        <v>43717</v>
      </c>
      <c r="J140" s="68">
        <v>43719</v>
      </c>
      <c r="K140" s="37"/>
      <c r="L140" s="38"/>
    </row>
    <row r="141" spans="2:12" x14ac:dyDescent="0.35">
      <c r="B141" s="33" t="s">
        <v>127</v>
      </c>
      <c r="C141" s="39" t="s">
        <v>121</v>
      </c>
      <c r="D141" s="4">
        <v>100</v>
      </c>
      <c r="E141" s="4">
        <v>35</v>
      </c>
      <c r="F141" s="40">
        <v>302</v>
      </c>
      <c r="G141" s="40"/>
      <c r="H141" s="66"/>
      <c r="I141" s="68">
        <v>43717</v>
      </c>
      <c r="J141" s="68">
        <v>43719</v>
      </c>
      <c r="K141" s="37"/>
      <c r="L141" s="38"/>
    </row>
    <row r="142" spans="2:12" x14ac:dyDescent="0.35">
      <c r="B142" s="33" t="s">
        <v>127</v>
      </c>
      <c r="C142" s="39" t="s">
        <v>32</v>
      </c>
      <c r="D142" s="4">
        <v>100</v>
      </c>
      <c r="E142" s="4">
        <v>35</v>
      </c>
      <c r="F142" s="40">
        <v>423</v>
      </c>
      <c r="G142" s="40"/>
      <c r="H142" s="66"/>
      <c r="I142" s="68">
        <v>43717</v>
      </c>
      <c r="J142" s="68">
        <v>43719</v>
      </c>
      <c r="K142" s="37"/>
      <c r="L142" s="38"/>
    </row>
    <row r="143" spans="2:12" x14ac:dyDescent="0.35">
      <c r="B143" s="33" t="s">
        <v>127</v>
      </c>
      <c r="C143" s="39" t="s">
        <v>20</v>
      </c>
      <c r="D143" s="4">
        <v>50</v>
      </c>
      <c r="E143" s="4">
        <v>35</v>
      </c>
      <c r="F143" s="40">
        <v>247</v>
      </c>
      <c r="G143" s="40"/>
      <c r="H143" s="66"/>
      <c r="I143" s="68">
        <v>43717</v>
      </c>
      <c r="J143" s="37"/>
      <c r="K143" s="37"/>
      <c r="L143" s="38"/>
    </row>
    <row r="144" spans="2:12" x14ac:dyDescent="0.35">
      <c r="B144" s="33" t="s">
        <v>127</v>
      </c>
      <c r="C144" s="39" t="s">
        <v>122</v>
      </c>
      <c r="D144" s="4">
        <v>100</v>
      </c>
      <c r="E144" s="4">
        <v>35</v>
      </c>
      <c r="F144" s="40">
        <v>435</v>
      </c>
      <c r="G144" s="40"/>
      <c r="H144" s="66"/>
      <c r="I144" s="68">
        <v>43717</v>
      </c>
      <c r="J144" s="68">
        <v>43719</v>
      </c>
      <c r="K144" s="37"/>
      <c r="L144" s="38"/>
    </row>
    <row r="145" spans="2:12" x14ac:dyDescent="0.35">
      <c r="B145" s="33" t="s">
        <v>127</v>
      </c>
      <c r="C145" s="39" t="s">
        <v>65</v>
      </c>
      <c r="D145" s="4">
        <v>100</v>
      </c>
      <c r="E145" s="4">
        <v>35</v>
      </c>
      <c r="F145" s="40">
        <v>440</v>
      </c>
      <c r="G145" s="40"/>
      <c r="H145" s="66"/>
      <c r="I145" s="68">
        <v>43717</v>
      </c>
      <c r="J145" s="68">
        <v>43719</v>
      </c>
      <c r="K145" s="37"/>
      <c r="L145" s="38"/>
    </row>
    <row r="146" spans="2:12" x14ac:dyDescent="0.35">
      <c r="B146" s="33" t="s">
        <v>127</v>
      </c>
      <c r="C146" s="39" t="s">
        <v>64</v>
      </c>
      <c r="D146" s="4">
        <v>100</v>
      </c>
      <c r="E146" s="4">
        <v>35</v>
      </c>
      <c r="F146" s="40">
        <v>435</v>
      </c>
      <c r="G146" s="40"/>
      <c r="H146" s="66"/>
      <c r="I146" s="68">
        <v>43717</v>
      </c>
      <c r="J146" s="68">
        <v>43719</v>
      </c>
      <c r="K146" s="37"/>
      <c r="L146" s="38"/>
    </row>
    <row r="147" spans="2:12" x14ac:dyDescent="0.35">
      <c r="B147" s="33" t="s">
        <v>127</v>
      </c>
      <c r="C147" s="39" t="s">
        <v>123</v>
      </c>
      <c r="D147" s="4">
        <v>100</v>
      </c>
      <c r="E147" s="4">
        <v>35</v>
      </c>
      <c r="F147" s="40">
        <v>440</v>
      </c>
      <c r="G147" s="40"/>
      <c r="H147" s="66"/>
      <c r="I147" s="68">
        <v>43717</v>
      </c>
      <c r="J147" s="68">
        <v>43724</v>
      </c>
      <c r="K147" s="37"/>
      <c r="L147" s="38"/>
    </row>
    <row r="148" spans="2:12" x14ac:dyDescent="0.35">
      <c r="B148" s="33" t="s">
        <v>127</v>
      </c>
      <c r="C148" s="39" t="s">
        <v>63</v>
      </c>
      <c r="D148" s="4">
        <v>100</v>
      </c>
      <c r="E148" s="4">
        <v>35</v>
      </c>
      <c r="F148" s="40">
        <v>420</v>
      </c>
      <c r="G148" s="40"/>
      <c r="H148" s="66"/>
      <c r="I148" s="68">
        <v>43717</v>
      </c>
      <c r="J148" s="68">
        <v>43724</v>
      </c>
      <c r="K148" s="37"/>
      <c r="L148" s="38"/>
    </row>
    <row r="149" spans="2:12" x14ac:dyDescent="0.35">
      <c r="B149" s="33" t="s">
        <v>127</v>
      </c>
      <c r="C149" s="39" t="s">
        <v>124</v>
      </c>
      <c r="D149" s="40">
        <v>100</v>
      </c>
      <c r="E149" s="40">
        <v>85</v>
      </c>
      <c r="F149" s="40">
        <v>365</v>
      </c>
      <c r="G149" s="40"/>
      <c r="H149" s="66"/>
      <c r="I149" s="68">
        <v>43717</v>
      </c>
      <c r="J149" s="68">
        <v>43724</v>
      </c>
      <c r="K149" s="37"/>
      <c r="L149" s="38"/>
    </row>
    <row r="150" spans="2:12" x14ac:dyDescent="0.35">
      <c r="B150" s="33" t="s">
        <v>127</v>
      </c>
      <c r="C150" s="39" t="s">
        <v>62</v>
      </c>
      <c r="D150" s="40">
        <v>100</v>
      </c>
      <c r="E150" s="40">
        <v>85</v>
      </c>
      <c r="F150" s="40">
        <v>387</v>
      </c>
      <c r="G150" s="40"/>
      <c r="H150" s="66"/>
      <c r="I150" s="68">
        <v>43717</v>
      </c>
      <c r="J150" s="68">
        <v>43724</v>
      </c>
      <c r="K150" s="37"/>
      <c r="L150" s="38"/>
    </row>
    <row r="151" spans="2:12" x14ac:dyDescent="0.35">
      <c r="B151" s="33" t="s">
        <v>127</v>
      </c>
      <c r="C151" s="39" t="s">
        <v>24</v>
      </c>
      <c r="D151" s="40">
        <v>100</v>
      </c>
      <c r="E151" s="40">
        <v>35</v>
      </c>
      <c r="F151" s="40">
        <v>327</v>
      </c>
      <c r="G151" s="40"/>
      <c r="H151" s="66"/>
      <c r="I151" s="68">
        <v>43717</v>
      </c>
      <c r="J151" s="68">
        <v>43724</v>
      </c>
      <c r="K151" s="37"/>
      <c r="L151" s="38"/>
    </row>
    <row r="152" spans="2:12" x14ac:dyDescent="0.35">
      <c r="B152" s="33" t="s">
        <v>127</v>
      </c>
      <c r="C152" s="39" t="s">
        <v>43</v>
      </c>
      <c r="D152" s="4">
        <v>60</v>
      </c>
      <c r="E152" s="4">
        <v>35</v>
      </c>
      <c r="F152" s="40">
        <v>398</v>
      </c>
      <c r="G152" s="40"/>
      <c r="H152" s="66"/>
      <c r="I152" s="68">
        <v>43717</v>
      </c>
      <c r="J152" s="37"/>
      <c r="K152" s="37"/>
      <c r="L152" s="38"/>
    </row>
    <row r="153" spans="2:12" x14ac:dyDescent="0.35">
      <c r="B153" s="33" t="s">
        <v>127</v>
      </c>
      <c r="C153" s="39" t="s">
        <v>125</v>
      </c>
      <c r="D153" s="4">
        <v>100</v>
      </c>
      <c r="E153" s="4">
        <v>35</v>
      </c>
      <c r="F153" s="40">
        <v>333</v>
      </c>
      <c r="G153" s="40"/>
      <c r="H153" s="66"/>
      <c r="I153" s="68">
        <v>43717</v>
      </c>
      <c r="J153" s="68">
        <v>43724</v>
      </c>
      <c r="K153" s="37"/>
      <c r="L153" s="38"/>
    </row>
    <row r="154" spans="2:12" x14ac:dyDescent="0.35">
      <c r="B154" s="33" t="s">
        <v>127</v>
      </c>
      <c r="C154" s="39" t="s">
        <v>44</v>
      </c>
      <c r="D154" s="4">
        <v>100</v>
      </c>
      <c r="E154" s="4">
        <v>35</v>
      </c>
      <c r="F154" s="40">
        <v>349</v>
      </c>
      <c r="G154" s="40"/>
      <c r="H154" s="66"/>
      <c r="I154" s="68">
        <v>43717</v>
      </c>
      <c r="J154" s="68">
        <v>43724</v>
      </c>
      <c r="K154" s="37"/>
      <c r="L154" s="38"/>
    </row>
    <row r="155" spans="2:12" x14ac:dyDescent="0.35">
      <c r="B155" s="33" t="s">
        <v>127</v>
      </c>
      <c r="C155" s="47" t="s">
        <v>126</v>
      </c>
      <c r="D155" s="34">
        <v>100</v>
      </c>
      <c r="E155" s="34">
        <v>35</v>
      </c>
      <c r="F155" s="48">
        <v>220</v>
      </c>
      <c r="G155" s="48"/>
      <c r="H155" s="66"/>
      <c r="I155" s="68">
        <v>43717</v>
      </c>
      <c r="J155" s="68">
        <v>43724</v>
      </c>
      <c r="K155" s="37"/>
      <c r="L155" s="38"/>
    </row>
    <row r="156" spans="2:12" x14ac:dyDescent="0.35">
      <c r="B156" s="33" t="s">
        <v>139</v>
      </c>
      <c r="C156" s="53" t="s">
        <v>129</v>
      </c>
      <c r="D156" s="4">
        <v>40</v>
      </c>
      <c r="E156" s="4">
        <v>100</v>
      </c>
      <c r="F156" s="4">
        <v>770</v>
      </c>
      <c r="G156" s="40"/>
      <c r="H156" s="67"/>
      <c r="I156" s="70">
        <v>43717</v>
      </c>
      <c r="J156" s="34"/>
      <c r="K156" s="34"/>
      <c r="L156" s="35"/>
    </row>
    <row r="157" spans="2:12" x14ac:dyDescent="0.35">
      <c r="B157" s="33" t="s">
        <v>139</v>
      </c>
      <c r="C157" s="53" t="s">
        <v>130</v>
      </c>
      <c r="D157" s="4">
        <v>40</v>
      </c>
      <c r="E157" s="4">
        <v>80</v>
      </c>
      <c r="F157" s="4">
        <v>705</v>
      </c>
      <c r="G157" s="40"/>
      <c r="H157" s="66"/>
      <c r="I157" s="70">
        <v>43717</v>
      </c>
      <c r="J157" s="37"/>
      <c r="K157" s="37"/>
      <c r="L157" s="38"/>
    </row>
    <row r="158" spans="2:12" x14ac:dyDescent="0.35">
      <c r="B158" s="33" t="s">
        <v>139</v>
      </c>
      <c r="C158" s="53" t="s">
        <v>131</v>
      </c>
      <c r="D158" s="4">
        <v>40</v>
      </c>
      <c r="E158" s="4">
        <v>80</v>
      </c>
      <c r="F158" s="4">
        <v>710</v>
      </c>
      <c r="G158" s="40"/>
      <c r="H158" s="66"/>
      <c r="I158" s="70">
        <v>43717</v>
      </c>
      <c r="J158" s="37"/>
      <c r="K158" s="37"/>
      <c r="L158" s="38"/>
    </row>
    <row r="159" spans="2:12" x14ac:dyDescent="0.35">
      <c r="B159" s="33" t="s">
        <v>139</v>
      </c>
      <c r="C159" s="53" t="s">
        <v>132</v>
      </c>
      <c r="D159" s="4">
        <v>40</v>
      </c>
      <c r="E159" s="4">
        <v>102</v>
      </c>
      <c r="F159" s="4">
        <v>710</v>
      </c>
      <c r="G159" s="40"/>
      <c r="H159" s="66"/>
      <c r="I159" s="70">
        <v>43717</v>
      </c>
      <c r="J159" s="37"/>
      <c r="K159" s="37"/>
      <c r="L159" s="38"/>
    </row>
    <row r="160" spans="2:12" x14ac:dyDescent="0.35">
      <c r="B160" s="33" t="s">
        <v>139</v>
      </c>
      <c r="C160" s="53" t="s">
        <v>133</v>
      </c>
      <c r="D160" s="4">
        <v>40</v>
      </c>
      <c r="E160" s="4">
        <v>60</v>
      </c>
      <c r="F160" s="4">
        <v>755</v>
      </c>
      <c r="G160" s="40"/>
      <c r="H160" s="66"/>
      <c r="I160" s="70">
        <v>43717</v>
      </c>
      <c r="J160" s="37"/>
      <c r="K160" s="37"/>
      <c r="L160" s="38"/>
    </row>
    <row r="161" spans="2:12" x14ac:dyDescent="0.35">
      <c r="B161" s="33" t="s">
        <v>139</v>
      </c>
      <c r="C161" s="53" t="s">
        <v>134</v>
      </c>
      <c r="D161" s="4">
        <v>40</v>
      </c>
      <c r="E161" s="4">
        <v>60</v>
      </c>
      <c r="F161" s="4">
        <v>765</v>
      </c>
      <c r="G161" s="40"/>
      <c r="H161" s="66"/>
      <c r="I161" s="70">
        <v>43717</v>
      </c>
      <c r="J161" s="37"/>
      <c r="K161" s="37"/>
      <c r="L161" s="38"/>
    </row>
    <row r="162" spans="2:12" x14ac:dyDescent="0.35">
      <c r="B162" s="33" t="s">
        <v>139</v>
      </c>
      <c r="C162" s="53" t="s">
        <v>135</v>
      </c>
      <c r="D162" s="4">
        <v>40</v>
      </c>
      <c r="E162" s="4">
        <v>60</v>
      </c>
      <c r="F162" s="4">
        <v>770</v>
      </c>
      <c r="G162" s="40"/>
      <c r="H162" s="66"/>
      <c r="I162" s="70">
        <v>43717</v>
      </c>
      <c r="J162" s="37"/>
      <c r="K162" s="37"/>
      <c r="L162" s="38"/>
    </row>
    <row r="163" spans="2:12" x14ac:dyDescent="0.35">
      <c r="B163" s="33" t="s">
        <v>139</v>
      </c>
      <c r="C163" s="53" t="s">
        <v>136</v>
      </c>
      <c r="D163" s="4">
        <v>40</v>
      </c>
      <c r="E163" s="4">
        <v>60</v>
      </c>
      <c r="F163" s="4">
        <v>770</v>
      </c>
      <c r="G163" s="40"/>
      <c r="H163" s="66"/>
      <c r="I163" s="70">
        <v>43717</v>
      </c>
      <c r="J163" s="37"/>
      <c r="K163" s="37"/>
      <c r="L163" s="38"/>
    </row>
    <row r="164" spans="2:12" x14ac:dyDescent="0.35">
      <c r="B164" s="33" t="s">
        <v>139</v>
      </c>
      <c r="C164" s="53" t="s">
        <v>137</v>
      </c>
      <c r="D164" s="34">
        <v>40</v>
      </c>
      <c r="E164" s="34">
        <v>60</v>
      </c>
      <c r="F164" s="34">
        <v>770</v>
      </c>
      <c r="G164" s="48"/>
      <c r="H164" s="66"/>
      <c r="I164" s="70">
        <v>43717</v>
      </c>
      <c r="J164" s="37"/>
      <c r="K164" s="37"/>
      <c r="L164" s="38"/>
    </row>
    <row r="165" spans="2:12" x14ac:dyDescent="0.35">
      <c r="B165" s="33" t="s">
        <v>138</v>
      </c>
      <c r="C165" s="53">
        <v>111</v>
      </c>
      <c r="D165" s="4">
        <v>40</v>
      </c>
      <c r="E165" s="4">
        <v>15</v>
      </c>
      <c r="F165" s="4">
        <v>273</v>
      </c>
      <c r="G165" s="40">
        <v>301</v>
      </c>
      <c r="H165" s="67"/>
      <c r="I165" s="70">
        <v>43739</v>
      </c>
      <c r="J165" s="36">
        <v>43741</v>
      </c>
      <c r="K165" s="34"/>
      <c r="L165" s="35"/>
    </row>
    <row r="166" spans="2:12" x14ac:dyDescent="0.35">
      <c r="B166" s="33" t="s">
        <v>138</v>
      </c>
      <c r="C166" s="53">
        <v>112</v>
      </c>
      <c r="D166" s="4">
        <v>40</v>
      </c>
      <c r="E166" s="4">
        <v>15</v>
      </c>
      <c r="F166" s="4">
        <v>482</v>
      </c>
      <c r="G166" s="40">
        <v>494</v>
      </c>
      <c r="H166" s="66"/>
      <c r="I166" s="70">
        <v>43739</v>
      </c>
      <c r="J166" s="36">
        <v>43741</v>
      </c>
      <c r="K166" s="37"/>
      <c r="L166" s="38"/>
    </row>
    <row r="167" spans="2:12" x14ac:dyDescent="0.35">
      <c r="B167" s="33" t="s">
        <v>138</v>
      </c>
      <c r="C167" s="53">
        <v>113</v>
      </c>
      <c r="D167" s="4">
        <v>40</v>
      </c>
      <c r="E167" s="4">
        <v>15</v>
      </c>
      <c r="F167" s="4">
        <v>407</v>
      </c>
      <c r="G167" s="40">
        <v>415</v>
      </c>
      <c r="H167" s="66"/>
      <c r="I167" s="70">
        <v>43739</v>
      </c>
      <c r="J167" s="36">
        <v>43741</v>
      </c>
      <c r="K167" s="37"/>
      <c r="L167" s="38"/>
    </row>
    <row r="168" spans="2:12" x14ac:dyDescent="0.35">
      <c r="B168" s="33" t="s">
        <v>138</v>
      </c>
      <c r="C168" s="53">
        <v>114</v>
      </c>
      <c r="D168" s="34">
        <v>40</v>
      </c>
      <c r="E168" s="34">
        <v>15</v>
      </c>
      <c r="F168" s="34">
        <v>477</v>
      </c>
      <c r="G168" s="48">
        <v>526</v>
      </c>
      <c r="H168" s="66"/>
      <c r="I168" s="70">
        <v>43739</v>
      </c>
      <c r="J168" s="36">
        <v>43741</v>
      </c>
      <c r="K168" s="37"/>
      <c r="L168" s="38"/>
    </row>
  </sheetData>
  <phoneticPr fontId="2" type="noConversion"/>
  <conditionalFormatting sqref="D19:F95">
    <cfRule type="expression" dxfId="59" priority="40">
      <formula>COUNTIF($F19,"*cfa*")</formula>
    </cfRule>
  </conditionalFormatting>
  <conditionalFormatting sqref="D19:F95">
    <cfRule type="expression" dxfId="58" priority="39">
      <formula>COUNTIF($F19,"*stabox*")</formula>
    </cfRule>
    <cfRule type="expression" dxfId="57" priority="41">
      <formula>COUNTIF($F19,"*evidé*")</formula>
    </cfRule>
    <cfRule type="expression" dxfId="56" priority="42">
      <formula>COUNTIF($F19,"*en attente*")</formula>
    </cfRule>
  </conditionalFormatting>
  <conditionalFormatting sqref="D96:F96">
    <cfRule type="expression" dxfId="55" priority="44">
      <formula>COUNTIF($F96,"*cfa*")</formula>
    </cfRule>
  </conditionalFormatting>
  <conditionalFormatting sqref="D96:F96">
    <cfRule type="expression" dxfId="54" priority="43">
      <formula>COUNTIF($F96,"*stabox*")</formula>
    </cfRule>
    <cfRule type="expression" dxfId="53" priority="45">
      <formula>COUNTIF($F96,"*evidé*")</formula>
    </cfRule>
    <cfRule type="expression" dxfId="52" priority="46">
      <formula>COUNTIF($F96,"*en attente*")</formula>
    </cfRule>
  </conditionalFormatting>
  <conditionalFormatting sqref="C19:C96">
    <cfRule type="expression" dxfId="51" priority="32">
      <formula>COUNTIF($F19,"*cfa*")</formula>
    </cfRule>
  </conditionalFormatting>
  <conditionalFormatting sqref="C19:C96">
    <cfRule type="expression" dxfId="50" priority="31">
      <formula>COUNTIF($F19,"*stabox*")</formula>
    </cfRule>
    <cfRule type="expression" dxfId="49" priority="33">
      <formula>COUNTIF($F19,"*evidé*")</formula>
    </cfRule>
    <cfRule type="expression" dxfId="48" priority="34">
      <formula>COUNTIF($F19,"*en attente*")</formula>
    </cfRule>
  </conditionalFormatting>
  <conditionalFormatting sqref="G19:G95">
    <cfRule type="expression" dxfId="47" priority="24">
      <formula>COUNTIF($F19,"*cfa*")</formula>
    </cfRule>
  </conditionalFormatting>
  <conditionalFormatting sqref="G19:G95">
    <cfRule type="expression" dxfId="46" priority="23">
      <formula>COUNTIF($F19,"*stabox*")</formula>
    </cfRule>
    <cfRule type="expression" dxfId="45" priority="25">
      <formula>COUNTIF($F19,"*evidé*")</formula>
    </cfRule>
    <cfRule type="expression" dxfId="44" priority="26">
      <formula>COUNTIF($F19,"*en attente*")</formula>
    </cfRule>
  </conditionalFormatting>
  <conditionalFormatting sqref="G96">
    <cfRule type="expression" dxfId="43" priority="28">
      <formula>COUNTIF($F96,"*cfa*")</formula>
    </cfRule>
  </conditionalFormatting>
  <conditionalFormatting sqref="G96">
    <cfRule type="expression" dxfId="42" priority="27">
      <formula>COUNTIF($F96,"*stabox*")</formula>
    </cfRule>
    <cfRule type="expression" dxfId="41" priority="29">
      <formula>COUNTIF($F96,"*evidé*")</formula>
    </cfRule>
    <cfRule type="expression" dxfId="40" priority="30">
      <formula>COUNTIF($F96,"*en attente*")</formula>
    </cfRule>
  </conditionalFormatting>
  <conditionalFormatting sqref="C132:F155">
    <cfRule type="expression" dxfId="39" priority="54">
      <formula>COUNTIF($E132,"*cfa*")</formula>
    </cfRule>
  </conditionalFormatting>
  <conditionalFormatting sqref="C132:F155">
    <cfRule type="expression" dxfId="38" priority="60">
      <formula>COUNTIF($E132,"*stabox*")</formula>
    </cfRule>
    <cfRule type="expression" dxfId="37" priority="61">
      <formula>COUNTIF($E132,"*evidé*")</formula>
    </cfRule>
    <cfRule type="expression" dxfId="36" priority="62">
      <formula>COUNTIF($E132,"*en attente*")</formula>
    </cfRule>
  </conditionalFormatting>
  <conditionalFormatting sqref="D156:F164">
    <cfRule type="expression" dxfId="35" priority="14">
      <formula>COUNTIF($F156,"*cfa*")</formula>
    </cfRule>
  </conditionalFormatting>
  <conditionalFormatting sqref="D156:F164">
    <cfRule type="expression" dxfId="34" priority="13">
      <formula>COUNTIF($F156,"*stabox*")</formula>
    </cfRule>
    <cfRule type="expression" dxfId="33" priority="15">
      <formula>COUNTIF($F156,"*evidé*")</formula>
    </cfRule>
    <cfRule type="expression" dxfId="32" priority="16">
      <formula>COUNTIF($F156,"*en attente*")</formula>
    </cfRule>
  </conditionalFormatting>
  <conditionalFormatting sqref="C156:C164">
    <cfRule type="expression" dxfId="31" priority="10">
      <formula>COUNTIF($F156,"*cfa*")</formula>
    </cfRule>
  </conditionalFormatting>
  <conditionalFormatting sqref="C156:C164">
    <cfRule type="expression" dxfId="30" priority="9">
      <formula>COUNTIF($F156,"*stabox*")</formula>
    </cfRule>
    <cfRule type="expression" dxfId="29" priority="11">
      <formula>COUNTIF($F156,"*evidé*")</formula>
    </cfRule>
    <cfRule type="expression" dxfId="28" priority="12">
      <formula>COUNTIF($F156,"*en attente*")</formula>
    </cfRule>
  </conditionalFormatting>
  <conditionalFormatting sqref="D165:G168">
    <cfRule type="expression" dxfId="27" priority="6">
      <formula>COUNTIF($F165,"*cfa*")</formula>
    </cfRule>
  </conditionalFormatting>
  <conditionalFormatting sqref="D165:G168">
    <cfRule type="expression" dxfId="26" priority="5">
      <formula>COUNTIF($F165,"*stabox*")</formula>
    </cfRule>
    <cfRule type="expression" dxfId="25" priority="7">
      <formula>COUNTIF($F165,"*evidé*")</formula>
    </cfRule>
    <cfRule type="expression" dxfId="24" priority="8">
      <formula>COUNTIF($F165,"*en attente*")</formula>
    </cfRule>
  </conditionalFormatting>
  <conditionalFormatting sqref="C165:C168">
    <cfRule type="expression" dxfId="23" priority="2">
      <formula>COUNTIF($F165,"*cfa*")</formula>
    </cfRule>
  </conditionalFormatting>
  <conditionalFormatting sqref="C165:C168">
    <cfRule type="expression" dxfId="22" priority="1">
      <formula>COUNTIF($F165,"*stabox*")</formula>
    </cfRule>
    <cfRule type="expression" dxfId="21" priority="3">
      <formula>COUNTIF($F165,"*evidé*")</formula>
    </cfRule>
    <cfRule type="expression" dxfId="20" priority="4">
      <formula>COUNTIF($F165,"*en attente*")</formula>
    </cfRule>
  </conditionalFormatting>
  <pageMargins left="0.7" right="0.7" top="0.75" bottom="0.75" header="0.3" footer="0.3"/>
  <pageSetup paperSize="9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1029" r:id="rId4" name="EntityPicker1">
          <controlPr defaultSize="0" autoLine="0" r:id="rId5">
            <anchor moveWithCells="1">
              <from>
                <xdr:col>5</xdr:col>
                <xdr:colOff>234950</xdr:colOff>
                <xdr:row>5</xdr:row>
                <xdr:rowOff>25400</xdr:rowOff>
              </from>
              <to>
                <xdr:col>8</xdr:col>
                <xdr:colOff>190500</xdr:colOff>
                <xdr:row>6</xdr:row>
                <xdr:rowOff>44450</xdr:rowOff>
              </to>
            </anchor>
          </controlPr>
        </control>
      </mc:Choice>
      <mc:Fallback>
        <control shapeId="1029" r:id="rId4" name="EntityPicker1"/>
      </mc:Fallback>
    </mc:AlternateContent>
  </controls>
  <tableParts count="1">
    <tablePart r:id="rId6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52" operator="greaterThan" id="{9FFAB6E5-C876-41B5-A6D4-B5CE4CD9B094}">
            <xm:f>'Proprieté des moules '!$B$3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C4:C11</xm:sqref>
        </x14:conditionalFormatting>
        <x14:conditionalFormatting xmlns:xm="http://schemas.microsoft.com/office/excel/2006/main">
          <x14:cfRule type="cellIs" priority="51" operator="greaterThan" id="{E5C159E5-093A-4E38-875C-4E38F1263228}">
            <xm:f>'Proprieté des moules '!$C$3/100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cellIs" priority="22" operator="greaterThan" id="{F02E3560-7954-437D-9C80-2840F192DEDC}">
            <xm:f>'Proprieté des moules '!$C$3/100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cellIs" priority="21" operator="greaterThan" id="{ABBB9F5F-F9BE-4ECC-B38E-A39181321CF4}">
            <xm:f>'Proprieté des moules '!$C$3/100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5"/>
  <sheetViews>
    <sheetView workbookViewId="0"/>
  </sheetViews>
  <sheetFormatPr baseColWidth="10" defaultRowHeight="14.5" x14ac:dyDescent="0.35"/>
  <sheetData>
    <row r="1" spans="1:11" ht="15" thickBot="1" x14ac:dyDescent="0.4"/>
    <row r="2" spans="1:11" ht="24" thickBot="1" x14ac:dyDescent="0.6">
      <c r="A2" s="28" t="s">
        <v>5</v>
      </c>
      <c r="B2" s="22">
        <v>1</v>
      </c>
      <c r="C2" s="23">
        <v>2</v>
      </c>
      <c r="D2" s="23">
        <v>3</v>
      </c>
      <c r="E2" s="23">
        <v>4</v>
      </c>
      <c r="F2" s="23">
        <v>5</v>
      </c>
      <c r="G2" s="23">
        <v>6</v>
      </c>
      <c r="H2" s="24">
        <v>7</v>
      </c>
      <c r="I2" s="25">
        <v>8</v>
      </c>
      <c r="J2" s="26">
        <v>9</v>
      </c>
      <c r="K2" s="27">
        <v>10</v>
      </c>
    </row>
    <row r="3" spans="1:11" x14ac:dyDescent="0.35">
      <c r="A3" s="8" t="s">
        <v>0</v>
      </c>
      <c r="B3" s="11">
        <v>1400</v>
      </c>
      <c r="C3" s="12">
        <v>1400</v>
      </c>
      <c r="D3" s="12">
        <v>1300</v>
      </c>
      <c r="E3" s="12">
        <v>1300</v>
      </c>
      <c r="F3" s="13">
        <v>1400</v>
      </c>
      <c r="G3" s="13">
        <v>1400</v>
      </c>
      <c r="H3" s="12">
        <v>800</v>
      </c>
      <c r="I3" s="12">
        <v>800</v>
      </c>
      <c r="J3" s="12">
        <v>1430</v>
      </c>
      <c r="K3" s="20">
        <v>1430</v>
      </c>
    </row>
    <row r="4" spans="1:11" x14ac:dyDescent="0.35">
      <c r="A4" s="9" t="s">
        <v>1</v>
      </c>
      <c r="B4" s="14">
        <v>50</v>
      </c>
      <c r="C4" s="3">
        <v>80</v>
      </c>
      <c r="D4" s="3">
        <v>50</v>
      </c>
      <c r="E4" s="3">
        <v>80</v>
      </c>
      <c r="F4" s="7">
        <v>80</v>
      </c>
      <c r="G4" s="6">
        <v>50</v>
      </c>
      <c r="H4" s="3">
        <v>60</v>
      </c>
      <c r="I4" s="3">
        <v>60</v>
      </c>
      <c r="J4" s="3">
        <v>100</v>
      </c>
      <c r="K4" s="21">
        <v>100</v>
      </c>
    </row>
    <row r="5" spans="1:11" ht="15" thickBot="1" x14ac:dyDescent="0.4">
      <c r="A5" s="10" t="s">
        <v>2</v>
      </c>
      <c r="B5" s="15">
        <v>100</v>
      </c>
      <c r="C5" s="16">
        <v>100</v>
      </c>
      <c r="D5" s="16">
        <v>120</v>
      </c>
      <c r="E5" s="16">
        <v>120</v>
      </c>
      <c r="F5" s="17">
        <v>80</v>
      </c>
      <c r="G5" s="18">
        <v>80</v>
      </c>
      <c r="H5" s="16">
        <v>100</v>
      </c>
      <c r="I5" s="16">
        <v>100</v>
      </c>
      <c r="J5" s="16">
        <v>100</v>
      </c>
      <c r="K5" s="19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L13"/>
  <sheetViews>
    <sheetView zoomScale="90" zoomScaleNormal="90" workbookViewId="0">
      <selection activeCell="A5" sqref="A5"/>
    </sheetView>
  </sheetViews>
  <sheetFormatPr baseColWidth="10" defaultRowHeight="14.5" x14ac:dyDescent="0.35"/>
  <cols>
    <col min="1" max="11" width="16.7265625" customWidth="1"/>
  </cols>
  <sheetData>
    <row r="2" spans="1:12" x14ac:dyDescent="0.35">
      <c r="A2" t="s">
        <v>7</v>
      </c>
      <c r="B2" s="52">
        <v>43717</v>
      </c>
    </row>
    <row r="3" spans="1:12" ht="15" thickBot="1" x14ac:dyDescent="0.4"/>
    <row r="4" spans="1:12" ht="15" thickBot="1" x14ac:dyDescent="0.4">
      <c r="A4" s="73">
        <v>1</v>
      </c>
      <c r="B4" s="73">
        <v>2</v>
      </c>
      <c r="C4" s="73">
        <v>3</v>
      </c>
      <c r="D4" s="73">
        <v>4</v>
      </c>
      <c r="E4" s="73">
        <v>5</v>
      </c>
      <c r="F4" s="73">
        <v>6</v>
      </c>
      <c r="G4" s="73">
        <v>7</v>
      </c>
      <c r="H4" s="73">
        <v>8</v>
      </c>
      <c r="I4" s="73">
        <v>9</v>
      </c>
      <c r="J4" s="73">
        <v>10</v>
      </c>
      <c r="K4" s="73">
        <v>11</v>
      </c>
      <c r="L4" t="s">
        <v>141</v>
      </c>
    </row>
    <row r="5" spans="1:12" x14ac:dyDescent="0.35">
      <c r="A5" s="71" t="str">
        <f t="array" ref="A5">IFERROR(INDEX(Tableau2[chantier]&amp;" "&amp;Tableau2[Repere],SMALL(IF((Tableau2[Moule]=A$4)*(Tableau2[date]=$B$2),ROW(Tableau2[chantier])-ROW(Tableau2[[#Headers],[chantier]]),9^9),ROW()-4)),"")</f>
        <v>Vitte LG16</v>
      </c>
      <c r="B5" s="71" t="str">
        <f t="array" ref="B5">IFERROR(INDEX(Tableau2[chantier]&amp;" "&amp;Tableau2[Repere],SMALL(IF((Tableau2[Moule]=B$4)*(Tableau2[date]=$B$2),ROW(Tableau2[chantier])-ROW(Tableau2[[#Headers],[chantier]]),9^9),ROW()-4)),"")</f>
        <v/>
      </c>
      <c r="C5" s="71" t="str">
        <f t="array" ref="C5">IFERROR(INDEX(Tableau2[chantier]&amp;" "&amp;Tableau2[Repere],SMALL(IF((Tableau2[Moule]=C$4)*(Tableau2[date]=$B$2),ROW(Tableau2[chantier])-ROW(Tableau2[[#Headers],[chantier]]),9^9),ROW()-4)),"")</f>
        <v>Eiffage Bagnolet LG52</v>
      </c>
      <c r="D5" s="71" t="str">
        <f t="array" ref="D5">IFERROR(INDEX(Tableau2[chantier]&amp;" "&amp;Tableau2[Repere],SMALL(IF((Tableau2[Moule]=D$4)*(Tableau2[date]=$B$2),ROW(Tableau2[chantier])-ROW(Tableau2[[#Headers],[chantier]]),9^9),ROW()-4)),"")</f>
        <v/>
      </c>
      <c r="E5" s="71" t="str">
        <f t="array" ref="E5">IFERROR(INDEX(Tableau2[chantier]&amp;" "&amp;Tableau2[Repere],SMALL(IF((Tableau2[Moule]=E$4)*(Tableau2[date]=$B$2),ROW(Tableau2[chantier])-ROW(Tableau2[[#Headers],[chantier]]),9^9),ROW()-4)),"")</f>
        <v/>
      </c>
      <c r="F5" s="71" t="str">
        <f t="array" ref="F5">IFERROR(INDEX(Tableau2[chantier]&amp;" "&amp;Tableau2[Repere],SMALL(IF((Tableau2[Moule]=F$4)*(Tableau2[date]=$B$2),ROW(Tableau2[chantier])-ROW(Tableau2[[#Headers],[chantier]]),9^9),ROW()-4)),"")</f>
        <v/>
      </c>
      <c r="G5" s="71" t="str">
        <f t="array" ref="G5">IFERROR(INDEX(Tableau2[chantier]&amp;" "&amp;Tableau2[Repere],SMALL(IF((Tableau2[Moule]=G$4)*(Tableau2[date]=$B$2),ROW(Tableau2[chantier])-ROW(Tableau2[[#Headers],[chantier]]),9^9),ROW()-4)),"")</f>
        <v/>
      </c>
      <c r="H5" s="71" t="str">
        <f t="array" ref="H5">IFERROR(INDEX(Tableau2[chantier]&amp;" "&amp;Tableau2[Repere],SMALL(IF((Tableau2[Moule]=H$4)*(Tableau2[date]=$B$2),ROW(Tableau2[chantier])-ROW(Tableau2[[#Headers],[chantier]]),9^9),ROW()-4)),"")</f>
        <v/>
      </c>
      <c r="I5" s="71" t="str">
        <f t="array" ref="I5">IFERROR(INDEX(Tableau2[chantier]&amp;" "&amp;Tableau2[Repere],SMALL(IF((Tableau2[Moule]=I$4)*(Tableau2[date]=$B$2),ROW(Tableau2[chantier])-ROW(Tableau2[[#Headers],[chantier]]),9^9),ROW()-4)),"")</f>
        <v/>
      </c>
      <c r="J5" s="71" t="str">
        <f t="array" ref="J5">IFERROR(INDEX(Tableau2[chantier]&amp;" "&amp;Tableau2[Repere],SMALL(IF((Tableau2[Moule]=J$4)*(Tableau2[date]=$B$2),ROW(Tableau2[chantier])-ROW(Tableau2[[#Headers],[chantier]]),9^9),ROW()-4)),"")</f>
        <v/>
      </c>
      <c r="K5" s="71" t="str">
        <f t="array" ref="K5">IFERROR(INDEX(Tableau2[chantier]&amp;" "&amp;Tableau2[Repere],SMALL(IF((Tableau2[Moule]=K$4)*(Tableau2[date]=$B$2),ROW(Tableau2[chantier])-ROW(Tableau2[[#Headers],[chantier]]),9^9),ROW()-4)),"")</f>
        <v/>
      </c>
    </row>
    <row r="6" spans="1:12" x14ac:dyDescent="0.35">
      <c r="A6" s="71" t="str">
        <f t="array" ref="A6">IFERROR(INDEX(Tableau2[chantier]&amp;" "&amp;Tableau2[Repere],SMALL(IF((Tableau2[Moule]=A$4)*(Tableau2[date]=$B$2),ROW(Tableau2[chantier])-ROW(Tableau2[[#Headers],[chantier]]),9^9),ROW()-4)),"")</f>
        <v>Vitte LG26</v>
      </c>
      <c r="B6" s="71" t="str">
        <f t="array" ref="B6">IFERROR(INDEX(Tableau2[chantier]&amp;" "&amp;Tableau2[Repere],SMALL(IF((Tableau2[Moule]=B$4)*(Tableau2[date]=$B$2),ROW(Tableau2[chantier])-ROW(Tableau2[[#Headers],[chantier]]),9^9),ROW()-4)),"")</f>
        <v/>
      </c>
      <c r="C6" s="71" t="str">
        <f t="array" ref="C6">IFERROR(INDEX(Tableau2[chantier]&amp;" "&amp;Tableau2[Repere],SMALL(IF((Tableau2[Moule]=C$4)*(Tableau2[date]=$B$2),ROW(Tableau2[chantier])-ROW(Tableau2[[#Headers],[chantier]]),9^9),ROW()-4)),"")</f>
        <v/>
      </c>
      <c r="D6" s="71" t="str">
        <f t="array" ref="D6">IFERROR(INDEX(Tableau2[chantier]&amp;" "&amp;Tableau2[Repere],SMALL(IF((Tableau2[Moule]=D$4)*(Tableau2[date]=$B$2),ROW(Tableau2[chantier])-ROW(Tableau2[[#Headers],[chantier]]),9^9),ROW()-4)),"")</f>
        <v/>
      </c>
      <c r="E6" s="71" t="str">
        <f t="array" ref="E6">IFERROR(INDEX(Tableau2[chantier]&amp;" "&amp;Tableau2[Repere],SMALL(IF((Tableau2[Moule]=E$4)*(Tableau2[date]=$B$2),ROW(Tableau2[chantier])-ROW(Tableau2[[#Headers],[chantier]]),9^9),ROW()-4)),"")</f>
        <v/>
      </c>
      <c r="F6" s="71" t="str">
        <f t="array" ref="F6">IFERROR(INDEX(Tableau2[chantier]&amp;" "&amp;Tableau2[Repere],SMALL(IF((Tableau2[Moule]=F$4)*(Tableau2[date]=$B$2),ROW(Tableau2[chantier])-ROW(Tableau2[[#Headers],[chantier]]),9^9),ROW()-4)),"")</f>
        <v/>
      </c>
      <c r="G6" s="71" t="str">
        <f t="array" ref="G6">IFERROR(INDEX(Tableau2[chantier]&amp;" "&amp;Tableau2[Repere],SMALL(IF((Tableau2[Moule]=G$4)*(Tableau2[date]=$B$2),ROW(Tableau2[chantier])-ROW(Tableau2[[#Headers],[chantier]]),9^9),ROW()-4)),"")</f>
        <v/>
      </c>
      <c r="H6" s="71" t="str">
        <f t="array" ref="H6">IFERROR(INDEX(Tableau2[chantier]&amp;" "&amp;Tableau2[Repere],SMALL(IF((Tableau2[Moule]=H$4)*(Tableau2[date]=$B$2),ROW(Tableau2[chantier])-ROW(Tableau2[[#Headers],[chantier]]),9^9),ROW()-4)),"")</f>
        <v/>
      </c>
      <c r="I6" s="71" t="str">
        <f t="array" ref="I6">IFERROR(INDEX(Tableau2[chantier]&amp;" "&amp;Tableau2[Repere],SMALL(IF((Tableau2[Moule]=I$4)*(Tableau2[date]=$B$2),ROW(Tableau2[chantier])-ROW(Tableau2[[#Headers],[chantier]]),9^9),ROW()-4)),"")</f>
        <v/>
      </c>
      <c r="J6" s="71" t="str">
        <f t="array" ref="J6">IFERROR(INDEX(Tableau2[chantier]&amp;" "&amp;Tableau2[Repere],SMALL(IF((Tableau2[Moule]=J$4)*(Tableau2[date]=$B$2),ROW(Tableau2[chantier])-ROW(Tableau2[[#Headers],[chantier]]),9^9),ROW()-4)),"")</f>
        <v/>
      </c>
      <c r="K6" s="71" t="str">
        <f t="array" ref="K6">IFERROR(INDEX(Tableau2[chantier]&amp;" "&amp;Tableau2[Repere],SMALL(IF((Tableau2[Moule]=K$4)*(Tableau2[date]=$B$2),ROW(Tableau2[chantier])-ROW(Tableau2[[#Headers],[chantier]]),9^9),ROW()-4)),"")</f>
        <v/>
      </c>
    </row>
    <row r="7" spans="1:12" x14ac:dyDescent="0.35">
      <c r="A7" s="71" t="str">
        <f t="array" ref="A7">IFERROR(INDEX(Tableau2[chantier]&amp;" "&amp;Tableau2[Repere],SMALL(IF((Tableau2[Moule]=A$4)*(Tableau2[date]=$B$2),ROW(Tableau2[chantier])-ROW(Tableau2[[#Headers],[chantier]]),9^9),ROW()-4)),"")</f>
        <v/>
      </c>
      <c r="B7" s="71" t="str">
        <f t="array" ref="B7">IFERROR(INDEX(Tableau2[chantier]&amp;" "&amp;Tableau2[Repere],SMALL(IF((Tableau2[Moule]=B$4)*(Tableau2[date]=$B$2),ROW(Tableau2[chantier])-ROW(Tableau2[[#Headers],[chantier]]),9^9),ROW()-4)),"")</f>
        <v/>
      </c>
      <c r="C7" s="71" t="str">
        <f t="array" ref="C7">IFERROR(INDEX(Tableau2[chantier]&amp;" "&amp;Tableau2[Repere],SMALL(IF((Tableau2[Moule]=C$4)*(Tableau2[date]=$B$2),ROW(Tableau2[chantier])-ROW(Tableau2[[#Headers],[chantier]]),9^9),ROW()-4)),"")</f>
        <v/>
      </c>
      <c r="D7" s="71" t="str">
        <f t="array" ref="D7">IFERROR(INDEX(Tableau2[chantier]&amp;" "&amp;Tableau2[Repere],SMALL(IF((Tableau2[Moule]=D$4)*(Tableau2[date]=$B$2),ROW(Tableau2[chantier])-ROW(Tableau2[[#Headers],[chantier]]),9^9),ROW()-4)),"")</f>
        <v/>
      </c>
      <c r="E7" s="71" t="str">
        <f t="array" ref="E7">IFERROR(INDEX(Tableau2[chantier]&amp;" "&amp;Tableau2[Repere],SMALL(IF((Tableau2[Moule]=E$4)*(Tableau2[date]=$B$2),ROW(Tableau2[chantier])-ROW(Tableau2[[#Headers],[chantier]]),9^9),ROW()-4)),"")</f>
        <v/>
      </c>
      <c r="F7" s="71" t="str">
        <f t="array" ref="F7">IFERROR(INDEX(Tableau2[chantier]&amp;" "&amp;Tableau2[Repere],SMALL(IF((Tableau2[Moule]=F$4)*(Tableau2[date]=$B$2),ROW(Tableau2[chantier])-ROW(Tableau2[[#Headers],[chantier]]),9^9),ROW()-4)),"")</f>
        <v/>
      </c>
      <c r="G7" s="71" t="str">
        <f t="array" ref="G7">IFERROR(INDEX(Tableau2[chantier]&amp;" "&amp;Tableau2[Repere],SMALL(IF((Tableau2[Moule]=G$4)*(Tableau2[date]=$B$2),ROW(Tableau2[chantier])-ROW(Tableau2[[#Headers],[chantier]]),9^9),ROW()-4)),"")</f>
        <v/>
      </c>
      <c r="H7" s="71" t="str">
        <f t="array" ref="H7">IFERROR(INDEX(Tableau2[chantier]&amp;" "&amp;Tableau2[Repere],SMALL(IF((Tableau2[Moule]=H$4)*(Tableau2[date]=$B$2),ROW(Tableau2[chantier])-ROW(Tableau2[[#Headers],[chantier]]),9^9),ROW()-4)),"")</f>
        <v/>
      </c>
      <c r="I7" s="71" t="str">
        <f t="array" ref="I7">IFERROR(INDEX(Tableau2[chantier]&amp;" "&amp;Tableau2[Repere],SMALL(IF((Tableau2[Moule]=I$4)*(Tableau2[date]=$B$2),ROW(Tableau2[chantier])-ROW(Tableau2[[#Headers],[chantier]]),9^9),ROW()-4)),"")</f>
        <v/>
      </c>
      <c r="J7" s="71" t="str">
        <f t="array" ref="J7">IFERROR(INDEX(Tableau2[chantier]&amp;" "&amp;Tableau2[Repere],SMALL(IF((Tableau2[Moule]=J$4)*(Tableau2[date]=$B$2),ROW(Tableau2[chantier])-ROW(Tableau2[[#Headers],[chantier]]),9^9),ROW()-4)),"")</f>
        <v/>
      </c>
      <c r="K7" s="71" t="str">
        <f t="array" ref="K7">IFERROR(INDEX(Tableau2[chantier]&amp;" "&amp;Tableau2[Repere],SMALL(IF((Tableau2[Moule]=K$4)*(Tableau2[date]=$B$2),ROW(Tableau2[chantier])-ROW(Tableau2[[#Headers],[chantier]]),9^9),ROW()-4)),"")</f>
        <v/>
      </c>
    </row>
    <row r="8" spans="1:12" x14ac:dyDescent="0.35">
      <c r="A8" s="71" t="str">
        <f t="array" ref="A8">IFERROR(INDEX(Tableau2[chantier]&amp;" "&amp;Tableau2[Repere],SMALL(IF((Tableau2[Moule]=A$4)*(Tableau2[date]=$B$2),ROW(Tableau2[chantier])-ROW(Tableau2[[#Headers],[chantier]]),9^9),ROW()-4)),"")</f>
        <v/>
      </c>
      <c r="B8" s="71" t="str">
        <f t="array" ref="B8">IFERROR(INDEX(Tableau2[chantier]&amp;" "&amp;Tableau2[Repere],SMALL(IF((Tableau2[Moule]=B$4)*(Tableau2[date]=$B$2),ROW(Tableau2[chantier])-ROW(Tableau2[[#Headers],[chantier]]),9^9),ROW()-4)),"")</f>
        <v/>
      </c>
      <c r="C8" s="71" t="str">
        <f t="array" ref="C8">IFERROR(INDEX(Tableau2[chantier]&amp;" "&amp;Tableau2[Repere],SMALL(IF((Tableau2[Moule]=C$4)*(Tableau2[date]=$B$2),ROW(Tableau2[chantier])-ROW(Tableau2[[#Headers],[chantier]]),9^9),ROW()-4)),"")</f>
        <v/>
      </c>
      <c r="D8" s="71" t="str">
        <f t="array" ref="D8">IFERROR(INDEX(Tableau2[chantier]&amp;" "&amp;Tableau2[Repere],SMALL(IF((Tableau2[Moule]=D$4)*(Tableau2[date]=$B$2),ROW(Tableau2[chantier])-ROW(Tableau2[[#Headers],[chantier]]),9^9),ROW()-4)),"")</f>
        <v/>
      </c>
      <c r="E8" s="71" t="str">
        <f t="array" ref="E8">IFERROR(INDEX(Tableau2[chantier]&amp;" "&amp;Tableau2[Repere],SMALL(IF((Tableau2[Moule]=E$4)*(Tableau2[date]=$B$2),ROW(Tableau2[chantier])-ROW(Tableau2[[#Headers],[chantier]]),9^9),ROW()-4)),"")</f>
        <v/>
      </c>
      <c r="F8" s="71" t="str">
        <f t="array" ref="F8">IFERROR(INDEX(Tableau2[chantier]&amp;" "&amp;Tableau2[Repere],SMALL(IF((Tableau2[Moule]=F$4)*(Tableau2[date]=$B$2),ROW(Tableau2[chantier])-ROW(Tableau2[[#Headers],[chantier]]),9^9),ROW()-4)),"")</f>
        <v/>
      </c>
      <c r="G8" s="71" t="str">
        <f t="array" ref="G8">IFERROR(INDEX(Tableau2[chantier]&amp;" "&amp;Tableau2[Repere],SMALL(IF((Tableau2[Moule]=G$4)*(Tableau2[date]=$B$2),ROW(Tableau2[chantier])-ROW(Tableau2[[#Headers],[chantier]]),9^9),ROW()-4)),"")</f>
        <v/>
      </c>
      <c r="H8" s="71" t="str">
        <f t="array" ref="H8">IFERROR(INDEX(Tableau2[chantier]&amp;" "&amp;Tableau2[Repere],SMALL(IF((Tableau2[Moule]=H$4)*(Tableau2[date]=$B$2),ROW(Tableau2[chantier])-ROW(Tableau2[[#Headers],[chantier]]),9^9),ROW()-4)),"")</f>
        <v/>
      </c>
      <c r="I8" s="71" t="str">
        <f t="array" ref="I8">IFERROR(INDEX(Tableau2[chantier]&amp;" "&amp;Tableau2[Repere],SMALL(IF((Tableau2[Moule]=I$4)*(Tableau2[date]=$B$2),ROW(Tableau2[chantier])-ROW(Tableau2[[#Headers],[chantier]]),9^9),ROW()-4)),"")</f>
        <v/>
      </c>
      <c r="J8" s="71" t="str">
        <f t="array" ref="J8">IFERROR(INDEX(Tableau2[chantier]&amp;" "&amp;Tableau2[Repere],SMALL(IF((Tableau2[Moule]=J$4)*(Tableau2[date]=$B$2),ROW(Tableau2[chantier])-ROW(Tableau2[[#Headers],[chantier]]),9^9),ROW()-4)),"")</f>
        <v/>
      </c>
      <c r="K8" s="71" t="str">
        <f t="array" ref="K8">IFERROR(INDEX(Tableau2[chantier]&amp;" "&amp;Tableau2[Repere],SMALL(IF((Tableau2[Moule]=K$4)*(Tableau2[date]=$B$2),ROW(Tableau2[chantier])-ROW(Tableau2[[#Headers],[chantier]]),9^9),ROW()-4)),"")</f>
        <v/>
      </c>
    </row>
    <row r="9" spans="1:12" x14ac:dyDescent="0.35">
      <c r="A9" s="71" t="str">
        <f t="array" ref="A9">IFERROR(INDEX(Tableau2[chantier]&amp;" "&amp;Tableau2[Repere],SMALL(IF((Tableau2[Moule]=A$4)*(Tableau2[date]=$B$2),ROW(Tableau2[chantier])-ROW(Tableau2[[#Headers],[chantier]]),9^9),ROW()-4)),"")</f>
        <v/>
      </c>
      <c r="B9" s="71" t="str">
        <f t="array" ref="B9">IFERROR(INDEX(Tableau2[chantier]&amp;" "&amp;Tableau2[Repere],SMALL(IF((Tableau2[Moule]=B$4)*(Tableau2[date]=$B$2),ROW(Tableau2[chantier])-ROW(Tableau2[[#Headers],[chantier]]),9^9),ROW()-4)),"")</f>
        <v/>
      </c>
      <c r="C9" s="71" t="str">
        <f t="array" ref="C9">IFERROR(INDEX(Tableau2[chantier]&amp;" "&amp;Tableau2[Repere],SMALL(IF((Tableau2[Moule]=C$4)*(Tableau2[date]=$B$2),ROW(Tableau2[chantier])-ROW(Tableau2[[#Headers],[chantier]]),9^9),ROW()-4)),"")</f>
        <v/>
      </c>
      <c r="D9" s="71" t="str">
        <f t="array" ref="D9">IFERROR(INDEX(Tableau2[chantier]&amp;" "&amp;Tableau2[Repere],SMALL(IF((Tableau2[Moule]=D$4)*(Tableau2[date]=$B$2),ROW(Tableau2[chantier])-ROW(Tableau2[[#Headers],[chantier]]),9^9),ROW()-4)),"")</f>
        <v/>
      </c>
      <c r="E9" s="71" t="str">
        <f t="array" ref="E9">IFERROR(INDEX(Tableau2[chantier]&amp;" "&amp;Tableau2[Repere],SMALL(IF((Tableau2[Moule]=E$4)*(Tableau2[date]=$B$2),ROW(Tableau2[chantier])-ROW(Tableau2[[#Headers],[chantier]]),9^9),ROW()-4)),"")</f>
        <v/>
      </c>
      <c r="F9" s="71" t="str">
        <f t="array" ref="F9">IFERROR(INDEX(Tableau2[chantier]&amp;" "&amp;Tableau2[Repere],SMALL(IF((Tableau2[Moule]=F$4)*(Tableau2[date]=$B$2),ROW(Tableau2[chantier])-ROW(Tableau2[[#Headers],[chantier]]),9^9),ROW()-4)),"")</f>
        <v/>
      </c>
      <c r="G9" s="71" t="str">
        <f t="array" ref="G9">IFERROR(INDEX(Tableau2[chantier]&amp;" "&amp;Tableau2[Repere],SMALL(IF((Tableau2[Moule]=G$4)*(Tableau2[date]=$B$2),ROW(Tableau2[chantier])-ROW(Tableau2[[#Headers],[chantier]]),9^9),ROW()-4)),"")</f>
        <v/>
      </c>
      <c r="H9" s="71" t="str">
        <f t="array" ref="H9">IFERROR(INDEX(Tableau2[chantier]&amp;" "&amp;Tableau2[Repere],SMALL(IF((Tableau2[Moule]=H$4)*(Tableau2[date]=$B$2),ROW(Tableau2[chantier])-ROW(Tableau2[[#Headers],[chantier]]),9^9),ROW()-4)),"")</f>
        <v/>
      </c>
      <c r="I9" s="71" t="str">
        <f t="array" ref="I9">IFERROR(INDEX(Tableau2[chantier]&amp;" "&amp;Tableau2[Repere],SMALL(IF((Tableau2[Moule]=I$4)*(Tableau2[date]=$B$2),ROW(Tableau2[chantier])-ROW(Tableau2[[#Headers],[chantier]]),9^9),ROW()-4)),"")</f>
        <v/>
      </c>
      <c r="J9" s="71" t="str">
        <f t="array" ref="J9">IFERROR(INDEX(Tableau2[chantier]&amp;" "&amp;Tableau2[Repere],SMALL(IF((Tableau2[Moule]=J$4)*(Tableau2[date]=$B$2),ROW(Tableau2[chantier])-ROW(Tableau2[[#Headers],[chantier]]),9^9),ROW()-4)),"")</f>
        <v/>
      </c>
      <c r="K9" s="71" t="str">
        <f t="array" ref="K9">IFERROR(INDEX(Tableau2[chantier]&amp;" "&amp;Tableau2[Repere],SMALL(IF((Tableau2[Moule]=K$4)*(Tableau2[date]=$B$2),ROW(Tableau2[chantier])-ROW(Tableau2[[#Headers],[chantier]]),9^9),ROW()-4)),"")</f>
        <v/>
      </c>
    </row>
    <row r="10" spans="1:12" x14ac:dyDescent="0.35">
      <c r="A10" s="71" t="str">
        <f t="array" ref="A10">IFERROR(INDEX(Tableau2[chantier]&amp;" "&amp;Tableau2[Repere],SMALL(IF((Tableau2[Moule]=A$4)*(Tableau2[date]=$B$2),ROW(Tableau2[chantier])-ROW(Tableau2[[#Headers],[chantier]]),9^9),ROW()-4)),"")</f>
        <v/>
      </c>
      <c r="B10" s="71" t="str">
        <f t="array" ref="B10">IFERROR(INDEX(Tableau2[chantier]&amp;" "&amp;Tableau2[Repere],SMALL(IF((Tableau2[Moule]=B$4)*(Tableau2[date]=$B$2),ROW(Tableau2[chantier])-ROW(Tableau2[[#Headers],[chantier]]),9^9),ROW()-4)),"")</f>
        <v/>
      </c>
      <c r="C10" s="71" t="str">
        <f t="array" ref="C10">IFERROR(INDEX(Tableau2[chantier]&amp;" "&amp;Tableau2[Repere],SMALL(IF((Tableau2[Moule]=C$4)*(Tableau2[date]=$B$2),ROW(Tableau2[chantier])-ROW(Tableau2[[#Headers],[chantier]]),9^9),ROW()-4)),"")</f>
        <v/>
      </c>
      <c r="D10" s="71" t="str">
        <f t="array" ref="D10">IFERROR(INDEX(Tableau2[chantier]&amp;" "&amp;Tableau2[Repere],SMALL(IF((Tableau2[Moule]=D$4)*(Tableau2[date]=$B$2),ROW(Tableau2[chantier])-ROW(Tableau2[[#Headers],[chantier]]),9^9),ROW()-4)),"")</f>
        <v/>
      </c>
      <c r="E10" s="71" t="str">
        <f t="array" ref="E10">IFERROR(INDEX(Tableau2[chantier]&amp;" "&amp;Tableau2[Repere],SMALL(IF((Tableau2[Moule]=E$4)*(Tableau2[date]=$B$2),ROW(Tableau2[chantier])-ROW(Tableau2[[#Headers],[chantier]]),9^9),ROW()-4)),"")</f>
        <v/>
      </c>
      <c r="F10" s="71" t="str">
        <f t="array" ref="F10">IFERROR(INDEX(Tableau2[chantier]&amp;" "&amp;Tableau2[Repere],SMALL(IF((Tableau2[Moule]=F$4)*(Tableau2[date]=$B$2),ROW(Tableau2[chantier])-ROW(Tableau2[[#Headers],[chantier]]),9^9),ROW()-4)),"")</f>
        <v/>
      </c>
      <c r="G10" s="71" t="str">
        <f t="array" ref="G10">IFERROR(INDEX(Tableau2[chantier]&amp;" "&amp;Tableau2[Repere],SMALL(IF((Tableau2[Moule]=G$4)*(Tableau2[date]=$B$2),ROW(Tableau2[chantier])-ROW(Tableau2[[#Headers],[chantier]]),9^9),ROW()-4)),"")</f>
        <v/>
      </c>
      <c r="H10" s="71" t="str">
        <f t="array" ref="H10">IFERROR(INDEX(Tableau2[chantier]&amp;" "&amp;Tableau2[Repere],SMALL(IF((Tableau2[Moule]=H$4)*(Tableau2[date]=$B$2),ROW(Tableau2[chantier])-ROW(Tableau2[[#Headers],[chantier]]),9^9),ROW()-4)),"")</f>
        <v/>
      </c>
      <c r="I10" s="71" t="str">
        <f t="array" ref="I10">IFERROR(INDEX(Tableau2[chantier]&amp;" "&amp;Tableau2[Repere],SMALL(IF((Tableau2[Moule]=I$4)*(Tableau2[date]=$B$2),ROW(Tableau2[chantier])-ROW(Tableau2[[#Headers],[chantier]]),9^9),ROW()-4)),"")</f>
        <v/>
      </c>
      <c r="J10" s="71" t="str">
        <f t="array" ref="J10">IFERROR(INDEX(Tableau2[chantier]&amp;" "&amp;Tableau2[Repere],SMALL(IF((Tableau2[Moule]=J$4)*(Tableau2[date]=$B$2),ROW(Tableau2[chantier])-ROW(Tableau2[[#Headers],[chantier]]),9^9),ROW()-4)),"")</f>
        <v/>
      </c>
      <c r="K10" s="71" t="str">
        <f t="array" ref="K10">IFERROR(INDEX(Tableau2[chantier]&amp;" "&amp;Tableau2[Repere],SMALL(IF((Tableau2[Moule]=K$4)*(Tableau2[date]=$B$2),ROW(Tableau2[chantier])-ROW(Tableau2[[#Headers],[chantier]]),9^9),ROW()-4)),"")</f>
        <v/>
      </c>
    </row>
    <row r="11" spans="1:12" x14ac:dyDescent="0.35">
      <c r="A11" s="71" t="str">
        <f t="array" ref="A11">IFERROR(INDEX(Tableau2[chantier]&amp;" "&amp;Tableau2[Repere],SMALL(IF((Tableau2[Moule]=A$4)*(Tableau2[date]=$B$2),ROW(Tableau2[chantier])-ROW(Tableau2[[#Headers],[chantier]]),9^9),ROW()-4)),"")</f>
        <v/>
      </c>
      <c r="B11" s="71" t="str">
        <f t="array" ref="B11">IFERROR(INDEX(Tableau2[chantier]&amp;" "&amp;Tableau2[Repere],SMALL(IF((Tableau2[Moule]=B$4)*(Tableau2[date]=$B$2),ROW(Tableau2[chantier])-ROW(Tableau2[[#Headers],[chantier]]),9^9),ROW()-4)),"")</f>
        <v/>
      </c>
      <c r="C11" s="71" t="str">
        <f t="array" ref="C11">IFERROR(INDEX(Tableau2[chantier]&amp;" "&amp;Tableau2[Repere],SMALL(IF((Tableau2[Moule]=C$4)*(Tableau2[date]=$B$2),ROW(Tableau2[chantier])-ROW(Tableau2[[#Headers],[chantier]]),9^9),ROW()-4)),"")</f>
        <v/>
      </c>
      <c r="D11" s="71" t="str">
        <f t="array" ref="D11">IFERROR(INDEX(Tableau2[chantier]&amp;" "&amp;Tableau2[Repere],SMALL(IF((Tableau2[Moule]=D$4)*(Tableau2[date]=$B$2),ROW(Tableau2[chantier])-ROW(Tableau2[[#Headers],[chantier]]),9^9),ROW()-4)),"")</f>
        <v/>
      </c>
      <c r="E11" s="71" t="str">
        <f t="array" ref="E11">IFERROR(INDEX(Tableau2[chantier]&amp;" "&amp;Tableau2[Repere],SMALL(IF((Tableau2[Moule]=E$4)*(Tableau2[date]=$B$2),ROW(Tableau2[chantier])-ROW(Tableau2[[#Headers],[chantier]]),9^9),ROW()-4)),"")</f>
        <v/>
      </c>
      <c r="F11" s="71" t="str">
        <f t="array" ref="F11">IFERROR(INDEX(Tableau2[chantier]&amp;" "&amp;Tableau2[Repere],SMALL(IF((Tableau2[Moule]=F$4)*(Tableau2[date]=$B$2),ROW(Tableau2[chantier])-ROW(Tableau2[[#Headers],[chantier]]),9^9),ROW()-4)),"")</f>
        <v/>
      </c>
      <c r="G11" s="71" t="str">
        <f t="array" ref="G11">IFERROR(INDEX(Tableau2[chantier]&amp;" "&amp;Tableau2[Repere],SMALL(IF((Tableau2[Moule]=G$4)*(Tableau2[date]=$B$2),ROW(Tableau2[chantier])-ROW(Tableau2[[#Headers],[chantier]]),9^9),ROW()-4)),"")</f>
        <v/>
      </c>
      <c r="H11" s="71" t="str">
        <f t="array" ref="H11">IFERROR(INDEX(Tableau2[chantier]&amp;" "&amp;Tableau2[Repere],SMALL(IF((Tableau2[Moule]=H$4)*(Tableau2[date]=$B$2),ROW(Tableau2[chantier])-ROW(Tableau2[[#Headers],[chantier]]),9^9),ROW()-4)),"")</f>
        <v/>
      </c>
      <c r="I11" s="71" t="str">
        <f t="array" ref="I11">IFERROR(INDEX(Tableau2[chantier]&amp;" "&amp;Tableau2[Repere],SMALL(IF((Tableau2[Moule]=I$4)*(Tableau2[date]=$B$2),ROW(Tableau2[chantier])-ROW(Tableau2[[#Headers],[chantier]]),9^9),ROW()-4)),"")</f>
        <v/>
      </c>
      <c r="J11" s="71" t="str">
        <f t="array" ref="J11">IFERROR(INDEX(Tableau2[chantier]&amp;" "&amp;Tableau2[Repere],SMALL(IF((Tableau2[Moule]=J$4)*(Tableau2[date]=$B$2),ROW(Tableau2[chantier])-ROW(Tableau2[[#Headers],[chantier]]),9^9),ROW()-4)),"")</f>
        <v/>
      </c>
      <c r="K11" s="71" t="str">
        <f t="array" ref="K11">IFERROR(INDEX(Tableau2[chantier]&amp;" "&amp;Tableau2[Repere],SMALL(IF((Tableau2[Moule]=K$4)*(Tableau2[date]=$B$2),ROW(Tableau2[chantier])-ROW(Tableau2[[#Headers],[chantier]]),9^9),ROW()-4)),"")</f>
        <v/>
      </c>
    </row>
    <row r="12" spans="1:12" x14ac:dyDescent="0.35">
      <c r="A12" s="71" t="str">
        <f t="array" ref="A12">IFERROR(INDEX(Tableau2[chantier]&amp;" "&amp;Tableau2[Repere],SMALL(IF((Tableau2[Moule]=A$4)*(Tableau2[date]=$B$2),ROW(Tableau2[chantier])-ROW(Tableau2[[#Headers],[chantier]]),9^9),ROW()-4)),"")</f>
        <v/>
      </c>
      <c r="B12" s="71" t="str">
        <f t="array" ref="B12">IFERROR(INDEX(Tableau2[chantier]&amp;" "&amp;Tableau2[Repere],SMALL(IF((Tableau2[Moule]=B$4)*(Tableau2[date]=$B$2),ROW(Tableau2[chantier])-ROW(Tableau2[[#Headers],[chantier]]),9^9),ROW()-4)),"")</f>
        <v/>
      </c>
      <c r="C12" s="71" t="str">
        <f t="array" ref="C12">IFERROR(INDEX(Tableau2[chantier]&amp;" "&amp;Tableau2[Repere],SMALL(IF((Tableau2[Moule]=C$4)*(Tableau2[date]=$B$2),ROW(Tableau2[chantier])-ROW(Tableau2[[#Headers],[chantier]]),9^9),ROW()-4)),"")</f>
        <v/>
      </c>
      <c r="D12" s="71" t="str">
        <f t="array" ref="D12">IFERROR(INDEX(Tableau2[chantier]&amp;" "&amp;Tableau2[Repere],SMALL(IF((Tableau2[Moule]=D$4)*(Tableau2[date]=$B$2),ROW(Tableau2[chantier])-ROW(Tableau2[[#Headers],[chantier]]),9^9),ROW()-4)),"")</f>
        <v/>
      </c>
      <c r="E12" s="71" t="str">
        <f t="array" ref="E12">IFERROR(INDEX(Tableau2[chantier]&amp;" "&amp;Tableau2[Repere],SMALL(IF((Tableau2[Moule]=E$4)*(Tableau2[date]=$B$2),ROW(Tableau2[chantier])-ROW(Tableau2[[#Headers],[chantier]]),9^9),ROW()-4)),"")</f>
        <v/>
      </c>
      <c r="F12" s="71" t="str">
        <f t="array" ref="F12">IFERROR(INDEX(Tableau2[chantier]&amp;" "&amp;Tableau2[Repere],SMALL(IF((Tableau2[Moule]=F$4)*(Tableau2[date]=$B$2),ROW(Tableau2[chantier])-ROW(Tableau2[[#Headers],[chantier]]),9^9),ROW()-4)),"")</f>
        <v/>
      </c>
      <c r="G12" s="71" t="str">
        <f t="array" ref="G12">IFERROR(INDEX(Tableau2[chantier]&amp;" "&amp;Tableau2[Repere],SMALL(IF((Tableau2[Moule]=G$4)*(Tableau2[date]=$B$2),ROW(Tableau2[chantier])-ROW(Tableau2[[#Headers],[chantier]]),9^9),ROW()-4)),"")</f>
        <v/>
      </c>
      <c r="H12" s="71" t="str">
        <f t="array" ref="H12">IFERROR(INDEX(Tableau2[chantier]&amp;" "&amp;Tableau2[Repere],SMALL(IF((Tableau2[Moule]=H$4)*(Tableau2[date]=$B$2),ROW(Tableau2[chantier])-ROW(Tableau2[[#Headers],[chantier]]),9^9),ROW()-4)),"")</f>
        <v/>
      </c>
      <c r="I12" s="71" t="str">
        <f t="array" ref="I12">IFERROR(INDEX(Tableau2[chantier]&amp;" "&amp;Tableau2[Repere],SMALL(IF((Tableau2[Moule]=I$4)*(Tableau2[date]=$B$2),ROW(Tableau2[chantier])-ROW(Tableau2[[#Headers],[chantier]]),9^9),ROW()-4)),"")</f>
        <v/>
      </c>
      <c r="J12" s="71" t="str">
        <f t="array" ref="J12">IFERROR(INDEX(Tableau2[chantier]&amp;" "&amp;Tableau2[Repere],SMALL(IF((Tableau2[Moule]=J$4)*(Tableau2[date]=$B$2),ROW(Tableau2[chantier])-ROW(Tableau2[[#Headers],[chantier]]),9^9),ROW()-4)),"")</f>
        <v/>
      </c>
      <c r="K12" s="71" t="str">
        <f t="array" ref="K12">IFERROR(INDEX(Tableau2[chantier]&amp;" "&amp;Tableau2[Repere],SMALL(IF((Tableau2[Moule]=K$4)*(Tableau2[date]=$B$2),ROW(Tableau2[chantier])-ROW(Tableau2[[#Headers],[chantier]]),9^9),ROW()-4)),"")</f>
        <v/>
      </c>
    </row>
    <row r="13" spans="1:12" ht="15" thickBot="1" x14ac:dyDescent="0.4">
      <c r="A13" s="72" t="str">
        <f t="array" ref="A13">IFERROR(INDEX(Tableau2[chantier]&amp;" "&amp;Tableau2[Repere],SMALL(IF((Tableau2[Moule]=A$4)*(Tableau2[date]=$B$2),ROW(Tableau2[chantier])-ROW(Tableau2[[#Headers],[chantier]]),9^9),ROW()-4)),"")</f>
        <v/>
      </c>
      <c r="B13" s="72" t="str">
        <f t="array" ref="B13">IFERROR(INDEX(Tableau2[chantier]&amp;" "&amp;Tableau2[Repere],SMALL(IF((Tableau2[Moule]=B$4)*(Tableau2[date]=$B$2),ROW(Tableau2[chantier])-ROW(Tableau2[[#Headers],[chantier]]),9^9),ROW()-4)),"")</f>
        <v/>
      </c>
      <c r="C13" s="72" t="str">
        <f t="array" ref="C13">IFERROR(INDEX(Tableau2[chantier]&amp;" "&amp;Tableau2[Repere],SMALL(IF((Tableau2[Moule]=C$4)*(Tableau2[date]=$B$2),ROW(Tableau2[chantier])-ROW(Tableau2[[#Headers],[chantier]]),9^9),ROW()-4)),"")</f>
        <v/>
      </c>
      <c r="D13" s="72" t="str">
        <f t="array" ref="D13">IFERROR(INDEX(Tableau2[chantier]&amp;" "&amp;Tableau2[Repere],SMALL(IF((Tableau2[Moule]=D$4)*(Tableau2[date]=$B$2),ROW(Tableau2[chantier])-ROW(Tableau2[[#Headers],[chantier]]),9^9),ROW()-4)),"")</f>
        <v/>
      </c>
      <c r="E13" s="72" t="str">
        <f t="array" ref="E13">IFERROR(INDEX(Tableau2[chantier]&amp;" "&amp;Tableau2[Repere],SMALL(IF((Tableau2[Moule]=E$4)*(Tableau2[date]=$B$2),ROW(Tableau2[chantier])-ROW(Tableau2[[#Headers],[chantier]]),9^9),ROW()-4)),"")</f>
        <v/>
      </c>
      <c r="F13" s="72" t="str">
        <f t="array" ref="F13">IFERROR(INDEX(Tableau2[chantier]&amp;" "&amp;Tableau2[Repere],SMALL(IF((Tableau2[Moule]=F$4)*(Tableau2[date]=$B$2),ROW(Tableau2[chantier])-ROW(Tableau2[[#Headers],[chantier]]),9^9),ROW()-4)),"")</f>
        <v/>
      </c>
      <c r="G13" s="72" t="str">
        <f t="array" ref="G13">IFERROR(INDEX(Tableau2[chantier]&amp;" "&amp;Tableau2[Repere],SMALL(IF((Tableau2[Moule]=G$4)*(Tableau2[date]=$B$2),ROW(Tableau2[chantier])-ROW(Tableau2[[#Headers],[chantier]]),9^9),ROW()-4)),"")</f>
        <v/>
      </c>
      <c r="H13" s="72" t="str">
        <f t="array" ref="H13">IFERROR(INDEX(Tableau2[chantier]&amp;" "&amp;Tableau2[Repere],SMALL(IF((Tableau2[Moule]=H$4)*(Tableau2[date]=$B$2),ROW(Tableau2[chantier])-ROW(Tableau2[[#Headers],[chantier]]),9^9),ROW()-4)),"")</f>
        <v/>
      </c>
      <c r="I13" s="72" t="str">
        <f t="array" ref="I13">IFERROR(INDEX(Tableau2[chantier]&amp;" "&amp;Tableau2[Repere],SMALL(IF((Tableau2[Moule]=I$4)*(Tableau2[date]=$B$2),ROW(Tableau2[chantier])-ROW(Tableau2[[#Headers],[chantier]]),9^9),ROW()-4)),"")</f>
        <v/>
      </c>
      <c r="J13" s="72" t="str">
        <f t="array" ref="J13">IFERROR(INDEX(Tableau2[chantier]&amp;" "&amp;Tableau2[Repere],SMALL(IF((Tableau2[Moule]=J$4)*(Tableau2[date]=$B$2),ROW(Tableau2[chantier])-ROW(Tableau2[[#Headers],[chantier]]),9^9),ROW()-4)),"")</f>
        <v/>
      </c>
      <c r="K13" s="72" t="str">
        <f t="array" ref="K13">IFERROR(INDEX(Tableau2[chantier]&amp;" "&amp;Tableau2[Repere],SMALL(IF((Tableau2[Moule]=K$4)*(Tableau2[date]=$B$2),ROW(Tableau2[chantier])-ROW(Tableau2[[#Headers],[chantier]]),9^9),ROW()-4)),"")</f>
        <v/>
      </c>
    </row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workbookViewId="0">
      <selection activeCell="I14" sqref="I14"/>
    </sheetView>
  </sheetViews>
  <sheetFormatPr baseColWidth="10" defaultRowHeight="14.5" x14ac:dyDescent="0.35"/>
  <cols>
    <col min="1" max="1" width="19.54296875" customWidth="1"/>
    <col min="2" max="4" width="12.1796875" customWidth="1"/>
    <col min="5" max="5" width="11.7265625" bestFit="1" customWidth="1"/>
  </cols>
  <sheetData>
    <row r="1" spans="1:5" x14ac:dyDescent="0.35">
      <c r="A1" s="74" t="s">
        <v>3</v>
      </c>
      <c r="B1" s="76">
        <v>43717</v>
      </c>
    </row>
    <row r="3" spans="1:5" x14ac:dyDescent="0.35">
      <c r="A3" s="74" t="s">
        <v>143</v>
      </c>
      <c r="C3" s="74" t="s">
        <v>6</v>
      </c>
    </row>
    <row r="4" spans="1:5" x14ac:dyDescent="0.35">
      <c r="A4" s="74" t="s">
        <v>98</v>
      </c>
      <c r="B4" s="74" t="s">
        <v>140</v>
      </c>
      <c r="C4">
        <v>1</v>
      </c>
      <c r="D4">
        <v>3</v>
      </c>
      <c r="E4" t="s">
        <v>142</v>
      </c>
    </row>
    <row r="5" spans="1:5" x14ac:dyDescent="0.35">
      <c r="A5" t="s">
        <v>127</v>
      </c>
      <c r="B5" t="s">
        <v>118</v>
      </c>
      <c r="C5" s="75"/>
      <c r="D5" s="75">
        <v>100</v>
      </c>
      <c r="E5" s="75"/>
    </row>
    <row r="6" spans="1:5" x14ac:dyDescent="0.35">
      <c r="A6" t="s">
        <v>99</v>
      </c>
      <c r="B6" t="s">
        <v>15</v>
      </c>
      <c r="C6" s="75">
        <v>30</v>
      </c>
      <c r="D6" s="75"/>
      <c r="E6" s="75"/>
    </row>
    <row r="7" spans="1:5" x14ac:dyDescent="0.35">
      <c r="B7" t="s">
        <v>17</v>
      </c>
      <c r="C7" s="75">
        <v>30</v>
      </c>
      <c r="D7" s="75"/>
      <c r="E7" s="75"/>
    </row>
    <row r="8" spans="1:5" x14ac:dyDescent="0.35">
      <c r="B8" t="s">
        <v>20</v>
      </c>
      <c r="C8" s="75"/>
      <c r="D8" s="75"/>
      <c r="E8" s="75">
        <v>30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Plannification</vt:lpstr>
      <vt:lpstr>Proprieté des moules </vt:lpstr>
      <vt:lpstr>fiche d'usine</vt:lpstr>
      <vt:lpstr>TCD fiche usine avec largeurs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personnne</dc:creator>
  <cp:lastModifiedBy>Michel</cp:lastModifiedBy>
  <dcterms:created xsi:type="dcterms:W3CDTF">2019-09-03T21:41:22Z</dcterms:created>
  <dcterms:modified xsi:type="dcterms:W3CDTF">2019-09-22T15:41:02Z</dcterms:modified>
</cp:coreProperties>
</file>