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70" activeTab="1"/>
  </bookViews>
  <sheets>
    <sheet name="Sheet1" sheetId="1" r:id="rId1"/>
    <sheet name="reca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2" i="2"/>
  <c r="A2" i="2" l="1"/>
  <c r="A3" i="2"/>
  <c r="A4" i="2"/>
  <c r="A5" i="2"/>
  <c r="P21" i="1" l="1"/>
  <c r="O21" i="1"/>
  <c r="Q21" i="1" s="1"/>
  <c r="N21" i="1"/>
  <c r="L21" i="1"/>
  <c r="K21" i="1"/>
  <c r="M21" i="1" s="1"/>
  <c r="J21" i="1"/>
  <c r="H21" i="1"/>
  <c r="G21" i="1"/>
  <c r="I21" i="1" s="1"/>
  <c r="F21" i="1"/>
  <c r="D21" i="1"/>
  <c r="C21" i="1"/>
  <c r="E21" i="1" s="1"/>
  <c r="Q20" i="1"/>
  <c r="N20" i="1"/>
  <c r="M20" i="1"/>
  <c r="J20" i="1"/>
  <c r="I20" i="1"/>
  <c r="F20" i="1"/>
  <c r="E20" i="1"/>
  <c r="Q19" i="1"/>
  <c r="N19" i="1"/>
  <c r="M19" i="1"/>
  <c r="J19" i="1"/>
  <c r="I19" i="1"/>
  <c r="F19" i="1"/>
  <c r="E19" i="1"/>
  <c r="Q18" i="1"/>
  <c r="N18" i="1"/>
  <c r="M18" i="1"/>
  <c r="J18" i="1"/>
  <c r="I18" i="1"/>
  <c r="F18" i="1"/>
  <c r="E18" i="1"/>
  <c r="Q17" i="1"/>
  <c r="N17" i="1"/>
  <c r="M17" i="1"/>
  <c r="J17" i="1"/>
  <c r="I17" i="1"/>
  <c r="F17" i="1"/>
  <c r="E17" i="1"/>
  <c r="Q16" i="1"/>
  <c r="N16" i="1"/>
  <c r="M16" i="1"/>
  <c r="J16" i="1"/>
  <c r="I16" i="1"/>
  <c r="F16" i="1"/>
  <c r="E16" i="1"/>
  <c r="Q15" i="1"/>
  <c r="N15" i="1"/>
  <c r="M15" i="1"/>
  <c r="J15" i="1"/>
  <c r="I15" i="1"/>
  <c r="F15" i="1"/>
  <c r="E15" i="1"/>
  <c r="Q14" i="1"/>
  <c r="N14" i="1"/>
  <c r="M14" i="1"/>
  <c r="J14" i="1"/>
  <c r="I14" i="1"/>
  <c r="F14" i="1"/>
  <c r="E14" i="1"/>
  <c r="Q13" i="1"/>
  <c r="N13" i="1"/>
  <c r="M13" i="1"/>
  <c r="J13" i="1"/>
  <c r="I13" i="1"/>
  <c r="F13" i="1"/>
  <c r="E13" i="1"/>
  <c r="Q12" i="1"/>
  <c r="N12" i="1"/>
  <c r="M12" i="1"/>
  <c r="J12" i="1"/>
  <c r="I12" i="1"/>
  <c r="F12" i="1"/>
  <c r="E12" i="1"/>
  <c r="Q11" i="1"/>
  <c r="N11" i="1"/>
  <c r="M11" i="1"/>
  <c r="J11" i="1"/>
  <c r="I11" i="1"/>
  <c r="F11" i="1"/>
  <c r="E11" i="1"/>
  <c r="Q10" i="1"/>
  <c r="N10" i="1"/>
  <c r="M10" i="1"/>
  <c r="J10" i="1"/>
  <c r="I10" i="1"/>
  <c r="F10" i="1"/>
  <c r="E10" i="1"/>
  <c r="Q9" i="1"/>
  <c r="N9" i="1"/>
  <c r="M9" i="1"/>
  <c r="J9" i="1"/>
  <c r="I9" i="1"/>
  <c r="F9" i="1"/>
  <c r="E9" i="1"/>
  <c r="Q8" i="1"/>
  <c r="N8" i="1"/>
  <c r="M8" i="1"/>
  <c r="J8" i="1"/>
  <c r="I8" i="1"/>
  <c r="F8" i="1"/>
  <c r="E8" i="1"/>
  <c r="Q7" i="1"/>
  <c r="N7" i="1"/>
  <c r="M7" i="1"/>
  <c r="J7" i="1"/>
  <c r="I7" i="1"/>
  <c r="F7" i="1"/>
  <c r="E7" i="1"/>
  <c r="Q6" i="1"/>
  <c r="N6" i="1"/>
  <c r="M6" i="1"/>
  <c r="J6" i="1"/>
  <c r="I6" i="1"/>
  <c r="F6" i="1"/>
  <c r="E6" i="1"/>
  <c r="Q5" i="1"/>
  <c r="N5" i="1"/>
  <c r="M5" i="1"/>
  <c r="J5" i="1"/>
  <c r="I5" i="1"/>
  <c r="F5" i="1"/>
  <c r="E5" i="1"/>
  <c r="Q4" i="1"/>
  <c r="N4" i="1"/>
  <c r="M4" i="1"/>
  <c r="J4" i="1"/>
  <c r="I4" i="1"/>
  <c r="F4" i="1"/>
  <c r="E4" i="1"/>
  <c r="Q3" i="1"/>
  <c r="N3" i="1"/>
  <c r="M3" i="1"/>
  <c r="J3" i="1"/>
  <c r="I3" i="1"/>
  <c r="F3" i="1"/>
  <c r="E3" i="1"/>
</calcChain>
</file>

<file path=xl/comments1.xml><?xml version="1.0" encoding="utf-8"?>
<comments xmlns="http://schemas.openxmlformats.org/spreadsheetml/2006/main">
  <authors>
    <author>Catherine</author>
  </authors>
  <commentList>
    <comment ref="D21" authorId="0" shapeId="0">
      <text>
        <r>
          <rPr>
            <b/>
            <sz val="9"/>
            <color indexed="81"/>
            <rFont val="Tahoma"/>
            <family val="2"/>
          </rPr>
          <t>Catherine: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<sst xmlns="http://schemas.openxmlformats.org/spreadsheetml/2006/main" count="19" uniqueCount="14">
  <si>
    <t>semaine 46</t>
  </si>
  <si>
    <t>semaine 47</t>
  </si>
  <si>
    <t>Semaine 48</t>
  </si>
  <si>
    <t>Semaine 49</t>
  </si>
  <si>
    <t xml:space="preserve">SECTEUR </t>
  </si>
  <si>
    <t>retard (10/11)</t>
  </si>
  <si>
    <t>prévu</t>
  </si>
  <si>
    <r>
      <t>réalisé</t>
    </r>
    <r>
      <rPr>
        <b/>
        <sz val="12"/>
        <color theme="1"/>
        <rFont val="Calibri"/>
        <family val="2"/>
        <scheme val="minor"/>
      </rPr>
      <t xml:space="preserve"> S-1</t>
    </r>
  </si>
  <si>
    <t>retard (17/11)</t>
  </si>
  <si>
    <t>retard (24/11)</t>
  </si>
  <si>
    <t>retard (01/12)</t>
  </si>
  <si>
    <t>TOTAL</t>
  </si>
  <si>
    <t>semaine</t>
  </si>
  <si>
    <t>valeur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</si>
</sst>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4" xfId="0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3" borderId="5" xfId="0" applyNumberFormat="1" applyFont="1" applyFill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/>
    </xf>
    <xf numFmtId="1" fontId="4" fillId="4" borderId="7" xfId="0" applyNumberFormat="1" applyFont="1" applyFill="1" applyBorder="1" applyAlignment="1">
      <alignment horizontal="center" vertical="center"/>
    </xf>
    <xf numFmtId="1" fontId="4" fillId="5" borderId="2" xfId="0" applyNumberFormat="1" applyFont="1" applyFill="1" applyBorder="1" applyAlignment="1">
      <alignment horizontal="center" vertical="center"/>
    </xf>
    <xf numFmtId="1" fontId="4" fillId="3" borderId="6" xfId="0" applyNumberFormat="1" applyFont="1" applyFill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4" fillId="6" borderId="0" xfId="0" applyNumberFormat="1" applyFont="1" applyFill="1" applyBorder="1" applyAlignment="1">
      <alignment horizontal="center" vertical="center"/>
    </xf>
    <xf numFmtId="1" fontId="4" fillId="6" borderId="0" xfId="0" applyNumberFormat="1" applyFont="1" applyFill="1" applyBorder="1" applyAlignment="1">
      <alignment horizontal="center"/>
    </xf>
    <xf numFmtId="1" fontId="0" fillId="0" borderId="0" xfId="0" applyNumberFormat="1"/>
    <xf numFmtId="0" fontId="1" fillId="0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3"/>
  <sheetViews>
    <sheetView workbookViewId="0">
      <selection activeCell="K21" sqref="K21"/>
    </sheetView>
  </sheetViews>
  <sheetFormatPr baseColWidth="10" defaultColWidth="8.7265625" defaultRowHeight="14.5" x14ac:dyDescent="0.35"/>
  <cols>
    <col min="1" max="17" width="13.1796875" customWidth="1"/>
  </cols>
  <sheetData>
    <row r="1" spans="1:17" ht="15" thickBot="1" x14ac:dyDescent="0.4">
      <c r="B1" s="39" t="s">
        <v>0</v>
      </c>
      <c r="C1" s="39"/>
      <c r="D1" s="39"/>
      <c r="E1" s="40"/>
      <c r="F1" s="36" t="s">
        <v>1</v>
      </c>
      <c r="G1" s="37"/>
      <c r="H1" s="37"/>
      <c r="I1" s="38"/>
      <c r="J1" s="36" t="s">
        <v>2</v>
      </c>
      <c r="K1" s="37"/>
      <c r="L1" s="37"/>
      <c r="M1" s="38"/>
      <c r="N1" s="36" t="s">
        <v>3</v>
      </c>
      <c r="O1" s="37"/>
      <c r="P1" s="37"/>
      <c r="Q1" s="38"/>
    </row>
    <row r="2" spans="1:17" ht="16" thickBot="1" x14ac:dyDescent="0.4">
      <c r="A2" s="1" t="s">
        <v>4</v>
      </c>
      <c r="B2" s="32"/>
      <c r="C2" s="2" t="s">
        <v>5</v>
      </c>
      <c r="D2" s="3">
        <v>41960</v>
      </c>
      <c r="E2" s="4" t="s">
        <v>6</v>
      </c>
      <c r="F2" s="5" t="s">
        <v>7</v>
      </c>
      <c r="G2" s="6" t="s">
        <v>8</v>
      </c>
      <c r="H2" s="7">
        <v>41967</v>
      </c>
      <c r="I2" s="8" t="s">
        <v>6</v>
      </c>
      <c r="J2" s="5" t="s">
        <v>7</v>
      </c>
      <c r="K2" s="6" t="s">
        <v>9</v>
      </c>
      <c r="L2" s="7">
        <v>41974</v>
      </c>
      <c r="M2" s="8" t="s">
        <v>6</v>
      </c>
      <c r="N2" s="5" t="s">
        <v>7</v>
      </c>
      <c r="O2" s="6" t="s">
        <v>10</v>
      </c>
      <c r="P2" s="7">
        <v>41981</v>
      </c>
      <c r="Q2" s="8" t="s">
        <v>6</v>
      </c>
    </row>
    <row r="3" spans="1:17" x14ac:dyDescent="0.35">
      <c r="A3" s="9">
        <v>1</v>
      </c>
      <c r="B3" s="13"/>
      <c r="C3" s="10">
        <v>61.5</v>
      </c>
      <c r="D3" s="11">
        <v>61.5</v>
      </c>
      <c r="E3" s="12">
        <f t="shared" ref="E3:E20" si="0">C3-D3</f>
        <v>0</v>
      </c>
      <c r="F3" s="13">
        <f t="shared" ref="F3:F21" si="1">D3-G3</f>
        <v>0</v>
      </c>
      <c r="G3" s="11">
        <v>61.5</v>
      </c>
      <c r="H3" s="11">
        <v>61.5</v>
      </c>
      <c r="I3" s="12">
        <f t="shared" ref="I3:I20" si="2">G3-H3</f>
        <v>0</v>
      </c>
      <c r="J3" s="13">
        <f t="shared" ref="J3:J20" si="3">H3-K3</f>
        <v>2.0499999999999972</v>
      </c>
      <c r="K3" s="11">
        <v>59.45</v>
      </c>
      <c r="L3" s="14">
        <v>59.45</v>
      </c>
      <c r="M3" s="15">
        <f t="shared" ref="M3:M20" si="4">K3-L3</f>
        <v>0</v>
      </c>
      <c r="N3" s="13">
        <f t="shared" ref="N3:N20" si="5">L3-O3</f>
        <v>-4.9999999999997158E-2</v>
      </c>
      <c r="O3" s="11">
        <v>59.5</v>
      </c>
      <c r="P3" s="14">
        <v>61.55</v>
      </c>
      <c r="Q3" s="15">
        <f t="shared" ref="Q3:Q20" si="6">O3-P3</f>
        <v>-2.0499999999999972</v>
      </c>
    </row>
    <row r="4" spans="1:17" x14ac:dyDescent="0.35">
      <c r="A4" s="16">
        <v>2</v>
      </c>
      <c r="B4" s="20"/>
      <c r="C4" s="17">
        <v>73.650000000000006</v>
      </c>
      <c r="D4" s="18">
        <v>86.34</v>
      </c>
      <c r="E4" s="19">
        <f t="shared" si="0"/>
        <v>-12.689999999999998</v>
      </c>
      <c r="F4" s="20">
        <f t="shared" si="1"/>
        <v>7.6000000000000085</v>
      </c>
      <c r="G4" s="18">
        <v>78.739999999999995</v>
      </c>
      <c r="H4" s="18">
        <v>82.79</v>
      </c>
      <c r="I4" s="19">
        <f t="shared" si="2"/>
        <v>-4.0500000000000114</v>
      </c>
      <c r="J4" s="20">
        <f t="shared" si="3"/>
        <v>5.9000000000000057</v>
      </c>
      <c r="K4" s="18">
        <v>76.89</v>
      </c>
      <c r="L4" s="18">
        <v>108.84</v>
      </c>
      <c r="M4" s="19">
        <f t="shared" si="4"/>
        <v>-31.950000000000003</v>
      </c>
      <c r="N4" s="20">
        <f t="shared" si="5"/>
        <v>33.97</v>
      </c>
      <c r="O4" s="18">
        <v>74.87</v>
      </c>
      <c r="P4" s="18">
        <v>80.19</v>
      </c>
      <c r="Q4" s="19">
        <f t="shared" si="6"/>
        <v>-5.3199999999999932</v>
      </c>
    </row>
    <row r="5" spans="1:17" x14ac:dyDescent="0.35">
      <c r="A5" s="16">
        <v>3</v>
      </c>
      <c r="B5" s="20"/>
      <c r="C5" s="17">
        <v>33.9</v>
      </c>
      <c r="D5" s="18">
        <v>33.9</v>
      </c>
      <c r="E5" s="19">
        <f t="shared" si="0"/>
        <v>0</v>
      </c>
      <c r="F5" s="20">
        <f t="shared" si="1"/>
        <v>0</v>
      </c>
      <c r="G5" s="18">
        <v>33.9</v>
      </c>
      <c r="H5" s="18">
        <v>33.9</v>
      </c>
      <c r="I5" s="19">
        <f t="shared" si="2"/>
        <v>0</v>
      </c>
      <c r="J5" s="20">
        <f t="shared" si="3"/>
        <v>10.029999999999998</v>
      </c>
      <c r="K5" s="18">
        <v>23.87</v>
      </c>
      <c r="L5" s="18">
        <v>23.87</v>
      </c>
      <c r="M5" s="19">
        <f t="shared" si="4"/>
        <v>0</v>
      </c>
      <c r="N5" s="20">
        <f t="shared" si="5"/>
        <v>-2.1499999999999986</v>
      </c>
      <c r="O5" s="18">
        <v>26.02</v>
      </c>
      <c r="P5" s="18">
        <v>26.02</v>
      </c>
      <c r="Q5" s="19">
        <f t="shared" si="6"/>
        <v>0</v>
      </c>
    </row>
    <row r="6" spans="1:17" x14ac:dyDescent="0.35">
      <c r="A6" s="16">
        <v>4</v>
      </c>
      <c r="B6" s="20"/>
      <c r="C6" s="17">
        <v>19.3</v>
      </c>
      <c r="D6" s="18">
        <v>19.3</v>
      </c>
      <c r="E6" s="19">
        <f t="shared" si="0"/>
        <v>0</v>
      </c>
      <c r="F6" s="20">
        <f t="shared" si="1"/>
        <v>0</v>
      </c>
      <c r="G6" s="18">
        <v>19.3</v>
      </c>
      <c r="H6" s="18">
        <v>21.25</v>
      </c>
      <c r="I6" s="19">
        <f t="shared" si="2"/>
        <v>-1.9499999999999993</v>
      </c>
      <c r="J6" s="20">
        <f t="shared" si="3"/>
        <v>0</v>
      </c>
      <c r="K6" s="18">
        <v>21.25</v>
      </c>
      <c r="L6" s="18">
        <v>21.25</v>
      </c>
      <c r="M6" s="19">
        <f t="shared" si="4"/>
        <v>0</v>
      </c>
      <c r="N6" s="20">
        <f t="shared" si="5"/>
        <v>6.3000000000000007</v>
      </c>
      <c r="O6" s="18">
        <v>14.95</v>
      </c>
      <c r="P6" s="18">
        <v>14.95</v>
      </c>
      <c r="Q6" s="19">
        <f t="shared" si="6"/>
        <v>0</v>
      </c>
    </row>
    <row r="7" spans="1:17" x14ac:dyDescent="0.35">
      <c r="A7" s="16">
        <v>5</v>
      </c>
      <c r="B7" s="20"/>
      <c r="C7" s="17">
        <v>27.5</v>
      </c>
      <c r="D7" s="18">
        <v>27.5</v>
      </c>
      <c r="E7" s="19">
        <f t="shared" si="0"/>
        <v>0</v>
      </c>
      <c r="F7" s="20">
        <f t="shared" si="1"/>
        <v>0</v>
      </c>
      <c r="G7" s="18">
        <v>27.5</v>
      </c>
      <c r="H7" s="18">
        <v>29.3</v>
      </c>
      <c r="I7" s="19">
        <f t="shared" si="2"/>
        <v>-1.8000000000000007</v>
      </c>
      <c r="J7" s="20">
        <f t="shared" si="3"/>
        <v>1.25</v>
      </c>
      <c r="K7" s="18">
        <v>28.05</v>
      </c>
      <c r="L7" s="18">
        <v>28.05</v>
      </c>
      <c r="M7" s="19">
        <f t="shared" si="4"/>
        <v>0</v>
      </c>
      <c r="N7" s="20">
        <f t="shared" si="5"/>
        <v>0</v>
      </c>
      <c r="O7" s="18">
        <v>28.05</v>
      </c>
      <c r="P7" s="18">
        <v>30.1</v>
      </c>
      <c r="Q7" s="19">
        <f t="shared" si="6"/>
        <v>-2.0500000000000007</v>
      </c>
    </row>
    <row r="8" spans="1:17" x14ac:dyDescent="0.35">
      <c r="A8" s="16">
        <v>6</v>
      </c>
      <c r="B8" s="20"/>
      <c r="C8" s="17">
        <v>83.44</v>
      </c>
      <c r="D8" s="18">
        <v>88.44</v>
      </c>
      <c r="E8" s="19">
        <f t="shared" si="0"/>
        <v>-5</v>
      </c>
      <c r="F8" s="20">
        <f t="shared" si="1"/>
        <v>5.5499999999999972</v>
      </c>
      <c r="G8" s="18">
        <v>82.89</v>
      </c>
      <c r="H8" s="18">
        <v>90.89</v>
      </c>
      <c r="I8" s="19">
        <f t="shared" si="2"/>
        <v>-8</v>
      </c>
      <c r="J8" s="20">
        <f t="shared" si="3"/>
        <v>13.650000000000006</v>
      </c>
      <c r="K8" s="18">
        <v>77.239999999999995</v>
      </c>
      <c r="L8" s="18">
        <v>86.94</v>
      </c>
      <c r="M8" s="19">
        <f t="shared" si="4"/>
        <v>-9.7000000000000028</v>
      </c>
      <c r="N8" s="20">
        <f t="shared" si="5"/>
        <v>1.8999999999999915</v>
      </c>
      <c r="O8" s="18">
        <v>85.04</v>
      </c>
      <c r="P8" s="18">
        <v>100.19</v>
      </c>
      <c r="Q8" s="19">
        <f t="shared" si="6"/>
        <v>-15.149999999999991</v>
      </c>
    </row>
    <row r="9" spans="1:17" x14ac:dyDescent="0.35">
      <c r="A9" s="16">
        <v>7</v>
      </c>
      <c r="B9" s="20"/>
      <c r="C9" s="17">
        <v>50.4</v>
      </c>
      <c r="D9" s="18">
        <v>50.4</v>
      </c>
      <c r="E9" s="19">
        <f t="shared" si="0"/>
        <v>0</v>
      </c>
      <c r="F9" s="20">
        <f t="shared" si="1"/>
        <v>0</v>
      </c>
      <c r="G9" s="18">
        <v>50.4</v>
      </c>
      <c r="H9" s="18">
        <v>50.4</v>
      </c>
      <c r="I9" s="19">
        <f t="shared" si="2"/>
        <v>0</v>
      </c>
      <c r="J9" s="20">
        <f t="shared" si="3"/>
        <v>2.5499999999999972</v>
      </c>
      <c r="K9" s="18">
        <v>47.85</v>
      </c>
      <c r="L9" s="18">
        <v>49.2</v>
      </c>
      <c r="M9" s="19">
        <f t="shared" si="4"/>
        <v>-1.3500000000000014</v>
      </c>
      <c r="N9" s="20">
        <f t="shared" si="5"/>
        <v>2.0500000000000043</v>
      </c>
      <c r="O9" s="18">
        <v>47.15</v>
      </c>
      <c r="P9" s="18">
        <v>48.85</v>
      </c>
      <c r="Q9" s="19">
        <f t="shared" si="6"/>
        <v>-1.7000000000000028</v>
      </c>
    </row>
    <row r="10" spans="1:17" x14ac:dyDescent="0.35">
      <c r="A10" s="16">
        <v>8</v>
      </c>
      <c r="B10" s="20"/>
      <c r="C10" s="17">
        <v>47.95</v>
      </c>
      <c r="D10" s="18">
        <v>59.5</v>
      </c>
      <c r="E10" s="19">
        <f t="shared" si="0"/>
        <v>-11.549999999999997</v>
      </c>
      <c r="F10" s="20">
        <f t="shared" si="1"/>
        <v>12.799999999999997</v>
      </c>
      <c r="G10" s="18">
        <v>46.7</v>
      </c>
      <c r="H10" s="18">
        <v>66.55</v>
      </c>
      <c r="I10" s="19">
        <f t="shared" si="2"/>
        <v>-19.849999999999994</v>
      </c>
      <c r="J10" s="20">
        <f t="shared" si="3"/>
        <v>16.549999999999997</v>
      </c>
      <c r="K10" s="18">
        <v>50</v>
      </c>
      <c r="L10" s="18">
        <v>57.8</v>
      </c>
      <c r="M10" s="19">
        <f t="shared" si="4"/>
        <v>-7.7999999999999972</v>
      </c>
      <c r="N10" s="20">
        <f t="shared" si="5"/>
        <v>7.5499999999999972</v>
      </c>
      <c r="O10" s="18">
        <v>50.25</v>
      </c>
      <c r="P10" s="18">
        <v>76.599999999999994</v>
      </c>
      <c r="Q10" s="19">
        <f t="shared" si="6"/>
        <v>-26.349999999999994</v>
      </c>
    </row>
    <row r="11" spans="1:17" x14ac:dyDescent="0.35">
      <c r="A11" s="16">
        <v>9</v>
      </c>
      <c r="B11" s="20"/>
      <c r="C11" s="17">
        <v>97.17</v>
      </c>
      <c r="D11" s="18">
        <v>97.57</v>
      </c>
      <c r="E11" s="19">
        <f t="shared" si="0"/>
        <v>-0.39999999999999147</v>
      </c>
      <c r="F11" s="20">
        <f t="shared" si="1"/>
        <v>0</v>
      </c>
      <c r="G11" s="18">
        <v>97.57</v>
      </c>
      <c r="H11" s="18">
        <v>98.57</v>
      </c>
      <c r="I11" s="19">
        <f t="shared" si="2"/>
        <v>-1</v>
      </c>
      <c r="J11" s="20">
        <f t="shared" si="3"/>
        <v>37.919999999999995</v>
      </c>
      <c r="K11" s="18">
        <v>60.65</v>
      </c>
      <c r="L11" s="18">
        <v>60.65</v>
      </c>
      <c r="M11" s="19">
        <f t="shared" si="4"/>
        <v>0</v>
      </c>
      <c r="N11" s="20">
        <f t="shared" si="5"/>
        <v>0</v>
      </c>
      <c r="O11" s="18">
        <v>60.65</v>
      </c>
      <c r="P11" s="18">
        <v>60.65</v>
      </c>
      <c r="Q11" s="19">
        <f t="shared" si="6"/>
        <v>0</v>
      </c>
    </row>
    <row r="12" spans="1:17" x14ac:dyDescent="0.35">
      <c r="A12" s="16">
        <v>10</v>
      </c>
      <c r="B12" s="20"/>
      <c r="C12" s="17">
        <v>1.8</v>
      </c>
      <c r="D12" s="18">
        <v>1.8</v>
      </c>
      <c r="E12" s="19">
        <f t="shared" si="0"/>
        <v>0</v>
      </c>
      <c r="F12" s="20">
        <f t="shared" si="1"/>
        <v>-0.30000000000000004</v>
      </c>
      <c r="G12" s="18">
        <v>2.1</v>
      </c>
      <c r="H12" s="18">
        <v>2.1</v>
      </c>
      <c r="I12" s="19">
        <f t="shared" si="2"/>
        <v>0</v>
      </c>
      <c r="J12" s="20">
        <f t="shared" si="3"/>
        <v>-1.7999999999999998</v>
      </c>
      <c r="K12" s="18">
        <v>3.9</v>
      </c>
      <c r="L12" s="18">
        <v>6.9</v>
      </c>
      <c r="M12" s="19">
        <f t="shared" si="4"/>
        <v>-3.0000000000000004</v>
      </c>
      <c r="N12" s="20">
        <f t="shared" si="5"/>
        <v>0</v>
      </c>
      <c r="O12" s="18">
        <v>6.9</v>
      </c>
      <c r="P12" s="18">
        <v>6.9</v>
      </c>
      <c r="Q12" s="19">
        <f t="shared" si="6"/>
        <v>0</v>
      </c>
    </row>
    <row r="13" spans="1:17" x14ac:dyDescent="0.35">
      <c r="A13" s="16">
        <v>11</v>
      </c>
      <c r="B13" s="20"/>
      <c r="C13" s="17">
        <v>100.66</v>
      </c>
      <c r="D13" s="18">
        <v>100.66</v>
      </c>
      <c r="E13" s="19">
        <f t="shared" si="0"/>
        <v>0</v>
      </c>
      <c r="F13" s="20">
        <f t="shared" si="1"/>
        <v>4.0999999999999943</v>
      </c>
      <c r="G13" s="18">
        <v>96.56</v>
      </c>
      <c r="H13" s="18">
        <v>97.76</v>
      </c>
      <c r="I13" s="19">
        <f t="shared" si="2"/>
        <v>-1.2000000000000028</v>
      </c>
      <c r="J13" s="20">
        <f t="shared" si="3"/>
        <v>4.5</v>
      </c>
      <c r="K13" s="18">
        <v>93.26</v>
      </c>
      <c r="L13" s="18">
        <v>100.71</v>
      </c>
      <c r="M13" s="19">
        <f t="shared" si="4"/>
        <v>-7.4499999999999886</v>
      </c>
      <c r="N13" s="20">
        <f t="shared" si="5"/>
        <v>1.2999999999999972</v>
      </c>
      <c r="O13" s="18">
        <v>99.41</v>
      </c>
      <c r="P13" s="18">
        <v>99.41</v>
      </c>
      <c r="Q13" s="19">
        <f t="shared" si="6"/>
        <v>0</v>
      </c>
    </row>
    <row r="14" spans="1:17" x14ac:dyDescent="0.35">
      <c r="A14" s="16">
        <v>12</v>
      </c>
      <c r="B14" s="20"/>
      <c r="C14" s="17">
        <v>24.45</v>
      </c>
      <c r="D14" s="18">
        <v>24.45</v>
      </c>
      <c r="E14" s="19">
        <f t="shared" si="0"/>
        <v>0</v>
      </c>
      <c r="F14" s="20">
        <f t="shared" si="1"/>
        <v>12</v>
      </c>
      <c r="G14" s="18">
        <v>12.45</v>
      </c>
      <c r="H14" s="18">
        <v>12.45</v>
      </c>
      <c r="I14" s="19">
        <f t="shared" si="2"/>
        <v>0</v>
      </c>
      <c r="J14" s="20">
        <f t="shared" si="3"/>
        <v>0</v>
      </c>
      <c r="K14" s="18">
        <v>12.45</v>
      </c>
      <c r="L14" s="18">
        <v>12.75</v>
      </c>
      <c r="M14" s="19">
        <f t="shared" si="4"/>
        <v>-0.30000000000000071</v>
      </c>
      <c r="N14" s="20">
        <f t="shared" si="5"/>
        <v>0</v>
      </c>
      <c r="O14" s="18">
        <v>12.75</v>
      </c>
      <c r="P14" s="18">
        <v>17.25</v>
      </c>
      <c r="Q14" s="19">
        <f t="shared" si="6"/>
        <v>-4.5</v>
      </c>
    </row>
    <row r="15" spans="1:17" x14ac:dyDescent="0.35">
      <c r="A15" s="16">
        <v>13</v>
      </c>
      <c r="B15" s="20"/>
      <c r="C15" s="17">
        <v>23.75</v>
      </c>
      <c r="D15" s="18">
        <v>23.75</v>
      </c>
      <c r="E15" s="19">
        <f t="shared" si="0"/>
        <v>0</v>
      </c>
      <c r="F15" s="20">
        <f t="shared" si="1"/>
        <v>0.14999999999999858</v>
      </c>
      <c r="G15" s="18">
        <v>23.6</v>
      </c>
      <c r="H15" s="18">
        <v>23.6</v>
      </c>
      <c r="I15" s="19">
        <f t="shared" si="2"/>
        <v>0</v>
      </c>
      <c r="J15" s="20">
        <f t="shared" si="3"/>
        <v>1</v>
      </c>
      <c r="K15" s="18">
        <v>22.6</v>
      </c>
      <c r="L15" s="18">
        <v>22.9</v>
      </c>
      <c r="M15" s="19">
        <f t="shared" si="4"/>
        <v>-0.29999999999999716</v>
      </c>
      <c r="N15" s="20">
        <f t="shared" si="5"/>
        <v>0</v>
      </c>
      <c r="O15" s="18">
        <v>22.9</v>
      </c>
      <c r="P15" s="18">
        <v>27.45</v>
      </c>
      <c r="Q15" s="19">
        <f t="shared" si="6"/>
        <v>-4.5500000000000007</v>
      </c>
    </row>
    <row r="16" spans="1:17" x14ac:dyDescent="0.35">
      <c r="A16" s="16">
        <v>14</v>
      </c>
      <c r="B16" s="20"/>
      <c r="C16" s="17">
        <v>11.55</v>
      </c>
      <c r="D16" s="18">
        <v>16</v>
      </c>
      <c r="E16" s="19">
        <f t="shared" si="0"/>
        <v>-4.4499999999999993</v>
      </c>
      <c r="F16" s="20">
        <f t="shared" si="1"/>
        <v>12.75</v>
      </c>
      <c r="G16" s="18">
        <v>3.25</v>
      </c>
      <c r="H16" s="18">
        <v>13.6</v>
      </c>
      <c r="I16" s="19">
        <f t="shared" si="2"/>
        <v>-10.35</v>
      </c>
      <c r="J16" s="20">
        <f t="shared" si="3"/>
        <v>6.25</v>
      </c>
      <c r="K16" s="18">
        <v>7.35</v>
      </c>
      <c r="L16" s="18">
        <v>12.3</v>
      </c>
      <c r="M16" s="19">
        <f t="shared" si="4"/>
        <v>-4.9500000000000011</v>
      </c>
      <c r="N16" s="20">
        <f t="shared" si="5"/>
        <v>7.4</v>
      </c>
      <c r="O16" s="18">
        <v>4.9000000000000004</v>
      </c>
      <c r="P16" s="18">
        <v>11.35</v>
      </c>
      <c r="Q16" s="19">
        <f t="shared" si="6"/>
        <v>-6.4499999999999993</v>
      </c>
    </row>
    <row r="17" spans="1:17" x14ac:dyDescent="0.35">
      <c r="A17" s="16">
        <v>15</v>
      </c>
      <c r="B17" s="20"/>
      <c r="C17" s="17">
        <v>22.75</v>
      </c>
      <c r="D17" s="18">
        <v>24.1</v>
      </c>
      <c r="E17" s="19">
        <f t="shared" si="0"/>
        <v>-1.3500000000000014</v>
      </c>
      <c r="F17" s="20">
        <f t="shared" si="1"/>
        <v>0.60000000000000142</v>
      </c>
      <c r="G17" s="18">
        <v>23.5</v>
      </c>
      <c r="H17" s="18">
        <v>27.75</v>
      </c>
      <c r="I17" s="19">
        <f t="shared" si="2"/>
        <v>-4.25</v>
      </c>
      <c r="J17" s="20">
        <f t="shared" si="3"/>
        <v>5</v>
      </c>
      <c r="K17" s="18">
        <v>22.75</v>
      </c>
      <c r="L17" s="18">
        <v>23.75</v>
      </c>
      <c r="M17" s="19">
        <f t="shared" si="4"/>
        <v>-1</v>
      </c>
      <c r="N17" s="20">
        <f t="shared" si="5"/>
        <v>2.8999999999999986</v>
      </c>
      <c r="O17" s="18">
        <v>20.85</v>
      </c>
      <c r="P17" s="18">
        <v>20.85</v>
      </c>
      <c r="Q17" s="19">
        <f t="shared" si="6"/>
        <v>0</v>
      </c>
    </row>
    <row r="18" spans="1:17" x14ac:dyDescent="0.35">
      <c r="A18" s="16">
        <v>16</v>
      </c>
      <c r="B18" s="20"/>
      <c r="C18" s="17">
        <v>8.9499999999999993</v>
      </c>
      <c r="D18" s="18">
        <v>16.3</v>
      </c>
      <c r="E18" s="19">
        <f t="shared" si="0"/>
        <v>-7.3500000000000014</v>
      </c>
      <c r="F18" s="20">
        <f t="shared" si="1"/>
        <v>13.100000000000001</v>
      </c>
      <c r="G18" s="18">
        <v>3.2</v>
      </c>
      <c r="H18" s="18">
        <v>15.45</v>
      </c>
      <c r="I18" s="19">
        <f t="shared" si="2"/>
        <v>-12.25</v>
      </c>
      <c r="J18" s="20">
        <f t="shared" si="3"/>
        <v>8.6999999999999993</v>
      </c>
      <c r="K18" s="18">
        <v>6.75</v>
      </c>
      <c r="L18" s="18">
        <v>12.75</v>
      </c>
      <c r="M18" s="19">
        <f t="shared" si="4"/>
        <v>-6</v>
      </c>
      <c r="N18" s="20">
        <f t="shared" si="5"/>
        <v>10.25</v>
      </c>
      <c r="O18" s="18">
        <v>2.5</v>
      </c>
      <c r="P18" s="18">
        <v>13.15</v>
      </c>
      <c r="Q18" s="19">
        <f t="shared" si="6"/>
        <v>-10.65</v>
      </c>
    </row>
    <row r="19" spans="1:17" x14ac:dyDescent="0.35">
      <c r="A19" s="16">
        <v>17</v>
      </c>
      <c r="B19" s="20"/>
      <c r="C19" s="17">
        <v>4.55</v>
      </c>
      <c r="D19" s="18">
        <v>4.55</v>
      </c>
      <c r="E19" s="19">
        <f t="shared" si="0"/>
        <v>0</v>
      </c>
      <c r="F19" s="20">
        <f t="shared" si="1"/>
        <v>0</v>
      </c>
      <c r="G19" s="18">
        <v>4.55</v>
      </c>
      <c r="H19" s="18">
        <v>4.55</v>
      </c>
      <c r="I19" s="19">
        <f t="shared" si="2"/>
        <v>0</v>
      </c>
      <c r="J19" s="20">
        <f t="shared" si="3"/>
        <v>0</v>
      </c>
      <c r="K19" s="18">
        <v>4.55</v>
      </c>
      <c r="L19" s="18">
        <v>4.55</v>
      </c>
      <c r="M19" s="19">
        <f t="shared" si="4"/>
        <v>0</v>
      </c>
      <c r="N19" s="20">
        <f t="shared" si="5"/>
        <v>0</v>
      </c>
      <c r="O19" s="18">
        <v>4.55</v>
      </c>
      <c r="P19" s="18">
        <v>4.55</v>
      </c>
      <c r="Q19" s="19">
        <f t="shared" si="6"/>
        <v>0</v>
      </c>
    </row>
    <row r="20" spans="1:17" ht="15" thickBot="1" x14ac:dyDescent="0.4">
      <c r="A20" s="16">
        <v>18</v>
      </c>
      <c r="B20" s="20"/>
      <c r="C20" s="17">
        <v>12.25</v>
      </c>
      <c r="D20" s="18">
        <v>12.25</v>
      </c>
      <c r="E20" s="19">
        <f t="shared" si="0"/>
        <v>0</v>
      </c>
      <c r="F20" s="20">
        <f t="shared" si="1"/>
        <v>0</v>
      </c>
      <c r="G20" s="18">
        <v>12.25</v>
      </c>
      <c r="H20" s="18">
        <v>12.25</v>
      </c>
      <c r="I20" s="19">
        <f t="shared" si="2"/>
        <v>0</v>
      </c>
      <c r="J20" s="20">
        <f t="shared" si="3"/>
        <v>0</v>
      </c>
      <c r="K20" s="18">
        <v>12.25</v>
      </c>
      <c r="L20" s="18">
        <v>12.25</v>
      </c>
      <c r="M20" s="19">
        <f t="shared" si="4"/>
        <v>0</v>
      </c>
      <c r="N20" s="20">
        <f t="shared" si="5"/>
        <v>0</v>
      </c>
      <c r="O20" s="18">
        <v>12.25</v>
      </c>
      <c r="P20" s="18">
        <v>12.25</v>
      </c>
      <c r="Q20" s="19">
        <f t="shared" si="6"/>
        <v>0</v>
      </c>
    </row>
    <row r="21" spans="1:17" ht="19" thickBot="1" x14ac:dyDescent="0.5">
      <c r="A21" s="21" t="s">
        <v>11</v>
      </c>
      <c r="B21" s="33"/>
      <c r="C21" s="22">
        <f>SUM(C3:C20)</f>
        <v>705.52</v>
      </c>
      <c r="D21" s="23">
        <f>SUM(D3:D20)</f>
        <v>748.31</v>
      </c>
      <c r="E21" s="24">
        <f>(C21-D21)*(-1)</f>
        <v>42.789999999999964</v>
      </c>
      <c r="F21" s="25">
        <f t="shared" si="1"/>
        <v>68.349999999999795</v>
      </c>
      <c r="G21" s="26">
        <f>SUM(G3:G20)</f>
        <v>679.96000000000015</v>
      </c>
      <c r="H21" s="23">
        <f>SUM(H3:H20)</f>
        <v>744.6600000000002</v>
      </c>
      <c r="I21" s="24">
        <f>(G21-H21)*(-1)</f>
        <v>64.700000000000045</v>
      </c>
      <c r="J21" s="25">
        <f>H21-K21</f>
        <v>113.55000000000018</v>
      </c>
      <c r="K21" s="26">
        <f>SUM(K3:K20)</f>
        <v>631.11</v>
      </c>
      <c r="L21" s="23">
        <f>SUM(L3:L20)</f>
        <v>704.90999999999985</v>
      </c>
      <c r="M21" s="24">
        <f>(K21-L21)*(-1)</f>
        <v>73.799999999999841</v>
      </c>
      <c r="N21" s="25">
        <f>L21-O21</f>
        <v>71.419999999999959</v>
      </c>
      <c r="O21" s="26">
        <f>SUM(O3:O20)</f>
        <v>633.4899999999999</v>
      </c>
      <c r="P21" s="23">
        <f>SUM(P3:P20)</f>
        <v>712.26</v>
      </c>
      <c r="Q21" s="24">
        <f>(O21-P21)*(-1)</f>
        <v>78.770000000000095</v>
      </c>
    </row>
    <row r="22" spans="1:17" ht="18.5" x14ac:dyDescent="0.45">
      <c r="A22" s="27"/>
      <c r="B22" s="34"/>
      <c r="C22" s="28"/>
      <c r="D22" s="29"/>
      <c r="E22" s="28"/>
      <c r="F22" s="28"/>
      <c r="G22" s="28"/>
      <c r="H22" s="29"/>
      <c r="I22" s="28"/>
      <c r="J22" s="28"/>
      <c r="K22" s="28"/>
      <c r="L22" s="29"/>
      <c r="M22" s="28"/>
      <c r="N22" s="28"/>
      <c r="O22" s="30"/>
      <c r="P22" s="30"/>
      <c r="Q22" s="30"/>
    </row>
    <row r="23" spans="1:17" x14ac:dyDescent="0.35">
      <c r="A23" s="31"/>
      <c r="B23" s="35"/>
    </row>
  </sheetData>
  <mergeCells count="4">
    <mergeCell ref="F1:I1"/>
    <mergeCell ref="J1:M1"/>
    <mergeCell ref="N1:Q1"/>
    <mergeCell ref="B1:E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5" sqref="B5"/>
    </sheetView>
  </sheetViews>
  <sheetFormatPr baseColWidth="10" defaultRowHeight="14.5" x14ac:dyDescent="0.35"/>
  <cols>
    <col min="1" max="1" width="13.6328125" customWidth="1"/>
    <col min="2" max="2" width="14.1796875" customWidth="1"/>
  </cols>
  <sheetData>
    <row r="1" spans="1:2" x14ac:dyDescent="0.35">
      <c r="A1" t="s">
        <v>12</v>
      </c>
      <c r="B1" s="30" t="s">
        <v>13</v>
      </c>
    </row>
    <row r="2" spans="1:2" x14ac:dyDescent="0.35">
      <c r="A2" t="str">
        <f ca="1">OFFSET(Sheet1!$B$1,,4*(ROW()-2))</f>
        <v>semaine 46</v>
      </c>
      <c r="B2">
        <f ca="1">OFFSET(Sheet1!$C$1,COUNTA(Sheet1!$A:$A),4*(ROW()-2))</f>
        <v>705.52</v>
      </c>
    </row>
    <row r="3" spans="1:2" x14ac:dyDescent="0.35">
      <c r="A3" t="str">
        <f ca="1">OFFSET(Sheet1!$B$1,,4*(ROW()-2))</f>
        <v>semaine 47</v>
      </c>
      <c r="B3">
        <f ca="1">OFFSET(Sheet1!$C$1,COUNTA(Sheet1!$A:$A),4*(ROW()-2))</f>
        <v>679.96000000000015</v>
      </c>
    </row>
    <row r="4" spans="1:2" x14ac:dyDescent="0.35">
      <c r="A4" t="str">
        <f ca="1">OFFSET(Sheet1!$B$1,,4*(ROW()-2))</f>
        <v>Semaine 48</v>
      </c>
      <c r="B4">
        <f ca="1">OFFSET(Sheet1!$C$1,COUNTA(Sheet1!$A:$A),4*(ROW()-2))</f>
        <v>631.11</v>
      </c>
    </row>
    <row r="5" spans="1:2" x14ac:dyDescent="0.35">
      <c r="A5" t="str">
        <f ca="1">OFFSET(Sheet1!$B$1,,4*(ROW()-2))</f>
        <v>Semaine 49</v>
      </c>
      <c r="B5">
        <f ca="1">OFFSET(Sheet1!$C$1,COUNTA(Sheet1!$A:$A),4*(ROW()-2))</f>
        <v>633.4899999999999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BOCQ</dc:creator>
  <cp:lastModifiedBy>Michel Staelens</cp:lastModifiedBy>
  <dcterms:created xsi:type="dcterms:W3CDTF">2015-08-06T08:28:38Z</dcterms:created>
  <dcterms:modified xsi:type="dcterms:W3CDTF">2015-08-06T16:45:53Z</dcterms:modified>
</cp:coreProperties>
</file>