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LE D'HEURE" sheetId="1" r:id="rId1"/>
    <sheet name="AFFAIRE-TRAVAUX-ARMOIRE-COFFRET" sheetId="7" r:id="rId2"/>
    <sheet name="EMPLOYER" sheetId="6" r:id="rId3"/>
    <sheet name="INFO " sheetId="2" r:id="rId4"/>
  </sheets>
  <definedNames>
    <definedName name="annee">#REF!</definedName>
    <definedName name="code1">'INFO '!$F$3:$F$54</definedName>
    <definedName name="dates">#REF!</definedName>
    <definedName name="mois">#REF!</definedName>
    <definedName name="_xlnm.Print_Area" localSheetId="0">'FEUILLE D''HEURE'!$B$1:$O$35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4" i="2" l="1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1" i="2"/>
  <c r="J10" i="2"/>
  <c r="J9" i="2"/>
  <c r="J8" i="2"/>
  <c r="J12" i="2"/>
  <c r="J7" i="2"/>
  <c r="J6" i="2"/>
  <c r="J5" i="2"/>
  <c r="J3" i="2"/>
  <c r="J4" i="2"/>
  <c r="I54" i="2"/>
  <c r="I53" i="2"/>
  <c r="I52" i="2"/>
  <c r="I51" i="2"/>
  <c r="I50" i="2"/>
  <c r="I49" i="2"/>
  <c r="I48" i="2"/>
  <c r="I47" i="2"/>
  <c r="I46" i="2"/>
  <c r="I45" i="2"/>
  <c r="I44" i="2"/>
  <c r="I43" i="2"/>
  <c r="I42" i="2"/>
  <c r="I41" i="2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0" i="2"/>
  <c r="I9" i="2"/>
  <c r="I8" i="2"/>
  <c r="I7" i="2"/>
  <c r="I6" i="2"/>
  <c r="I5" i="2"/>
  <c r="I4" i="2"/>
  <c r="I3" i="2"/>
  <c r="I12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B29" i="1" l="1"/>
  <c r="B14" i="1"/>
  <c r="B19" i="1"/>
  <c r="B33" i="1"/>
  <c r="S91" i="1"/>
  <c r="U91" i="1"/>
  <c r="U142" i="1"/>
  <c r="S142" i="1"/>
  <c r="U141" i="1"/>
  <c r="S141" i="1"/>
  <c r="U140" i="1"/>
  <c r="S140" i="1"/>
  <c r="U139" i="1"/>
  <c r="S139" i="1"/>
  <c r="U138" i="1"/>
  <c r="S138" i="1"/>
  <c r="U137" i="1"/>
  <c r="S137" i="1"/>
  <c r="U136" i="1"/>
  <c r="S136" i="1"/>
  <c r="U135" i="1"/>
  <c r="S135" i="1"/>
  <c r="U134" i="1"/>
  <c r="S134" i="1"/>
  <c r="U133" i="1"/>
  <c r="S133" i="1"/>
  <c r="U132" i="1"/>
  <c r="S132" i="1"/>
  <c r="U131" i="1"/>
  <c r="S131" i="1"/>
  <c r="U130" i="1"/>
  <c r="S130" i="1"/>
  <c r="U129" i="1"/>
  <c r="S129" i="1"/>
  <c r="U128" i="1"/>
  <c r="S128" i="1"/>
  <c r="U127" i="1"/>
  <c r="S127" i="1"/>
  <c r="U126" i="1"/>
  <c r="S126" i="1"/>
  <c r="U125" i="1"/>
  <c r="S125" i="1"/>
  <c r="U124" i="1"/>
  <c r="S124" i="1"/>
  <c r="U123" i="1"/>
  <c r="S123" i="1"/>
  <c r="U122" i="1"/>
  <c r="S122" i="1"/>
  <c r="U121" i="1"/>
  <c r="S121" i="1"/>
  <c r="U120" i="1"/>
  <c r="S120" i="1"/>
  <c r="U119" i="1"/>
  <c r="S119" i="1"/>
  <c r="U118" i="1"/>
  <c r="S118" i="1"/>
  <c r="U117" i="1"/>
  <c r="S117" i="1"/>
  <c r="U116" i="1"/>
  <c r="S116" i="1"/>
  <c r="U115" i="1"/>
  <c r="S115" i="1"/>
  <c r="U114" i="1"/>
  <c r="S114" i="1"/>
  <c r="U113" i="1"/>
  <c r="S113" i="1"/>
  <c r="U112" i="1"/>
  <c r="S112" i="1"/>
  <c r="U111" i="1"/>
  <c r="S111" i="1"/>
  <c r="U110" i="1"/>
  <c r="S110" i="1"/>
  <c r="U109" i="1"/>
  <c r="S109" i="1"/>
  <c r="U108" i="1"/>
  <c r="S108" i="1"/>
  <c r="U107" i="1"/>
  <c r="S107" i="1"/>
  <c r="U106" i="1"/>
  <c r="S106" i="1"/>
  <c r="U105" i="1"/>
  <c r="S105" i="1"/>
  <c r="U104" i="1"/>
  <c r="S104" i="1"/>
  <c r="U103" i="1"/>
  <c r="S103" i="1"/>
  <c r="U102" i="1"/>
  <c r="S102" i="1"/>
  <c r="U101" i="1"/>
  <c r="S101" i="1"/>
  <c r="U100" i="1"/>
  <c r="S100" i="1"/>
  <c r="U99" i="1"/>
  <c r="S99" i="1"/>
  <c r="U98" i="1"/>
  <c r="S98" i="1"/>
  <c r="U97" i="1"/>
  <c r="S97" i="1"/>
  <c r="U96" i="1"/>
  <c r="S96" i="1"/>
  <c r="U95" i="1"/>
  <c r="S95" i="1"/>
  <c r="U94" i="1"/>
  <c r="S94" i="1"/>
  <c r="U93" i="1"/>
  <c r="S93" i="1"/>
  <c r="U92" i="1"/>
  <c r="S92" i="1"/>
  <c r="M54" i="2" l="1"/>
  <c r="M53" i="2"/>
  <c r="M52" i="2"/>
  <c r="M51" i="2"/>
  <c r="M50" i="2"/>
  <c r="M49" i="2"/>
  <c r="M48" i="2"/>
  <c r="M47" i="2"/>
  <c r="M46" i="2"/>
  <c r="M45" i="2"/>
  <c r="M44" i="2"/>
  <c r="M43" i="2"/>
  <c r="M42" i="2"/>
  <c r="M41" i="2"/>
  <c r="M40" i="2"/>
  <c r="M39" i="2"/>
  <c r="M38" i="2"/>
  <c r="M37" i="2"/>
  <c r="M36" i="2"/>
  <c r="M35" i="2"/>
  <c r="M34" i="2"/>
  <c r="M33" i="2"/>
  <c r="M32" i="2"/>
  <c r="M31" i="2"/>
  <c r="M30" i="2"/>
  <c r="M29" i="2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M5" i="2"/>
  <c r="M4" i="2"/>
  <c r="M3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B35" i="1" l="1"/>
  <c r="I11" i="2"/>
  <c r="B24" i="1"/>
  <c r="B9" i="1"/>
  <c r="B2" i="1"/>
  <c r="E2" i="1"/>
</calcChain>
</file>

<file path=xl/sharedStrings.xml><?xml version="1.0" encoding="utf-8"?>
<sst xmlns="http://schemas.openxmlformats.org/spreadsheetml/2006/main" count="142" uniqueCount="37">
  <si>
    <t>PA</t>
  </si>
  <si>
    <t>KM</t>
  </si>
  <si>
    <t>HEURES</t>
  </si>
  <si>
    <t>ARMOIRE / COFFRET</t>
  </si>
  <si>
    <r>
      <t xml:space="preserve">JEUDI           </t>
    </r>
    <r>
      <rPr>
        <sz val="9"/>
        <color theme="1"/>
        <rFont val="Calibri"/>
        <family val="2"/>
        <scheme val="minor"/>
      </rPr>
      <t>LE</t>
    </r>
  </si>
  <si>
    <r>
      <t xml:space="preserve">MARDI         </t>
    </r>
    <r>
      <rPr>
        <sz val="9"/>
        <color theme="1"/>
        <rFont val="Calibri"/>
        <family val="2"/>
        <scheme val="minor"/>
      </rPr>
      <t>LE</t>
    </r>
  </si>
  <si>
    <r>
      <t xml:space="preserve">LUNDI          </t>
    </r>
    <r>
      <rPr>
        <sz val="9"/>
        <color theme="1"/>
        <rFont val="Calibri"/>
        <family val="2"/>
        <scheme val="minor"/>
      </rPr>
      <t>LE</t>
    </r>
  </si>
  <si>
    <t>N° AFFAIRE / TRAVAUX</t>
  </si>
  <si>
    <r>
      <t xml:space="preserve">VENDREDI   </t>
    </r>
    <r>
      <rPr>
        <sz val="9"/>
        <color theme="1"/>
        <rFont val="Calibri"/>
        <family val="2"/>
        <scheme val="minor"/>
      </rPr>
      <t>LE</t>
    </r>
  </si>
  <si>
    <r>
      <t xml:space="preserve">MERCREDI    </t>
    </r>
    <r>
      <rPr>
        <sz val="9"/>
        <color theme="1"/>
        <rFont val="Calibri"/>
        <family val="2"/>
        <scheme val="minor"/>
      </rPr>
      <t>LE</t>
    </r>
  </si>
  <si>
    <t>NOM-PRENOM</t>
  </si>
  <si>
    <t>NOM PRENOM</t>
  </si>
  <si>
    <t xml:space="preserve">AFFAIRE / DIVERS </t>
  </si>
  <si>
    <t>N° ARMOIRE  / COFFRET</t>
  </si>
  <si>
    <t>lundi</t>
  </si>
  <si>
    <t>dimanche</t>
  </si>
  <si>
    <t xml:space="preserve">RELEVER D'HEURE SEMAINE N° </t>
  </si>
  <si>
    <t>AU</t>
  </si>
  <si>
    <t>DU</t>
  </si>
  <si>
    <t>MERCREDI</t>
  </si>
  <si>
    <t>JEUDI</t>
  </si>
  <si>
    <t>LUNDI</t>
  </si>
  <si>
    <t>MARDI</t>
  </si>
  <si>
    <t>VENDREDI</t>
  </si>
  <si>
    <t>SAMEDI</t>
  </si>
  <si>
    <t>DIMANCHE</t>
  </si>
  <si>
    <t xml:space="preserve">SAMEDI      </t>
  </si>
  <si>
    <t>½</t>
  </si>
  <si>
    <t>1 ½</t>
  </si>
  <si>
    <t>2 ½</t>
  </si>
  <si>
    <t>3 ½</t>
  </si>
  <si>
    <t>4 ½</t>
  </si>
  <si>
    <t>5 ½</t>
  </si>
  <si>
    <t>6 ½</t>
  </si>
  <si>
    <t>7 ½</t>
  </si>
  <si>
    <t>8 ½</t>
  </si>
  <si>
    <t>9 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</si>
</sst>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/m/yy;@"/>
    <numFmt numFmtId="166" formatCode="d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Arial"/>
      <family val="2"/>
    </font>
    <font>
      <b/>
      <sz val="10"/>
      <name val="Arial Unicode MS"/>
    </font>
    <font>
      <sz val="11"/>
      <color theme="1"/>
      <name val="Segoe UI Symbol"/>
      <family val="2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3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7" xfId="0" applyBorder="1"/>
    <xf numFmtId="0" fontId="0" fillId="0" borderId="0" xfId="0" applyAlignment="1"/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/>
    <xf numFmtId="0" fontId="1" fillId="0" borderId="0" xfId="0" applyFont="1" applyAlignment="1"/>
    <xf numFmtId="0" fontId="0" fillId="0" borderId="3" xfId="0" applyFont="1" applyBorder="1" applyAlignment="1">
      <alignment horizontal="center" vertical="center"/>
    </xf>
    <xf numFmtId="165" fontId="0" fillId="0" borderId="0" xfId="0" applyNumberFormat="1"/>
    <xf numFmtId="0" fontId="0" fillId="0" borderId="16" xfId="0" applyBorder="1"/>
    <xf numFmtId="166" fontId="0" fillId="0" borderId="0" xfId="0" applyNumberFormat="1"/>
    <xf numFmtId="0" fontId="8" fillId="0" borderId="20" xfId="0" applyFont="1" applyBorder="1"/>
    <xf numFmtId="0" fontId="8" fillId="0" borderId="21" xfId="0" applyFont="1" applyBorder="1"/>
    <xf numFmtId="0" fontId="9" fillId="0" borderId="21" xfId="0" applyNumberFormat="1" applyFont="1" applyBorder="1"/>
    <xf numFmtId="0" fontId="0" fillId="0" borderId="21" xfId="0" applyBorder="1"/>
    <xf numFmtId="0" fontId="0" fillId="0" borderId="22" xfId="0" applyBorder="1"/>
    <xf numFmtId="0" fontId="0" fillId="0" borderId="20" xfId="0" applyNumberFormat="1" applyBorder="1" applyAlignment="1">
      <alignment horizontal="center" vertical="center"/>
    </xf>
    <xf numFmtId="0" fontId="0" fillId="0" borderId="18" xfId="0" applyBorder="1"/>
    <xf numFmtId="0" fontId="7" fillId="0" borderId="0" xfId="0" applyFont="1" applyAlignment="1">
      <alignment horizontal="center"/>
    </xf>
    <xf numFmtId="14" fontId="11" fillId="0" borderId="0" xfId="0" applyNumberFormat="1" applyFont="1" applyAlignment="1">
      <alignment horizontal="center"/>
    </xf>
    <xf numFmtId="0" fontId="3" fillId="0" borderId="0" xfId="0" applyFont="1" applyAlignment="1"/>
    <xf numFmtId="0" fontId="10" fillId="0" borderId="0" xfId="0" applyFont="1" applyAlignment="1">
      <alignment horizontal="center"/>
    </xf>
    <xf numFmtId="0" fontId="1" fillId="0" borderId="0" xfId="0" applyFont="1"/>
    <xf numFmtId="0" fontId="10" fillId="0" borderId="0" xfId="0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5" xfId="0" applyBorder="1"/>
    <xf numFmtId="0" fontId="0" fillId="0" borderId="27" xfId="0" applyBorder="1"/>
    <xf numFmtId="0" fontId="0" fillId="0" borderId="1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3" fillId="0" borderId="0" xfId="0" applyNumberFormat="1" applyFont="1" applyAlignment="1"/>
    <xf numFmtId="14" fontId="3" fillId="0" borderId="0" xfId="0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0" xfId="0" applyNumberFormat="1"/>
    <xf numFmtId="14" fontId="1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0" xfId="0" applyBorder="1" applyAlignment="1">
      <alignment vertical="top" wrapText="1"/>
    </xf>
    <xf numFmtId="0" fontId="0" fillId="0" borderId="28" xfId="0" applyBorder="1"/>
    <xf numFmtId="0" fontId="0" fillId="0" borderId="2" xfId="0" applyBorder="1"/>
    <xf numFmtId="0" fontId="0" fillId="0" borderId="4" xfId="0" applyBorder="1"/>
    <xf numFmtId="0" fontId="0" fillId="0" borderId="29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0" xfId="0" applyBorder="1"/>
    <xf numFmtId="0" fontId="8" fillId="0" borderId="0" xfId="0" applyFont="1" applyBorder="1"/>
    <xf numFmtId="0" fontId="9" fillId="0" borderId="0" xfId="0" applyNumberFormat="1" applyFont="1" applyBorder="1"/>
    <xf numFmtId="12" fontId="0" fillId="0" borderId="21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wrapText="1"/>
    </xf>
    <xf numFmtId="164" fontId="4" fillId="0" borderId="13" xfId="0" applyNumberFormat="1" applyFont="1" applyBorder="1" applyAlignment="1">
      <alignment horizontal="center" wrapText="1"/>
    </xf>
    <xf numFmtId="0" fontId="0" fillId="0" borderId="9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164" fontId="4" fillId="0" borderId="12" xfId="0" applyNumberFormat="1" applyFont="1" applyBorder="1" applyAlignment="1">
      <alignment horizontal="center" vertical="center" wrapText="1"/>
    </xf>
    <xf numFmtId="164" fontId="4" fillId="0" borderId="13" xfId="0" applyNumberFormat="1" applyFont="1" applyBorder="1" applyAlignment="1">
      <alignment horizontal="center" vertical="center" wrapText="1"/>
    </xf>
    <xf numFmtId="0" fontId="0" fillId="0" borderId="14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6</xdr:row>
          <xdr:rowOff>12700</xdr:rowOff>
        </xdr:from>
        <xdr:to>
          <xdr:col>14</xdr:col>
          <xdr:colOff>0</xdr:colOff>
          <xdr:row>6</xdr:row>
          <xdr:rowOff>266700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xmlns="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7</xdr:row>
          <xdr:rowOff>12700</xdr:rowOff>
        </xdr:from>
        <xdr:to>
          <xdr:col>14</xdr:col>
          <xdr:colOff>0</xdr:colOff>
          <xdr:row>7</xdr:row>
          <xdr:rowOff>266700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xmlns="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8</xdr:row>
          <xdr:rowOff>12700</xdr:rowOff>
        </xdr:from>
        <xdr:to>
          <xdr:col>14</xdr:col>
          <xdr:colOff>0</xdr:colOff>
          <xdr:row>8</xdr:row>
          <xdr:rowOff>266700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xmlns="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9</xdr:row>
          <xdr:rowOff>12700</xdr:rowOff>
        </xdr:from>
        <xdr:to>
          <xdr:col>14</xdr:col>
          <xdr:colOff>0</xdr:colOff>
          <xdr:row>9</xdr:row>
          <xdr:rowOff>266700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xmlns="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10</xdr:row>
          <xdr:rowOff>12700</xdr:rowOff>
        </xdr:from>
        <xdr:to>
          <xdr:col>14</xdr:col>
          <xdr:colOff>0</xdr:colOff>
          <xdr:row>10</xdr:row>
          <xdr:rowOff>266700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xmlns="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11</xdr:row>
          <xdr:rowOff>12700</xdr:rowOff>
        </xdr:from>
        <xdr:to>
          <xdr:col>14</xdr:col>
          <xdr:colOff>0</xdr:colOff>
          <xdr:row>11</xdr:row>
          <xdr:rowOff>266700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xmlns="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12</xdr:row>
          <xdr:rowOff>12700</xdr:rowOff>
        </xdr:from>
        <xdr:to>
          <xdr:col>14</xdr:col>
          <xdr:colOff>0</xdr:colOff>
          <xdr:row>12</xdr:row>
          <xdr:rowOff>266700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xmlns="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13</xdr:row>
          <xdr:rowOff>12700</xdr:rowOff>
        </xdr:from>
        <xdr:to>
          <xdr:col>14</xdr:col>
          <xdr:colOff>0</xdr:colOff>
          <xdr:row>13</xdr:row>
          <xdr:rowOff>266700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xmlns="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14</xdr:row>
          <xdr:rowOff>12700</xdr:rowOff>
        </xdr:from>
        <xdr:to>
          <xdr:col>14</xdr:col>
          <xdr:colOff>0</xdr:colOff>
          <xdr:row>14</xdr:row>
          <xdr:rowOff>266700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xmlns="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15</xdr:row>
          <xdr:rowOff>12700</xdr:rowOff>
        </xdr:from>
        <xdr:to>
          <xdr:col>14</xdr:col>
          <xdr:colOff>0</xdr:colOff>
          <xdr:row>15</xdr:row>
          <xdr:rowOff>266700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xmlns="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16</xdr:row>
          <xdr:rowOff>12700</xdr:rowOff>
        </xdr:from>
        <xdr:to>
          <xdr:col>14</xdr:col>
          <xdr:colOff>0</xdr:colOff>
          <xdr:row>16</xdr:row>
          <xdr:rowOff>266700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xmlns="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17</xdr:row>
          <xdr:rowOff>12700</xdr:rowOff>
        </xdr:from>
        <xdr:to>
          <xdr:col>14</xdr:col>
          <xdr:colOff>0</xdr:colOff>
          <xdr:row>17</xdr:row>
          <xdr:rowOff>266700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xmlns="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18</xdr:row>
          <xdr:rowOff>12700</xdr:rowOff>
        </xdr:from>
        <xdr:to>
          <xdr:col>14</xdr:col>
          <xdr:colOff>0</xdr:colOff>
          <xdr:row>18</xdr:row>
          <xdr:rowOff>266700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xmlns="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19</xdr:row>
          <xdr:rowOff>12700</xdr:rowOff>
        </xdr:from>
        <xdr:to>
          <xdr:col>14</xdr:col>
          <xdr:colOff>0</xdr:colOff>
          <xdr:row>19</xdr:row>
          <xdr:rowOff>266700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xmlns="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20</xdr:row>
          <xdr:rowOff>12700</xdr:rowOff>
        </xdr:from>
        <xdr:to>
          <xdr:col>14</xdr:col>
          <xdr:colOff>0</xdr:colOff>
          <xdr:row>20</xdr:row>
          <xdr:rowOff>266700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xmlns="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21</xdr:row>
          <xdr:rowOff>12700</xdr:rowOff>
        </xdr:from>
        <xdr:to>
          <xdr:col>14</xdr:col>
          <xdr:colOff>0</xdr:colOff>
          <xdr:row>21</xdr:row>
          <xdr:rowOff>266700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xmlns="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22</xdr:row>
          <xdr:rowOff>12700</xdr:rowOff>
        </xdr:from>
        <xdr:to>
          <xdr:col>14</xdr:col>
          <xdr:colOff>0</xdr:colOff>
          <xdr:row>22</xdr:row>
          <xdr:rowOff>266700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xmlns="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23</xdr:row>
          <xdr:rowOff>12700</xdr:rowOff>
        </xdr:from>
        <xdr:to>
          <xdr:col>14</xdr:col>
          <xdr:colOff>0</xdr:colOff>
          <xdr:row>23</xdr:row>
          <xdr:rowOff>266700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xmlns="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24</xdr:row>
          <xdr:rowOff>12700</xdr:rowOff>
        </xdr:from>
        <xdr:to>
          <xdr:col>14</xdr:col>
          <xdr:colOff>0</xdr:colOff>
          <xdr:row>24</xdr:row>
          <xdr:rowOff>266700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xmlns="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25</xdr:row>
          <xdr:rowOff>12700</xdr:rowOff>
        </xdr:from>
        <xdr:to>
          <xdr:col>14</xdr:col>
          <xdr:colOff>0</xdr:colOff>
          <xdr:row>25</xdr:row>
          <xdr:rowOff>266700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xmlns="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26</xdr:row>
          <xdr:rowOff>12700</xdr:rowOff>
        </xdr:from>
        <xdr:to>
          <xdr:col>14</xdr:col>
          <xdr:colOff>0</xdr:colOff>
          <xdr:row>26</xdr:row>
          <xdr:rowOff>266700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xmlns="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27</xdr:row>
          <xdr:rowOff>12700</xdr:rowOff>
        </xdr:from>
        <xdr:to>
          <xdr:col>14</xdr:col>
          <xdr:colOff>0</xdr:colOff>
          <xdr:row>27</xdr:row>
          <xdr:rowOff>266700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xmlns="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28</xdr:row>
          <xdr:rowOff>12700</xdr:rowOff>
        </xdr:from>
        <xdr:to>
          <xdr:col>14</xdr:col>
          <xdr:colOff>0</xdr:colOff>
          <xdr:row>28</xdr:row>
          <xdr:rowOff>266700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xmlns="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29</xdr:row>
          <xdr:rowOff>12700</xdr:rowOff>
        </xdr:from>
        <xdr:to>
          <xdr:col>14</xdr:col>
          <xdr:colOff>0</xdr:colOff>
          <xdr:row>29</xdr:row>
          <xdr:rowOff>266700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xmlns="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30</xdr:row>
          <xdr:rowOff>12700</xdr:rowOff>
        </xdr:from>
        <xdr:to>
          <xdr:col>14</xdr:col>
          <xdr:colOff>0</xdr:colOff>
          <xdr:row>30</xdr:row>
          <xdr:rowOff>266700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xmlns="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31</xdr:row>
          <xdr:rowOff>12700</xdr:rowOff>
        </xdr:from>
        <xdr:to>
          <xdr:col>14</xdr:col>
          <xdr:colOff>0</xdr:colOff>
          <xdr:row>31</xdr:row>
          <xdr:rowOff>266700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xmlns="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32</xdr:row>
          <xdr:rowOff>12700</xdr:rowOff>
        </xdr:from>
        <xdr:to>
          <xdr:col>14</xdr:col>
          <xdr:colOff>0</xdr:colOff>
          <xdr:row>32</xdr:row>
          <xdr:rowOff>266700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xmlns="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33</xdr:row>
          <xdr:rowOff>12700</xdr:rowOff>
        </xdr:from>
        <xdr:to>
          <xdr:col>14</xdr:col>
          <xdr:colOff>0</xdr:colOff>
          <xdr:row>33</xdr:row>
          <xdr:rowOff>266700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xmlns="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34</xdr:row>
          <xdr:rowOff>12700</xdr:rowOff>
        </xdr:from>
        <xdr:to>
          <xdr:col>14</xdr:col>
          <xdr:colOff>0</xdr:colOff>
          <xdr:row>34</xdr:row>
          <xdr:rowOff>266700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xmlns="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495300</xdr:colOff>
          <xdr:row>1</xdr:row>
          <xdr:rowOff>25400</xdr:rowOff>
        </xdr:from>
        <xdr:to>
          <xdr:col>21</xdr:col>
          <xdr:colOff>31750</xdr:colOff>
          <xdr:row>3</xdr:row>
          <xdr:rowOff>19050</xdr:rowOff>
        </xdr:to>
        <xdr:sp macro="" textlink="">
          <xdr:nvSpPr>
            <xdr:cNvPr id="1156" name="Button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U143"/>
  <sheetViews>
    <sheetView showGridLines="0" tabSelected="1" zoomScaleNormal="100" workbookViewId="0">
      <selection activeCell="V13" sqref="V13"/>
    </sheetView>
  </sheetViews>
  <sheetFormatPr baseColWidth="10" defaultRowHeight="14.5" x14ac:dyDescent="0.35"/>
  <cols>
    <col min="1" max="1" width="0.6328125" customWidth="1"/>
    <col min="2" max="2" width="10.90625" customWidth="1"/>
    <col min="3" max="3" width="4.36328125" customWidth="1"/>
    <col min="4" max="5" width="5.453125" customWidth="1"/>
    <col min="6" max="6" width="3.1796875" customWidth="1"/>
    <col min="7" max="7" width="2.81640625" customWidth="1"/>
    <col min="8" max="8" width="2.6328125" customWidth="1"/>
    <col min="9" max="9" width="1.54296875" customWidth="1"/>
    <col min="10" max="10" width="2.6328125" customWidth="1"/>
    <col min="11" max="11" width="7.453125" customWidth="1"/>
    <col min="12" max="12" width="28.81640625" customWidth="1"/>
    <col min="13" max="13" width="7.81640625" style="6" customWidth="1"/>
    <col min="14" max="14" width="4.36328125" customWidth="1"/>
    <col min="15" max="15" width="6.36328125" customWidth="1"/>
    <col min="16" max="16" width="6.08984375" customWidth="1"/>
    <col min="17" max="17" width="5.453125" customWidth="1"/>
    <col min="18" max="18" width="3.6328125" bestFit="1" customWidth="1"/>
    <col min="19" max="19" width="11.08984375" customWidth="1"/>
    <col min="20" max="20" width="3.54296875" bestFit="1" customWidth="1"/>
    <col min="21" max="21" width="11.08984375" customWidth="1"/>
  </cols>
  <sheetData>
    <row r="1" spans="2:19" ht="18.5" x14ac:dyDescent="0.45">
      <c r="B1" s="67" t="s">
        <v>16</v>
      </c>
      <c r="C1" s="67"/>
      <c r="D1" s="67"/>
      <c r="E1" s="67"/>
      <c r="F1" s="67"/>
      <c r="G1" s="67"/>
      <c r="H1" s="67"/>
      <c r="I1" s="67">
        <v>47</v>
      </c>
      <c r="J1" s="67"/>
      <c r="K1" s="22"/>
      <c r="L1" s="22"/>
      <c r="N1" s="4"/>
      <c r="O1" s="4"/>
    </row>
    <row r="2" spans="2:19" ht="18.5" x14ac:dyDescent="0.45">
      <c r="B2" s="68">
        <f ca="1">VLOOKUP(I1,'INFO '!F3:M54,2,0)</f>
        <v>43787</v>
      </c>
      <c r="C2" s="68"/>
      <c r="D2" s="34" t="s">
        <v>18</v>
      </c>
      <c r="E2" s="68">
        <f ca="1">VLOOKUP(I1,'INFO '!F3:M54,8,0)</f>
        <v>43793</v>
      </c>
      <c r="F2" s="68"/>
      <c r="G2" s="68"/>
      <c r="H2" s="68"/>
      <c r="I2" s="33"/>
      <c r="J2" s="33"/>
      <c r="K2" s="33"/>
      <c r="L2" s="22"/>
      <c r="N2" s="4"/>
      <c r="O2" s="4"/>
    </row>
    <row r="3" spans="2:19" ht="14" customHeight="1" x14ac:dyDescent="0.35">
      <c r="N3" s="4"/>
      <c r="O3" s="4"/>
    </row>
    <row r="4" spans="2:19" x14ac:dyDescent="0.35">
      <c r="B4" s="71" t="s">
        <v>10</v>
      </c>
      <c r="C4" s="71"/>
      <c r="D4" s="71"/>
      <c r="E4" s="71"/>
      <c r="F4" s="71"/>
      <c r="G4" s="71"/>
      <c r="H4" s="71"/>
      <c r="I4" s="71"/>
      <c r="J4" s="71"/>
      <c r="K4" s="71"/>
      <c r="M4" s="8"/>
    </row>
    <row r="5" spans="2:19" ht="10.25" customHeight="1" thickBot="1" x14ac:dyDescent="0.4"/>
    <row r="6" spans="2:19" ht="15" thickBot="1" x14ac:dyDescent="0.4">
      <c r="C6" s="69" t="s">
        <v>7</v>
      </c>
      <c r="D6" s="70"/>
      <c r="E6" s="70"/>
      <c r="F6" s="70"/>
      <c r="G6" s="70"/>
      <c r="H6" s="70"/>
      <c r="I6" s="70"/>
      <c r="J6" s="70"/>
      <c r="K6" s="70"/>
      <c r="L6" s="26" t="s">
        <v>3</v>
      </c>
      <c r="M6" s="30" t="s">
        <v>2</v>
      </c>
      <c r="N6" s="5" t="s">
        <v>0</v>
      </c>
      <c r="O6" s="5" t="s">
        <v>1</v>
      </c>
    </row>
    <row r="7" spans="2:19" ht="22.25" customHeight="1" x14ac:dyDescent="0.35">
      <c r="B7" s="60" t="s">
        <v>6</v>
      </c>
      <c r="C7" s="59"/>
      <c r="D7" s="59"/>
      <c r="E7" s="59"/>
      <c r="F7" s="59"/>
      <c r="G7" s="59"/>
      <c r="H7" s="59"/>
      <c r="I7" s="59"/>
      <c r="J7" s="59"/>
      <c r="K7" s="59"/>
      <c r="L7" s="2"/>
      <c r="M7" s="9"/>
      <c r="N7" s="2"/>
      <c r="O7" s="35"/>
    </row>
    <row r="8" spans="2:19" ht="22.25" customHeight="1" x14ac:dyDescent="0.35">
      <c r="B8" s="61"/>
      <c r="C8" s="64"/>
      <c r="D8" s="64"/>
      <c r="E8" s="64"/>
      <c r="F8" s="64"/>
      <c r="G8" s="64"/>
      <c r="H8" s="64"/>
      <c r="I8" s="64"/>
      <c r="J8" s="64"/>
      <c r="K8" s="64"/>
      <c r="L8" s="7"/>
      <c r="M8" s="29"/>
      <c r="N8" s="1"/>
      <c r="O8" s="36"/>
    </row>
    <row r="9" spans="2:19" ht="22.25" customHeight="1" x14ac:dyDescent="0.35">
      <c r="B9" s="62">
        <f ca="1">VLOOKUP(I1,'INFO '!F3:M54,2,0)</f>
        <v>43787</v>
      </c>
      <c r="C9" s="64"/>
      <c r="D9" s="64"/>
      <c r="E9" s="64"/>
      <c r="F9" s="64"/>
      <c r="G9" s="64"/>
      <c r="H9" s="64"/>
      <c r="I9" s="64"/>
      <c r="J9" s="64"/>
      <c r="K9" s="64"/>
      <c r="L9" s="7"/>
      <c r="M9" s="29"/>
      <c r="N9" s="1"/>
      <c r="O9" s="36"/>
    </row>
    <row r="10" spans="2:19" ht="22.25" customHeight="1" x14ac:dyDescent="0.35">
      <c r="B10" s="62"/>
      <c r="C10" s="64"/>
      <c r="D10" s="64"/>
      <c r="E10" s="64"/>
      <c r="F10" s="64"/>
      <c r="G10" s="64"/>
      <c r="H10" s="64"/>
      <c r="I10" s="64"/>
      <c r="J10" s="64"/>
      <c r="K10" s="64"/>
      <c r="L10" s="7"/>
      <c r="M10" s="29"/>
      <c r="N10" s="1"/>
      <c r="O10" s="36"/>
    </row>
    <row r="11" spans="2:19" ht="22.25" customHeight="1" thickBot="1" x14ac:dyDescent="0.4">
      <c r="B11" s="63"/>
      <c r="C11" s="65"/>
      <c r="D11" s="65"/>
      <c r="E11" s="65"/>
      <c r="F11" s="65"/>
      <c r="G11" s="65"/>
      <c r="H11" s="65"/>
      <c r="I11" s="65"/>
      <c r="J11" s="65"/>
      <c r="K11" s="65"/>
      <c r="L11" s="28"/>
      <c r="M11" s="31"/>
      <c r="N11" s="3"/>
      <c r="O11" s="37"/>
    </row>
    <row r="12" spans="2:19" ht="22.25" customHeight="1" x14ac:dyDescent="0.35">
      <c r="B12" s="61" t="s">
        <v>5</v>
      </c>
      <c r="C12" s="64"/>
      <c r="D12" s="64"/>
      <c r="E12" s="64"/>
      <c r="F12" s="64"/>
      <c r="G12" s="64"/>
      <c r="H12" s="64"/>
      <c r="I12" s="64"/>
      <c r="J12" s="64"/>
      <c r="K12" s="64"/>
      <c r="L12" s="7"/>
      <c r="M12" s="9"/>
      <c r="N12" s="7"/>
      <c r="O12" s="38"/>
    </row>
    <row r="13" spans="2:19" ht="22.25" customHeight="1" x14ac:dyDescent="0.35">
      <c r="B13" s="61"/>
      <c r="C13" s="64"/>
      <c r="D13" s="64"/>
      <c r="E13" s="64"/>
      <c r="F13" s="64"/>
      <c r="G13" s="64"/>
      <c r="H13" s="64"/>
      <c r="I13" s="64"/>
      <c r="J13" s="64"/>
      <c r="K13" s="64"/>
      <c r="L13" s="7"/>
      <c r="M13" s="29"/>
      <c r="N13" s="1"/>
      <c r="O13" s="36"/>
      <c r="S13" s="10"/>
    </row>
    <row r="14" spans="2:19" ht="22.25" customHeight="1" x14ac:dyDescent="0.35">
      <c r="B14" s="62">
        <f ca="1">VLOOKUP(I1,'INFO '!F3:M54,3,0)</f>
        <v>43788</v>
      </c>
      <c r="C14" s="64"/>
      <c r="D14" s="64"/>
      <c r="E14" s="64"/>
      <c r="F14" s="64"/>
      <c r="G14" s="64"/>
      <c r="H14" s="64"/>
      <c r="I14" s="64"/>
      <c r="J14" s="64"/>
      <c r="K14" s="64"/>
      <c r="L14" s="7"/>
      <c r="M14" s="29"/>
      <c r="N14" s="1"/>
      <c r="O14" s="36"/>
    </row>
    <row r="15" spans="2:19" ht="22.25" customHeight="1" x14ac:dyDescent="0.35">
      <c r="B15" s="62"/>
      <c r="C15" s="64"/>
      <c r="D15" s="64"/>
      <c r="E15" s="64"/>
      <c r="F15" s="64"/>
      <c r="G15" s="64"/>
      <c r="H15" s="64"/>
      <c r="I15" s="64"/>
      <c r="J15" s="64"/>
      <c r="K15" s="64"/>
      <c r="L15" s="7"/>
      <c r="M15" s="29"/>
      <c r="N15" s="1"/>
      <c r="O15" s="36"/>
    </row>
    <row r="16" spans="2:19" ht="22.25" customHeight="1" thickBot="1" x14ac:dyDescent="0.4">
      <c r="B16" s="63"/>
      <c r="C16" s="65"/>
      <c r="D16" s="65"/>
      <c r="E16" s="65"/>
      <c r="F16" s="65"/>
      <c r="G16" s="65"/>
      <c r="H16" s="65"/>
      <c r="I16" s="65"/>
      <c r="J16" s="65"/>
      <c r="K16" s="65"/>
      <c r="L16" s="28"/>
      <c r="M16" s="31"/>
      <c r="N16" s="3"/>
      <c r="O16" s="37"/>
    </row>
    <row r="17" spans="2:15" ht="22.25" customHeight="1" x14ac:dyDescent="0.35">
      <c r="B17" s="61" t="s">
        <v>9</v>
      </c>
      <c r="C17" s="64"/>
      <c r="D17" s="64"/>
      <c r="E17" s="64"/>
      <c r="F17" s="64"/>
      <c r="G17" s="64"/>
      <c r="H17" s="64"/>
      <c r="I17" s="64"/>
      <c r="J17" s="64"/>
      <c r="K17" s="64"/>
      <c r="L17" s="7"/>
      <c r="M17" s="9"/>
      <c r="N17" s="7"/>
      <c r="O17" s="38"/>
    </row>
    <row r="18" spans="2:15" ht="22.25" customHeight="1" x14ac:dyDescent="0.35">
      <c r="B18" s="61"/>
      <c r="C18" s="64"/>
      <c r="D18" s="64"/>
      <c r="E18" s="64"/>
      <c r="F18" s="64"/>
      <c r="G18" s="64"/>
      <c r="H18" s="64"/>
      <c r="I18" s="64"/>
      <c r="J18" s="64"/>
      <c r="K18" s="64"/>
      <c r="L18" s="7"/>
      <c r="M18" s="29"/>
      <c r="N18" s="1"/>
      <c r="O18" s="36"/>
    </row>
    <row r="19" spans="2:15" ht="22.25" customHeight="1" x14ac:dyDescent="0.35">
      <c r="B19" s="62">
        <f ca="1">VLOOKUP(I1,'INFO '!F3:M54,4,0)</f>
        <v>43789</v>
      </c>
      <c r="C19" s="64"/>
      <c r="D19" s="64"/>
      <c r="E19" s="64"/>
      <c r="F19" s="64"/>
      <c r="G19" s="64"/>
      <c r="H19" s="64"/>
      <c r="I19" s="64"/>
      <c r="J19" s="64"/>
      <c r="K19" s="64"/>
      <c r="L19" s="7"/>
      <c r="M19" s="29"/>
      <c r="N19" s="1"/>
      <c r="O19" s="36"/>
    </row>
    <row r="20" spans="2:15" ht="22.25" customHeight="1" x14ac:dyDescent="0.35">
      <c r="B20" s="62"/>
      <c r="C20" s="64"/>
      <c r="D20" s="64"/>
      <c r="E20" s="64"/>
      <c r="F20" s="64"/>
      <c r="G20" s="64"/>
      <c r="H20" s="64"/>
      <c r="I20" s="64"/>
      <c r="J20" s="64"/>
      <c r="K20" s="64"/>
      <c r="L20" s="7"/>
      <c r="M20" s="29"/>
      <c r="N20" s="1"/>
      <c r="O20" s="36"/>
    </row>
    <row r="21" spans="2:15" ht="22.25" customHeight="1" thickBot="1" x14ac:dyDescent="0.4">
      <c r="B21" s="63"/>
      <c r="C21" s="66"/>
      <c r="D21" s="66"/>
      <c r="E21" s="66"/>
      <c r="F21" s="66"/>
      <c r="G21" s="66"/>
      <c r="H21" s="66"/>
      <c r="I21" s="66"/>
      <c r="J21" s="66"/>
      <c r="K21" s="66"/>
      <c r="L21" s="27"/>
      <c r="M21" s="31"/>
      <c r="N21" s="11"/>
      <c r="O21" s="39"/>
    </row>
    <row r="22" spans="2:15" ht="22.25" customHeight="1" x14ac:dyDescent="0.35">
      <c r="B22" s="60" t="s">
        <v>4</v>
      </c>
      <c r="C22" s="59"/>
      <c r="D22" s="59"/>
      <c r="E22" s="59"/>
      <c r="F22" s="59"/>
      <c r="G22" s="59"/>
      <c r="H22" s="59"/>
      <c r="I22" s="59"/>
      <c r="J22" s="59"/>
      <c r="K22" s="59"/>
      <c r="L22" s="2"/>
      <c r="M22" s="9"/>
      <c r="N22" s="2"/>
      <c r="O22" s="35"/>
    </row>
    <row r="23" spans="2:15" ht="22.25" customHeight="1" x14ac:dyDescent="0.35">
      <c r="B23" s="61"/>
      <c r="C23" s="64"/>
      <c r="D23" s="64"/>
      <c r="E23" s="64"/>
      <c r="F23" s="64"/>
      <c r="G23" s="64"/>
      <c r="H23" s="64"/>
      <c r="I23" s="64"/>
      <c r="J23" s="64"/>
      <c r="K23" s="64"/>
      <c r="L23" s="7"/>
      <c r="M23" s="29"/>
      <c r="N23" s="1"/>
      <c r="O23" s="36"/>
    </row>
    <row r="24" spans="2:15" ht="22.25" customHeight="1" x14ac:dyDescent="0.35">
      <c r="B24" s="62">
        <f ca="1">VLOOKUP(I1,'INFO '!F3:M54,5,0)</f>
        <v>43790</v>
      </c>
      <c r="C24" s="64"/>
      <c r="D24" s="64"/>
      <c r="E24" s="64"/>
      <c r="F24" s="64"/>
      <c r="G24" s="64"/>
      <c r="H24" s="64"/>
      <c r="I24" s="64"/>
      <c r="J24" s="64"/>
      <c r="K24" s="64"/>
      <c r="L24" s="7"/>
      <c r="M24" s="29"/>
      <c r="N24" s="1"/>
      <c r="O24" s="36"/>
    </row>
    <row r="25" spans="2:15" ht="22.25" customHeight="1" x14ac:dyDescent="0.35">
      <c r="B25" s="62"/>
      <c r="C25" s="64"/>
      <c r="D25" s="64"/>
      <c r="E25" s="64"/>
      <c r="F25" s="64"/>
      <c r="G25" s="64"/>
      <c r="H25" s="64"/>
      <c r="I25" s="64"/>
      <c r="J25" s="64"/>
      <c r="K25" s="64"/>
      <c r="L25" s="7"/>
      <c r="M25" s="29"/>
      <c r="N25" s="1"/>
      <c r="O25" s="36"/>
    </row>
    <row r="26" spans="2:15" ht="22.25" customHeight="1" thickBot="1" x14ac:dyDescent="0.4">
      <c r="B26" s="63"/>
      <c r="C26" s="65"/>
      <c r="D26" s="65"/>
      <c r="E26" s="65"/>
      <c r="F26" s="65"/>
      <c r="G26" s="65"/>
      <c r="H26" s="65"/>
      <c r="I26" s="65"/>
      <c r="J26" s="65"/>
      <c r="K26" s="65"/>
      <c r="L26" s="28"/>
      <c r="M26" s="31"/>
      <c r="N26" s="3"/>
      <c r="O26" s="37"/>
    </row>
    <row r="27" spans="2:15" ht="22.25" customHeight="1" x14ac:dyDescent="0.35">
      <c r="B27" s="60" t="s">
        <v>8</v>
      </c>
      <c r="C27" s="59"/>
      <c r="D27" s="59"/>
      <c r="E27" s="59"/>
      <c r="F27" s="59"/>
      <c r="G27" s="59"/>
      <c r="H27" s="59"/>
      <c r="I27" s="59"/>
      <c r="J27" s="59"/>
      <c r="K27" s="59"/>
      <c r="L27" s="2"/>
      <c r="M27" s="9"/>
      <c r="N27" s="2"/>
      <c r="O27" s="35"/>
    </row>
    <row r="28" spans="2:15" ht="22.25" customHeight="1" x14ac:dyDescent="0.35">
      <c r="B28" s="61"/>
      <c r="C28" s="64"/>
      <c r="D28" s="64"/>
      <c r="E28" s="64"/>
      <c r="F28" s="64"/>
      <c r="G28" s="64"/>
      <c r="H28" s="64"/>
      <c r="I28" s="64"/>
      <c r="J28" s="64"/>
      <c r="K28" s="64"/>
      <c r="L28" s="7"/>
      <c r="M28" s="29"/>
      <c r="N28" s="1"/>
      <c r="O28" s="36"/>
    </row>
    <row r="29" spans="2:15" ht="22.25" customHeight="1" x14ac:dyDescent="0.35">
      <c r="B29" s="62">
        <f ca="1">VLOOKUP(I1,'INFO '!F3:M54,6,0)</f>
        <v>43791</v>
      </c>
      <c r="C29" s="64"/>
      <c r="D29" s="64"/>
      <c r="E29" s="64"/>
      <c r="F29" s="64"/>
      <c r="G29" s="64"/>
      <c r="H29" s="64"/>
      <c r="I29" s="64"/>
      <c r="J29" s="64"/>
      <c r="K29" s="64"/>
      <c r="L29" s="7"/>
      <c r="M29" s="29"/>
      <c r="N29" s="1"/>
      <c r="O29" s="36"/>
    </row>
    <row r="30" spans="2:15" ht="22.25" customHeight="1" x14ac:dyDescent="0.35">
      <c r="B30" s="62"/>
      <c r="C30" s="64"/>
      <c r="D30" s="64"/>
      <c r="E30" s="64"/>
      <c r="F30" s="64"/>
      <c r="G30" s="64"/>
      <c r="H30" s="64"/>
      <c r="I30" s="64"/>
      <c r="J30" s="64"/>
      <c r="K30" s="64"/>
      <c r="L30" s="7"/>
      <c r="M30" s="29"/>
      <c r="N30" s="1"/>
      <c r="O30" s="36"/>
    </row>
    <row r="31" spans="2:15" ht="22.25" customHeight="1" thickBot="1" x14ac:dyDescent="0.4">
      <c r="B31" s="62"/>
      <c r="C31" s="65"/>
      <c r="D31" s="65"/>
      <c r="E31" s="65"/>
      <c r="F31" s="65"/>
      <c r="G31" s="65"/>
      <c r="H31" s="65"/>
      <c r="I31" s="65"/>
      <c r="J31" s="65"/>
      <c r="K31" s="65"/>
      <c r="L31" s="28"/>
      <c r="M31" s="31"/>
      <c r="N31" s="3"/>
      <c r="O31" s="37"/>
    </row>
    <row r="32" spans="2:15" ht="22.25" customHeight="1" x14ac:dyDescent="0.35">
      <c r="B32" s="43" t="s">
        <v>26</v>
      </c>
      <c r="C32" s="59"/>
      <c r="D32" s="59"/>
      <c r="E32" s="59"/>
      <c r="F32" s="59"/>
      <c r="G32" s="59"/>
      <c r="H32" s="59"/>
      <c r="I32" s="59"/>
      <c r="J32" s="59"/>
      <c r="K32" s="59"/>
      <c r="L32" s="2"/>
      <c r="M32" s="29"/>
      <c r="N32" s="2"/>
      <c r="O32" s="35"/>
    </row>
    <row r="33" spans="2:15" ht="22.25" customHeight="1" thickBot="1" x14ac:dyDescent="0.6">
      <c r="B33" s="57">
        <f ca="1">VLOOKUP(I1,'INFO '!F3:M54,7,0)</f>
        <v>43792</v>
      </c>
      <c r="C33" s="65"/>
      <c r="D33" s="65"/>
      <c r="E33" s="65"/>
      <c r="F33" s="65"/>
      <c r="G33" s="65"/>
      <c r="H33" s="65"/>
      <c r="I33" s="65"/>
      <c r="J33" s="65"/>
      <c r="K33" s="65"/>
      <c r="L33" s="28"/>
      <c r="M33" s="31"/>
      <c r="N33" s="3"/>
      <c r="O33" s="37"/>
    </row>
    <row r="34" spans="2:15" ht="22.25" customHeight="1" x14ac:dyDescent="0.35">
      <c r="B34" s="43" t="s">
        <v>25</v>
      </c>
      <c r="C34" s="59"/>
      <c r="D34" s="59"/>
      <c r="E34" s="59"/>
      <c r="F34" s="59"/>
      <c r="G34" s="59"/>
      <c r="H34" s="59"/>
      <c r="I34" s="59"/>
      <c r="J34" s="59"/>
      <c r="K34" s="59"/>
      <c r="L34" s="2"/>
      <c r="M34" s="29"/>
      <c r="N34" s="2"/>
      <c r="O34" s="35"/>
    </row>
    <row r="35" spans="2:15" ht="22.25" customHeight="1" thickBot="1" x14ac:dyDescent="0.6">
      <c r="B35" s="58">
        <f ca="1">VLOOKUP(I1,'INFO '!F3:M54,8,0)</f>
        <v>43793</v>
      </c>
      <c r="C35" s="65"/>
      <c r="D35" s="65"/>
      <c r="E35" s="65"/>
      <c r="F35" s="65"/>
      <c r="G35" s="65"/>
      <c r="H35" s="65"/>
      <c r="I35" s="65"/>
      <c r="J35" s="65"/>
      <c r="K35" s="65"/>
      <c r="L35" s="28"/>
      <c r="M35" s="31"/>
      <c r="N35" s="3"/>
      <c r="O35" s="37"/>
    </row>
    <row r="89" spans="17:21" x14ac:dyDescent="0.35">
      <c r="Q89" s="6"/>
      <c r="R89" s="24"/>
      <c r="S89" s="20" t="s">
        <v>14</v>
      </c>
      <c r="T89" s="32"/>
      <c r="U89" s="20" t="s">
        <v>15</v>
      </c>
    </row>
    <row r="90" spans="17:21" x14ac:dyDescent="0.35">
      <c r="Q90" s="6"/>
      <c r="R90" s="24"/>
      <c r="T90" s="32"/>
    </row>
    <row r="91" spans="17:21" ht="15.75" customHeight="1" x14ac:dyDescent="0.35">
      <c r="Q91" s="25">
        <v>1</v>
      </c>
      <c r="R91" s="23" t="s">
        <v>18</v>
      </c>
      <c r="S91" s="21">
        <f ca="1">(7*Q91+DATE(YEAR(TODAY()),1,3)-WEEKDAY(DATE(YEAR(TODAY()),1,3))-5)+(MATCH(S89,{"lundi";"mardi";"mercredi";"jeudi";"vendredi";"samedi";"dimanche"},0)-1)</f>
        <v>43465</v>
      </c>
      <c r="T91" s="32" t="s">
        <v>17</v>
      </c>
      <c r="U91" s="21">
        <f ca="1">(7*Q91+DATE(YEAR(TODAY()),1,3)-WEEKDAY(DATE(YEAR(TODAY()),1,3))-5)+(MATCH(U89,{"lundi";"mardi";"mercredi";"jeudi";"vendredi";"samedi";"dimanche"},0)-1)</f>
        <v>43471</v>
      </c>
    </row>
    <row r="92" spans="17:21" x14ac:dyDescent="0.35">
      <c r="Q92" s="25">
        <v>2</v>
      </c>
      <c r="R92" s="23" t="s">
        <v>18</v>
      </c>
      <c r="S92" s="21">
        <f ca="1">(7*Q92+DATE(YEAR(TODAY()),1,3)-WEEKDAY(DATE(YEAR(TODAY()),1,3))-5)+(MATCH(S89,{"lundi";"mardi";"mercredi";"jeudi";"vendredi";"samedi";"dimanche"},0)-1)</f>
        <v>43472</v>
      </c>
      <c r="T92" s="32" t="s">
        <v>17</v>
      </c>
      <c r="U92" s="21">
        <f ca="1">(7*Q92+DATE(YEAR(TODAY()),1,3)-WEEKDAY(DATE(YEAR(TODAY()),1,3))-5)+(MATCH(U89,{"lundi";"mardi";"mercredi";"jeudi";"vendredi";"samedi";"dimanche"},0)-1)</f>
        <v>43478</v>
      </c>
    </row>
    <row r="93" spans="17:21" x14ac:dyDescent="0.35">
      <c r="Q93" s="25">
        <v>3</v>
      </c>
      <c r="R93" s="23" t="s">
        <v>18</v>
      </c>
      <c r="S93" s="21">
        <f ca="1">(7*Q93+DATE(YEAR(TODAY()),1,3)-WEEKDAY(DATE(YEAR(TODAY()),1,3))-5)+(MATCH(S89,{"lundi";"mardi";"mercredi";"jeudi";"vendredi";"samedi";"dimanche"},0)-1)</f>
        <v>43479</v>
      </c>
      <c r="T93" s="32" t="s">
        <v>17</v>
      </c>
      <c r="U93" s="21">
        <f ca="1">(7*Q93+DATE(YEAR(TODAY()),1,3)-WEEKDAY(DATE(YEAR(TODAY()),1,3))-5)+(MATCH(U89,{"lundi";"mardi";"mercredi";"jeudi";"vendredi";"samedi";"dimanche"},0)-1)</f>
        <v>43485</v>
      </c>
    </row>
    <row r="94" spans="17:21" x14ac:dyDescent="0.35">
      <c r="Q94" s="25">
        <v>4</v>
      </c>
      <c r="R94" s="23" t="s">
        <v>18</v>
      </c>
      <c r="S94" s="21">
        <f ca="1">(7*Q94+DATE(YEAR(TODAY()),1,3)-WEEKDAY(DATE(YEAR(TODAY()),1,3))-5)+(MATCH(S89,{"lundi";"mardi";"mercredi";"jeudi";"vendredi";"samedi";"dimanche"},0)-1)</f>
        <v>43486</v>
      </c>
      <c r="T94" s="32" t="s">
        <v>17</v>
      </c>
      <c r="U94" s="21">
        <f ca="1">(7*Q94+DATE(YEAR(TODAY()),1,3)-WEEKDAY(DATE(YEAR(TODAY()),1,3))-5)+(MATCH(U89,{"lundi";"mardi";"mercredi";"jeudi";"vendredi";"samedi";"dimanche"},0)-1)</f>
        <v>43492</v>
      </c>
    </row>
    <row r="95" spans="17:21" x14ac:dyDescent="0.35">
      <c r="Q95" s="25">
        <v>5</v>
      </c>
      <c r="R95" s="23" t="s">
        <v>18</v>
      </c>
      <c r="S95" s="21">
        <f ca="1">(7*Q95+DATE(YEAR(TODAY()),1,3)-WEEKDAY(DATE(YEAR(TODAY()),1,3))-5)+(MATCH(S89,{"lundi";"mardi";"mercredi";"jeudi";"vendredi";"samedi";"dimanche"},0)-1)</f>
        <v>43493</v>
      </c>
      <c r="T95" s="32" t="s">
        <v>17</v>
      </c>
      <c r="U95" s="21">
        <f ca="1">(7*Q95+DATE(YEAR(TODAY()),1,3)-WEEKDAY(DATE(YEAR(TODAY()),1,3))-5)+(MATCH(U89,{"lundi";"mardi";"mercredi";"jeudi";"vendredi";"samedi";"dimanche"},0)-1)</f>
        <v>43499</v>
      </c>
    </row>
    <row r="96" spans="17:21" x14ac:dyDescent="0.35">
      <c r="Q96" s="25">
        <v>6</v>
      </c>
      <c r="R96" s="23" t="s">
        <v>18</v>
      </c>
      <c r="S96" s="21">
        <f ca="1">(7*Q96+DATE(YEAR(TODAY()),1,3)-WEEKDAY(DATE(YEAR(TODAY()),1,3))-5)+(MATCH(S89,{"lundi";"mardi";"mercredi";"jeudi";"vendredi";"samedi";"dimanche"},0)-1)</f>
        <v>43500</v>
      </c>
      <c r="T96" s="32" t="s">
        <v>17</v>
      </c>
      <c r="U96" s="21">
        <f ca="1">(7*Q96+DATE(YEAR(TODAY()),1,3)-WEEKDAY(DATE(YEAR(TODAY()),1,3))-5)+(MATCH(U89,{"lundi";"mardi";"mercredi";"jeudi";"vendredi";"samedi";"dimanche"},0)-1)</f>
        <v>43506</v>
      </c>
    </row>
    <row r="97" spans="17:21" x14ac:dyDescent="0.35">
      <c r="Q97" s="25">
        <v>7</v>
      </c>
      <c r="R97" s="23" t="s">
        <v>18</v>
      </c>
      <c r="S97" s="21">
        <f ca="1">(7*Q97+DATE(YEAR(TODAY()),1,3)-WEEKDAY(DATE(YEAR(TODAY()),1,3))-5)+(MATCH(S89,{"lundi";"mardi";"mercredi";"jeudi";"vendredi";"samedi";"dimanche"},0)-1)</f>
        <v>43507</v>
      </c>
      <c r="T97" s="32" t="s">
        <v>17</v>
      </c>
      <c r="U97" s="21">
        <f ca="1">(7*Q97+DATE(YEAR(TODAY()),1,3)-WEEKDAY(DATE(YEAR(TODAY()),1,3))-5)+(MATCH(U89,{"lundi";"mardi";"mercredi";"jeudi";"vendredi";"samedi";"dimanche"},0)-1)</f>
        <v>43513</v>
      </c>
    </row>
    <row r="98" spans="17:21" x14ac:dyDescent="0.35">
      <c r="Q98" s="25">
        <v>8</v>
      </c>
      <c r="R98" s="23" t="s">
        <v>18</v>
      </c>
      <c r="S98" s="21">
        <f ca="1">(7*Q98+DATE(YEAR(TODAY()),1,3)-WEEKDAY(DATE(YEAR(TODAY()),1,3))-5)+(MATCH(S89,{"lundi";"mardi";"mercredi";"jeudi";"vendredi";"samedi";"dimanche"},0)-1)</f>
        <v>43514</v>
      </c>
      <c r="T98" s="32" t="s">
        <v>17</v>
      </c>
      <c r="U98" s="21">
        <f ca="1">(7*Q98+DATE(YEAR(TODAY()),1,3)-WEEKDAY(DATE(YEAR(TODAY()),1,3))-5)+(MATCH(U89,{"lundi";"mardi";"mercredi";"jeudi";"vendredi";"samedi";"dimanche"},0)-1)</f>
        <v>43520</v>
      </c>
    </row>
    <row r="99" spans="17:21" x14ac:dyDescent="0.35">
      <c r="Q99" s="25">
        <v>9</v>
      </c>
      <c r="R99" s="23" t="s">
        <v>18</v>
      </c>
      <c r="S99" s="21">
        <f ca="1">(7*Q99+DATE(YEAR(TODAY()),1,3)-WEEKDAY(DATE(YEAR(TODAY()),1,3))-5)+(MATCH(S89,{"lundi";"mardi";"mercredi";"jeudi";"vendredi";"samedi";"dimanche"},0)-1)</f>
        <v>43521</v>
      </c>
      <c r="T99" s="32" t="s">
        <v>17</v>
      </c>
      <c r="U99" s="21">
        <f ca="1">(7*Q99+DATE(YEAR(TODAY()),1,3)-WEEKDAY(DATE(YEAR(TODAY()),1,3))-5)+(MATCH(U89,{"lundi";"mardi";"mercredi";"jeudi";"vendredi";"samedi";"dimanche"},0)-1)</f>
        <v>43527</v>
      </c>
    </row>
    <row r="100" spans="17:21" x14ac:dyDescent="0.35">
      <c r="Q100" s="25">
        <v>10</v>
      </c>
      <c r="R100" s="23" t="s">
        <v>18</v>
      </c>
      <c r="S100" s="21">
        <f ca="1">(7*Q100+DATE(YEAR(TODAY()),1,3)-WEEKDAY(DATE(YEAR(TODAY()),1,3))-5)+(MATCH(S89,{"lundi";"mardi";"mercredi";"jeudi";"vendredi";"samedi";"dimanche"},0)-1)</f>
        <v>43528</v>
      </c>
      <c r="T100" s="32" t="s">
        <v>17</v>
      </c>
      <c r="U100" s="21">
        <f ca="1">(7*Q100+DATE(YEAR(TODAY()),1,3)-WEEKDAY(DATE(YEAR(TODAY()),1,3))-5)+(MATCH(U89,{"lundi";"mardi";"mercredi";"jeudi";"vendredi";"samedi";"dimanche"},0)-1)</f>
        <v>43534</v>
      </c>
    </row>
    <row r="101" spans="17:21" x14ac:dyDescent="0.35">
      <c r="Q101" s="25">
        <v>11</v>
      </c>
      <c r="R101" s="23" t="s">
        <v>18</v>
      </c>
      <c r="S101" s="21">
        <f ca="1">(7*Q101+DATE(YEAR(TODAY()),1,3)-WEEKDAY(DATE(YEAR(TODAY()),1,3))-5)+(MATCH(S89,{"lundi";"mardi";"mercredi";"jeudi";"vendredi";"samedi";"dimanche"},0)-1)</f>
        <v>43535</v>
      </c>
      <c r="T101" s="32" t="s">
        <v>17</v>
      </c>
      <c r="U101" s="21">
        <f ca="1">(7*Q101+DATE(YEAR(TODAY()),1,3)-WEEKDAY(DATE(YEAR(TODAY()),1,3))-5)+(MATCH(U89,{"lundi";"mardi";"mercredi";"jeudi";"vendredi";"samedi";"dimanche"},0)-1)</f>
        <v>43541</v>
      </c>
    </row>
    <row r="102" spans="17:21" x14ac:dyDescent="0.35">
      <c r="Q102" s="25">
        <v>12</v>
      </c>
      <c r="R102" s="23" t="s">
        <v>18</v>
      </c>
      <c r="S102" s="21">
        <f ca="1">(7*Q102+DATE(YEAR(TODAY()),1,3)-WEEKDAY(DATE(YEAR(TODAY()),1,3))-5)+(MATCH(S89,{"lundi";"mardi";"mercredi";"jeudi";"vendredi";"samedi";"dimanche"},0)-1)</f>
        <v>43542</v>
      </c>
      <c r="T102" s="32" t="s">
        <v>17</v>
      </c>
      <c r="U102" s="21">
        <f ca="1">(7*Q102+DATE(YEAR(TODAY()),1,3)-WEEKDAY(DATE(YEAR(TODAY()),1,3))-5)+(MATCH(U89,{"lundi";"mardi";"mercredi";"jeudi";"vendredi";"samedi";"dimanche"},0)-1)</f>
        <v>43548</v>
      </c>
    </row>
    <row r="103" spans="17:21" x14ac:dyDescent="0.35">
      <c r="Q103" s="25">
        <v>13</v>
      </c>
      <c r="R103" s="23" t="s">
        <v>18</v>
      </c>
      <c r="S103" s="21">
        <f ca="1">(7*Q103+DATE(YEAR(TODAY()),1,3)-WEEKDAY(DATE(YEAR(TODAY()),1,3))-5)+(MATCH(S89,{"lundi";"mardi";"mercredi";"jeudi";"vendredi";"samedi";"dimanche"},0)-1)</f>
        <v>43549</v>
      </c>
      <c r="T103" s="32" t="s">
        <v>17</v>
      </c>
      <c r="U103" s="21">
        <f ca="1">(7*Q103+DATE(YEAR(TODAY()),1,3)-WEEKDAY(DATE(YEAR(TODAY()),1,3))-5)+(MATCH(U89,{"lundi";"mardi";"mercredi";"jeudi";"vendredi";"samedi";"dimanche"},0)-1)</f>
        <v>43555</v>
      </c>
    </row>
    <row r="104" spans="17:21" x14ac:dyDescent="0.35">
      <c r="Q104" s="25">
        <v>14</v>
      </c>
      <c r="R104" s="23" t="s">
        <v>18</v>
      </c>
      <c r="S104" s="21">
        <f ca="1">(7*Q104+DATE(YEAR(TODAY()),1,3)-WEEKDAY(DATE(YEAR(TODAY()),1,3))-5)+(MATCH(S89,{"lundi";"mardi";"mercredi";"jeudi";"vendredi";"samedi";"dimanche"},0)-1)</f>
        <v>43556</v>
      </c>
      <c r="T104" s="32" t="s">
        <v>17</v>
      </c>
      <c r="U104" s="21">
        <f ca="1">(7*Q104+DATE(YEAR(TODAY()),1,3)-WEEKDAY(DATE(YEAR(TODAY()),1,3))-5)+(MATCH(U89,{"lundi";"mardi";"mercredi";"jeudi";"vendredi";"samedi";"dimanche"},0)-1)</f>
        <v>43562</v>
      </c>
    </row>
    <row r="105" spans="17:21" x14ac:dyDescent="0.35">
      <c r="Q105" s="25">
        <v>15</v>
      </c>
      <c r="R105" s="23" t="s">
        <v>18</v>
      </c>
      <c r="S105" s="21">
        <f ca="1">(7*Q105+DATE(YEAR(TODAY()),1,3)-WEEKDAY(DATE(YEAR(TODAY()),1,3))-5)+(MATCH(S89,{"lundi";"mardi";"mercredi";"jeudi";"vendredi";"samedi";"dimanche"},0)-1)</f>
        <v>43563</v>
      </c>
      <c r="T105" s="32" t="s">
        <v>17</v>
      </c>
      <c r="U105" s="21">
        <f ca="1">(7*Q105+DATE(YEAR(TODAY()),1,3)-WEEKDAY(DATE(YEAR(TODAY()),1,3))-5)+(MATCH(U89,{"lundi";"mardi";"mercredi";"jeudi";"vendredi";"samedi";"dimanche"},0)-1)</f>
        <v>43569</v>
      </c>
    </row>
    <row r="106" spans="17:21" x14ac:dyDescent="0.35">
      <c r="Q106" s="25">
        <v>16</v>
      </c>
      <c r="R106" s="23" t="s">
        <v>18</v>
      </c>
      <c r="S106" s="21">
        <f ca="1">(7*Q106+DATE(YEAR(TODAY()),1,3)-WEEKDAY(DATE(YEAR(TODAY()),1,3))-5)+(MATCH(S89,{"lundi";"mardi";"mercredi";"jeudi";"vendredi";"samedi";"dimanche"},0)-1)</f>
        <v>43570</v>
      </c>
      <c r="T106" s="32" t="s">
        <v>17</v>
      </c>
      <c r="U106" s="21">
        <f ca="1">(7*Q106+DATE(YEAR(TODAY()),1,3)-WEEKDAY(DATE(YEAR(TODAY()),1,3))-5)+(MATCH(U89,{"lundi";"mardi";"mercredi";"jeudi";"vendredi";"samedi";"dimanche"},0)-1)</f>
        <v>43576</v>
      </c>
    </row>
    <row r="107" spans="17:21" x14ac:dyDescent="0.35">
      <c r="Q107" s="25">
        <v>17</v>
      </c>
      <c r="R107" s="23" t="s">
        <v>18</v>
      </c>
      <c r="S107" s="21">
        <f ca="1">(7*Q107+DATE(YEAR(TODAY()),1,3)-WEEKDAY(DATE(YEAR(TODAY()),1,3))-5)+(MATCH(S89,{"lundi";"mardi";"mercredi";"jeudi";"vendredi";"samedi";"dimanche"},0)-1)</f>
        <v>43577</v>
      </c>
      <c r="T107" s="32" t="s">
        <v>17</v>
      </c>
      <c r="U107" s="21">
        <f ca="1">(7*Q107+DATE(YEAR(TODAY()),1,3)-WEEKDAY(DATE(YEAR(TODAY()),1,3))-5)+(MATCH(U89,{"lundi";"mardi";"mercredi";"jeudi";"vendredi";"samedi";"dimanche"},0)-1)</f>
        <v>43583</v>
      </c>
    </row>
    <row r="108" spans="17:21" x14ac:dyDescent="0.35">
      <c r="Q108" s="25">
        <v>18</v>
      </c>
      <c r="R108" s="23" t="s">
        <v>18</v>
      </c>
      <c r="S108" s="21">
        <f ca="1">(7*Q108+DATE(YEAR(TODAY()),1,3)-WEEKDAY(DATE(YEAR(TODAY()),1,3))-5)+(MATCH(S89,{"lundi";"mardi";"mercredi";"jeudi";"vendredi";"samedi";"dimanche"},0)-1)</f>
        <v>43584</v>
      </c>
      <c r="T108" s="32" t="s">
        <v>17</v>
      </c>
      <c r="U108" s="21">
        <f ca="1">(7*Q108+DATE(YEAR(TODAY()),1,3)-WEEKDAY(DATE(YEAR(TODAY()),1,3))-5)+(MATCH(U89,{"lundi";"mardi";"mercredi";"jeudi";"vendredi";"samedi";"dimanche"},0)-1)</f>
        <v>43590</v>
      </c>
    </row>
    <row r="109" spans="17:21" x14ac:dyDescent="0.35">
      <c r="Q109" s="25">
        <v>19</v>
      </c>
      <c r="R109" s="23" t="s">
        <v>18</v>
      </c>
      <c r="S109" s="21">
        <f ca="1">(7*Q109+DATE(YEAR(TODAY()),1,3)-WEEKDAY(DATE(YEAR(TODAY()),1,3))-5)+(MATCH(S89,{"lundi";"mardi";"mercredi";"jeudi";"vendredi";"samedi";"dimanche"},0)-1)</f>
        <v>43591</v>
      </c>
      <c r="T109" s="32" t="s">
        <v>17</v>
      </c>
      <c r="U109" s="21">
        <f ca="1">(7*Q109+DATE(YEAR(TODAY()),1,3)-WEEKDAY(DATE(YEAR(TODAY()),1,3))-5)+(MATCH(U89,{"lundi";"mardi";"mercredi";"jeudi";"vendredi";"samedi";"dimanche"},0)-1)</f>
        <v>43597</v>
      </c>
    </row>
    <row r="110" spans="17:21" x14ac:dyDescent="0.35">
      <c r="Q110" s="25">
        <v>20</v>
      </c>
      <c r="R110" s="23" t="s">
        <v>18</v>
      </c>
      <c r="S110" s="21">
        <f ca="1">(7*Q110+DATE(YEAR(TODAY()),1,3)-WEEKDAY(DATE(YEAR(TODAY()),1,3))-5)+(MATCH(S89,{"lundi";"mardi";"mercredi";"jeudi";"vendredi";"samedi";"dimanche"},0)-1)</f>
        <v>43598</v>
      </c>
      <c r="T110" s="32" t="s">
        <v>17</v>
      </c>
      <c r="U110" s="21">
        <f ca="1">(7*Q110+DATE(YEAR(TODAY()),1,3)-WEEKDAY(DATE(YEAR(TODAY()),1,3))-5)+(MATCH(U89,{"lundi";"mardi";"mercredi";"jeudi";"vendredi";"samedi";"dimanche"},0)-1)</f>
        <v>43604</v>
      </c>
    </row>
    <row r="111" spans="17:21" x14ac:dyDescent="0.35">
      <c r="Q111" s="25">
        <v>21</v>
      </c>
      <c r="R111" s="23" t="s">
        <v>18</v>
      </c>
      <c r="S111" s="21">
        <f ca="1">(7*Q111+DATE(YEAR(TODAY()),1,3)-WEEKDAY(DATE(YEAR(TODAY()),1,3))-5)+(MATCH(S89,{"lundi";"mardi";"mercredi";"jeudi";"vendredi";"samedi";"dimanche"},0)-1)</f>
        <v>43605</v>
      </c>
      <c r="T111" s="32" t="s">
        <v>17</v>
      </c>
      <c r="U111" s="21">
        <f ca="1">(7*Q111+DATE(YEAR(TODAY()),1,3)-WEEKDAY(DATE(YEAR(TODAY()),1,3))-5)+(MATCH(U89,{"lundi";"mardi";"mercredi";"jeudi";"vendredi";"samedi";"dimanche"},0)-1)</f>
        <v>43611</v>
      </c>
    </row>
    <row r="112" spans="17:21" x14ac:dyDescent="0.35">
      <c r="Q112" s="25">
        <v>22</v>
      </c>
      <c r="R112" s="23" t="s">
        <v>18</v>
      </c>
      <c r="S112" s="21">
        <f ca="1">(7*Q112+DATE(YEAR(TODAY()),1,3)-WEEKDAY(DATE(YEAR(TODAY()),1,3))-5)+(MATCH(S89,{"lundi";"mardi";"mercredi";"jeudi";"vendredi";"samedi";"dimanche"},0)-1)</f>
        <v>43612</v>
      </c>
      <c r="T112" s="32" t="s">
        <v>17</v>
      </c>
      <c r="U112" s="21">
        <f ca="1">(7*Q112+DATE(YEAR(TODAY()),1,3)-WEEKDAY(DATE(YEAR(TODAY()),1,3))-5)+(MATCH(U89,{"lundi";"mardi";"mercredi";"jeudi";"vendredi";"samedi";"dimanche"},0)-1)</f>
        <v>43618</v>
      </c>
    </row>
    <row r="113" spans="17:21" x14ac:dyDescent="0.35">
      <c r="Q113" s="25">
        <v>23</v>
      </c>
      <c r="R113" s="23" t="s">
        <v>18</v>
      </c>
      <c r="S113" s="21">
        <f ca="1">(7*Q113+DATE(YEAR(TODAY()),1,3)-WEEKDAY(DATE(YEAR(TODAY()),1,3))-5)+(MATCH(S89,{"lundi";"mardi";"mercredi";"jeudi";"vendredi";"samedi";"dimanche"},0)-1)</f>
        <v>43619</v>
      </c>
      <c r="T113" s="32" t="s">
        <v>17</v>
      </c>
      <c r="U113" s="21">
        <f ca="1">(7*Q113+DATE(YEAR(TODAY()),1,3)-WEEKDAY(DATE(YEAR(TODAY()),1,3))-5)+(MATCH(U89,{"lundi";"mardi";"mercredi";"jeudi";"vendredi";"samedi";"dimanche"},0)-1)</f>
        <v>43625</v>
      </c>
    </row>
    <row r="114" spans="17:21" x14ac:dyDescent="0.35">
      <c r="Q114" s="25">
        <v>24</v>
      </c>
      <c r="R114" s="23" t="s">
        <v>18</v>
      </c>
      <c r="S114" s="21">
        <f ca="1">(7*Q114+DATE(YEAR(TODAY()),1,3)-WEEKDAY(DATE(YEAR(TODAY()),1,3))-5)+(MATCH(S89,{"lundi";"mardi";"mercredi";"jeudi";"vendredi";"samedi";"dimanche"},0)-1)</f>
        <v>43626</v>
      </c>
      <c r="T114" s="32" t="s">
        <v>17</v>
      </c>
      <c r="U114" s="21">
        <f ca="1">(7*Q114+DATE(YEAR(TODAY()),1,3)-WEEKDAY(DATE(YEAR(TODAY()),1,3))-5)+(MATCH(U89,{"lundi";"mardi";"mercredi";"jeudi";"vendredi";"samedi";"dimanche"},0)-1)</f>
        <v>43632</v>
      </c>
    </row>
    <row r="115" spans="17:21" x14ac:dyDescent="0.35">
      <c r="Q115" s="25">
        <v>25</v>
      </c>
      <c r="R115" s="23" t="s">
        <v>18</v>
      </c>
      <c r="S115" s="21">
        <f ca="1">(7*Q115+DATE(YEAR(TODAY()),1,3)-WEEKDAY(DATE(YEAR(TODAY()),1,3))-5)+(MATCH(S89,{"lundi";"mardi";"mercredi";"jeudi";"vendredi";"samedi";"dimanche"},0)-1)</f>
        <v>43633</v>
      </c>
      <c r="T115" s="32" t="s">
        <v>17</v>
      </c>
      <c r="U115" s="21">
        <f ca="1">(7*Q115+DATE(YEAR(TODAY()),1,3)-WEEKDAY(DATE(YEAR(TODAY()),1,3))-5)+(MATCH(U89,{"lundi";"mardi";"mercredi";"jeudi";"vendredi";"samedi";"dimanche"},0)-1)</f>
        <v>43639</v>
      </c>
    </row>
    <row r="116" spans="17:21" x14ac:dyDescent="0.35">
      <c r="Q116" s="25">
        <v>26</v>
      </c>
      <c r="R116" s="23" t="s">
        <v>18</v>
      </c>
      <c r="S116" s="21">
        <f ca="1">(7*Q116+DATE(YEAR(TODAY()),1,3)-WEEKDAY(DATE(YEAR(TODAY()),1,3))-5)+(MATCH(S89,{"lundi";"mardi";"mercredi";"jeudi";"vendredi";"samedi";"dimanche"},0)-1)</f>
        <v>43640</v>
      </c>
      <c r="T116" s="32" t="s">
        <v>17</v>
      </c>
      <c r="U116" s="21">
        <f ca="1">(7*Q116+DATE(YEAR(TODAY()),1,3)-WEEKDAY(DATE(YEAR(TODAY()),1,3))-5)+(MATCH(U89,{"lundi";"mardi";"mercredi";"jeudi";"vendredi";"samedi";"dimanche"},0)-1)</f>
        <v>43646</v>
      </c>
    </row>
    <row r="117" spans="17:21" x14ac:dyDescent="0.35">
      <c r="Q117" s="25">
        <v>27</v>
      </c>
      <c r="R117" s="23" t="s">
        <v>18</v>
      </c>
      <c r="S117" s="21">
        <f ca="1">(7*Q117+DATE(YEAR(TODAY()),1,3)-WEEKDAY(DATE(YEAR(TODAY()),1,3))-5)+(MATCH(S89,{"lundi";"mardi";"mercredi";"jeudi";"vendredi";"samedi";"dimanche"},0)-1)</f>
        <v>43647</v>
      </c>
      <c r="T117" s="32" t="s">
        <v>17</v>
      </c>
      <c r="U117" s="21">
        <f ca="1">(7*Q117+DATE(YEAR(TODAY()),1,3)-WEEKDAY(DATE(YEAR(TODAY()),1,3))-5)+(MATCH(U89,{"lundi";"mardi";"mercredi";"jeudi";"vendredi";"samedi";"dimanche"},0)-1)</f>
        <v>43653</v>
      </c>
    </row>
    <row r="118" spans="17:21" x14ac:dyDescent="0.35">
      <c r="Q118" s="25">
        <v>28</v>
      </c>
      <c r="R118" s="23" t="s">
        <v>18</v>
      </c>
      <c r="S118" s="21">
        <f ca="1">(7*Q118+DATE(YEAR(TODAY()),1,3)-WEEKDAY(DATE(YEAR(TODAY()),1,3))-5)+(MATCH(S89,{"lundi";"mardi";"mercredi";"jeudi";"vendredi";"samedi";"dimanche"},0)-1)</f>
        <v>43654</v>
      </c>
      <c r="T118" s="32" t="s">
        <v>17</v>
      </c>
      <c r="U118" s="21">
        <f ca="1">(7*Q118+DATE(YEAR(TODAY()),1,3)-WEEKDAY(DATE(YEAR(TODAY()),1,3))-5)+(MATCH(U89,{"lundi";"mardi";"mercredi";"jeudi";"vendredi";"samedi";"dimanche"},0)-1)</f>
        <v>43660</v>
      </c>
    </row>
    <row r="119" spans="17:21" x14ac:dyDescent="0.35">
      <c r="Q119" s="25">
        <v>29</v>
      </c>
      <c r="R119" s="23" t="s">
        <v>18</v>
      </c>
      <c r="S119" s="21">
        <f ca="1">(7*Q119+DATE(YEAR(TODAY()),1,3)-WEEKDAY(DATE(YEAR(TODAY()),1,3))-5)+(MATCH(S89,{"lundi";"mardi";"mercredi";"jeudi";"vendredi";"samedi";"dimanche"},0)-1)</f>
        <v>43661</v>
      </c>
      <c r="T119" s="32" t="s">
        <v>17</v>
      </c>
      <c r="U119" s="21">
        <f ca="1">(7*Q119+DATE(YEAR(TODAY()),1,3)-WEEKDAY(DATE(YEAR(TODAY()),1,3))-5)+(MATCH(U89,{"lundi";"mardi";"mercredi";"jeudi";"vendredi";"samedi";"dimanche"},0)-1)</f>
        <v>43667</v>
      </c>
    </row>
    <row r="120" spans="17:21" x14ac:dyDescent="0.35">
      <c r="Q120" s="25">
        <v>30</v>
      </c>
      <c r="R120" s="23" t="s">
        <v>18</v>
      </c>
      <c r="S120" s="21">
        <f ca="1">(7*Q120+DATE(YEAR(TODAY()),1,3)-WEEKDAY(DATE(YEAR(TODAY()),1,3))-5)+(MATCH(S89,{"lundi";"mardi";"mercredi";"jeudi";"vendredi";"samedi";"dimanche"},0)-1)</f>
        <v>43668</v>
      </c>
      <c r="T120" s="32" t="s">
        <v>17</v>
      </c>
      <c r="U120" s="21">
        <f ca="1">(7*Q120+DATE(YEAR(TODAY()),1,3)-WEEKDAY(DATE(YEAR(TODAY()),1,3))-5)+(MATCH(U89,{"lundi";"mardi";"mercredi";"jeudi";"vendredi";"samedi";"dimanche"},0)-1)</f>
        <v>43674</v>
      </c>
    </row>
    <row r="121" spans="17:21" x14ac:dyDescent="0.35">
      <c r="Q121" s="25">
        <v>31</v>
      </c>
      <c r="R121" s="23" t="s">
        <v>18</v>
      </c>
      <c r="S121" s="21">
        <f ca="1">(7*Q121+DATE(YEAR(TODAY()),1,3)-WEEKDAY(DATE(YEAR(TODAY()),1,3))-5)+(MATCH(S89,{"lundi";"mardi";"mercredi";"jeudi";"vendredi";"samedi";"dimanche"},0)-1)</f>
        <v>43675</v>
      </c>
      <c r="T121" s="32" t="s">
        <v>17</v>
      </c>
      <c r="U121" s="21">
        <f ca="1">(7*Q121+DATE(YEAR(TODAY()),1,3)-WEEKDAY(DATE(YEAR(TODAY()),1,3))-5)+(MATCH(U89,{"lundi";"mardi";"mercredi";"jeudi";"vendredi";"samedi";"dimanche"},0)-1)</f>
        <v>43681</v>
      </c>
    </row>
    <row r="122" spans="17:21" x14ac:dyDescent="0.35">
      <c r="Q122" s="25">
        <v>32</v>
      </c>
      <c r="R122" s="23" t="s">
        <v>18</v>
      </c>
      <c r="S122" s="21">
        <f ca="1">(7*Q122+DATE(YEAR(TODAY()),1,3)-WEEKDAY(DATE(YEAR(TODAY()),1,3))-5)+(MATCH(S89,{"lundi";"mardi";"mercredi";"jeudi";"vendredi";"samedi";"dimanche"},0)-1)</f>
        <v>43682</v>
      </c>
      <c r="T122" s="32" t="s">
        <v>17</v>
      </c>
      <c r="U122" s="21">
        <f ca="1">(7*Q122+DATE(YEAR(TODAY()),1,3)-WEEKDAY(DATE(YEAR(TODAY()),1,3))-5)+(MATCH(U89,{"lundi";"mardi";"mercredi";"jeudi";"vendredi";"samedi";"dimanche"},0)-1)</f>
        <v>43688</v>
      </c>
    </row>
    <row r="123" spans="17:21" x14ac:dyDescent="0.35">
      <c r="Q123" s="25">
        <v>33</v>
      </c>
      <c r="R123" s="23" t="s">
        <v>18</v>
      </c>
      <c r="S123" s="21">
        <f ca="1">(7*Q123+DATE(YEAR(TODAY()),1,3)-WEEKDAY(DATE(YEAR(TODAY()),1,3))-5)+(MATCH(S89,{"lundi";"mardi";"mercredi";"jeudi";"vendredi";"samedi";"dimanche"},0)-1)</f>
        <v>43689</v>
      </c>
      <c r="T123" s="32" t="s">
        <v>17</v>
      </c>
      <c r="U123" s="21">
        <f ca="1">(7*Q123+DATE(YEAR(TODAY()),1,3)-WEEKDAY(DATE(YEAR(TODAY()),1,3))-5)+(MATCH(U89,{"lundi";"mardi";"mercredi";"jeudi";"vendredi";"samedi";"dimanche"},0)-1)</f>
        <v>43695</v>
      </c>
    </row>
    <row r="124" spans="17:21" x14ac:dyDescent="0.35">
      <c r="Q124" s="25">
        <v>34</v>
      </c>
      <c r="R124" s="23" t="s">
        <v>18</v>
      </c>
      <c r="S124" s="21">
        <f ca="1">(7*Q124+DATE(YEAR(TODAY()),1,3)-WEEKDAY(DATE(YEAR(TODAY()),1,3))-5)+(MATCH(S89,{"lundi";"mardi";"mercredi";"jeudi";"vendredi";"samedi";"dimanche"},0)-1)</f>
        <v>43696</v>
      </c>
      <c r="T124" s="32" t="s">
        <v>17</v>
      </c>
      <c r="U124" s="21">
        <f ca="1">(7*Q124+DATE(YEAR(TODAY()),1,3)-WEEKDAY(DATE(YEAR(TODAY()),1,3))-5)+(MATCH(U89,{"lundi";"mardi";"mercredi";"jeudi";"vendredi";"samedi";"dimanche"},0)-1)</f>
        <v>43702</v>
      </c>
    </row>
    <row r="125" spans="17:21" x14ac:dyDescent="0.35">
      <c r="Q125" s="25">
        <v>35</v>
      </c>
      <c r="R125" s="23" t="s">
        <v>18</v>
      </c>
      <c r="S125" s="21">
        <f ca="1">(7*Q125+DATE(YEAR(TODAY()),1,3)-WEEKDAY(DATE(YEAR(TODAY()),1,3))-5)+(MATCH(S89,{"lundi";"mardi";"mercredi";"jeudi";"vendredi";"samedi";"dimanche"},0)-1)</f>
        <v>43703</v>
      </c>
      <c r="T125" s="32" t="s">
        <v>17</v>
      </c>
      <c r="U125" s="21">
        <f ca="1">(7*Q125+DATE(YEAR(TODAY()),1,3)-WEEKDAY(DATE(YEAR(TODAY()),1,3))-5)+(MATCH(U89,{"lundi";"mardi";"mercredi";"jeudi";"vendredi";"samedi";"dimanche"},0)-1)</f>
        <v>43709</v>
      </c>
    </row>
    <row r="126" spans="17:21" x14ac:dyDescent="0.35">
      <c r="Q126" s="25">
        <v>36</v>
      </c>
      <c r="R126" s="23" t="s">
        <v>18</v>
      </c>
      <c r="S126" s="21">
        <f ca="1">(7*Q126+DATE(YEAR(TODAY()),1,3)-WEEKDAY(DATE(YEAR(TODAY()),1,3))-5)+(MATCH(S89,{"lundi";"mardi";"mercredi";"jeudi";"vendredi";"samedi";"dimanche"},0)-1)</f>
        <v>43710</v>
      </c>
      <c r="T126" s="32" t="s">
        <v>17</v>
      </c>
      <c r="U126" s="21">
        <f ca="1">(7*Q126+DATE(YEAR(TODAY()),1,3)-WEEKDAY(DATE(YEAR(TODAY()),1,3))-5)+(MATCH(U89,{"lundi";"mardi";"mercredi";"jeudi";"vendredi";"samedi";"dimanche"},0)-1)</f>
        <v>43716</v>
      </c>
    </row>
    <row r="127" spans="17:21" x14ac:dyDescent="0.35">
      <c r="Q127" s="25">
        <v>37</v>
      </c>
      <c r="R127" s="23" t="s">
        <v>18</v>
      </c>
      <c r="S127" s="21">
        <f ca="1">(7*Q127+DATE(YEAR(TODAY()),1,3)-WEEKDAY(DATE(YEAR(TODAY()),1,3))-5)+(MATCH(S89,{"lundi";"mardi";"mercredi";"jeudi";"vendredi";"samedi";"dimanche"},0)-1)</f>
        <v>43717</v>
      </c>
      <c r="T127" s="32" t="s">
        <v>17</v>
      </c>
      <c r="U127" s="21">
        <f ca="1">(7*Q127+DATE(YEAR(TODAY()),1,3)-WEEKDAY(DATE(YEAR(TODAY()),1,3))-5)+(MATCH(U89,{"lundi";"mardi";"mercredi";"jeudi";"vendredi";"samedi";"dimanche"},0)-1)</f>
        <v>43723</v>
      </c>
    </row>
    <row r="128" spans="17:21" x14ac:dyDescent="0.35">
      <c r="Q128" s="25">
        <v>38</v>
      </c>
      <c r="R128" s="23" t="s">
        <v>18</v>
      </c>
      <c r="S128" s="21">
        <f ca="1">(7*Q128+DATE(YEAR(TODAY()),1,3)-WEEKDAY(DATE(YEAR(TODAY()),1,3))-5)+(MATCH(S89,{"lundi";"mardi";"mercredi";"jeudi";"vendredi";"samedi";"dimanche"},0)-1)</f>
        <v>43724</v>
      </c>
      <c r="T128" s="32" t="s">
        <v>17</v>
      </c>
      <c r="U128" s="21">
        <f ca="1">(7*Q128+DATE(YEAR(TODAY()),1,3)-WEEKDAY(DATE(YEAR(TODAY()),1,3))-5)+(MATCH(U89,{"lundi";"mardi";"mercredi";"jeudi";"vendredi";"samedi";"dimanche"},0)-1)</f>
        <v>43730</v>
      </c>
    </row>
    <row r="129" spans="16:21" x14ac:dyDescent="0.35">
      <c r="Q129" s="25">
        <v>39</v>
      </c>
      <c r="R129" s="23" t="s">
        <v>18</v>
      </c>
      <c r="S129" s="21">
        <f ca="1">(7*Q129+DATE(YEAR(TODAY()),1,3)-WEEKDAY(DATE(YEAR(TODAY()),1,3))-5)+(MATCH(S89,{"lundi";"mardi";"mercredi";"jeudi";"vendredi";"samedi";"dimanche"},0)-1)</f>
        <v>43731</v>
      </c>
      <c r="T129" s="32" t="s">
        <v>17</v>
      </c>
      <c r="U129" s="21">
        <f ca="1">(7*Q129+DATE(YEAR(TODAY()),1,3)-WEEKDAY(DATE(YEAR(TODAY()),1,3))-5)+(MATCH(U89,{"lundi";"mardi";"mercredi";"jeudi";"vendredi";"samedi";"dimanche"},0)-1)</f>
        <v>43737</v>
      </c>
    </row>
    <row r="130" spans="16:21" x14ac:dyDescent="0.35">
      <c r="Q130" s="25">
        <v>40</v>
      </c>
      <c r="R130" s="23" t="s">
        <v>18</v>
      </c>
      <c r="S130" s="21">
        <f ca="1">(7*Q130+DATE(YEAR(TODAY()),1,3)-WEEKDAY(DATE(YEAR(TODAY()),1,3))-5)+(MATCH(S89,{"lundi";"mardi";"mercredi";"jeudi";"vendredi";"samedi";"dimanche"},0)-1)</f>
        <v>43738</v>
      </c>
      <c r="T130" s="32" t="s">
        <v>17</v>
      </c>
      <c r="U130" s="21">
        <f ca="1">(7*Q130+DATE(YEAR(TODAY()),1,3)-WEEKDAY(DATE(YEAR(TODAY()),1,3))-5)+(MATCH(U89,{"lundi";"mardi";"mercredi";"jeudi";"vendredi";"samedi";"dimanche"},0)-1)</f>
        <v>43744</v>
      </c>
    </row>
    <row r="131" spans="16:21" x14ac:dyDescent="0.35">
      <c r="Q131" s="25">
        <v>41</v>
      </c>
      <c r="R131" s="23" t="s">
        <v>18</v>
      </c>
      <c r="S131" s="21">
        <f ca="1">(7*Q131+DATE(YEAR(TODAY()),1,3)-WEEKDAY(DATE(YEAR(TODAY()),1,3))-5)+(MATCH(S89,{"lundi";"mardi";"mercredi";"jeudi";"vendredi";"samedi";"dimanche"},0)-1)</f>
        <v>43745</v>
      </c>
      <c r="T131" s="32" t="s">
        <v>17</v>
      </c>
      <c r="U131" s="21">
        <f ca="1">(7*Q131+DATE(YEAR(TODAY()),1,3)-WEEKDAY(DATE(YEAR(TODAY()),1,3))-5)+(MATCH(U89,{"lundi";"mardi";"mercredi";"jeudi";"vendredi";"samedi";"dimanche"},0)-1)</f>
        <v>43751</v>
      </c>
    </row>
    <row r="132" spans="16:21" x14ac:dyDescent="0.35">
      <c r="Q132" s="25">
        <v>42</v>
      </c>
      <c r="R132" s="23" t="s">
        <v>18</v>
      </c>
      <c r="S132" s="21">
        <f ca="1">(7*Q132+DATE(YEAR(TODAY()),1,3)-WEEKDAY(DATE(YEAR(TODAY()),1,3))-5)+(MATCH(S89,{"lundi";"mardi";"mercredi";"jeudi";"vendredi";"samedi";"dimanche"},0)-1)</f>
        <v>43752</v>
      </c>
      <c r="T132" s="32" t="s">
        <v>17</v>
      </c>
      <c r="U132" s="21">
        <f ca="1">(7*Q132+DATE(YEAR(TODAY()),1,3)-WEEKDAY(DATE(YEAR(TODAY()),1,3))-5)+(MATCH(U89,{"lundi";"mardi";"mercredi";"jeudi";"vendredi";"samedi";"dimanche"},0)-1)</f>
        <v>43758</v>
      </c>
    </row>
    <row r="133" spans="16:21" x14ac:dyDescent="0.35">
      <c r="Q133" s="25">
        <v>43</v>
      </c>
      <c r="R133" s="23" t="s">
        <v>18</v>
      </c>
      <c r="S133" s="21">
        <f ca="1">(7*Q133+DATE(YEAR(TODAY()),1,3)-WEEKDAY(DATE(YEAR(TODAY()),1,3))-5)+(MATCH(S89,{"lundi";"mardi";"mercredi";"jeudi";"vendredi";"samedi";"dimanche"},0)-1)</f>
        <v>43759</v>
      </c>
      <c r="T133" s="32" t="s">
        <v>17</v>
      </c>
      <c r="U133" s="21">
        <f ca="1">(7*Q133+DATE(YEAR(TODAY()),1,3)-WEEKDAY(DATE(YEAR(TODAY()),1,3))-5)+(MATCH(U89,{"lundi";"mardi";"mercredi";"jeudi";"vendredi";"samedi";"dimanche"},0)-1)</f>
        <v>43765</v>
      </c>
    </row>
    <row r="134" spans="16:21" x14ac:dyDescent="0.35">
      <c r="Q134" s="25">
        <v>44</v>
      </c>
      <c r="R134" s="23" t="s">
        <v>18</v>
      </c>
      <c r="S134" s="21">
        <f ca="1">(7*Q134+DATE(YEAR(TODAY()),1,3)-WEEKDAY(DATE(YEAR(TODAY()),1,3))-5)+(MATCH(S89,{"lundi";"mardi";"mercredi";"jeudi";"vendredi";"samedi";"dimanche"},0)-1)</f>
        <v>43766</v>
      </c>
      <c r="T134" s="32" t="s">
        <v>17</v>
      </c>
      <c r="U134" s="21">
        <f ca="1">(7*Q134+DATE(YEAR(TODAY()),1,3)-WEEKDAY(DATE(YEAR(TODAY()),1,3))-5)+(MATCH(U89,{"lundi";"mardi";"mercredi";"jeudi";"vendredi";"samedi";"dimanche"},0)-1)</f>
        <v>43772</v>
      </c>
    </row>
    <row r="135" spans="16:21" x14ac:dyDescent="0.35">
      <c r="Q135" s="25">
        <v>45</v>
      </c>
      <c r="R135" s="23" t="s">
        <v>18</v>
      </c>
      <c r="S135" s="21">
        <f ca="1">(7*Q135+DATE(YEAR(TODAY()),1,3)-WEEKDAY(DATE(YEAR(TODAY()),1,3))-5)+(MATCH(S89,{"lundi";"mardi";"mercredi";"jeudi";"vendredi";"samedi";"dimanche"},0)-1)</f>
        <v>43773</v>
      </c>
      <c r="T135" s="32" t="s">
        <v>17</v>
      </c>
      <c r="U135" s="21">
        <f ca="1">(7*Q135+DATE(YEAR(TODAY()),1,3)-WEEKDAY(DATE(YEAR(TODAY()),1,3))-5)+(MATCH(U89,{"lundi";"mardi";"mercredi";"jeudi";"vendredi";"samedi";"dimanche"},0)-1)</f>
        <v>43779</v>
      </c>
    </row>
    <row r="136" spans="16:21" x14ac:dyDescent="0.35">
      <c r="Q136" s="25">
        <v>46</v>
      </c>
      <c r="R136" s="23" t="s">
        <v>18</v>
      </c>
      <c r="S136" s="21">
        <f ca="1">(7*Q136+DATE(YEAR(TODAY()),1,3)-WEEKDAY(DATE(YEAR(TODAY()),1,3))-5)+(MATCH(S89,{"lundi";"mardi";"mercredi";"jeudi";"vendredi";"samedi";"dimanche"},0)-1)</f>
        <v>43780</v>
      </c>
      <c r="T136" s="32" t="s">
        <v>17</v>
      </c>
      <c r="U136" s="21">
        <f ca="1">(7*Q136+DATE(YEAR(TODAY()),1,3)-WEEKDAY(DATE(YEAR(TODAY()),1,3))-5)+(MATCH(U89,{"lundi";"mardi";"mercredi";"jeudi";"vendredi";"samedi";"dimanche"},0)-1)</f>
        <v>43786</v>
      </c>
    </row>
    <row r="137" spans="16:21" x14ac:dyDescent="0.35">
      <c r="Q137" s="25">
        <v>47</v>
      </c>
      <c r="R137" s="23" t="s">
        <v>18</v>
      </c>
      <c r="S137" s="21">
        <f ca="1">(7*Q137+DATE(YEAR(TODAY()),1,3)-WEEKDAY(DATE(YEAR(TODAY()),1,3))-5)+(MATCH(S89,{"lundi";"mardi";"mercredi";"jeudi";"vendredi";"samedi";"dimanche"},0)-1)</f>
        <v>43787</v>
      </c>
      <c r="T137" s="32" t="s">
        <v>17</v>
      </c>
      <c r="U137" s="21">
        <f ca="1">(7*Q137+DATE(YEAR(TODAY()),1,3)-WEEKDAY(DATE(YEAR(TODAY()),1,3))-5)+(MATCH(U89,{"lundi";"mardi";"mercredi";"jeudi";"vendredi";"samedi";"dimanche"},0)-1)</f>
        <v>43793</v>
      </c>
    </row>
    <row r="138" spans="16:21" x14ac:dyDescent="0.35">
      <c r="Q138" s="25">
        <v>48</v>
      </c>
      <c r="R138" s="23" t="s">
        <v>18</v>
      </c>
      <c r="S138" s="21">
        <f ca="1">(7*Q138+DATE(YEAR(TODAY()),1,3)-WEEKDAY(DATE(YEAR(TODAY()),1,3))-5)+(MATCH(S89,{"lundi";"mardi";"mercredi";"jeudi";"vendredi";"samedi";"dimanche"},0)-1)</f>
        <v>43794</v>
      </c>
      <c r="T138" s="32" t="s">
        <v>17</v>
      </c>
      <c r="U138" s="21">
        <f ca="1">(7*Q138+DATE(YEAR(TODAY()),1,3)-WEEKDAY(DATE(YEAR(TODAY()),1,3))-5)+(MATCH(U89,{"lundi";"mardi";"mercredi";"jeudi";"vendredi";"samedi";"dimanche"},0)-1)</f>
        <v>43800</v>
      </c>
    </row>
    <row r="139" spans="16:21" x14ac:dyDescent="0.35">
      <c r="Q139" s="25">
        <v>49</v>
      </c>
      <c r="R139" s="23" t="s">
        <v>18</v>
      </c>
      <c r="S139" s="21">
        <f ca="1">(7*Q139+DATE(YEAR(TODAY()),1,3)-WEEKDAY(DATE(YEAR(TODAY()),1,3))-5)+(MATCH(S89,{"lundi";"mardi";"mercredi";"jeudi";"vendredi";"samedi";"dimanche"},0)-1)</f>
        <v>43801</v>
      </c>
      <c r="T139" s="32" t="s">
        <v>17</v>
      </c>
      <c r="U139" s="21">
        <f ca="1">(7*Q139+DATE(YEAR(TODAY()),1,3)-WEEKDAY(DATE(YEAR(TODAY()),1,3))-5)+(MATCH(U89,{"lundi";"mardi";"mercredi";"jeudi";"vendredi";"samedi";"dimanche"},0)-1)</f>
        <v>43807</v>
      </c>
    </row>
    <row r="140" spans="16:21" x14ac:dyDescent="0.35">
      <c r="Q140" s="25">
        <v>50</v>
      </c>
      <c r="R140" s="23" t="s">
        <v>18</v>
      </c>
      <c r="S140" s="21">
        <f ca="1">(7*Q140+DATE(YEAR(TODAY()),1,3)-WEEKDAY(DATE(YEAR(TODAY()),1,3))-5)+(MATCH(S89,{"lundi";"mardi";"mercredi";"jeudi";"vendredi";"samedi";"dimanche"},0)-1)</f>
        <v>43808</v>
      </c>
      <c r="T140" s="32" t="s">
        <v>17</v>
      </c>
      <c r="U140" s="21">
        <f ca="1">(7*Q140+DATE(YEAR(TODAY()),1,3)-WEEKDAY(DATE(YEAR(TODAY()),1,3))-5)+(MATCH(U89,{"lundi";"mardi";"mercredi";"jeudi";"vendredi";"samedi";"dimanche"},0)-1)</f>
        <v>43814</v>
      </c>
    </row>
    <row r="141" spans="16:21" x14ac:dyDescent="0.35">
      <c r="Q141" s="25">
        <v>51</v>
      </c>
      <c r="R141" s="23" t="s">
        <v>18</v>
      </c>
      <c r="S141" s="21">
        <f ca="1">(7*Q141+DATE(YEAR(TODAY()),1,3)-WEEKDAY(DATE(YEAR(TODAY()),1,3))-5)+(MATCH(S89,{"lundi";"mardi";"mercredi";"jeudi";"vendredi";"samedi";"dimanche"},0)-1)</f>
        <v>43815</v>
      </c>
      <c r="T141" s="32" t="s">
        <v>17</v>
      </c>
      <c r="U141" s="21">
        <f ca="1">(7*Q141+DATE(YEAR(TODAY()),1,3)-WEEKDAY(DATE(YEAR(TODAY()),1,3))-5)+(MATCH(U89,{"lundi";"mardi";"mercredi";"jeudi";"vendredi";"samedi";"dimanche"},0)-1)</f>
        <v>43821</v>
      </c>
    </row>
    <row r="142" spans="16:21" x14ac:dyDescent="0.35">
      <c r="Q142" s="25">
        <v>52</v>
      </c>
      <c r="R142" s="23" t="s">
        <v>18</v>
      </c>
      <c r="S142" s="21">
        <f ca="1">(7*Q142+DATE(YEAR(TODAY()),1,3)-WEEKDAY(DATE(YEAR(TODAY()),1,3))-5)+(MATCH(S89,{"lundi";"mardi";"mercredi";"jeudi";"vendredi";"samedi";"dimanche"},0)-1)</f>
        <v>43822</v>
      </c>
      <c r="T142" s="32" t="s">
        <v>17</v>
      </c>
      <c r="U142" s="21">
        <f ca="1">(7*Q142+DATE(YEAR(TODAY()),1,3)-WEEKDAY(DATE(YEAR(TODAY()),1,3))-5)+(MATCH(U89,{"lundi";"mardi";"mercredi";"jeudi";"vendredi";"samedi";"dimanche"},0)-1)</f>
        <v>43828</v>
      </c>
    </row>
    <row r="143" spans="16:21" x14ac:dyDescent="0.35">
      <c r="P143" s="25"/>
      <c r="Q143" s="23"/>
      <c r="R143" s="21"/>
      <c r="S143" s="32"/>
    </row>
  </sheetData>
  <mergeCells count="46">
    <mergeCell ref="I1:J1"/>
    <mergeCell ref="B2:C2"/>
    <mergeCell ref="E2:H2"/>
    <mergeCell ref="B1:H1"/>
    <mergeCell ref="C6:K6"/>
    <mergeCell ref="B4:C4"/>
    <mergeCell ref="D4:K4"/>
    <mergeCell ref="C21:K21"/>
    <mergeCell ref="C24:K24"/>
    <mergeCell ref="C25:K25"/>
    <mergeCell ref="C22:K22"/>
    <mergeCell ref="C23:K23"/>
    <mergeCell ref="C8:K8"/>
    <mergeCell ref="C9:K9"/>
    <mergeCell ref="C10:K10"/>
    <mergeCell ref="C11:K11"/>
    <mergeCell ref="C20:K20"/>
    <mergeCell ref="C17:K17"/>
    <mergeCell ref="C18:K18"/>
    <mergeCell ref="C19:K19"/>
    <mergeCell ref="C34:K34"/>
    <mergeCell ref="C35:K35"/>
    <mergeCell ref="C26:K26"/>
    <mergeCell ref="C29:K29"/>
    <mergeCell ref="C30:K30"/>
    <mergeCell ref="C31:K31"/>
    <mergeCell ref="C27:K27"/>
    <mergeCell ref="C28:K28"/>
    <mergeCell ref="C32:K32"/>
    <mergeCell ref="C33:K33"/>
    <mergeCell ref="C7:K7"/>
    <mergeCell ref="B27:B28"/>
    <mergeCell ref="B29:B31"/>
    <mergeCell ref="B22:B23"/>
    <mergeCell ref="B24:B26"/>
    <mergeCell ref="B19:B21"/>
    <mergeCell ref="C12:K12"/>
    <mergeCell ref="C13:K13"/>
    <mergeCell ref="C14:K14"/>
    <mergeCell ref="C15:K15"/>
    <mergeCell ref="C16:K16"/>
    <mergeCell ref="B7:B8"/>
    <mergeCell ref="B9:B11"/>
    <mergeCell ref="B12:B13"/>
    <mergeCell ref="B14:B16"/>
    <mergeCell ref="B17:B18"/>
  </mergeCells>
  <phoneticPr fontId="5" type="noConversion"/>
  <dataValidations count="1">
    <dataValidation type="list" allowBlank="1" showInputMessage="1" showErrorMessage="1" sqref="I1:J1">
      <formula1>code1</formula1>
    </dataValidation>
  </dataValidations>
  <pageMargins left="0.7" right="0.7" top="0.75" bottom="0.75" header="0.3" footer="0.3"/>
  <pageSetup paperSize="9" scale="93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" r:id="rId4" name="Check Box 102">
              <controlPr defaultSize="0" autoFill="0" autoLine="0" autoPict="0">
                <anchor moveWithCells="1">
                  <from>
                    <xdr:col>13</xdr:col>
                    <xdr:colOff>38100</xdr:colOff>
                    <xdr:row>6</xdr:row>
                    <xdr:rowOff>12700</xdr:rowOff>
                  </from>
                  <to>
                    <xdr:col>14</xdr:col>
                    <xdr:colOff>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5" name="Check Box 103">
              <controlPr defaultSize="0" autoFill="0" autoLine="0" autoPict="0">
                <anchor moveWithCells="1">
                  <from>
                    <xdr:col>13</xdr:col>
                    <xdr:colOff>38100</xdr:colOff>
                    <xdr:row>7</xdr:row>
                    <xdr:rowOff>12700</xdr:rowOff>
                  </from>
                  <to>
                    <xdr:col>14</xdr:col>
                    <xdr:colOff>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6" name="Check Box 104">
              <controlPr defaultSize="0" autoFill="0" autoLine="0" autoPict="0">
                <anchor moveWithCells="1">
                  <from>
                    <xdr:col>13</xdr:col>
                    <xdr:colOff>38100</xdr:colOff>
                    <xdr:row>8</xdr:row>
                    <xdr:rowOff>12700</xdr:rowOff>
                  </from>
                  <to>
                    <xdr:col>14</xdr:col>
                    <xdr:colOff>0</xdr:colOff>
                    <xdr:row>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7" name="Check Box 105">
              <controlPr defaultSize="0" autoFill="0" autoLine="0" autoPict="0">
                <anchor moveWithCells="1">
                  <from>
                    <xdr:col>13</xdr:col>
                    <xdr:colOff>38100</xdr:colOff>
                    <xdr:row>9</xdr:row>
                    <xdr:rowOff>12700</xdr:rowOff>
                  </from>
                  <to>
                    <xdr:col>14</xdr:col>
                    <xdr:colOff>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8" name="Check Box 106">
              <controlPr defaultSize="0" autoFill="0" autoLine="0" autoPict="0">
                <anchor moveWithCells="1">
                  <from>
                    <xdr:col>13</xdr:col>
                    <xdr:colOff>38100</xdr:colOff>
                    <xdr:row>10</xdr:row>
                    <xdr:rowOff>12700</xdr:rowOff>
                  </from>
                  <to>
                    <xdr:col>14</xdr:col>
                    <xdr:colOff>0</xdr:colOff>
                    <xdr:row>10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9" name="Check Box 107">
              <controlPr defaultSize="0" autoFill="0" autoLine="0" autoPict="0">
                <anchor moveWithCells="1">
                  <from>
                    <xdr:col>13</xdr:col>
                    <xdr:colOff>38100</xdr:colOff>
                    <xdr:row>11</xdr:row>
                    <xdr:rowOff>12700</xdr:rowOff>
                  </from>
                  <to>
                    <xdr:col>14</xdr:col>
                    <xdr:colOff>0</xdr:colOff>
                    <xdr:row>11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0" name="Check Box 108">
              <controlPr defaultSize="0" autoFill="0" autoLine="0" autoPict="0">
                <anchor moveWithCells="1">
                  <from>
                    <xdr:col>13</xdr:col>
                    <xdr:colOff>38100</xdr:colOff>
                    <xdr:row>12</xdr:row>
                    <xdr:rowOff>12700</xdr:rowOff>
                  </from>
                  <to>
                    <xdr:col>14</xdr:col>
                    <xdr:colOff>0</xdr:colOff>
                    <xdr:row>12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" name="Check Box 109">
              <controlPr defaultSize="0" autoFill="0" autoLine="0" autoPict="0">
                <anchor moveWithCells="1">
                  <from>
                    <xdr:col>13</xdr:col>
                    <xdr:colOff>38100</xdr:colOff>
                    <xdr:row>13</xdr:row>
                    <xdr:rowOff>12700</xdr:rowOff>
                  </from>
                  <to>
                    <xdr:col>14</xdr:col>
                    <xdr:colOff>0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2" name="Check Box 110">
              <controlPr defaultSize="0" autoFill="0" autoLine="0" autoPict="0">
                <anchor moveWithCells="1">
                  <from>
                    <xdr:col>13</xdr:col>
                    <xdr:colOff>38100</xdr:colOff>
                    <xdr:row>14</xdr:row>
                    <xdr:rowOff>12700</xdr:rowOff>
                  </from>
                  <to>
                    <xdr:col>14</xdr:col>
                    <xdr:colOff>0</xdr:colOff>
                    <xdr:row>14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3" name="Check Box 111">
              <controlPr defaultSize="0" autoFill="0" autoLine="0" autoPict="0">
                <anchor moveWithCells="1">
                  <from>
                    <xdr:col>13</xdr:col>
                    <xdr:colOff>38100</xdr:colOff>
                    <xdr:row>15</xdr:row>
                    <xdr:rowOff>12700</xdr:rowOff>
                  </from>
                  <to>
                    <xdr:col>14</xdr:col>
                    <xdr:colOff>0</xdr:colOff>
                    <xdr:row>15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4" name="Check Box 112">
              <controlPr defaultSize="0" autoFill="0" autoLine="0" autoPict="0">
                <anchor moveWithCells="1">
                  <from>
                    <xdr:col>13</xdr:col>
                    <xdr:colOff>38100</xdr:colOff>
                    <xdr:row>16</xdr:row>
                    <xdr:rowOff>12700</xdr:rowOff>
                  </from>
                  <to>
                    <xdr:col>14</xdr:col>
                    <xdr:colOff>0</xdr:colOff>
                    <xdr:row>16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5" name="Check Box 113">
              <controlPr defaultSize="0" autoFill="0" autoLine="0" autoPict="0">
                <anchor moveWithCells="1">
                  <from>
                    <xdr:col>13</xdr:col>
                    <xdr:colOff>38100</xdr:colOff>
                    <xdr:row>17</xdr:row>
                    <xdr:rowOff>12700</xdr:rowOff>
                  </from>
                  <to>
                    <xdr:col>14</xdr:col>
                    <xdr:colOff>0</xdr:colOff>
                    <xdr:row>17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6" name="Check Box 114">
              <controlPr defaultSize="0" autoFill="0" autoLine="0" autoPict="0">
                <anchor moveWithCells="1">
                  <from>
                    <xdr:col>13</xdr:col>
                    <xdr:colOff>38100</xdr:colOff>
                    <xdr:row>18</xdr:row>
                    <xdr:rowOff>12700</xdr:rowOff>
                  </from>
                  <to>
                    <xdr:col>14</xdr:col>
                    <xdr:colOff>0</xdr:colOff>
                    <xdr:row>18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7" name="Check Box 115">
              <controlPr defaultSize="0" autoFill="0" autoLine="0" autoPict="0">
                <anchor moveWithCells="1">
                  <from>
                    <xdr:col>13</xdr:col>
                    <xdr:colOff>38100</xdr:colOff>
                    <xdr:row>19</xdr:row>
                    <xdr:rowOff>12700</xdr:rowOff>
                  </from>
                  <to>
                    <xdr:col>14</xdr:col>
                    <xdr:colOff>0</xdr:colOff>
                    <xdr:row>19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8" name="Check Box 116">
              <controlPr defaultSize="0" autoFill="0" autoLine="0" autoPict="0">
                <anchor moveWithCells="1">
                  <from>
                    <xdr:col>13</xdr:col>
                    <xdr:colOff>38100</xdr:colOff>
                    <xdr:row>20</xdr:row>
                    <xdr:rowOff>12700</xdr:rowOff>
                  </from>
                  <to>
                    <xdr:col>14</xdr:col>
                    <xdr:colOff>0</xdr:colOff>
                    <xdr:row>20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9" name="Check Box 117">
              <controlPr defaultSize="0" autoFill="0" autoLine="0" autoPict="0">
                <anchor moveWithCells="1">
                  <from>
                    <xdr:col>13</xdr:col>
                    <xdr:colOff>38100</xdr:colOff>
                    <xdr:row>21</xdr:row>
                    <xdr:rowOff>12700</xdr:rowOff>
                  </from>
                  <to>
                    <xdr:col>14</xdr:col>
                    <xdr:colOff>0</xdr:colOff>
                    <xdr:row>21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20" name="Check Box 118">
              <controlPr defaultSize="0" autoFill="0" autoLine="0" autoPict="0">
                <anchor moveWithCells="1">
                  <from>
                    <xdr:col>13</xdr:col>
                    <xdr:colOff>38100</xdr:colOff>
                    <xdr:row>22</xdr:row>
                    <xdr:rowOff>12700</xdr:rowOff>
                  </from>
                  <to>
                    <xdr:col>14</xdr:col>
                    <xdr:colOff>0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21" name="Check Box 119">
              <controlPr defaultSize="0" autoFill="0" autoLine="0" autoPict="0">
                <anchor moveWithCells="1">
                  <from>
                    <xdr:col>13</xdr:col>
                    <xdr:colOff>38100</xdr:colOff>
                    <xdr:row>23</xdr:row>
                    <xdr:rowOff>12700</xdr:rowOff>
                  </from>
                  <to>
                    <xdr:col>14</xdr:col>
                    <xdr:colOff>0</xdr:colOff>
                    <xdr:row>23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22" name="Check Box 120">
              <controlPr defaultSize="0" autoFill="0" autoLine="0" autoPict="0">
                <anchor moveWithCells="1">
                  <from>
                    <xdr:col>13</xdr:col>
                    <xdr:colOff>38100</xdr:colOff>
                    <xdr:row>24</xdr:row>
                    <xdr:rowOff>12700</xdr:rowOff>
                  </from>
                  <to>
                    <xdr:col>14</xdr:col>
                    <xdr:colOff>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23" name="Check Box 121">
              <controlPr defaultSize="0" autoFill="0" autoLine="0" autoPict="0">
                <anchor moveWithCells="1">
                  <from>
                    <xdr:col>13</xdr:col>
                    <xdr:colOff>38100</xdr:colOff>
                    <xdr:row>25</xdr:row>
                    <xdr:rowOff>12700</xdr:rowOff>
                  </from>
                  <to>
                    <xdr:col>14</xdr:col>
                    <xdr:colOff>0</xdr:colOff>
                    <xdr:row>25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24" name="Check Box 122">
              <controlPr defaultSize="0" autoFill="0" autoLine="0" autoPict="0">
                <anchor moveWithCells="1">
                  <from>
                    <xdr:col>13</xdr:col>
                    <xdr:colOff>38100</xdr:colOff>
                    <xdr:row>26</xdr:row>
                    <xdr:rowOff>12700</xdr:rowOff>
                  </from>
                  <to>
                    <xdr:col>14</xdr:col>
                    <xdr:colOff>0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25" name="Check Box 123">
              <controlPr defaultSize="0" autoFill="0" autoLine="0" autoPict="0">
                <anchor moveWithCells="1">
                  <from>
                    <xdr:col>13</xdr:col>
                    <xdr:colOff>38100</xdr:colOff>
                    <xdr:row>27</xdr:row>
                    <xdr:rowOff>12700</xdr:rowOff>
                  </from>
                  <to>
                    <xdr:col>14</xdr:col>
                    <xdr:colOff>0</xdr:colOff>
                    <xdr:row>27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26" name="Check Box 124">
              <controlPr defaultSize="0" autoFill="0" autoLine="0" autoPict="0">
                <anchor moveWithCells="1">
                  <from>
                    <xdr:col>13</xdr:col>
                    <xdr:colOff>38100</xdr:colOff>
                    <xdr:row>28</xdr:row>
                    <xdr:rowOff>12700</xdr:rowOff>
                  </from>
                  <to>
                    <xdr:col>14</xdr:col>
                    <xdr:colOff>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27" name="Check Box 125">
              <controlPr defaultSize="0" autoFill="0" autoLine="0" autoPict="0">
                <anchor moveWithCells="1">
                  <from>
                    <xdr:col>13</xdr:col>
                    <xdr:colOff>38100</xdr:colOff>
                    <xdr:row>29</xdr:row>
                    <xdr:rowOff>12700</xdr:rowOff>
                  </from>
                  <to>
                    <xdr:col>14</xdr:col>
                    <xdr:colOff>0</xdr:colOff>
                    <xdr:row>29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28" name="Check Box 126">
              <controlPr defaultSize="0" autoFill="0" autoLine="0" autoPict="0">
                <anchor moveWithCells="1">
                  <from>
                    <xdr:col>13</xdr:col>
                    <xdr:colOff>38100</xdr:colOff>
                    <xdr:row>30</xdr:row>
                    <xdr:rowOff>12700</xdr:rowOff>
                  </from>
                  <to>
                    <xdr:col>14</xdr:col>
                    <xdr:colOff>0</xdr:colOff>
                    <xdr:row>30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29" name="Check Box 127">
              <controlPr defaultSize="0" autoFill="0" autoLine="0" autoPict="0">
                <anchor moveWithCells="1">
                  <from>
                    <xdr:col>13</xdr:col>
                    <xdr:colOff>38100</xdr:colOff>
                    <xdr:row>31</xdr:row>
                    <xdr:rowOff>12700</xdr:rowOff>
                  </from>
                  <to>
                    <xdr:col>14</xdr:col>
                    <xdr:colOff>0</xdr:colOff>
                    <xdr:row>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30" name="Check Box 128">
              <controlPr defaultSize="0" autoFill="0" autoLine="0" autoPict="0">
                <anchor moveWithCells="1">
                  <from>
                    <xdr:col>13</xdr:col>
                    <xdr:colOff>38100</xdr:colOff>
                    <xdr:row>32</xdr:row>
                    <xdr:rowOff>12700</xdr:rowOff>
                  </from>
                  <to>
                    <xdr:col>14</xdr:col>
                    <xdr:colOff>0</xdr:colOff>
                    <xdr:row>32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31" name="Check Box 129">
              <controlPr defaultSize="0" autoFill="0" autoLine="0" autoPict="0">
                <anchor moveWithCells="1">
                  <from>
                    <xdr:col>13</xdr:col>
                    <xdr:colOff>38100</xdr:colOff>
                    <xdr:row>33</xdr:row>
                    <xdr:rowOff>12700</xdr:rowOff>
                  </from>
                  <to>
                    <xdr:col>14</xdr:col>
                    <xdr:colOff>0</xdr:colOff>
                    <xdr:row>33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32" name="Check Box 130">
              <controlPr defaultSize="0" autoFill="0" autoLine="0" autoPict="0">
                <anchor moveWithCells="1">
                  <from>
                    <xdr:col>13</xdr:col>
                    <xdr:colOff>38100</xdr:colOff>
                    <xdr:row>34</xdr:row>
                    <xdr:rowOff>12700</xdr:rowOff>
                  </from>
                  <to>
                    <xdr:col>14</xdr:col>
                    <xdr:colOff>0</xdr:colOff>
                    <xdr:row>34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33" name="Button 132">
              <controlPr defaultSize="0" print="0" autoFill="0" autoPict="0" macro="[0]!pdf">
                <anchor moveWithCells="1" sizeWithCells="1">
                  <from>
                    <xdr:col>18</xdr:col>
                    <xdr:colOff>495300</xdr:colOff>
                    <xdr:row>1</xdr:row>
                    <xdr:rowOff>25400</xdr:rowOff>
                  </from>
                  <to>
                    <xdr:col>21</xdr:col>
                    <xdr:colOff>31750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'AFFAIRE-TRAVAUX-ARMOIRE-COFFRET'!$C$4:$C$48</xm:f>
          </x14:formula1>
          <xm:sqref>L7:L35</xm:sqref>
        </x14:dataValidation>
        <x14:dataValidation type="list" allowBlank="1" showInputMessage="1" showErrorMessage="1">
          <x14:formula1>
            <xm:f>EMPLOYER!$B$4:$B$10</xm:f>
          </x14:formula1>
          <xm:sqref>D4:K4</xm:sqref>
        </x14:dataValidation>
        <x14:dataValidation type="list" allowBlank="1" showInputMessage="1" showErrorMessage="1">
          <x14:formula1>
            <xm:f>'INFO '!$D$3:$D$47</xm:f>
          </x14:formula1>
          <xm:sqref>M7:M35</xm:sqref>
        </x14:dataValidation>
        <x14:dataValidation type="list" allowBlank="1" showInputMessage="1" showErrorMessage="1">
          <x14:formula1>
            <xm:f>'AFFAIRE-TRAVAUX-ARMOIRE-COFFRET'!$B$4:$B$48</xm:f>
          </x14:formula1>
          <xm:sqref>C7:K35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48"/>
  <sheetViews>
    <sheetView workbookViewId="0">
      <selection activeCell="B5" sqref="B5:B14"/>
    </sheetView>
  </sheetViews>
  <sheetFormatPr baseColWidth="10" defaultRowHeight="14.5" x14ac:dyDescent="0.35"/>
  <cols>
    <col min="1" max="1" width="3.81640625" customWidth="1"/>
    <col min="2" max="2" width="39.6328125" customWidth="1"/>
    <col min="3" max="3" width="34.81640625" customWidth="1"/>
  </cols>
  <sheetData>
    <row r="1" spans="2:3" ht="15" thickBot="1" x14ac:dyDescent="0.4"/>
    <row r="2" spans="2:3" ht="15" thickBot="1" x14ac:dyDescent="0.4">
      <c r="B2" s="19" t="s">
        <v>12</v>
      </c>
      <c r="C2" s="44" t="s">
        <v>13</v>
      </c>
    </row>
    <row r="3" spans="2:3" ht="15" thickBot="1" x14ac:dyDescent="0.4"/>
    <row r="4" spans="2:3" x14ac:dyDescent="0.35">
      <c r="B4" s="45"/>
      <c r="C4" s="46"/>
    </row>
    <row r="5" spans="2:3" x14ac:dyDescent="0.35">
      <c r="B5" s="47"/>
      <c r="C5" s="48"/>
    </row>
    <row r="6" spans="2:3" x14ac:dyDescent="0.35">
      <c r="B6" s="47"/>
      <c r="C6" s="48"/>
    </row>
    <row r="7" spans="2:3" x14ac:dyDescent="0.35">
      <c r="B7" s="47"/>
      <c r="C7" s="48"/>
    </row>
    <row r="8" spans="2:3" x14ac:dyDescent="0.35">
      <c r="B8" s="47"/>
      <c r="C8" s="48"/>
    </row>
    <row r="9" spans="2:3" x14ac:dyDescent="0.35">
      <c r="B9" s="47"/>
      <c r="C9" s="48"/>
    </row>
    <row r="10" spans="2:3" x14ac:dyDescent="0.35">
      <c r="B10" s="47"/>
      <c r="C10" s="48"/>
    </row>
    <row r="11" spans="2:3" x14ac:dyDescent="0.35">
      <c r="B11" s="47"/>
      <c r="C11" s="48"/>
    </row>
    <row r="12" spans="2:3" x14ac:dyDescent="0.35">
      <c r="B12" s="47"/>
      <c r="C12" s="48"/>
    </row>
    <row r="13" spans="2:3" x14ac:dyDescent="0.35">
      <c r="B13" s="47"/>
      <c r="C13" s="48"/>
    </row>
    <row r="14" spans="2:3" x14ac:dyDescent="0.35">
      <c r="B14" s="47"/>
      <c r="C14" s="48"/>
    </row>
    <row r="15" spans="2:3" x14ac:dyDescent="0.35">
      <c r="B15" s="47"/>
      <c r="C15" s="48"/>
    </row>
    <row r="16" spans="2:3" x14ac:dyDescent="0.35">
      <c r="B16" s="47"/>
      <c r="C16" s="48"/>
    </row>
    <row r="17" spans="2:3" x14ac:dyDescent="0.35">
      <c r="B17" s="47"/>
      <c r="C17" s="48"/>
    </row>
    <row r="18" spans="2:3" x14ac:dyDescent="0.35">
      <c r="B18" s="47"/>
      <c r="C18" s="48"/>
    </row>
    <row r="19" spans="2:3" x14ac:dyDescent="0.35">
      <c r="B19" s="47"/>
      <c r="C19" s="48"/>
    </row>
    <row r="20" spans="2:3" x14ac:dyDescent="0.35">
      <c r="B20" s="47"/>
      <c r="C20" s="48"/>
    </row>
    <row r="21" spans="2:3" x14ac:dyDescent="0.35">
      <c r="B21" s="47"/>
      <c r="C21" s="48"/>
    </row>
    <row r="22" spans="2:3" x14ac:dyDescent="0.35">
      <c r="B22" s="47"/>
      <c r="C22" s="48"/>
    </row>
    <row r="23" spans="2:3" x14ac:dyDescent="0.35">
      <c r="B23" s="47"/>
      <c r="C23" s="48"/>
    </row>
    <row r="24" spans="2:3" x14ac:dyDescent="0.35">
      <c r="B24" s="47"/>
      <c r="C24" s="48"/>
    </row>
    <row r="25" spans="2:3" x14ac:dyDescent="0.35">
      <c r="B25" s="47"/>
      <c r="C25" s="48"/>
    </row>
    <row r="26" spans="2:3" x14ac:dyDescent="0.35">
      <c r="B26" s="47"/>
      <c r="C26" s="48"/>
    </row>
    <row r="27" spans="2:3" x14ac:dyDescent="0.35">
      <c r="B27" s="47"/>
      <c r="C27" s="48"/>
    </row>
    <row r="28" spans="2:3" x14ac:dyDescent="0.35">
      <c r="B28" s="47"/>
      <c r="C28" s="48"/>
    </row>
    <row r="29" spans="2:3" x14ac:dyDescent="0.35">
      <c r="B29" s="47"/>
      <c r="C29" s="48"/>
    </row>
    <row r="30" spans="2:3" x14ac:dyDescent="0.35">
      <c r="B30" s="47"/>
      <c r="C30" s="48"/>
    </row>
    <row r="31" spans="2:3" x14ac:dyDescent="0.35">
      <c r="B31" s="47"/>
      <c r="C31" s="48"/>
    </row>
    <row r="32" spans="2:3" x14ac:dyDescent="0.35">
      <c r="B32" s="47"/>
      <c r="C32" s="48"/>
    </row>
    <row r="33" spans="2:3" x14ac:dyDescent="0.35">
      <c r="B33" s="47"/>
      <c r="C33" s="48"/>
    </row>
    <row r="34" spans="2:3" x14ac:dyDescent="0.35">
      <c r="B34" s="47"/>
      <c r="C34" s="48"/>
    </row>
    <row r="35" spans="2:3" x14ac:dyDescent="0.35">
      <c r="B35" s="47"/>
      <c r="C35" s="48"/>
    </row>
    <row r="36" spans="2:3" x14ac:dyDescent="0.35">
      <c r="B36" s="47"/>
      <c r="C36" s="48"/>
    </row>
    <row r="37" spans="2:3" x14ac:dyDescent="0.35">
      <c r="B37" s="47"/>
      <c r="C37" s="48"/>
    </row>
    <row r="38" spans="2:3" x14ac:dyDescent="0.35">
      <c r="B38" s="47"/>
      <c r="C38" s="48"/>
    </row>
    <row r="39" spans="2:3" x14ac:dyDescent="0.35">
      <c r="B39" s="47"/>
      <c r="C39" s="48"/>
    </row>
    <row r="40" spans="2:3" x14ac:dyDescent="0.35">
      <c r="B40" s="47"/>
      <c r="C40" s="48"/>
    </row>
    <row r="41" spans="2:3" x14ac:dyDescent="0.35">
      <c r="B41" s="47"/>
      <c r="C41" s="48"/>
    </row>
    <row r="42" spans="2:3" x14ac:dyDescent="0.35">
      <c r="B42" s="47"/>
      <c r="C42" s="48"/>
    </row>
    <row r="43" spans="2:3" x14ac:dyDescent="0.35">
      <c r="B43" s="47"/>
      <c r="C43" s="48"/>
    </row>
    <row r="44" spans="2:3" x14ac:dyDescent="0.35">
      <c r="B44" s="47"/>
      <c r="C44" s="48"/>
    </row>
    <row r="45" spans="2:3" x14ac:dyDescent="0.35">
      <c r="B45" s="47"/>
      <c r="C45" s="48"/>
    </row>
    <row r="46" spans="2:3" x14ac:dyDescent="0.35">
      <c r="B46" s="47"/>
      <c r="C46" s="48"/>
    </row>
    <row r="47" spans="2:3" x14ac:dyDescent="0.35">
      <c r="B47" s="47"/>
      <c r="C47" s="48"/>
    </row>
    <row r="48" spans="2:3" ht="15" thickBot="1" x14ac:dyDescent="0.4">
      <c r="B48" s="49"/>
      <c r="C48" s="5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48"/>
  <sheetViews>
    <sheetView workbookViewId="0">
      <selection activeCell="B4" sqref="B4:B6"/>
    </sheetView>
  </sheetViews>
  <sheetFormatPr baseColWidth="10" defaultRowHeight="14.5" x14ac:dyDescent="0.35"/>
  <cols>
    <col min="1" max="1" width="3" customWidth="1"/>
    <col min="2" max="2" width="35.6328125" customWidth="1"/>
    <col min="4" max="4" width="11.1796875" customWidth="1"/>
    <col min="7" max="7" width="11.54296875" customWidth="1"/>
  </cols>
  <sheetData>
    <row r="1" spans="2:2" ht="15" thickBot="1" x14ac:dyDescent="0.4"/>
    <row r="2" spans="2:2" ht="15" thickBot="1" x14ac:dyDescent="0.4">
      <c r="B2" s="19" t="s">
        <v>11</v>
      </c>
    </row>
    <row r="3" spans="2:2" ht="15" thickBot="1" x14ac:dyDescent="0.4"/>
    <row r="4" spans="2:2" ht="15.5" x14ac:dyDescent="0.35">
      <c r="B4" s="13"/>
    </row>
    <row r="5" spans="2:2" ht="15.5" x14ac:dyDescent="0.35">
      <c r="B5" s="14"/>
    </row>
    <row r="6" spans="2:2" ht="15.5" x14ac:dyDescent="0.35">
      <c r="B6" s="15"/>
    </row>
    <row r="7" spans="2:2" x14ac:dyDescent="0.35">
      <c r="B7" s="16"/>
    </row>
    <row r="8" spans="2:2" x14ac:dyDescent="0.35">
      <c r="B8" s="16"/>
    </row>
    <row r="9" spans="2:2" x14ac:dyDescent="0.35">
      <c r="B9" s="16"/>
    </row>
    <row r="10" spans="2:2" x14ac:dyDescent="0.35">
      <c r="B10" s="16"/>
    </row>
    <row r="11" spans="2:2" x14ac:dyDescent="0.35">
      <c r="B11" s="16"/>
    </row>
    <row r="12" spans="2:2" x14ac:dyDescent="0.35">
      <c r="B12" s="16"/>
    </row>
    <row r="13" spans="2:2" x14ac:dyDescent="0.35">
      <c r="B13" s="16"/>
    </row>
    <row r="14" spans="2:2" x14ac:dyDescent="0.35">
      <c r="B14" s="16"/>
    </row>
    <row r="15" spans="2:2" x14ac:dyDescent="0.35">
      <c r="B15" s="16"/>
    </row>
    <row r="16" spans="2:2" x14ac:dyDescent="0.35">
      <c r="B16" s="16"/>
    </row>
    <row r="17" spans="2:2" x14ac:dyDescent="0.35">
      <c r="B17" s="16"/>
    </row>
    <row r="18" spans="2:2" x14ac:dyDescent="0.35">
      <c r="B18" s="16"/>
    </row>
    <row r="19" spans="2:2" x14ac:dyDescent="0.35">
      <c r="B19" s="16"/>
    </row>
    <row r="20" spans="2:2" x14ac:dyDescent="0.35">
      <c r="B20" s="16"/>
    </row>
    <row r="21" spans="2:2" x14ac:dyDescent="0.35">
      <c r="B21" s="16"/>
    </row>
    <row r="22" spans="2:2" x14ac:dyDescent="0.35">
      <c r="B22" s="16"/>
    </row>
    <row r="23" spans="2:2" x14ac:dyDescent="0.35">
      <c r="B23" s="16"/>
    </row>
    <row r="24" spans="2:2" x14ac:dyDescent="0.35">
      <c r="B24" s="16"/>
    </row>
    <row r="25" spans="2:2" x14ac:dyDescent="0.35">
      <c r="B25" s="16"/>
    </row>
    <row r="26" spans="2:2" x14ac:dyDescent="0.35">
      <c r="B26" s="16"/>
    </row>
    <row r="27" spans="2:2" x14ac:dyDescent="0.35">
      <c r="B27" s="16"/>
    </row>
    <row r="28" spans="2:2" x14ac:dyDescent="0.35">
      <c r="B28" s="16"/>
    </row>
    <row r="29" spans="2:2" x14ac:dyDescent="0.35">
      <c r="B29" s="16"/>
    </row>
    <row r="30" spans="2:2" x14ac:dyDescent="0.35">
      <c r="B30" s="16"/>
    </row>
    <row r="31" spans="2:2" x14ac:dyDescent="0.35">
      <c r="B31" s="16"/>
    </row>
    <row r="32" spans="2:2" x14ac:dyDescent="0.35">
      <c r="B32" s="16"/>
    </row>
    <row r="33" spans="2:2" x14ac:dyDescent="0.35">
      <c r="B33" s="16"/>
    </row>
    <row r="34" spans="2:2" x14ac:dyDescent="0.35">
      <c r="B34" s="16"/>
    </row>
    <row r="35" spans="2:2" x14ac:dyDescent="0.35">
      <c r="B35" s="16"/>
    </row>
    <row r="36" spans="2:2" x14ac:dyDescent="0.35">
      <c r="B36" s="16"/>
    </row>
    <row r="37" spans="2:2" x14ac:dyDescent="0.35">
      <c r="B37" s="16"/>
    </row>
    <row r="38" spans="2:2" x14ac:dyDescent="0.35">
      <c r="B38" s="16"/>
    </row>
    <row r="39" spans="2:2" x14ac:dyDescent="0.35">
      <c r="B39" s="16"/>
    </row>
    <row r="40" spans="2:2" x14ac:dyDescent="0.35">
      <c r="B40" s="16"/>
    </row>
    <row r="41" spans="2:2" x14ac:dyDescent="0.35">
      <c r="B41" s="16"/>
    </row>
    <row r="42" spans="2:2" x14ac:dyDescent="0.35">
      <c r="B42" s="16"/>
    </row>
    <row r="43" spans="2:2" x14ac:dyDescent="0.35">
      <c r="B43" s="16"/>
    </row>
    <row r="44" spans="2:2" x14ac:dyDescent="0.35">
      <c r="B44" s="16"/>
    </row>
    <row r="45" spans="2:2" x14ac:dyDescent="0.35">
      <c r="B45" s="16"/>
    </row>
    <row r="46" spans="2:2" x14ac:dyDescent="0.35">
      <c r="B46" s="16"/>
    </row>
    <row r="47" spans="2:2" x14ac:dyDescent="0.35">
      <c r="B47" s="16"/>
    </row>
    <row r="48" spans="2:2" ht="15" thickBot="1" x14ac:dyDescent="0.4">
      <c r="B48" s="17"/>
    </row>
  </sheetData>
  <phoneticPr fontId="5" type="noConversion"/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06"/>
  <sheetViews>
    <sheetView workbookViewId="0">
      <selection activeCell="F1" sqref="F1"/>
    </sheetView>
  </sheetViews>
  <sheetFormatPr baseColWidth="10" defaultRowHeight="14.5" x14ac:dyDescent="0.35"/>
  <cols>
    <col min="1" max="1" width="3.453125" customWidth="1"/>
    <col min="2" max="2" width="5.08984375" customWidth="1"/>
    <col min="3" max="3" width="6.54296875" customWidth="1"/>
    <col min="6" max="6" width="11.54296875" style="6"/>
    <col min="7" max="7" width="13" customWidth="1"/>
    <col min="8" max="8" width="13" style="6" customWidth="1"/>
    <col min="9" max="12" width="13" customWidth="1"/>
    <col min="14" max="14" width="11.54296875" style="40"/>
    <col min="15" max="15" width="5" customWidth="1"/>
    <col min="16" max="16" width="14.1796875" customWidth="1"/>
    <col min="17" max="17" width="5.36328125" customWidth="1"/>
    <col min="18" max="18" width="14.1796875" customWidth="1"/>
  </cols>
  <sheetData>
    <row r="1" spans="1:18" ht="15" thickBot="1" x14ac:dyDescent="0.4">
      <c r="A1" s="51"/>
      <c r="B1" s="51"/>
      <c r="C1" s="51"/>
      <c r="D1" s="19" t="s">
        <v>2</v>
      </c>
      <c r="F1" s="6">
        <v>2019</v>
      </c>
      <c r="G1" s="20" t="s">
        <v>21</v>
      </c>
      <c r="H1" s="42" t="s">
        <v>22</v>
      </c>
      <c r="I1" s="20" t="s">
        <v>19</v>
      </c>
      <c r="J1" s="20" t="s">
        <v>20</v>
      </c>
      <c r="K1" s="20" t="s">
        <v>23</v>
      </c>
      <c r="L1" s="20" t="s">
        <v>24</v>
      </c>
      <c r="M1" s="20" t="s">
        <v>25</v>
      </c>
    </row>
    <row r="2" spans="1:18" ht="15" thickBot="1" x14ac:dyDescent="0.4">
      <c r="A2" s="51"/>
      <c r="B2" s="51"/>
      <c r="C2" s="51"/>
      <c r="H2" s="42"/>
    </row>
    <row r="3" spans="1:18" ht="15.5" x14ac:dyDescent="0.35">
      <c r="A3" s="52"/>
      <c r="B3" s="51"/>
      <c r="C3" s="51"/>
      <c r="D3" s="18"/>
      <c r="F3" s="25">
        <v>1</v>
      </c>
      <c r="G3" s="21">
        <f ca="1">(7*F3+DATE(YEAR(TODAY()),1,3)-WEEKDAY(DATE(YEAR(TODAY()),1,3))-5)+(MATCH(G1,{"lundi";"mardi";"mercredi";"jeudi";"vendredi";"samedi";"dimanche"},0)-1)</f>
        <v>43465</v>
      </c>
      <c r="H3" s="21">
        <f ca="1">(7*F3+DATE(YEAR(TODAY()),1,3)-WEEKDAY(DATE(YEAR(TODAY()),1,3))-5)+(MATCH(H1,{"lundi";"mardi";"mercredi";"jeudi";"vendredi";"samedi";"dimanche"},0)-1)</f>
        <v>43466</v>
      </c>
      <c r="I3" s="21">
        <f ca="1">(7*F3+DATE(YEAR(TODAY()),1,3)-WEEKDAY(DATE(YEAR(TODAY()),1,3))-5)+(MATCH(I1,{"lundi";"mardi";"mercredi";"jeudi";"vendredi";"samedi";"dimanche"},0)-1)</f>
        <v>43467</v>
      </c>
      <c r="J3" s="21">
        <f ca="1">(7*F3+DATE(YEAR(TODAY()),1,3)-WEEKDAY(DATE(YEAR(TODAY()),1,3))-5)+(MATCH(J1,{"lundi";"mardi";"mercredi";"jeudi";"vendredi";"samedi";"dimanche"},0)-1)</f>
        <v>43468</v>
      </c>
      <c r="K3" s="21">
        <f ca="1">(7*F3+DATE(YEAR(TODAY()),1,3)-WEEKDAY(DATE(YEAR(TODAY()),1,3))-5)+(MATCH(K1,{"lundi";"mardi";"mercredi";"jeudi";"vendredi";"samedi";"dimanche"},0)-1)</f>
        <v>43469</v>
      </c>
      <c r="L3" s="21">
        <f ca="1">(7*F3+DATE(YEAR(TODAY()),1,3)-WEEKDAY(DATE(YEAR(TODAY()),1,3))-5)+(MATCH(L1,{"lundi";"mardi";"mercredi";"jeudi";"vendredi";"samedi";"dimanche"},0)-1)</f>
        <v>43470</v>
      </c>
      <c r="M3" s="21">
        <f ca="1">(7*F3+DATE(YEAR(TODAY()),1,3)-WEEKDAY(DATE(YEAR(TODAY()),1,3))-5)+(MATCH(M1,{"lundi";"mardi";"mercredi";"jeudi";"vendredi";"samedi";"dimanche"},0)-1)</f>
        <v>43471</v>
      </c>
      <c r="O3" s="72"/>
      <c r="P3" s="72"/>
      <c r="Q3" s="72"/>
      <c r="R3" s="72"/>
    </row>
    <row r="4" spans="1:18" ht="15.5" x14ac:dyDescent="0.35">
      <c r="A4" s="52"/>
      <c r="B4" s="51"/>
      <c r="C4" s="51"/>
      <c r="D4" s="54" t="s">
        <v>27</v>
      </c>
      <c r="F4" s="25">
        <v>2</v>
      </c>
      <c r="G4" s="21">
        <f ca="1">(7*F4+DATE(YEAR(TODAY()),1,3)-WEEKDAY(DATE(YEAR(TODAY()),1,3))-5)+(MATCH(G1,{"lundi";"mardi";"mercredi";"jeudi";"vendredi";"samedi";"dimanche"},0)-1)</f>
        <v>43472</v>
      </c>
      <c r="H4" s="21">
        <f ca="1">(7*F4+DATE(YEAR(TODAY()),1,3)-WEEKDAY(DATE(YEAR(TODAY()),1,3))-5)+(MATCH(H1,{"lundi";"mardi";"mercredi";"jeudi";"vendredi";"samedi";"dimanche"},0)-1)</f>
        <v>43473</v>
      </c>
      <c r="I4" s="21">
        <f ca="1">(7*F4+DATE(YEAR(TODAY()),1,3)-WEEKDAY(DATE(YEAR(TODAY()),1,3))-5)+(MATCH(I1,{"lundi";"mardi";"mercredi";"jeudi";"vendredi";"samedi";"dimanche"},0)-1)</f>
        <v>43474</v>
      </c>
      <c r="J4" s="21">
        <f ca="1">(7*F4+DATE(YEAR(TODAY()),1,3)-WEEKDAY(DATE(YEAR(TODAY()),1,3))-5)+(MATCH(J1,{"lundi";"mardi";"mercredi";"jeudi";"vendredi";"samedi";"dimanche"},0)-1)</f>
        <v>43475</v>
      </c>
      <c r="K4" s="21">
        <f ca="1">(7*F4+DATE(YEAR(TODAY()),1,3)-WEEKDAY(DATE(YEAR(TODAY()),1,3))-5)+(MATCH(K1,{"lundi";"mardi";"mercredi";"jeudi";"vendredi";"samedi";"dimanche"},0)-1)</f>
        <v>43476</v>
      </c>
      <c r="L4" s="21">
        <f ca="1">(7*F4+DATE(YEAR(TODAY()),1,3)-WEEKDAY(DATE(YEAR(TODAY()),1,3))-5)+(MATCH(L1,{"lundi";"mardi";"mercredi";"jeudi";"vendredi";"samedi";"dimanche"},0)-1)</f>
        <v>43477</v>
      </c>
      <c r="M4" s="21">
        <f ca="1">(7*F4+DATE(YEAR(TODAY()),1,3)-WEEKDAY(DATE(YEAR(TODAY()),1,3))-5)+(MATCH(M1,{"lundi";"mardi";"mercredi";"jeudi";"vendredi";"samedi";"dimanche"},0)-1)</f>
        <v>43478</v>
      </c>
    </row>
    <row r="5" spans="1:18" ht="15.5" x14ac:dyDescent="0.35">
      <c r="A5" s="53"/>
      <c r="B5" s="51"/>
      <c r="C5" s="51"/>
      <c r="D5" s="55">
        <v>1</v>
      </c>
      <c r="F5" s="25">
        <v>3</v>
      </c>
      <c r="G5" s="21">
        <f ca="1">(7*F5+DATE(YEAR(TODAY()),1,3)-WEEKDAY(DATE(YEAR(TODAY()),1,3))-5)+(MATCH(G1,{"lundi";"mardi";"mercredi";"jeudi";"vendredi";"samedi";"dimanche"},0)-1)</f>
        <v>43479</v>
      </c>
      <c r="H5" s="21">
        <f ca="1">(7*F5+DATE(YEAR(TODAY()),1,3)-WEEKDAY(DATE(YEAR(TODAY()),1,3))-5)+(MATCH(H1,{"lundi";"mardi";"mercredi";"jeudi";"vendredi";"samedi";"dimanche"},0)-1)</f>
        <v>43480</v>
      </c>
      <c r="I5" s="21">
        <f ca="1">(7*F5+DATE(YEAR(TODAY()),1,3)-WEEKDAY(DATE(YEAR(TODAY()),1,3))-5)+(MATCH(I1,{"lundi";"mardi";"mercredi";"jeudi";"vendredi";"samedi";"dimanche"},0)-1)</f>
        <v>43481</v>
      </c>
      <c r="J5" s="21">
        <f ca="1">(7*F5+DATE(YEAR(TODAY()),1,3)-WEEKDAY(DATE(YEAR(TODAY()),1,3))-5)+(MATCH(J1,{"lundi";"mardi";"mercredi";"jeudi";"vendredi";"samedi";"dimanche"},0)-1)</f>
        <v>43482</v>
      </c>
      <c r="K5" s="21">
        <f ca="1">(7*F5+DATE(YEAR(TODAY()),1,3)-WEEKDAY(DATE(YEAR(TODAY()),1,3))-5)+(MATCH(K1,{"lundi";"mardi";"mercredi";"jeudi";"vendredi";"samedi";"dimanche"},0)-1)</f>
        <v>43483</v>
      </c>
      <c r="L5" s="21">
        <f ca="1">(7*F5+DATE(YEAR(TODAY()),1,3)-WEEKDAY(DATE(YEAR(TODAY()),1,3))-5)+(MATCH(L1,{"lundi";"mardi";"mercredi";"jeudi";"vendredi";"samedi";"dimanche"},0)-1)</f>
        <v>43484</v>
      </c>
      <c r="M5" s="21">
        <f ca="1">(7*F5+DATE(YEAR(TODAY()),1,3)-WEEKDAY(DATE(YEAR(TODAY()),1,3))-5)+(MATCH(M1,{"lundi";"mardi";"mercredi";"jeudi";"vendredi";"samedi";"dimanche"},0)-1)</f>
        <v>43485</v>
      </c>
    </row>
    <row r="6" spans="1:18" ht="16.5" x14ac:dyDescent="0.35">
      <c r="A6" s="51"/>
      <c r="B6" s="51"/>
      <c r="C6" s="51"/>
      <c r="D6" s="56" t="s">
        <v>28</v>
      </c>
      <c r="F6" s="25">
        <v>4</v>
      </c>
      <c r="G6" s="21">
        <f ca="1">(7*F6+DATE(YEAR(TODAY()),1,3)-WEEKDAY(DATE(YEAR(TODAY()),1,3))-5)+(MATCH(G1,{"lundi";"mardi";"mercredi";"jeudi";"vendredi";"samedi";"dimanche"},0)-1)</f>
        <v>43486</v>
      </c>
      <c r="H6" s="21">
        <f ca="1">(7*F6+DATE(YEAR(TODAY()),1,3)-WEEKDAY(DATE(YEAR(TODAY()),1,3))-5)+(MATCH(H1,{"lundi";"mardi";"mercredi";"jeudi";"vendredi";"samedi";"dimanche"},0)-1)</f>
        <v>43487</v>
      </c>
      <c r="I6" s="21">
        <f ca="1">(7*F6+DATE(YEAR(TODAY()),1,3)-WEEKDAY(DATE(YEAR(TODAY()),1,3))-5)+(MATCH(I1,{"lundi";"mardi";"mercredi";"jeudi";"vendredi";"samedi";"dimanche"},0)-1)</f>
        <v>43488</v>
      </c>
      <c r="J6" s="21">
        <f ca="1">(7*F6+DATE(YEAR(TODAY()),1,3)-WEEKDAY(DATE(YEAR(TODAY()),1,3))-5)+(MATCH(J1,{"lundi";"mardi";"mercredi";"jeudi";"vendredi";"samedi";"dimanche"},0)-1)</f>
        <v>43489</v>
      </c>
      <c r="K6" s="21">
        <f ca="1">(7*F6+DATE(YEAR(TODAY()),1,3)-WEEKDAY(DATE(YEAR(TODAY()),1,3))-5)+(MATCH(K1,{"lundi";"mardi";"mercredi";"jeudi";"vendredi";"samedi";"dimanche"},0)-1)</f>
        <v>43490</v>
      </c>
      <c r="L6" s="21">
        <f ca="1">(7*F6+DATE(YEAR(TODAY()),1,3)-WEEKDAY(DATE(YEAR(TODAY()),1,3))-5)+(MATCH(L1,{"lundi";"mardi";"mercredi";"jeudi";"vendredi";"samedi";"dimanche"},0)-1)</f>
        <v>43491</v>
      </c>
      <c r="M6" s="21">
        <f ca="1">(7*F6+DATE(YEAR(TODAY()),1,3)-WEEKDAY(DATE(YEAR(TODAY()),1,3))-5)+(MATCH(M1,{"lundi";"mardi";"mercredi";"jeudi";"vendredi";"samedi";"dimanche"},0)-1)</f>
        <v>43492</v>
      </c>
    </row>
    <row r="7" spans="1:18" x14ac:dyDescent="0.35">
      <c r="A7" s="51"/>
      <c r="B7" s="51"/>
      <c r="C7" s="51"/>
      <c r="D7" s="55">
        <v>2</v>
      </c>
      <c r="F7" s="25">
        <v>5</v>
      </c>
      <c r="G7" s="21">
        <f ca="1">(7*F7+DATE(YEAR(TODAY()),1,3)-WEEKDAY(DATE(YEAR(TODAY()),1,3))-5)+(MATCH(G1,{"lundi";"mardi";"mercredi";"jeudi";"vendredi";"samedi";"dimanche"},0)-1)</f>
        <v>43493</v>
      </c>
      <c r="H7" s="21">
        <f ca="1">(7*F7+DATE(YEAR(TODAY()),1,3)-WEEKDAY(DATE(YEAR(TODAY()),1,3))-5)+(MATCH(H1,{"lundi";"mardi";"mercredi";"jeudi";"vendredi";"samedi";"dimanche"},0)-1)</f>
        <v>43494</v>
      </c>
      <c r="I7" s="21">
        <f ca="1">(7*F7+DATE(YEAR(TODAY()),1,3)-WEEKDAY(DATE(YEAR(TODAY()),1,3))-5)+(MATCH(I1,{"lundi";"mardi";"mercredi";"jeudi";"vendredi";"samedi";"dimanche"},0)-1)</f>
        <v>43495</v>
      </c>
      <c r="J7" s="21">
        <f ca="1">(7*F7+DATE(YEAR(TODAY()),1,3)-WEEKDAY(DATE(YEAR(TODAY()),1,3))-5)+(MATCH(J1,{"lundi";"mardi";"mercredi";"jeudi";"vendredi";"samedi";"dimanche"},0)-1)</f>
        <v>43496</v>
      </c>
      <c r="K7" s="21">
        <f ca="1">(7*F7+DATE(YEAR(TODAY()),1,3)-WEEKDAY(DATE(YEAR(TODAY()),1,3))-5)+(MATCH(K1,{"lundi";"mardi";"mercredi";"jeudi";"vendredi";"samedi";"dimanche"},0)-1)</f>
        <v>43497</v>
      </c>
      <c r="L7" s="21">
        <f ca="1">(7*F7+DATE(YEAR(TODAY()),1,3)-WEEKDAY(DATE(YEAR(TODAY()),1,3))-5)+(MATCH(L1,{"lundi";"mardi";"mercredi";"jeudi";"vendredi";"samedi";"dimanche"},0)-1)</f>
        <v>43498</v>
      </c>
      <c r="M7" s="21">
        <f ca="1">(7*F7+DATE(YEAR(TODAY()),1,3)-WEEKDAY(DATE(YEAR(TODAY()),1,3))-5)+(MATCH(M1,{"lundi";"mardi";"mercredi";"jeudi";"vendredi";"samedi";"dimanche"},0)-1)</f>
        <v>43499</v>
      </c>
    </row>
    <row r="8" spans="1:18" ht="16.5" x14ac:dyDescent="0.35">
      <c r="A8" s="51"/>
      <c r="B8" s="51"/>
      <c r="C8" s="51"/>
      <c r="D8" s="56" t="s">
        <v>29</v>
      </c>
      <c r="F8" s="25">
        <v>6</v>
      </c>
      <c r="G8" s="21">
        <f ca="1">(7*F8+DATE(YEAR(TODAY()),1,3)-WEEKDAY(DATE(YEAR(TODAY()),1,3))-5)+(MATCH(G1,{"lundi";"mardi";"mercredi";"jeudi";"vendredi";"samedi";"dimanche"},0)-1)</f>
        <v>43500</v>
      </c>
      <c r="H8" s="21">
        <f ca="1">(7*F8+DATE(YEAR(TODAY()),1,3)-WEEKDAY(DATE(YEAR(TODAY()),1,3))-5)+(MATCH(H1,{"lundi";"mardi";"mercredi";"jeudi";"vendredi";"samedi";"dimanche"},0)-1)</f>
        <v>43501</v>
      </c>
      <c r="I8" s="21">
        <f ca="1">(7*F8+DATE(YEAR(TODAY()),1,3)-WEEKDAY(DATE(YEAR(TODAY()),1,3))-5)+(MATCH(I1,{"lundi";"mardi";"mercredi";"jeudi";"vendredi";"samedi";"dimanche"},0)-1)</f>
        <v>43502</v>
      </c>
      <c r="J8" s="21">
        <f ca="1">(7*F8+DATE(YEAR(TODAY()),1,3)-WEEKDAY(DATE(YEAR(TODAY()),1,3))-K75)+(MATCH(J1,{"lundi";"mardi";"mercredi";"jeudi";"vendredi";"samedi";"dimanche"},0)-1)</f>
        <v>43508</v>
      </c>
      <c r="K8" s="21">
        <f ca="1">(7*F8+DATE(YEAR(TODAY()),1,3)-WEEKDAY(DATE(YEAR(TODAY()),1,3))-L75)+(MATCH(K1,{"lundi";"mardi";"mercredi";"jeudi";"vendredi";"samedi";"dimanche"},0)-1)</f>
        <v>43509</v>
      </c>
      <c r="L8" s="21">
        <f ca="1">(7*F8+DATE(YEAR(TODAY()),1,3)-WEEKDAY(DATE(YEAR(TODAY()),1,3))-M75)+(MATCH(L1,{"lundi";"mardi";"mercredi";"jeudi";"vendredi";"samedi";"dimanche"},0)-1)</f>
        <v>43510</v>
      </c>
      <c r="M8" s="21">
        <f ca="1">(7*F8+DATE(YEAR(TODAY()),1,3)-WEEKDAY(DATE(YEAR(TODAY()),1,3))-5)+(MATCH(M1,{"lundi";"mardi";"mercredi";"jeudi";"vendredi";"samedi";"dimanche"},0)-1)</f>
        <v>43506</v>
      </c>
    </row>
    <row r="9" spans="1:18" x14ac:dyDescent="0.35">
      <c r="A9" s="51"/>
      <c r="B9" s="51"/>
      <c r="C9" s="51"/>
      <c r="D9" s="55">
        <v>3</v>
      </c>
      <c r="F9" s="25">
        <v>7</v>
      </c>
      <c r="G9" s="21">
        <f ca="1">(7*F9+DATE(YEAR(TODAY()),1,3)-WEEKDAY(DATE(YEAR(TODAY()),1,3))-5)+(MATCH(G1,{"lundi";"mardi";"mercredi";"jeudi";"vendredi";"samedi";"dimanche"},0)-1)</f>
        <v>43507</v>
      </c>
      <c r="H9" s="21">
        <f ca="1">(7*F9+DATE(YEAR(TODAY()),1,3)-WEEKDAY(DATE(YEAR(TODAY()),1,3))-5)+(MATCH(H1,{"lundi";"mardi";"mercredi";"jeudi";"vendredi";"samedi";"dimanche"},0)-1)</f>
        <v>43508</v>
      </c>
      <c r="I9" s="21">
        <f ca="1">(7*F9+DATE(YEAR(TODAY()),1,3)-WEEKDAY(DATE(YEAR(TODAY()),1,3))-5)+(MATCH(I1,{"lundi";"mardi";"mercredi";"jeudi";"vendredi";"samedi";"dimanche"},0)-1)</f>
        <v>43509</v>
      </c>
      <c r="J9" s="21">
        <f ca="1">(7*F9+DATE(YEAR(TODAY()),1,3)-WEEKDAY(DATE(YEAR(TODAY()),1,3))-5)+(MATCH(J1,{"lundi";"mardi";"mercredi";"jeudi";"vendredi";"samedi";"dimanche"},0)-1)</f>
        <v>43510</v>
      </c>
      <c r="K9" s="21">
        <f ca="1">(7*F9+DATE(YEAR(TODAY()),1,3)-WEEKDAY(DATE(YEAR(TODAY()),1,3))-5)+(MATCH(K1,{"lundi";"mardi";"mercredi";"jeudi";"vendredi";"samedi";"dimanche"},0)-1)</f>
        <v>43511</v>
      </c>
      <c r="L9" s="21">
        <f ca="1">(7*F9+DATE(YEAR(TODAY()),1,3)-WEEKDAY(DATE(YEAR(TODAY()),1,3))-5)+(MATCH(L1,{"lundi";"mardi";"mercredi";"jeudi";"vendredi";"samedi";"dimanche"},0)-1)</f>
        <v>43512</v>
      </c>
      <c r="M9" s="21">
        <f ca="1">(7*F9+DATE(YEAR(TODAY()),1,3)-WEEKDAY(DATE(YEAR(TODAY()),1,3))-5)+(MATCH(M1,{"lundi";"mardi";"mercredi";"jeudi";"vendredi";"samedi";"dimanche"},0)-1)</f>
        <v>43513</v>
      </c>
    </row>
    <row r="10" spans="1:18" ht="16.5" x14ac:dyDescent="0.35">
      <c r="A10" s="51"/>
      <c r="B10" s="51"/>
      <c r="C10" s="51"/>
      <c r="D10" s="56" t="s">
        <v>30</v>
      </c>
      <c r="F10" s="25">
        <v>8</v>
      </c>
      <c r="G10" s="21">
        <f ca="1">(7*F10+DATE(YEAR(TODAY()),1,3)-WEEKDAY(DATE(YEAR(TODAY()),1,3))-5)+(MATCH(G1,{"lundi";"mardi";"mercredi";"jeudi";"vendredi";"samedi";"dimanche"},0)-1)</f>
        <v>43514</v>
      </c>
      <c r="H10" s="21">
        <f ca="1">(7*F10+DATE(YEAR(TODAY()),1,3)-WEEKDAY(DATE(YEAR(TODAY()),1,3))-5)+(MATCH(H1,{"lundi";"mardi";"mercredi";"jeudi";"vendredi";"samedi";"dimanche"},0)-1)</f>
        <v>43515</v>
      </c>
      <c r="I10" s="21">
        <f ca="1">(7*10+DATE(YEAR(TODAY()),1,3)-WEEKDAY(DATE(YEAR(TODAY()),1,3))-5)+(MATCH(I1,{"lundi";"mardi";"mercredi";"jeudi";"vendredi";"samedi";"dimanche"},0)-1)</f>
        <v>43530</v>
      </c>
      <c r="J10" s="21">
        <f ca="1">(7*F10+DATE(YEAR(TODAY()),1,3)-WEEKDAY(DATE(YEAR(TODAY()),1,3))-K77)+(MATCH(J1,{"lundi";"mardi";"mercredi";"jeudi";"vendredi";"samedi";"dimanche"},0)-1)</f>
        <v>43522</v>
      </c>
      <c r="K10" s="21">
        <f ca="1">(7*F10+DATE(YEAR(TODAY()),1,3)-WEEKDAY(DATE(YEAR(TODAY()),1,3))-L77)+(MATCH(K1,{"lundi";"mardi";"mercredi";"jeudi";"vendredi";"samedi";"dimanche"},0)-1)</f>
        <v>43523</v>
      </c>
      <c r="L10" s="21">
        <f ca="1">(7*F10+DATE(YEAR(TODAY()),1,3)-WEEKDAY(DATE(YEAR(TODAY()),1,3))-M77)+(MATCH(L1,{"lundi";"mardi";"mercredi";"jeudi";"vendredi";"samedi";"dimanche"},0)-1)</f>
        <v>43524</v>
      </c>
      <c r="M10" s="21">
        <f ca="1">(7*F10+DATE(YEAR(TODAY()),1,3)-WEEKDAY(DATE(YEAR(TODAY()),1,3))-5)+(MATCH(M1,{"lundi";"mardi";"mercredi";"jeudi";"vendredi";"samedi";"dimanche"},0)-1)</f>
        <v>43520</v>
      </c>
    </row>
    <row r="11" spans="1:18" x14ac:dyDescent="0.35">
      <c r="A11" s="51"/>
      <c r="B11" s="51"/>
      <c r="C11" s="51"/>
      <c r="D11" s="55">
        <v>4</v>
      </c>
      <c r="F11" s="25">
        <v>9</v>
      </c>
      <c r="G11" s="21">
        <f ca="1">(7*F11+DATE(YEAR(TODAY()),1,3)-WEEKDAY(DATE(YEAR(TODAY()),1,3))-5)+(MATCH(G1,{"lundi";"mardi";"mercredi";"jeudi";"vendredi";"samedi";"dimanche"},0)-1)</f>
        <v>43521</v>
      </c>
      <c r="H11" s="21">
        <f ca="1">(7*F11+DATE(YEAR(TODAY()),1,3)-WEEKDAY(DATE(YEAR(TODAY()),1,3))-5)+(MATCH(H1,{"lundi";"mardi";"mercredi";"jeudi";"vendredi";"samedi";"dimanche"},0)-1)</f>
        <v>43522</v>
      </c>
      <c r="I11" s="21">
        <f ca="1">(7*G11+DATE(YEAR(TODAY()),1,3)-WEEKDAY(DATE(YEAR(TODAY()),1,3))-5)+(MATCH(I1,{"lundi";"mardi";"mercredi";"jeudi";"vendredi";"samedi";"dimanche"},0)-1)</f>
        <v>348107</v>
      </c>
      <c r="J11" s="21">
        <f ca="1">(7*F11+DATE(YEAR(TODAY()),1,3)-WEEKDAY(DATE(YEAR(TODAY()),1,3))-5)+(MATCH(J1,{"lundi";"mardi";"mercredi";"jeudi";"vendredi";"samedi";"dimanche"},0)-1)</f>
        <v>43524</v>
      </c>
      <c r="K11" s="21">
        <f ca="1">(7*F11+DATE(YEAR(TODAY()),1,3)-WEEKDAY(DATE(YEAR(TODAY()),1,3))-5)+(MATCH(K1,{"lundi";"mardi";"mercredi";"jeudi";"vendredi";"samedi";"dimanche"},0)-1)</f>
        <v>43525</v>
      </c>
      <c r="L11" s="21">
        <f ca="1">(7*F11+DATE(YEAR(TODAY()),1,3)-WEEKDAY(DATE(YEAR(TODAY()),1,3))-5)+(MATCH(L1,{"lundi";"mardi";"mercredi";"jeudi";"vendredi";"samedi";"dimanche"},0)-1)</f>
        <v>43526</v>
      </c>
      <c r="M11" s="21">
        <f ca="1">(7*F11+DATE(YEAR(TODAY()),1,3)-WEEKDAY(DATE(YEAR(TODAY()),1,3))-5)+(MATCH(M1,{"lundi";"mardi";"mercredi";"jeudi";"vendredi";"samedi";"dimanche"},0)-1)</f>
        <v>43527</v>
      </c>
    </row>
    <row r="12" spans="1:18" ht="16.5" x14ac:dyDescent="0.35">
      <c r="A12" s="51"/>
      <c r="B12" s="51"/>
      <c r="C12" s="51"/>
      <c r="D12" s="56" t="s">
        <v>31</v>
      </c>
      <c r="F12" s="25">
        <v>10</v>
      </c>
      <c r="G12" s="21">
        <f ca="1">(7*F12+DATE(YEAR(TODAY()),1,3)-WEEKDAY(DATE(YEAR(TODAY()),1,3))-5)+(MATCH(G1,{"lundi";"mardi";"mercredi";"jeudi";"vendredi";"samedi";"dimanche"},0)-1)</f>
        <v>43528</v>
      </c>
      <c r="H12" s="21">
        <f ca="1">(7*12+DATE(YEAR(TODAY()),1,3)-WEEKDAY(DATE(YEAR(TODAY()),1,3))-5)+(MATCH(H1,{"lundi";"mardi";"mercredi";"jeudi";"vendredi";"samedi";"dimanche"},0)-1)</f>
        <v>43543</v>
      </c>
      <c r="I12" s="21">
        <f ca="1">(7*12+DATE(YEAR(TODAY()),1,3)-WEEKDAY(DATE(YEAR(TODAY()),1,3))-5)+(MATCH(I1,{"lundi";"mardi";"mercredi";"jeudi";"vendredi";"samedi";"dimanche"},0)-1)</f>
        <v>43544</v>
      </c>
      <c r="J12" s="21">
        <f ca="1">(7*12+DATE(YEAR(TODAY()),1,3)-WEEKDAY(DATE(YEAR(TODAY()),1,3))-5)+(MATCH(J1,{"lundi";"mardi";"mercredi";"jeudi";"vendredi";"samedi";"dimanche"},0)-1)</f>
        <v>43545</v>
      </c>
      <c r="K12" s="21">
        <f ca="1">(7*F12+DATE(YEAR(TODAY()),1,3)-WEEKDAY(DATE(YEAR(TODAY()),1,3))-5)+(MATCH(K1,{"lundi";"mardi";"mercredi";"jeudi";"vendredi";"samedi";"dimanche"},0)-1)</f>
        <v>43532</v>
      </c>
      <c r="L12" s="21">
        <f ca="1">(7*F12+DATE(YEAR(TODAY()),1,3)-WEEKDAY(DATE(YEAR(TODAY()),1,3))-5)+(MATCH(L1,{"lundi";"mardi";"mercredi";"jeudi";"vendredi";"samedi";"dimanche"},0)-1)</f>
        <v>43533</v>
      </c>
      <c r="M12" s="21">
        <f ca="1">(7*F12+DATE(YEAR(TODAY()),1,3)-WEEKDAY(DATE(YEAR(TODAY()),1,3))-5)+(MATCH(M1,{"lundi";"mardi";"mercredi";"jeudi";"vendredi";"samedi";"dimanche"},0)-1)</f>
        <v>43534</v>
      </c>
    </row>
    <row r="13" spans="1:18" x14ac:dyDescent="0.35">
      <c r="A13" s="51"/>
      <c r="B13" s="51"/>
      <c r="C13" s="51"/>
      <c r="D13" s="55">
        <v>5</v>
      </c>
      <c r="F13" s="25">
        <v>11</v>
      </c>
      <c r="G13" s="21">
        <f ca="1">(7*F13+DATE(YEAR(TODAY()),1,3)-WEEKDAY(DATE(YEAR(TODAY()),1,3))-5)+(MATCH(G1,{"lundi";"mardi";"mercredi";"jeudi";"vendredi";"samedi";"dimanche"},0)-1)</f>
        <v>43535</v>
      </c>
      <c r="H13" s="21">
        <f ca="1">(7*F13+DATE(YEAR(TODAY()),1,3)-WEEKDAY(DATE(YEAR(TODAY()),1,3))-5)+(MATCH(H1,{"lundi";"mardi";"mercredi";"jeudi";"vendredi";"samedi";"dimanche"},0)-1)</f>
        <v>43536</v>
      </c>
      <c r="I13" s="21">
        <f ca="1">(7*F13+DATE(YEAR(TODAY()),1,3)-WEEKDAY(DATE(YEAR(TODAY()),1,3))-5)+(MATCH(I1,{"lundi";"mardi";"mercredi";"jeudi";"vendredi";"samedi";"dimanche"},0)-1)</f>
        <v>43537</v>
      </c>
      <c r="J13" s="21">
        <f ca="1">(7*F13+DATE(YEAR(TODAY()),1,3)-WEEKDAY(DATE(YEAR(TODAY()),1,3))-5)+(MATCH(J1,{"lundi";"mardi";"mercredi";"jeudi";"vendredi";"samedi";"dimanche"},0)-1)</f>
        <v>43538</v>
      </c>
      <c r="K13" s="21">
        <f ca="1">(7*F13+DATE(YEAR(TODAY()),1,3)-WEEKDAY(DATE(YEAR(TODAY()),1,3))-5)+(MATCH(K1,{"lundi";"mardi";"mercredi";"jeudi";"vendredi";"samedi";"dimanche"},0)-1)</f>
        <v>43539</v>
      </c>
      <c r="L13" s="21">
        <f ca="1">(7*F13+DATE(YEAR(TODAY()),1,3)-WEEKDAY(DATE(YEAR(TODAY()),1,3))-5)+(MATCH(L1,{"lundi";"mardi";"mercredi";"jeudi";"vendredi";"samedi";"dimanche"},0)-1)</f>
        <v>43540</v>
      </c>
      <c r="M13" s="21">
        <f ca="1">(7*F13+DATE(YEAR(TODAY()),1,3)-WEEKDAY(DATE(YEAR(TODAY()),1,3))-5)+(MATCH(M1,{"lundi";"mardi";"mercredi";"jeudi";"vendredi";"samedi";"dimanche"},0)-1)</f>
        <v>43541</v>
      </c>
    </row>
    <row r="14" spans="1:18" ht="16.5" x14ac:dyDescent="0.35">
      <c r="A14" s="51"/>
      <c r="B14" s="51"/>
      <c r="C14" s="51"/>
      <c r="D14" s="56" t="s">
        <v>32</v>
      </c>
      <c r="F14" s="25">
        <v>12</v>
      </c>
      <c r="G14" s="21">
        <f ca="1">(7*F14+DATE(YEAR(TODAY()),1,3)-WEEKDAY(DATE(YEAR(TODAY()),1,3))-5)+(MATCH(G1,{"lundi";"mardi";"mercredi";"jeudi";"vendredi";"samedi";"dimanche"},0)-1)</f>
        <v>43542</v>
      </c>
      <c r="H14" s="21">
        <f ca="1">(7*F14+DATE(YEAR(TODAY()),1,3)-WEEKDAY(DATE(YEAR(TODAY()),1,3))-5)+(MATCH(H1,{"lundi";"mardi";"mercredi";"jeudi";"vendredi";"samedi";"dimanche"},0)-1)</f>
        <v>43543</v>
      </c>
      <c r="I14" s="21">
        <f ca="1">(7*F14+DATE(YEAR(TODAY()),1,3)-WEEKDAY(DATE(YEAR(TODAY()),1,3))-5)+(MATCH(I1,{"lundi";"mardi";"mercredi";"jeudi";"vendredi";"samedi";"dimanche"},0)-1)</f>
        <v>43544</v>
      </c>
      <c r="J14" s="21">
        <f ca="1">(7*F14+DATE(YEAR(TODAY()),1,3)-WEEKDAY(DATE(YEAR(TODAY()),1,3))-5)+(MATCH(J1,{"lundi";"mardi";"mercredi";"jeudi";"vendredi";"samedi";"dimanche"},0)-1)</f>
        <v>43545</v>
      </c>
      <c r="K14" s="21">
        <f ca="1">(7*F14+DATE(YEAR(TODAY()),1,3)-WEEKDAY(DATE(YEAR(TODAY()),1,3))-5)+(MATCH(K1,{"lundi";"mardi";"mercredi";"jeudi";"vendredi";"samedi";"dimanche"},0)-1)</f>
        <v>43546</v>
      </c>
      <c r="L14" s="21">
        <f ca="1">(7*F14+DATE(YEAR(TODAY()),1,3)-WEEKDAY(DATE(YEAR(TODAY()),1,3))-5)+(MATCH(L1,{"lundi";"mardi";"mercredi";"jeudi";"vendredi";"samedi";"dimanche"},0)-1)</f>
        <v>43547</v>
      </c>
      <c r="M14" s="21">
        <f ca="1">(7*F14+DATE(YEAR(TODAY()),1,3)-WEEKDAY(DATE(YEAR(TODAY()),1,3))-5)+(MATCH(M1,{"lundi";"mardi";"mercredi";"jeudi";"vendredi";"samedi";"dimanche"},0)-1)</f>
        <v>43548</v>
      </c>
    </row>
    <row r="15" spans="1:18" x14ac:dyDescent="0.35">
      <c r="A15" s="51"/>
      <c r="B15" s="51"/>
      <c r="C15" s="51"/>
      <c r="D15" s="55">
        <v>6</v>
      </c>
      <c r="F15" s="25">
        <v>13</v>
      </c>
      <c r="G15" s="21">
        <f ca="1">(7*F15+DATE(YEAR(TODAY()),1,3)-WEEKDAY(DATE(YEAR(TODAY()),1,3))-5)+(MATCH(G1,{"lundi";"mardi";"mercredi";"jeudi";"vendredi";"samedi";"dimanche"},0)-1)</f>
        <v>43549</v>
      </c>
      <c r="H15" s="21">
        <f ca="1">(7*F15+DATE(YEAR(TODAY()),1,3)-WEEKDAY(DATE(YEAR(TODAY()),1,3))-5)+(MATCH(H1,{"lundi";"mardi";"mercredi";"jeudi";"vendredi";"samedi";"dimanche"},0)-1)</f>
        <v>43550</v>
      </c>
      <c r="I15" s="21">
        <f ca="1">(7*F15+DATE(YEAR(TODAY()),1,3)-WEEKDAY(DATE(YEAR(TODAY()),1,3))-5)+(MATCH(I1,{"lundi";"mardi";"mercredi";"jeudi";"vendredi";"samedi";"dimanche"},0)-1)</f>
        <v>43551</v>
      </c>
      <c r="J15" s="21">
        <f ca="1">(7*F15+DATE(YEAR(TODAY()),1,3)-WEEKDAY(DATE(YEAR(TODAY()),1,3))-5)+(MATCH(J1,{"lundi";"mardi";"mercredi";"jeudi";"vendredi";"samedi";"dimanche"},0)-1)</f>
        <v>43552</v>
      </c>
      <c r="K15" s="21">
        <f ca="1">(7*F15+DATE(YEAR(TODAY()),1,3)-WEEKDAY(DATE(YEAR(TODAY()),1,3))-5)+(MATCH(K1,{"lundi";"mardi";"mercredi";"jeudi";"vendredi";"samedi";"dimanche"},0)-1)</f>
        <v>43553</v>
      </c>
      <c r="L15" s="21">
        <f ca="1">(7*F15+DATE(YEAR(TODAY()),1,3)-WEEKDAY(DATE(YEAR(TODAY()),1,3))-5)+(MATCH(L1,{"lundi";"mardi";"mercredi";"jeudi";"vendredi";"samedi";"dimanche"},0)-1)</f>
        <v>43554</v>
      </c>
      <c r="M15" s="21">
        <f ca="1">(7*F15+DATE(YEAR(TODAY()),1,3)-WEEKDAY(DATE(YEAR(TODAY()),1,3))-5)+(MATCH(M1,{"lundi";"mardi";"mercredi";"jeudi";"vendredi";"samedi";"dimanche"},0)-1)</f>
        <v>43555</v>
      </c>
    </row>
    <row r="16" spans="1:18" ht="16.5" x14ac:dyDescent="0.35">
      <c r="A16" s="51"/>
      <c r="B16" s="51"/>
      <c r="C16" s="51"/>
      <c r="D16" s="56" t="s">
        <v>33</v>
      </c>
      <c r="F16" s="25">
        <v>14</v>
      </c>
      <c r="G16" s="21">
        <f ca="1">(7*F16+DATE(YEAR(TODAY()),1,3)-WEEKDAY(DATE(YEAR(TODAY()),1,3))-5)+(MATCH(G1,{"lundi";"mardi";"mercredi";"jeudi";"vendredi";"samedi";"dimanche"},0)-1)</f>
        <v>43556</v>
      </c>
      <c r="H16" s="21">
        <f ca="1">(7*F16+DATE(YEAR(TODAY()),1,3)-WEEKDAY(DATE(YEAR(TODAY()),1,3))-5)+(MATCH(H1,{"lundi";"mardi";"mercredi";"jeudi";"vendredi";"samedi";"dimanche"},0)-1)</f>
        <v>43557</v>
      </c>
      <c r="I16" s="21">
        <f ca="1">(7*F16+DATE(YEAR(TODAY()),1,3)-WEEKDAY(DATE(YEAR(TODAY()),1,3))-5)+(MATCH(I1,{"lundi";"mardi";"mercredi";"jeudi";"vendredi";"samedi";"dimanche"},0)-1)</f>
        <v>43558</v>
      </c>
      <c r="J16" s="21">
        <f ca="1">(7*F16+DATE(YEAR(TODAY()),1,3)-WEEKDAY(DATE(YEAR(TODAY()),1,3))-5)+(MATCH(J1,{"lundi";"mardi";"mercredi";"jeudi";"vendredi";"samedi";"dimanche"},0)-1)</f>
        <v>43559</v>
      </c>
      <c r="K16" s="21">
        <f ca="1">(7*F16+DATE(YEAR(TODAY()),1,3)-WEEKDAY(DATE(YEAR(TODAY()),1,3))-5)+(MATCH(K1,{"lundi";"mardi";"mercredi";"jeudi";"vendredi";"samedi";"dimanche"},0)-1)</f>
        <v>43560</v>
      </c>
      <c r="L16" s="21">
        <f ca="1">(7*F16+DATE(YEAR(TODAY()),1,3)-WEEKDAY(DATE(YEAR(TODAY()),1,3))-5)+(MATCH(L1,{"lundi";"mardi";"mercredi";"jeudi";"vendredi";"samedi";"dimanche"},0)-1)</f>
        <v>43561</v>
      </c>
      <c r="M16" s="21">
        <f ca="1">(7*F16+DATE(YEAR(TODAY()),1,3)-WEEKDAY(DATE(YEAR(TODAY()),1,3))-5)+(MATCH(M1,{"lundi";"mardi";"mercredi";"jeudi";"vendredi";"samedi";"dimanche"},0)-1)</f>
        <v>43562</v>
      </c>
    </row>
    <row r="17" spans="1:13" x14ac:dyDescent="0.35">
      <c r="A17" s="51"/>
      <c r="B17" s="51"/>
      <c r="C17" s="51"/>
      <c r="D17" s="55">
        <v>7</v>
      </c>
      <c r="F17" s="25">
        <v>15</v>
      </c>
      <c r="G17" s="21">
        <f ca="1">(7*F17+DATE(YEAR(TODAY()),1,3)-WEEKDAY(DATE(YEAR(TODAY()),1,3))-5)+(MATCH(G1,{"lundi";"mardi";"mercredi";"jeudi";"vendredi";"samedi";"dimanche"},0)-1)</f>
        <v>43563</v>
      </c>
      <c r="H17" s="21">
        <f ca="1">(7*F17+DATE(YEAR(TODAY()),1,3)-WEEKDAY(DATE(YEAR(TODAY()),1,3))-5)+(MATCH(H1,{"lundi";"mardi";"mercredi";"jeudi";"vendredi";"samedi";"dimanche"},0)-1)</f>
        <v>43564</v>
      </c>
      <c r="I17" s="21">
        <f ca="1">(7*F17+DATE(YEAR(TODAY()),1,3)-WEEKDAY(DATE(YEAR(TODAY()),1,3))-5)+(MATCH(I1,{"lundi";"mardi";"mercredi";"jeudi";"vendredi";"samedi";"dimanche"},0)-1)</f>
        <v>43565</v>
      </c>
      <c r="J17" s="21">
        <f ca="1">(7*F17+DATE(YEAR(TODAY()),1,3)-WEEKDAY(DATE(YEAR(TODAY()),1,3))-5)+(MATCH(J1,{"lundi";"mardi";"mercredi";"jeudi";"vendredi";"samedi";"dimanche"},0)-1)</f>
        <v>43566</v>
      </c>
      <c r="K17" s="21">
        <f ca="1">(7*F17+DATE(YEAR(TODAY()),1,3)-WEEKDAY(DATE(YEAR(TODAY()),1,3))-5)+(MATCH(K1,{"lundi";"mardi";"mercredi";"jeudi";"vendredi";"samedi";"dimanche"},0)-1)</f>
        <v>43567</v>
      </c>
      <c r="L17" s="21">
        <f ca="1">(7*F17+DATE(YEAR(TODAY()),1,3)-WEEKDAY(DATE(YEAR(TODAY()),1,3))-5)+(MATCH(L1,{"lundi";"mardi";"mercredi";"jeudi";"vendredi";"samedi";"dimanche"},0)-1)</f>
        <v>43568</v>
      </c>
      <c r="M17" s="21">
        <f ca="1">(7*F17+DATE(YEAR(TODAY()),1,3)-WEEKDAY(DATE(YEAR(TODAY()),1,3))-5)+(MATCH(M1,{"lundi";"mardi";"mercredi";"jeudi";"vendredi";"samedi";"dimanche"},0)-1)</f>
        <v>43569</v>
      </c>
    </row>
    <row r="18" spans="1:13" ht="16.5" x14ac:dyDescent="0.35">
      <c r="A18" s="51"/>
      <c r="B18" s="51"/>
      <c r="C18" s="51"/>
      <c r="D18" s="56" t="s">
        <v>34</v>
      </c>
      <c r="F18" s="25">
        <v>16</v>
      </c>
      <c r="G18" s="21">
        <f ca="1">(7*F18+DATE(YEAR(TODAY()),1,3)-WEEKDAY(DATE(YEAR(TODAY()),1,3))-5)+(MATCH(G1,{"lundi";"mardi";"mercredi";"jeudi";"vendredi";"samedi";"dimanche"},0)-1)</f>
        <v>43570</v>
      </c>
      <c r="H18" s="21">
        <f ca="1">(7*F18+DATE(YEAR(TODAY()),1,3)-WEEKDAY(DATE(YEAR(TODAY()),1,3))-5)+(MATCH(H1,{"lundi";"mardi";"mercredi";"jeudi";"vendredi";"samedi";"dimanche"},0)-1)</f>
        <v>43571</v>
      </c>
      <c r="I18" s="21">
        <f ca="1">(7*F18+DATE(YEAR(TODAY()),1,3)-WEEKDAY(DATE(YEAR(TODAY()),1,3))-5)+(MATCH(I1,{"lundi";"mardi";"mercredi";"jeudi";"vendredi";"samedi";"dimanche"},0)-1)</f>
        <v>43572</v>
      </c>
      <c r="J18" s="21">
        <f ca="1">(7*F18+DATE(YEAR(TODAY()),1,3)-WEEKDAY(DATE(YEAR(TODAY()),1,3))-5)+(MATCH(J1,{"lundi";"mardi";"mercredi";"jeudi";"vendredi";"samedi";"dimanche"},0)-1)</f>
        <v>43573</v>
      </c>
      <c r="K18" s="21">
        <f ca="1">(7*F18+DATE(YEAR(TODAY()),1,3)-WEEKDAY(DATE(YEAR(TODAY()),1,3))-5)+(MATCH(K1,{"lundi";"mardi";"mercredi";"jeudi";"vendredi";"samedi";"dimanche"},0)-1)</f>
        <v>43574</v>
      </c>
      <c r="L18" s="21">
        <f ca="1">(7*F18+DATE(YEAR(TODAY()),1,3)-WEEKDAY(DATE(YEAR(TODAY()),1,3))-5)+(MATCH(L1,{"lundi";"mardi";"mercredi";"jeudi";"vendredi";"samedi";"dimanche"},0)-1)</f>
        <v>43575</v>
      </c>
      <c r="M18" s="21">
        <f ca="1">(7*F18+DATE(YEAR(TODAY()),1,3)-WEEKDAY(DATE(YEAR(TODAY()),1,3))-5)+(MATCH(M1,{"lundi";"mardi";"mercredi";"jeudi";"vendredi";"samedi";"dimanche"},0)-1)</f>
        <v>43576</v>
      </c>
    </row>
    <row r="19" spans="1:13" x14ac:dyDescent="0.35">
      <c r="A19" s="51"/>
      <c r="B19" s="51"/>
      <c r="C19" s="51"/>
      <c r="D19" s="55">
        <v>8</v>
      </c>
      <c r="F19" s="25">
        <v>17</v>
      </c>
      <c r="G19" s="21">
        <f ca="1">(7*F19+DATE(YEAR(TODAY()),1,3)-WEEKDAY(DATE(YEAR(TODAY()),1,3))-5)+(MATCH(G1,{"lundi";"mardi";"mercredi";"jeudi";"vendredi";"samedi";"dimanche"},0)-1)</f>
        <v>43577</v>
      </c>
      <c r="H19" s="21">
        <f ca="1">(7*F19+DATE(YEAR(TODAY()),1,3)-WEEKDAY(DATE(YEAR(TODAY()),1,3))-5)+(MATCH(H1,{"lundi";"mardi";"mercredi";"jeudi";"vendredi";"samedi";"dimanche"},0)-1)</f>
        <v>43578</v>
      </c>
      <c r="I19" s="21">
        <f ca="1">(7*F19+DATE(YEAR(TODAY()),1,3)-WEEKDAY(DATE(YEAR(TODAY()),1,3))-5)+(MATCH(I1,{"lundi";"mardi";"mercredi";"jeudi";"vendredi";"samedi";"dimanche"},0)-1)</f>
        <v>43579</v>
      </c>
      <c r="J19" s="21">
        <f ca="1">(7*F19+DATE(YEAR(TODAY()),1,3)-WEEKDAY(DATE(YEAR(TODAY()),1,3))-5)+(MATCH(J1,{"lundi";"mardi";"mercredi";"jeudi";"vendredi";"samedi";"dimanche"},0)-1)</f>
        <v>43580</v>
      </c>
      <c r="K19" s="21">
        <f ca="1">(7*F19+DATE(YEAR(TODAY()),1,3)-WEEKDAY(DATE(YEAR(TODAY()),1,3))-5)+(MATCH(K1,{"lundi";"mardi";"mercredi";"jeudi";"vendredi";"samedi";"dimanche"},0)-1)</f>
        <v>43581</v>
      </c>
      <c r="L19" s="21">
        <f ca="1">(7*F19+DATE(YEAR(TODAY()),1,3)-WEEKDAY(DATE(YEAR(TODAY()),1,3))-5)+(MATCH(L1,{"lundi";"mardi";"mercredi";"jeudi";"vendredi";"samedi";"dimanche"},0)-1)</f>
        <v>43582</v>
      </c>
      <c r="M19" s="21">
        <f ca="1">(7*F19+DATE(YEAR(TODAY()),1,3)-WEEKDAY(DATE(YEAR(TODAY()),1,3))-5)+(MATCH(M1,{"lundi";"mardi";"mercredi";"jeudi";"vendredi";"samedi";"dimanche"},0)-1)</f>
        <v>43583</v>
      </c>
    </row>
    <row r="20" spans="1:13" ht="16.5" x14ac:dyDescent="0.35">
      <c r="A20" s="51"/>
      <c r="B20" s="51"/>
      <c r="C20" s="51"/>
      <c r="D20" s="56" t="s">
        <v>35</v>
      </c>
      <c r="F20" s="25">
        <v>18</v>
      </c>
      <c r="G20" s="21">
        <f ca="1">(7*F20+DATE(YEAR(TODAY()),1,3)-WEEKDAY(DATE(YEAR(TODAY()),1,3))-5)+(MATCH(G1,{"lundi";"mardi";"mercredi";"jeudi";"vendredi";"samedi";"dimanche"},0)-1)</f>
        <v>43584</v>
      </c>
      <c r="H20" s="21">
        <f ca="1">(7*F20+DATE(YEAR(TODAY()),1,3)-WEEKDAY(DATE(YEAR(TODAY()),1,3))-5)+(MATCH(H1,{"lundi";"mardi";"mercredi";"jeudi";"vendredi";"samedi";"dimanche"},0)-1)</f>
        <v>43585</v>
      </c>
      <c r="I20" s="21">
        <f ca="1">(7*F20+DATE(YEAR(TODAY()),1,3)-WEEKDAY(DATE(YEAR(TODAY()),1,3))-5)+(MATCH(I1,{"lundi";"mardi";"mercredi";"jeudi";"vendredi";"samedi";"dimanche"},0)-1)</f>
        <v>43586</v>
      </c>
      <c r="J20" s="21">
        <f ca="1">(7*F20+DATE(YEAR(TODAY()),1,3)-WEEKDAY(DATE(YEAR(TODAY()),1,3))-5)+(MATCH(J1,{"lundi";"mardi";"mercredi";"jeudi";"vendredi";"samedi";"dimanche"},0)-1)</f>
        <v>43587</v>
      </c>
      <c r="K20" s="21">
        <f ca="1">(7*F20+DATE(YEAR(TODAY()),1,3)-WEEKDAY(DATE(YEAR(TODAY()),1,3))-5)+(MATCH(K1,{"lundi";"mardi";"mercredi";"jeudi";"vendredi";"samedi";"dimanche"},0)-1)</f>
        <v>43588</v>
      </c>
      <c r="L20" s="21">
        <f ca="1">(7*F20+DATE(YEAR(TODAY()),1,3)-WEEKDAY(DATE(YEAR(TODAY()),1,3))-5)+(MATCH(L1,{"lundi";"mardi";"mercredi";"jeudi";"vendredi";"samedi";"dimanche"},0)-1)</f>
        <v>43589</v>
      </c>
      <c r="M20" s="21">
        <f ca="1">(7*F20+DATE(YEAR(TODAY()),1,3)-WEEKDAY(DATE(YEAR(TODAY()),1,3))-5)+(MATCH(M1,{"lundi";"mardi";"mercredi";"jeudi";"vendredi";"samedi";"dimanche"},0)-1)</f>
        <v>43590</v>
      </c>
    </row>
    <row r="21" spans="1:13" x14ac:dyDescent="0.35">
      <c r="A21" s="51"/>
      <c r="B21" s="51"/>
      <c r="C21" s="51"/>
      <c r="D21" s="55">
        <v>9</v>
      </c>
      <c r="F21" s="25">
        <v>19</v>
      </c>
      <c r="G21" s="21">
        <f ca="1">(7*F21+DATE(YEAR(TODAY()),1,3)-WEEKDAY(DATE(YEAR(TODAY()),1,3))-5)+(MATCH(G1,{"lundi";"mardi";"mercredi";"jeudi";"vendredi";"samedi";"dimanche"},0)-1)</f>
        <v>43591</v>
      </c>
      <c r="H21" s="21">
        <f ca="1">(7*F21+DATE(YEAR(TODAY()),1,3)-WEEKDAY(DATE(YEAR(TODAY()),1,3))-5)+(MATCH(H1,{"lundi";"mardi";"mercredi";"jeudi";"vendredi";"samedi";"dimanche"},0)-1)</f>
        <v>43592</v>
      </c>
      <c r="I21" s="21">
        <f ca="1">(7*F21+DATE(YEAR(TODAY()),1,3)-WEEKDAY(DATE(YEAR(TODAY()),1,3))-5)+(MATCH(I1,{"lundi";"mardi";"mercredi";"jeudi";"vendredi";"samedi";"dimanche"},0)-1)</f>
        <v>43593</v>
      </c>
      <c r="J21" s="21">
        <f ca="1">(7*F21+DATE(YEAR(TODAY()),1,3)-WEEKDAY(DATE(YEAR(TODAY()),1,3))-5)+(MATCH(J1,{"lundi";"mardi";"mercredi";"jeudi";"vendredi";"samedi";"dimanche"},0)-1)</f>
        <v>43594</v>
      </c>
      <c r="K21" s="21">
        <f ca="1">(7*F21+DATE(YEAR(TODAY()),1,3)-WEEKDAY(DATE(YEAR(TODAY()),1,3))-5)+(MATCH(K1,{"lundi";"mardi";"mercredi";"jeudi";"vendredi";"samedi";"dimanche"},0)-1)</f>
        <v>43595</v>
      </c>
      <c r="L21" s="21">
        <f ca="1">(7*F21+DATE(YEAR(TODAY()),1,3)-WEEKDAY(DATE(YEAR(TODAY()),1,3))-5)+(MATCH(L1,{"lundi";"mardi";"mercredi";"jeudi";"vendredi";"samedi";"dimanche"},0)-1)</f>
        <v>43596</v>
      </c>
      <c r="M21" s="21">
        <f ca="1">(7*F21+DATE(YEAR(TODAY()),1,3)-WEEKDAY(DATE(YEAR(TODAY()),1,3))-5)+(MATCH(M1,{"lundi";"mardi";"mercredi";"jeudi";"vendredi";"samedi";"dimanche"},0)-1)</f>
        <v>43597</v>
      </c>
    </row>
    <row r="22" spans="1:13" ht="16.5" x14ac:dyDescent="0.35">
      <c r="A22" s="51"/>
      <c r="B22" s="51"/>
      <c r="C22" s="51"/>
      <c r="D22" s="56" t="s">
        <v>36</v>
      </c>
      <c r="F22" s="25">
        <v>20</v>
      </c>
      <c r="G22" s="21">
        <f ca="1">(7*F22+DATE(YEAR(TODAY()),1,3)-WEEKDAY(DATE(YEAR(TODAY()),1,3))-5)+(MATCH(G1,{"lundi";"mardi";"mercredi";"jeudi";"vendredi";"samedi";"dimanche"},0)-1)</f>
        <v>43598</v>
      </c>
      <c r="H22" s="21">
        <f ca="1">(7*F22+DATE(YEAR(TODAY()),1,3)-WEEKDAY(DATE(YEAR(TODAY()),1,3))-5)+(MATCH(H1,{"lundi";"mardi";"mercredi";"jeudi";"vendredi";"samedi";"dimanche"},0)-1)</f>
        <v>43599</v>
      </c>
      <c r="I22" s="21">
        <f ca="1">(7*F22+DATE(YEAR(TODAY()),1,3)-WEEKDAY(DATE(YEAR(TODAY()),1,3))-5)+(MATCH(I1,{"lundi";"mardi";"mercredi";"jeudi";"vendredi";"samedi";"dimanche"},0)-1)</f>
        <v>43600</v>
      </c>
      <c r="J22" s="21">
        <f ca="1">(7*F22+DATE(YEAR(TODAY()),1,3)-WEEKDAY(DATE(YEAR(TODAY()),1,3))-5)+(MATCH(J1,{"lundi";"mardi";"mercredi";"jeudi";"vendredi";"samedi";"dimanche"},0)-1)</f>
        <v>43601</v>
      </c>
      <c r="K22" s="21">
        <f ca="1">(7*F22+DATE(YEAR(TODAY()),1,3)-WEEKDAY(DATE(YEAR(TODAY()),1,3))-5)+(MATCH(K1,{"lundi";"mardi";"mercredi";"jeudi";"vendredi";"samedi";"dimanche"},0)-1)</f>
        <v>43602</v>
      </c>
      <c r="L22" s="21">
        <f ca="1">(7*F22+DATE(YEAR(TODAY()),1,3)-WEEKDAY(DATE(YEAR(TODAY()),1,3))-5)+(MATCH(L1,{"lundi";"mardi";"mercredi";"jeudi";"vendredi";"samedi";"dimanche"},0)-1)</f>
        <v>43603</v>
      </c>
      <c r="M22" s="21">
        <f ca="1">(7*F22+DATE(YEAR(TODAY()),1,3)-WEEKDAY(DATE(YEAR(TODAY()),1,3))-5)+(MATCH(M1,{"lundi";"mardi";"mercredi";"jeudi";"vendredi";"samedi";"dimanche"},0)-1)</f>
        <v>43604</v>
      </c>
    </row>
    <row r="23" spans="1:13" x14ac:dyDescent="0.35">
      <c r="A23" s="51"/>
      <c r="B23" s="51"/>
      <c r="C23" s="51"/>
      <c r="D23" s="55">
        <v>10</v>
      </c>
      <c r="F23" s="25">
        <v>21</v>
      </c>
      <c r="G23" s="21">
        <f ca="1">(7*F23+DATE(YEAR(TODAY()),1,3)-WEEKDAY(DATE(YEAR(TODAY()),1,3))-5)+(MATCH(G1,{"lundi";"mardi";"mercredi";"jeudi";"vendredi";"samedi";"dimanche"},0)-1)</f>
        <v>43605</v>
      </c>
      <c r="H23" s="21">
        <f ca="1">(7*F23+DATE(YEAR(TODAY()),1,3)-WEEKDAY(DATE(YEAR(TODAY()),1,3))-5)+(MATCH(H1,{"lundi";"mardi";"mercredi";"jeudi";"vendredi";"samedi";"dimanche"},0)-1)</f>
        <v>43606</v>
      </c>
      <c r="I23" s="21">
        <f ca="1">(7*F23+DATE(YEAR(TODAY()),1,3)-WEEKDAY(DATE(YEAR(TODAY()),1,3))-5)+(MATCH(I1,{"lundi";"mardi";"mercredi";"jeudi";"vendredi";"samedi";"dimanche"},0)-1)</f>
        <v>43607</v>
      </c>
      <c r="J23" s="21">
        <f ca="1">(7*F23+DATE(YEAR(TODAY()),1,3)-WEEKDAY(DATE(YEAR(TODAY()),1,3))-5)+(MATCH(J1,{"lundi";"mardi";"mercredi";"jeudi";"vendredi";"samedi";"dimanche"},0)-1)</f>
        <v>43608</v>
      </c>
      <c r="K23" s="21">
        <f ca="1">(7*F23+DATE(YEAR(TODAY()),1,3)-WEEKDAY(DATE(YEAR(TODAY()),1,3))-5)+(MATCH(K1,{"lundi";"mardi";"mercredi";"jeudi";"vendredi";"samedi";"dimanche"},0)-1)</f>
        <v>43609</v>
      </c>
      <c r="L23" s="21">
        <f ca="1">(7*F23+DATE(YEAR(TODAY()),1,3)-WEEKDAY(DATE(YEAR(TODAY()),1,3))-5)+(MATCH(L1,{"lundi";"mardi";"mercredi";"jeudi";"vendredi";"samedi";"dimanche"},0)-1)</f>
        <v>43610</v>
      </c>
      <c r="M23" s="21">
        <f ca="1">(7*F23+DATE(YEAR(TODAY()),1,3)-WEEKDAY(DATE(YEAR(TODAY()),1,3))-5)+(MATCH(M1,{"lundi";"mardi";"mercredi";"jeudi";"vendredi";"samedi";"dimanche"},0)-1)</f>
        <v>43611</v>
      </c>
    </row>
    <row r="24" spans="1:13" x14ac:dyDescent="0.35">
      <c r="A24" s="51"/>
      <c r="B24" s="51"/>
      <c r="C24" s="51"/>
      <c r="D24" s="16"/>
      <c r="F24" s="25">
        <v>22</v>
      </c>
      <c r="G24" s="21">
        <f ca="1">(7*F24+DATE(YEAR(TODAY()),1,3)-WEEKDAY(DATE(YEAR(TODAY()),1,3))-5)+(MATCH(G1,{"lundi";"mardi";"mercredi";"jeudi";"vendredi";"samedi";"dimanche"},0)-1)</f>
        <v>43612</v>
      </c>
      <c r="H24" s="21">
        <f ca="1">(7*F24+DATE(YEAR(TODAY()),1,3)-WEEKDAY(DATE(YEAR(TODAY()),1,3))-5)+(MATCH(H1,{"lundi";"mardi";"mercredi";"jeudi";"vendredi";"samedi";"dimanche"},0)-1)</f>
        <v>43613</v>
      </c>
      <c r="I24" s="21">
        <f ca="1">(7*F24+DATE(YEAR(TODAY()),1,3)-WEEKDAY(DATE(YEAR(TODAY()),1,3))-5)+(MATCH(I1,{"lundi";"mardi";"mercredi";"jeudi";"vendredi";"samedi";"dimanche"},0)-1)</f>
        <v>43614</v>
      </c>
      <c r="J24" s="21">
        <f ca="1">(7*F24+DATE(YEAR(TODAY()),1,3)-WEEKDAY(DATE(YEAR(TODAY()),1,3))-5)+(MATCH(J1,{"lundi";"mardi";"mercredi";"jeudi";"vendredi";"samedi";"dimanche"},0)-1)</f>
        <v>43615</v>
      </c>
      <c r="K24" s="21">
        <f ca="1">(7*F24+DATE(YEAR(TODAY()),1,3)-WEEKDAY(DATE(YEAR(TODAY()),1,3))-5)+(MATCH(K1,{"lundi";"mardi";"mercredi";"jeudi";"vendredi";"samedi";"dimanche"},0)-1)</f>
        <v>43616</v>
      </c>
      <c r="L24" s="21">
        <f ca="1">(7*F24+DATE(YEAR(TODAY()),1,3)-WEEKDAY(DATE(YEAR(TODAY()),1,3))-5)+(MATCH(L1,{"lundi";"mardi";"mercredi";"jeudi";"vendredi";"samedi";"dimanche"},0)-1)</f>
        <v>43617</v>
      </c>
      <c r="M24" s="21">
        <f ca="1">(7*F24+DATE(YEAR(TODAY()),1,3)-WEEKDAY(DATE(YEAR(TODAY()),1,3))-5)+(MATCH(M1,{"lundi";"mardi";"mercredi";"jeudi";"vendredi";"samedi";"dimanche"},0)-1)</f>
        <v>43618</v>
      </c>
    </row>
    <row r="25" spans="1:13" x14ac:dyDescent="0.35">
      <c r="A25" s="51"/>
      <c r="B25" s="51"/>
      <c r="C25" s="51"/>
      <c r="D25" s="16"/>
      <c r="F25" s="25">
        <v>23</v>
      </c>
      <c r="G25" s="21">
        <f ca="1">(7*F25+DATE(YEAR(TODAY()),1,3)-WEEKDAY(DATE(YEAR(TODAY()),1,3))-5)+(MATCH(G1,{"lundi";"mardi";"mercredi";"jeudi";"vendredi";"samedi";"dimanche"},0)-1)</f>
        <v>43619</v>
      </c>
      <c r="H25" s="21">
        <f ca="1">(7*F25+DATE(YEAR(TODAY()),1,3)-WEEKDAY(DATE(YEAR(TODAY()),1,3))-5)+(MATCH(H1,{"lundi";"mardi";"mercredi";"jeudi";"vendredi";"samedi";"dimanche"},0)-1)</f>
        <v>43620</v>
      </c>
      <c r="I25" s="21">
        <f ca="1">(7*F25+DATE(YEAR(TODAY()),1,3)-WEEKDAY(DATE(YEAR(TODAY()),1,3))-5)+(MATCH(I1,{"lundi";"mardi";"mercredi";"jeudi";"vendredi";"samedi";"dimanche"},0)-1)</f>
        <v>43621</v>
      </c>
      <c r="J25" s="21">
        <f ca="1">(7*F25+DATE(YEAR(TODAY()),1,3)-WEEKDAY(DATE(YEAR(TODAY()),1,3))-5)+(MATCH(J1,{"lundi";"mardi";"mercredi";"jeudi";"vendredi";"samedi";"dimanche"},0)-1)</f>
        <v>43622</v>
      </c>
      <c r="K25" s="21">
        <f ca="1">(7*F25+DATE(YEAR(TODAY()),1,3)-WEEKDAY(DATE(YEAR(TODAY()),1,3))-5)+(MATCH(K1,{"lundi";"mardi";"mercredi";"jeudi";"vendredi";"samedi";"dimanche"},0)-1)</f>
        <v>43623</v>
      </c>
      <c r="L25" s="21">
        <f ca="1">(7*F25+DATE(YEAR(TODAY()),1,3)-WEEKDAY(DATE(YEAR(TODAY()),1,3))-5)+(MATCH(L1,{"lundi";"mardi";"mercredi";"jeudi";"vendredi";"samedi";"dimanche"},0)-1)</f>
        <v>43624</v>
      </c>
      <c r="M25" s="21">
        <f ca="1">(7*F25+DATE(YEAR(TODAY()),1,3)-WEEKDAY(DATE(YEAR(TODAY()),1,3))-5)+(MATCH(M1,{"lundi";"mardi";"mercredi";"jeudi";"vendredi";"samedi";"dimanche"},0)-1)</f>
        <v>43625</v>
      </c>
    </row>
    <row r="26" spans="1:13" x14ac:dyDescent="0.35">
      <c r="A26" s="51"/>
      <c r="B26" s="51"/>
      <c r="C26" s="51"/>
      <c r="D26" s="16"/>
      <c r="F26" s="25">
        <v>24</v>
      </c>
      <c r="G26" s="21">
        <f ca="1">(7*F26+DATE(YEAR(TODAY()),1,3)-WEEKDAY(DATE(YEAR(TODAY()),1,3))-5)+(MATCH(G1,{"lundi";"mardi";"mercredi";"jeudi";"vendredi";"samedi";"dimanche"},0)-1)</f>
        <v>43626</v>
      </c>
      <c r="H26" s="21">
        <f ca="1">(7*F26+DATE(YEAR(TODAY()),1,3)-WEEKDAY(DATE(YEAR(TODAY()),1,3))-5)+(MATCH(H1,{"lundi";"mardi";"mercredi";"jeudi";"vendredi";"samedi";"dimanche"},0)-1)</f>
        <v>43627</v>
      </c>
      <c r="I26" s="21">
        <f ca="1">(7*F26+DATE(YEAR(TODAY()),1,3)-WEEKDAY(DATE(YEAR(TODAY()),1,3))-5)+(MATCH(I1,{"lundi";"mardi";"mercredi";"jeudi";"vendredi";"samedi";"dimanche"},0)-1)</f>
        <v>43628</v>
      </c>
      <c r="J26" s="21">
        <f ca="1">(7*F26+DATE(YEAR(TODAY()),1,3)-WEEKDAY(DATE(YEAR(TODAY()),1,3))-5)+(MATCH(J1,{"lundi";"mardi";"mercredi";"jeudi";"vendredi";"samedi";"dimanche"},0)-1)</f>
        <v>43629</v>
      </c>
      <c r="K26" s="21">
        <f ca="1">(7*F26+DATE(YEAR(TODAY()),1,3)-WEEKDAY(DATE(YEAR(TODAY()),1,3))-5)+(MATCH(K1,{"lundi";"mardi";"mercredi";"jeudi";"vendredi";"samedi";"dimanche"},0)-1)</f>
        <v>43630</v>
      </c>
      <c r="L26" s="21">
        <f ca="1">(7*F26+DATE(YEAR(TODAY()),1,3)-WEEKDAY(DATE(YEAR(TODAY()),1,3))-5)+(MATCH(L1,{"lundi";"mardi";"mercredi";"jeudi";"vendredi";"samedi";"dimanche"},0)-1)</f>
        <v>43631</v>
      </c>
      <c r="M26" s="21">
        <f ca="1">(7*F26+DATE(YEAR(TODAY()),1,3)-WEEKDAY(DATE(YEAR(TODAY()),1,3))-5)+(MATCH(M1,{"lundi";"mardi";"mercredi";"jeudi";"vendredi";"samedi";"dimanche"},0)-1)</f>
        <v>43632</v>
      </c>
    </row>
    <row r="27" spans="1:13" x14ac:dyDescent="0.35">
      <c r="A27" s="51"/>
      <c r="B27" s="51"/>
      <c r="C27" s="51"/>
      <c r="D27" s="16"/>
      <c r="F27" s="25">
        <v>25</v>
      </c>
      <c r="G27" s="21">
        <f ca="1">(7*F27+DATE(YEAR(TODAY()),1,3)-WEEKDAY(DATE(YEAR(TODAY()),1,3))-5)+(MATCH(G1,{"lundi";"mardi";"mercredi";"jeudi";"vendredi";"samedi";"dimanche"},0)-1)</f>
        <v>43633</v>
      </c>
      <c r="H27" s="21">
        <f ca="1">(7*F27+DATE(YEAR(TODAY()),1,3)-WEEKDAY(DATE(YEAR(TODAY()),1,3))-5)+(MATCH(H1,{"lundi";"mardi";"mercredi";"jeudi";"vendredi";"samedi";"dimanche"},0)-1)</f>
        <v>43634</v>
      </c>
      <c r="I27" s="21">
        <f ca="1">(7*F27+DATE(YEAR(TODAY()),1,3)-WEEKDAY(DATE(YEAR(TODAY()),1,3))-5)+(MATCH(I1,{"lundi";"mardi";"mercredi";"jeudi";"vendredi";"samedi";"dimanche"},0)-1)</f>
        <v>43635</v>
      </c>
      <c r="J27" s="21">
        <f ca="1">(7*F27+DATE(YEAR(TODAY()),1,3)-WEEKDAY(DATE(YEAR(TODAY()),1,3))-5)+(MATCH(J1,{"lundi";"mardi";"mercredi";"jeudi";"vendredi";"samedi";"dimanche"},0)-1)</f>
        <v>43636</v>
      </c>
      <c r="K27" s="21">
        <f ca="1">(7*F27+DATE(YEAR(TODAY()),1,3)-WEEKDAY(DATE(YEAR(TODAY()),1,3))-5)+(MATCH(K1,{"lundi";"mardi";"mercredi";"jeudi";"vendredi";"samedi";"dimanche"},0)-1)</f>
        <v>43637</v>
      </c>
      <c r="L27" s="21">
        <f ca="1">(7*F27+DATE(YEAR(TODAY()),1,3)-WEEKDAY(DATE(YEAR(TODAY()),1,3))-5)+(MATCH(L1,{"lundi";"mardi";"mercredi";"jeudi";"vendredi";"samedi";"dimanche"},0)-1)</f>
        <v>43638</v>
      </c>
      <c r="M27" s="21">
        <f ca="1">(7*F27+DATE(YEAR(TODAY()),1,3)-WEEKDAY(DATE(YEAR(TODAY()),1,3))-5)+(MATCH(M1,{"lundi";"mardi";"mercredi";"jeudi";"vendredi";"samedi";"dimanche"},0)-1)</f>
        <v>43639</v>
      </c>
    </row>
    <row r="28" spans="1:13" x14ac:dyDescent="0.35">
      <c r="A28" s="51"/>
      <c r="B28" s="51"/>
      <c r="C28" s="51"/>
      <c r="D28" s="16"/>
      <c r="F28" s="25">
        <v>26</v>
      </c>
      <c r="G28" s="21">
        <f ca="1">(7*F28+DATE(YEAR(TODAY()),1,3)-WEEKDAY(DATE(YEAR(TODAY()),1,3))-5)+(MATCH(G1,{"lundi";"mardi";"mercredi";"jeudi";"vendredi";"samedi";"dimanche"},0)-1)</f>
        <v>43640</v>
      </c>
      <c r="H28" s="21">
        <f ca="1">(7*F28+DATE(YEAR(TODAY()),1,3)-WEEKDAY(DATE(YEAR(TODAY()),1,3))-5)+(MATCH(H1,{"lundi";"mardi";"mercredi";"jeudi";"vendredi";"samedi";"dimanche"},0)-1)</f>
        <v>43641</v>
      </c>
      <c r="I28" s="21">
        <f ca="1">(7*F28+DATE(YEAR(TODAY()),1,3)-WEEKDAY(DATE(YEAR(TODAY()),1,3))-5)+(MATCH(I1,{"lundi";"mardi";"mercredi";"jeudi";"vendredi";"samedi";"dimanche"},0)-1)</f>
        <v>43642</v>
      </c>
      <c r="J28" s="21">
        <f ca="1">(7*F28+DATE(YEAR(TODAY()),1,3)-WEEKDAY(DATE(YEAR(TODAY()),1,3))-5)+(MATCH(J1,{"lundi";"mardi";"mercredi";"jeudi";"vendredi";"samedi";"dimanche"},0)-1)</f>
        <v>43643</v>
      </c>
      <c r="K28" s="21">
        <f ca="1">(7*F28+DATE(YEAR(TODAY()),1,3)-WEEKDAY(DATE(YEAR(TODAY()),1,3))-5)+(MATCH(K1,{"lundi";"mardi";"mercredi";"jeudi";"vendredi";"samedi";"dimanche"},0)-1)</f>
        <v>43644</v>
      </c>
      <c r="L28" s="21">
        <f ca="1">(7*F28+DATE(YEAR(TODAY()),1,3)-WEEKDAY(DATE(YEAR(TODAY()),1,3))-5)+(MATCH(L1,{"lundi";"mardi";"mercredi";"jeudi";"vendredi";"samedi";"dimanche"},0)-1)</f>
        <v>43645</v>
      </c>
      <c r="M28" s="21">
        <f ca="1">(7*F28+DATE(YEAR(TODAY()),1,3)-WEEKDAY(DATE(YEAR(TODAY()),1,3))-5)+(MATCH(M1,{"lundi";"mardi";"mercredi";"jeudi";"vendredi";"samedi";"dimanche"},0)-1)</f>
        <v>43646</v>
      </c>
    </row>
    <row r="29" spans="1:13" x14ac:dyDescent="0.35">
      <c r="A29" s="51"/>
      <c r="B29" s="51"/>
      <c r="C29" s="51"/>
      <c r="D29" s="16"/>
      <c r="F29" s="25">
        <v>27</v>
      </c>
      <c r="G29" s="21">
        <f ca="1">(7*F29+DATE(YEAR(TODAY()),1,3)-WEEKDAY(DATE(YEAR(TODAY()),1,3))-5)+(MATCH(G1,{"lundi";"mardi";"mercredi";"jeudi";"vendredi";"samedi";"dimanche"},0)-1)</f>
        <v>43647</v>
      </c>
      <c r="H29" s="21">
        <f ca="1">(7*F29+DATE(YEAR(TODAY()),1,3)-WEEKDAY(DATE(YEAR(TODAY()),1,3))-5)+(MATCH(H1,{"lundi";"mardi";"mercredi";"jeudi";"vendredi";"samedi";"dimanche"},0)-1)</f>
        <v>43648</v>
      </c>
      <c r="I29" s="21">
        <f ca="1">(7*F29+DATE(YEAR(TODAY()),1,3)-WEEKDAY(DATE(YEAR(TODAY()),1,3))-5)+(MATCH(I1,{"lundi";"mardi";"mercredi";"jeudi";"vendredi";"samedi";"dimanche"},0)-1)</f>
        <v>43649</v>
      </c>
      <c r="J29" s="21">
        <f ca="1">(7*F29+DATE(YEAR(TODAY()),1,3)-WEEKDAY(DATE(YEAR(TODAY()),1,3))-5)+(MATCH(J1,{"lundi";"mardi";"mercredi";"jeudi";"vendredi";"samedi";"dimanche"},0)-1)</f>
        <v>43650</v>
      </c>
      <c r="K29" s="21">
        <f ca="1">(7*F29+DATE(YEAR(TODAY()),1,3)-WEEKDAY(DATE(YEAR(TODAY()),1,3))-5)+(MATCH(K1,{"lundi";"mardi";"mercredi";"jeudi";"vendredi";"samedi";"dimanche"},0)-1)</f>
        <v>43651</v>
      </c>
      <c r="L29" s="21">
        <f ca="1">(7*F29+DATE(YEAR(TODAY()),1,3)-WEEKDAY(DATE(YEAR(TODAY()),1,3))-5)+(MATCH(L1,{"lundi";"mardi";"mercredi";"jeudi";"vendredi";"samedi";"dimanche"},0)-1)</f>
        <v>43652</v>
      </c>
      <c r="M29" s="21">
        <f ca="1">(7*F29+DATE(YEAR(TODAY()),1,3)-WEEKDAY(DATE(YEAR(TODAY()),1,3))-5)+(MATCH(M1,{"lundi";"mardi";"mercredi";"jeudi";"vendredi";"samedi";"dimanche"},0)-1)</f>
        <v>43653</v>
      </c>
    </row>
    <row r="30" spans="1:13" x14ac:dyDescent="0.35">
      <c r="A30" s="51"/>
      <c r="B30" s="51"/>
      <c r="C30" s="51"/>
      <c r="D30" s="16"/>
      <c r="F30" s="25">
        <v>28</v>
      </c>
      <c r="G30" s="21">
        <f ca="1">(7*F30+DATE(YEAR(TODAY()),1,3)-WEEKDAY(DATE(YEAR(TODAY()),1,3))-5)+(MATCH(G1,{"lundi";"mardi";"mercredi";"jeudi";"vendredi";"samedi";"dimanche"},0)-1)</f>
        <v>43654</v>
      </c>
      <c r="H30" s="21">
        <f ca="1">(7*F30+DATE(YEAR(TODAY()),1,3)-WEEKDAY(DATE(YEAR(TODAY()),1,3))-5)+(MATCH(H1,{"lundi";"mardi";"mercredi";"jeudi";"vendredi";"samedi";"dimanche"},0)-1)</f>
        <v>43655</v>
      </c>
      <c r="I30" s="21">
        <f ca="1">(7*F30+DATE(YEAR(TODAY()),1,3)-WEEKDAY(DATE(YEAR(TODAY()),1,3))-5)+(MATCH(I1,{"lundi";"mardi";"mercredi";"jeudi";"vendredi";"samedi";"dimanche"},0)-1)</f>
        <v>43656</v>
      </c>
      <c r="J30" s="21">
        <f ca="1">(7*F30+DATE(YEAR(TODAY()),1,3)-WEEKDAY(DATE(YEAR(TODAY()),1,3))-5)+(MATCH(J1,{"lundi";"mardi";"mercredi";"jeudi";"vendredi";"samedi";"dimanche"},0)-1)</f>
        <v>43657</v>
      </c>
      <c r="K30" s="21">
        <f ca="1">(7*F30+DATE(YEAR(TODAY()),1,3)-WEEKDAY(DATE(YEAR(TODAY()),1,3))-5)+(MATCH(K1,{"lundi";"mardi";"mercredi";"jeudi";"vendredi";"samedi";"dimanche"},0)-1)</f>
        <v>43658</v>
      </c>
      <c r="L30" s="21">
        <f ca="1">(7*F30+DATE(YEAR(TODAY()),1,3)-WEEKDAY(DATE(YEAR(TODAY()),1,3))-5)+(MATCH(L1,{"lundi";"mardi";"mercredi";"jeudi";"vendredi";"samedi";"dimanche"},0)-1)</f>
        <v>43659</v>
      </c>
      <c r="M30" s="21">
        <f ca="1">(7*F30+DATE(YEAR(TODAY()),1,3)-WEEKDAY(DATE(YEAR(TODAY()),1,3))-5)+(MATCH(M1,{"lundi";"mardi";"mercredi";"jeudi";"vendredi";"samedi";"dimanche"},0)-1)</f>
        <v>43660</v>
      </c>
    </row>
    <row r="31" spans="1:13" x14ac:dyDescent="0.35">
      <c r="A31" s="51"/>
      <c r="B31" s="51"/>
      <c r="C31" s="51"/>
      <c r="D31" s="16"/>
      <c r="F31" s="25">
        <v>29</v>
      </c>
      <c r="G31" s="21">
        <f ca="1">(7*F31+DATE(YEAR(TODAY()),1,3)-WEEKDAY(DATE(YEAR(TODAY()),1,3))-5)+(MATCH(G1,{"lundi";"mardi";"mercredi";"jeudi";"vendredi";"samedi";"dimanche"},0)-1)</f>
        <v>43661</v>
      </c>
      <c r="H31" s="21">
        <f ca="1">(7*F31+DATE(YEAR(TODAY()),1,3)-WEEKDAY(DATE(YEAR(TODAY()),1,3))-5)+(MATCH(H1,{"lundi";"mardi";"mercredi";"jeudi";"vendredi";"samedi";"dimanche"},0)-1)</f>
        <v>43662</v>
      </c>
      <c r="I31" s="21">
        <f ca="1">(7*F31+DATE(YEAR(TODAY()),1,3)-WEEKDAY(DATE(YEAR(TODAY()),1,3))-5)+(MATCH(I1,{"lundi";"mardi";"mercredi";"jeudi";"vendredi";"samedi";"dimanche"},0)-1)</f>
        <v>43663</v>
      </c>
      <c r="J31" s="21">
        <f ca="1">(7*F31+DATE(YEAR(TODAY()),1,3)-WEEKDAY(DATE(YEAR(TODAY()),1,3))-5)+(MATCH(J1,{"lundi";"mardi";"mercredi";"jeudi";"vendredi";"samedi";"dimanche"},0)-1)</f>
        <v>43664</v>
      </c>
      <c r="K31" s="21">
        <f ca="1">(7*F31+DATE(YEAR(TODAY()),1,3)-WEEKDAY(DATE(YEAR(TODAY()),1,3))-5)+(MATCH(K1,{"lundi";"mardi";"mercredi";"jeudi";"vendredi";"samedi";"dimanche"},0)-1)</f>
        <v>43665</v>
      </c>
      <c r="L31" s="21">
        <f ca="1">(7*F31+DATE(YEAR(TODAY()),1,3)-WEEKDAY(DATE(YEAR(TODAY()),1,3))-5)+(MATCH(L1,{"lundi";"mardi";"mercredi";"jeudi";"vendredi";"samedi";"dimanche"},0)-1)</f>
        <v>43666</v>
      </c>
      <c r="M31" s="21">
        <f ca="1">(7*F31+DATE(YEAR(TODAY()),1,3)-WEEKDAY(DATE(YEAR(TODAY()),1,3))-5)+(MATCH(M1,{"lundi";"mardi";"mercredi";"jeudi";"vendredi";"samedi";"dimanche"},0)-1)</f>
        <v>43667</v>
      </c>
    </row>
    <row r="32" spans="1:13" x14ac:dyDescent="0.35">
      <c r="A32" s="51"/>
      <c r="B32" s="51"/>
      <c r="C32" s="51"/>
      <c r="D32" s="16"/>
      <c r="F32" s="25">
        <v>30</v>
      </c>
      <c r="G32" s="21">
        <f ca="1">(7*F32+DATE(YEAR(TODAY()),1,3)-WEEKDAY(DATE(YEAR(TODAY()),1,3))-5)+(MATCH(G1,{"lundi";"mardi";"mercredi";"jeudi";"vendredi";"samedi";"dimanche"},0)-1)</f>
        <v>43668</v>
      </c>
      <c r="H32" s="21">
        <f ca="1">(7*F32+DATE(YEAR(TODAY()),1,3)-WEEKDAY(DATE(YEAR(TODAY()),1,3))-5)+(MATCH(H1,{"lundi";"mardi";"mercredi";"jeudi";"vendredi";"samedi";"dimanche"},0)-1)</f>
        <v>43669</v>
      </c>
      <c r="I32" s="21">
        <f ca="1">(7*F32+DATE(YEAR(TODAY()),1,3)-WEEKDAY(DATE(YEAR(TODAY()),1,3))-5)+(MATCH(I1,{"lundi";"mardi";"mercredi";"jeudi";"vendredi";"samedi";"dimanche"},0)-1)</f>
        <v>43670</v>
      </c>
      <c r="J32" s="21">
        <f ca="1">(7*F32+DATE(YEAR(TODAY()),1,3)-WEEKDAY(DATE(YEAR(TODAY()),1,3))-5)+(MATCH(J1,{"lundi";"mardi";"mercredi";"jeudi";"vendredi";"samedi";"dimanche"},0)-1)</f>
        <v>43671</v>
      </c>
      <c r="K32" s="21">
        <f ca="1">(7*F32+DATE(YEAR(TODAY()),1,3)-WEEKDAY(DATE(YEAR(TODAY()),1,3))-5)+(MATCH(K1,{"lundi";"mardi";"mercredi";"jeudi";"vendredi";"samedi";"dimanche"},0)-1)</f>
        <v>43672</v>
      </c>
      <c r="L32" s="21">
        <f ca="1">(7*F32+DATE(YEAR(TODAY()),1,3)-WEEKDAY(DATE(YEAR(TODAY()),1,3))-5)+(MATCH(L1,{"lundi";"mardi";"mercredi";"jeudi";"vendredi";"samedi";"dimanche"},0)-1)</f>
        <v>43673</v>
      </c>
      <c r="M32" s="21">
        <f ca="1">(7*F32+DATE(YEAR(TODAY()),1,3)-WEEKDAY(DATE(YEAR(TODAY()),1,3))-5)+(MATCH(M1,{"lundi";"mardi";"mercredi";"jeudi";"vendredi";"samedi";"dimanche"},0)-1)</f>
        <v>43674</v>
      </c>
    </row>
    <row r="33" spans="1:13" x14ac:dyDescent="0.35">
      <c r="A33" s="51"/>
      <c r="B33" s="51"/>
      <c r="C33" s="51"/>
      <c r="D33" s="16"/>
      <c r="F33" s="25">
        <v>31</v>
      </c>
      <c r="G33" s="21">
        <f ca="1">(7*F33+DATE(YEAR(TODAY()),1,3)-WEEKDAY(DATE(YEAR(TODAY()),1,3))-5)+(MATCH(G1,{"lundi";"mardi";"mercredi";"jeudi";"vendredi";"samedi";"dimanche"},0)-1)</f>
        <v>43675</v>
      </c>
      <c r="H33" s="21">
        <f ca="1">(7*F33+DATE(YEAR(TODAY()),1,3)-WEEKDAY(DATE(YEAR(TODAY()),1,3))-5)+(MATCH(H1,{"lundi";"mardi";"mercredi";"jeudi";"vendredi";"samedi";"dimanche"},0)-1)</f>
        <v>43676</v>
      </c>
      <c r="I33" s="21">
        <f ca="1">(7*F33+DATE(YEAR(TODAY()),1,3)-WEEKDAY(DATE(YEAR(TODAY()),1,3))-5)+(MATCH(I1,{"lundi";"mardi";"mercredi";"jeudi";"vendredi";"samedi";"dimanche"},0)-1)</f>
        <v>43677</v>
      </c>
      <c r="J33" s="21">
        <f ca="1">(7*F33+DATE(YEAR(TODAY()),1,3)-WEEKDAY(DATE(YEAR(TODAY()),1,3))-5)+(MATCH(J1,{"lundi";"mardi";"mercredi";"jeudi";"vendredi";"samedi";"dimanche"},0)-1)</f>
        <v>43678</v>
      </c>
      <c r="K33" s="21">
        <f ca="1">(7*F33+DATE(YEAR(TODAY()),1,3)-WEEKDAY(DATE(YEAR(TODAY()),1,3))-5)+(MATCH(K1,{"lundi";"mardi";"mercredi";"jeudi";"vendredi";"samedi";"dimanche"},0)-1)</f>
        <v>43679</v>
      </c>
      <c r="L33" s="21">
        <f ca="1">(7*F33+DATE(YEAR(TODAY()),1,3)-WEEKDAY(DATE(YEAR(TODAY()),1,3))-5)+(MATCH(L1,{"lundi";"mardi";"mercredi";"jeudi";"vendredi";"samedi";"dimanche"},0)-1)</f>
        <v>43680</v>
      </c>
      <c r="M33" s="21">
        <f ca="1">(7*F33+DATE(YEAR(TODAY()),1,3)-WEEKDAY(DATE(YEAR(TODAY()),1,3))-5)+(MATCH(M1,{"lundi";"mardi";"mercredi";"jeudi";"vendredi";"samedi";"dimanche"},0)-1)</f>
        <v>43681</v>
      </c>
    </row>
    <row r="34" spans="1:13" x14ac:dyDescent="0.35">
      <c r="A34" s="51"/>
      <c r="B34" s="51"/>
      <c r="C34" s="51"/>
      <c r="D34" s="16"/>
      <c r="F34" s="25">
        <v>32</v>
      </c>
      <c r="G34" s="21">
        <f ca="1">(7*F34+DATE(YEAR(TODAY()),1,3)-WEEKDAY(DATE(YEAR(TODAY()),1,3))-5)+(MATCH(G1,{"lundi";"mardi";"mercredi";"jeudi";"vendredi";"samedi";"dimanche"},0)-1)</f>
        <v>43682</v>
      </c>
      <c r="H34" s="21">
        <f ca="1">(7*F34+DATE(YEAR(TODAY()),1,3)-WEEKDAY(DATE(YEAR(TODAY()),1,3))-5)+(MATCH(H1,{"lundi";"mardi";"mercredi";"jeudi";"vendredi";"samedi";"dimanche"},0)-1)</f>
        <v>43683</v>
      </c>
      <c r="I34" s="21">
        <f ca="1">(7*F34+DATE(YEAR(TODAY()),1,3)-WEEKDAY(DATE(YEAR(TODAY()),1,3))-5)+(MATCH(I1,{"lundi";"mardi";"mercredi";"jeudi";"vendredi";"samedi";"dimanche"},0)-1)</f>
        <v>43684</v>
      </c>
      <c r="J34" s="21">
        <f ca="1">(7*F34+DATE(YEAR(TODAY()),1,3)-WEEKDAY(DATE(YEAR(TODAY()),1,3))-5)+(MATCH(J1,{"lundi";"mardi";"mercredi";"jeudi";"vendredi";"samedi";"dimanche"},0)-1)</f>
        <v>43685</v>
      </c>
      <c r="K34" s="21">
        <f ca="1">(7*F34+DATE(YEAR(TODAY()),1,3)-WEEKDAY(DATE(YEAR(TODAY()),1,3))-5)+(MATCH(K1,{"lundi";"mardi";"mercredi";"jeudi";"vendredi";"samedi";"dimanche"},0)-1)</f>
        <v>43686</v>
      </c>
      <c r="L34" s="21">
        <f ca="1">(7*F34+DATE(YEAR(TODAY()),1,3)-WEEKDAY(DATE(YEAR(TODAY()),1,3))-5)+(MATCH(L1,{"lundi";"mardi";"mercredi";"jeudi";"vendredi";"samedi";"dimanche"},0)-1)</f>
        <v>43687</v>
      </c>
      <c r="M34" s="21">
        <f ca="1">(7*F34+DATE(YEAR(TODAY()),1,3)-WEEKDAY(DATE(YEAR(TODAY()),1,3))-5)+(MATCH(M1,{"lundi";"mardi";"mercredi";"jeudi";"vendredi";"samedi";"dimanche"},0)-1)</f>
        <v>43688</v>
      </c>
    </row>
    <row r="35" spans="1:13" x14ac:dyDescent="0.35">
      <c r="A35" s="51"/>
      <c r="B35" s="51"/>
      <c r="C35" s="51"/>
      <c r="D35" s="16"/>
      <c r="F35" s="25">
        <v>33</v>
      </c>
      <c r="G35" s="21">
        <f ca="1">(7*F35+DATE(YEAR(TODAY()),1,3)-WEEKDAY(DATE(YEAR(TODAY()),1,3))-5)+(MATCH(G1,{"lundi";"mardi";"mercredi";"jeudi";"vendredi";"samedi";"dimanche"},0)-1)</f>
        <v>43689</v>
      </c>
      <c r="H35" s="21">
        <f ca="1">(7*F35+DATE(YEAR(TODAY()),1,3)-WEEKDAY(DATE(YEAR(TODAY()),1,3))-5)+(MATCH(H1,{"lundi";"mardi";"mercredi";"jeudi";"vendredi";"samedi";"dimanche"},0)-1)</f>
        <v>43690</v>
      </c>
      <c r="I35" s="21">
        <f ca="1">(7*F35+DATE(YEAR(TODAY()),1,3)-WEEKDAY(DATE(YEAR(TODAY()),1,3))-5)+(MATCH(I1,{"lundi";"mardi";"mercredi";"jeudi";"vendredi";"samedi";"dimanche"},0)-1)</f>
        <v>43691</v>
      </c>
      <c r="J35" s="21">
        <f ca="1">(7*F35+DATE(YEAR(TODAY()),1,3)-WEEKDAY(DATE(YEAR(TODAY()),1,3))-5)+(MATCH(J1,{"lundi";"mardi";"mercredi";"jeudi";"vendredi";"samedi";"dimanche"},0)-1)</f>
        <v>43692</v>
      </c>
      <c r="K35" s="21">
        <f ca="1">(7*F35+DATE(YEAR(TODAY()),1,3)-WEEKDAY(DATE(YEAR(TODAY()),1,3))-5)+(MATCH(K1,{"lundi";"mardi";"mercredi";"jeudi";"vendredi";"samedi";"dimanche"},0)-1)</f>
        <v>43693</v>
      </c>
      <c r="L35" s="21">
        <f ca="1">(7*F35+DATE(YEAR(TODAY()),1,3)-WEEKDAY(DATE(YEAR(TODAY()),1,3))-5)+(MATCH(L1,{"lundi";"mardi";"mercredi";"jeudi";"vendredi";"samedi";"dimanche"},0)-1)</f>
        <v>43694</v>
      </c>
      <c r="M35" s="21">
        <f ca="1">(7*F35+DATE(YEAR(TODAY()),1,3)-WEEKDAY(DATE(YEAR(TODAY()),1,3))-5)+(MATCH(M1,{"lundi";"mardi";"mercredi";"jeudi";"vendredi";"samedi";"dimanche"},0)-1)</f>
        <v>43695</v>
      </c>
    </row>
    <row r="36" spans="1:13" x14ac:dyDescent="0.35">
      <c r="A36" s="51"/>
      <c r="B36" s="51"/>
      <c r="C36" s="51"/>
      <c r="D36" s="16"/>
      <c r="F36" s="25">
        <v>34</v>
      </c>
      <c r="G36" s="21">
        <f ca="1">(7*F36+DATE(YEAR(TODAY()),1,3)-WEEKDAY(DATE(YEAR(TODAY()),1,3))-5)+(MATCH(G1,{"lundi";"mardi";"mercredi";"jeudi";"vendredi";"samedi";"dimanche"},0)-1)</f>
        <v>43696</v>
      </c>
      <c r="H36" s="21">
        <f ca="1">(7*F36+DATE(YEAR(TODAY()),1,3)-WEEKDAY(DATE(YEAR(TODAY()),1,3))-5)+(MATCH(H1,{"lundi";"mardi";"mercredi";"jeudi";"vendredi";"samedi";"dimanche"},0)-1)</f>
        <v>43697</v>
      </c>
      <c r="I36" s="21">
        <f ca="1">(7*F36+DATE(YEAR(TODAY()),1,3)-WEEKDAY(DATE(YEAR(TODAY()),1,3))-5)+(MATCH(I1,{"lundi";"mardi";"mercredi";"jeudi";"vendredi";"samedi";"dimanche"},0)-1)</f>
        <v>43698</v>
      </c>
      <c r="J36" s="21">
        <f ca="1">(7*F36+DATE(YEAR(TODAY()),1,3)-WEEKDAY(DATE(YEAR(TODAY()),1,3))-5)+(MATCH(J1,{"lundi";"mardi";"mercredi";"jeudi";"vendredi";"samedi";"dimanche"},0)-1)</f>
        <v>43699</v>
      </c>
      <c r="K36" s="21">
        <f ca="1">(7*F36+DATE(YEAR(TODAY()),1,3)-WEEKDAY(DATE(YEAR(TODAY()),1,3))-5)+(MATCH(K1,{"lundi";"mardi";"mercredi";"jeudi";"vendredi";"samedi";"dimanche"},0)-1)</f>
        <v>43700</v>
      </c>
      <c r="L36" s="21">
        <f ca="1">(7*F36+DATE(YEAR(TODAY()),1,3)-WEEKDAY(DATE(YEAR(TODAY()),1,3))-5)+(MATCH(L1,{"lundi";"mardi";"mercredi";"jeudi";"vendredi";"samedi";"dimanche"},0)-1)</f>
        <v>43701</v>
      </c>
      <c r="M36" s="21">
        <f ca="1">(7*F36+DATE(YEAR(TODAY()),1,3)-WEEKDAY(DATE(YEAR(TODAY()),1,3))-5)+(MATCH(M1,{"lundi";"mardi";"mercredi";"jeudi";"vendredi";"samedi";"dimanche"},0)-1)</f>
        <v>43702</v>
      </c>
    </row>
    <row r="37" spans="1:13" x14ac:dyDescent="0.35">
      <c r="A37" s="51"/>
      <c r="B37" s="51"/>
      <c r="C37" s="51"/>
      <c r="D37" s="16"/>
      <c r="F37" s="25">
        <v>35</v>
      </c>
      <c r="G37" s="21">
        <f ca="1">(7*F37+DATE(YEAR(TODAY()),1,3)-WEEKDAY(DATE(YEAR(TODAY()),1,3))-5)+(MATCH(G1,{"lundi";"mardi";"mercredi";"jeudi";"vendredi";"samedi";"dimanche"},0)-1)</f>
        <v>43703</v>
      </c>
      <c r="H37" s="21">
        <f ca="1">(7*F37+DATE(YEAR(TODAY()),1,3)-WEEKDAY(DATE(YEAR(TODAY()),1,3))-5)+(MATCH(H1,{"lundi";"mardi";"mercredi";"jeudi";"vendredi";"samedi";"dimanche"},0)-1)</f>
        <v>43704</v>
      </c>
      <c r="I37" s="21">
        <f ca="1">(7*F37+DATE(YEAR(TODAY()),1,3)-WEEKDAY(DATE(YEAR(TODAY()),1,3))-5)+(MATCH(I1,{"lundi";"mardi";"mercredi";"jeudi";"vendredi";"samedi";"dimanche"},0)-1)</f>
        <v>43705</v>
      </c>
      <c r="J37" s="21">
        <f ca="1">(7*F37+DATE(YEAR(TODAY()),1,3)-WEEKDAY(DATE(YEAR(TODAY()),1,3))-5)+(MATCH(J1,{"lundi";"mardi";"mercredi";"jeudi";"vendredi";"samedi";"dimanche"},0)-1)</f>
        <v>43706</v>
      </c>
      <c r="K37" s="21">
        <f ca="1">(7*F37+DATE(YEAR(TODAY()),1,3)-WEEKDAY(DATE(YEAR(TODAY()),1,3))-5)+(MATCH(K1,{"lundi";"mardi";"mercredi";"jeudi";"vendredi";"samedi";"dimanche"},0)-1)</f>
        <v>43707</v>
      </c>
      <c r="L37" s="21">
        <f ca="1">(7*F37+DATE(YEAR(TODAY()),1,3)-WEEKDAY(DATE(YEAR(TODAY()),1,3))-5)+(MATCH(L1,{"lundi";"mardi";"mercredi";"jeudi";"vendredi";"samedi";"dimanche"},0)-1)</f>
        <v>43708</v>
      </c>
      <c r="M37" s="21">
        <f ca="1">(7*F37+DATE(YEAR(TODAY()),1,3)-WEEKDAY(DATE(YEAR(TODAY()),1,3))-5)+(MATCH(M1,{"lundi";"mardi";"mercredi";"jeudi";"vendredi";"samedi";"dimanche"},0)-1)</f>
        <v>43709</v>
      </c>
    </row>
    <row r="38" spans="1:13" x14ac:dyDescent="0.35">
      <c r="A38" s="51"/>
      <c r="B38" s="51"/>
      <c r="C38" s="51"/>
      <c r="D38" s="16"/>
      <c r="F38" s="25">
        <v>36</v>
      </c>
      <c r="G38" s="21">
        <f ca="1">(7*F38+DATE(YEAR(TODAY()),1,3)-WEEKDAY(DATE(YEAR(TODAY()),1,3))-5)+(MATCH(G1,{"lundi";"mardi";"mercredi";"jeudi";"vendredi";"samedi";"dimanche"},0)-1)</f>
        <v>43710</v>
      </c>
      <c r="H38" s="21">
        <f ca="1">(7*F38+DATE(YEAR(TODAY()),1,3)-WEEKDAY(DATE(YEAR(TODAY()),1,3))-5)+(MATCH(H1,{"lundi";"mardi";"mercredi";"jeudi";"vendredi";"samedi";"dimanche"},0)-1)</f>
        <v>43711</v>
      </c>
      <c r="I38" s="21">
        <f ca="1">(7*F38+DATE(YEAR(TODAY()),1,3)-WEEKDAY(DATE(YEAR(TODAY()),1,3))-5)+(MATCH(I1,{"lundi";"mardi";"mercredi";"jeudi";"vendredi";"samedi";"dimanche"},0)-1)</f>
        <v>43712</v>
      </c>
      <c r="J38" s="21">
        <f ca="1">(7*F38+DATE(YEAR(TODAY()),1,3)-WEEKDAY(DATE(YEAR(TODAY()),1,3))-5)+(MATCH(J1,{"lundi";"mardi";"mercredi";"jeudi";"vendredi";"samedi";"dimanche"},0)-1)</f>
        <v>43713</v>
      </c>
      <c r="K38" s="21">
        <f ca="1">(7*F38+DATE(YEAR(TODAY()),1,3)-WEEKDAY(DATE(YEAR(TODAY()),1,3))-5)+(MATCH(K1,{"lundi";"mardi";"mercredi";"jeudi";"vendredi";"samedi";"dimanche"},0)-1)</f>
        <v>43714</v>
      </c>
      <c r="L38" s="21">
        <f ca="1">(7*F38+DATE(YEAR(TODAY()),1,3)-WEEKDAY(DATE(YEAR(TODAY()),1,3))-5)+(MATCH(L1,{"lundi";"mardi";"mercredi";"jeudi";"vendredi";"samedi";"dimanche"},0)-1)</f>
        <v>43715</v>
      </c>
      <c r="M38" s="21">
        <f ca="1">(7*F38+DATE(YEAR(TODAY()),1,3)-WEEKDAY(DATE(YEAR(TODAY()),1,3))-5)+(MATCH(M1,{"lundi";"mardi";"mercredi";"jeudi";"vendredi";"samedi";"dimanche"},0)-1)</f>
        <v>43716</v>
      </c>
    </row>
    <row r="39" spans="1:13" x14ac:dyDescent="0.35">
      <c r="A39" s="51"/>
      <c r="B39" s="51"/>
      <c r="C39" s="51"/>
      <c r="D39" s="16"/>
      <c r="F39" s="25">
        <v>37</v>
      </c>
      <c r="G39" s="21">
        <f ca="1">(7*F39+DATE(YEAR(TODAY()),1,3)-WEEKDAY(DATE(YEAR(TODAY()),1,3))-5)+(MATCH(G1,{"lundi";"mardi";"mercredi";"jeudi";"vendredi";"samedi";"dimanche"},0)-1)</f>
        <v>43717</v>
      </c>
      <c r="H39" s="21">
        <f ca="1">(7*F39+DATE(YEAR(TODAY()),1,3)-WEEKDAY(DATE(YEAR(TODAY()),1,3))-5)+(MATCH(H1,{"lundi";"mardi";"mercredi";"jeudi";"vendredi";"samedi";"dimanche"},0)-1)</f>
        <v>43718</v>
      </c>
      <c r="I39" s="21">
        <f ca="1">(7*F39+DATE(YEAR(TODAY()),1,3)-WEEKDAY(DATE(YEAR(TODAY()),1,3))-5)+(MATCH(I1,{"lundi";"mardi";"mercredi";"jeudi";"vendredi";"samedi";"dimanche"},0)-1)</f>
        <v>43719</v>
      </c>
      <c r="J39" s="21">
        <f ca="1">(7*F39+DATE(YEAR(TODAY()),1,3)-WEEKDAY(DATE(YEAR(TODAY()),1,3))-5)+(MATCH(J1,{"lundi";"mardi";"mercredi";"jeudi";"vendredi";"samedi";"dimanche"},0)-1)</f>
        <v>43720</v>
      </c>
      <c r="K39" s="21">
        <f ca="1">(7*F39+DATE(YEAR(TODAY()),1,3)-WEEKDAY(DATE(YEAR(TODAY()),1,3))-5)+(MATCH(K1,{"lundi";"mardi";"mercredi";"jeudi";"vendredi";"samedi";"dimanche"},0)-1)</f>
        <v>43721</v>
      </c>
      <c r="L39" s="21">
        <f ca="1">(7*F39+DATE(YEAR(TODAY()),1,3)-WEEKDAY(DATE(YEAR(TODAY()),1,3))-5)+(MATCH(L1,{"lundi";"mardi";"mercredi";"jeudi";"vendredi";"samedi";"dimanche"},0)-1)</f>
        <v>43722</v>
      </c>
      <c r="M39" s="21">
        <f ca="1">(7*F39+DATE(YEAR(TODAY()),1,3)-WEEKDAY(DATE(YEAR(TODAY()),1,3))-5)+(MATCH(M1,{"lundi";"mardi";"mercredi";"jeudi";"vendredi";"samedi";"dimanche"},0)-1)</f>
        <v>43723</v>
      </c>
    </row>
    <row r="40" spans="1:13" x14ac:dyDescent="0.35">
      <c r="A40" s="51"/>
      <c r="B40" s="51"/>
      <c r="C40" s="51"/>
      <c r="D40" s="16"/>
      <c r="F40" s="25">
        <v>38</v>
      </c>
      <c r="G40" s="21">
        <f ca="1">(7*F40+DATE(YEAR(TODAY()),1,3)-WEEKDAY(DATE(YEAR(TODAY()),1,3))-5)+(MATCH(G1,{"lundi";"mardi";"mercredi";"jeudi";"vendredi";"samedi";"dimanche"},0)-1)</f>
        <v>43724</v>
      </c>
      <c r="H40" s="21">
        <f ca="1">(7*F40+DATE(YEAR(TODAY()),1,3)-WEEKDAY(DATE(YEAR(TODAY()),1,3))-5)+(MATCH(H1,{"lundi";"mardi";"mercredi";"jeudi";"vendredi";"samedi";"dimanche"},0)-1)</f>
        <v>43725</v>
      </c>
      <c r="I40" s="21">
        <f ca="1">(7*F40+DATE(YEAR(TODAY()),1,3)-WEEKDAY(DATE(YEAR(TODAY()),1,3))-5)+(MATCH(I1,{"lundi";"mardi";"mercredi";"jeudi";"vendredi";"samedi";"dimanche"},0)-1)</f>
        <v>43726</v>
      </c>
      <c r="J40" s="21">
        <f ca="1">(7*F40+DATE(YEAR(TODAY()),1,3)-WEEKDAY(DATE(YEAR(TODAY()),1,3))-5)+(MATCH(J1,{"lundi";"mardi";"mercredi";"jeudi";"vendredi";"samedi";"dimanche"},0)-1)</f>
        <v>43727</v>
      </c>
      <c r="K40" s="21">
        <f ca="1">(7*F40+DATE(YEAR(TODAY()),1,3)-WEEKDAY(DATE(YEAR(TODAY()),1,3))-5)+(MATCH(K1,{"lundi";"mardi";"mercredi";"jeudi";"vendredi";"samedi";"dimanche"},0)-1)</f>
        <v>43728</v>
      </c>
      <c r="L40" s="21">
        <f ca="1">(7*F40+DATE(YEAR(TODAY()),1,3)-WEEKDAY(DATE(YEAR(TODAY()),1,3))-5)+(MATCH(L1,{"lundi";"mardi";"mercredi";"jeudi";"vendredi";"samedi";"dimanche"},0)-1)</f>
        <v>43729</v>
      </c>
      <c r="M40" s="21">
        <f ca="1">(7*F40+DATE(YEAR(TODAY()),1,3)-WEEKDAY(DATE(YEAR(TODAY()),1,3))-5)+(MATCH(M1,{"lundi";"mardi";"mercredi";"jeudi";"vendredi";"samedi";"dimanche"},0)-1)</f>
        <v>43730</v>
      </c>
    </row>
    <row r="41" spans="1:13" x14ac:dyDescent="0.35">
      <c r="A41" s="51"/>
      <c r="B41" s="51"/>
      <c r="C41" s="51"/>
      <c r="D41" s="16"/>
      <c r="F41" s="25">
        <v>39</v>
      </c>
      <c r="G41" s="21">
        <f ca="1">(7*F41+DATE(YEAR(TODAY()),1,3)-WEEKDAY(DATE(YEAR(TODAY()),1,3))-5)+(MATCH(G1,{"lundi";"mardi";"mercredi";"jeudi";"vendredi";"samedi";"dimanche"},0)-1)</f>
        <v>43731</v>
      </c>
      <c r="H41" s="21">
        <f ca="1">(7*F41+DATE(YEAR(TODAY()),1,3)-WEEKDAY(DATE(YEAR(TODAY()),1,3))-5)+(MATCH(H1,{"lundi";"mardi";"mercredi";"jeudi";"vendredi";"samedi";"dimanche"},0)-1)</f>
        <v>43732</v>
      </c>
      <c r="I41" s="21">
        <f ca="1">(7*F41+DATE(YEAR(TODAY()),1,3)-WEEKDAY(DATE(YEAR(TODAY()),1,3))-5)+(MATCH(I1,{"lundi";"mardi";"mercredi";"jeudi";"vendredi";"samedi";"dimanche"},0)-1)</f>
        <v>43733</v>
      </c>
      <c r="J41" s="21">
        <f ca="1">(7*F41+DATE(YEAR(TODAY()),1,3)-WEEKDAY(DATE(YEAR(TODAY()),1,3))-5)+(MATCH(J1,{"lundi";"mardi";"mercredi";"jeudi";"vendredi";"samedi";"dimanche"},0)-1)</f>
        <v>43734</v>
      </c>
      <c r="K41" s="21">
        <f ca="1">(7*F41+DATE(YEAR(TODAY()),1,3)-WEEKDAY(DATE(YEAR(TODAY()),1,3))-5)+(MATCH(K1,{"lundi";"mardi";"mercredi";"jeudi";"vendredi";"samedi";"dimanche"},0)-1)</f>
        <v>43735</v>
      </c>
      <c r="L41" s="21">
        <f ca="1">(7*F41+DATE(YEAR(TODAY()),1,3)-WEEKDAY(DATE(YEAR(TODAY()),1,3))-5)+(MATCH(L1,{"lundi";"mardi";"mercredi";"jeudi";"vendredi";"samedi";"dimanche"},0)-1)</f>
        <v>43736</v>
      </c>
      <c r="M41" s="21">
        <f ca="1">(7*F41+DATE(YEAR(TODAY()),1,3)-WEEKDAY(DATE(YEAR(TODAY()),1,3))-5)+(MATCH(M1,{"lundi";"mardi";"mercredi";"jeudi";"vendredi";"samedi";"dimanche"},0)-1)</f>
        <v>43737</v>
      </c>
    </row>
    <row r="42" spans="1:13" x14ac:dyDescent="0.35">
      <c r="A42" s="51"/>
      <c r="B42" s="51"/>
      <c r="C42" s="51"/>
      <c r="D42" s="16"/>
      <c r="F42" s="25">
        <v>40</v>
      </c>
      <c r="G42" s="21">
        <f ca="1">(7*F42+DATE(YEAR(TODAY()),1,3)-WEEKDAY(DATE(YEAR(TODAY()),1,3))-5)+(MATCH(G1,{"lundi";"mardi";"mercredi";"jeudi";"vendredi";"samedi";"dimanche"},0)-1)</f>
        <v>43738</v>
      </c>
      <c r="H42" s="21">
        <f ca="1">(7*F42+DATE(YEAR(TODAY()),1,3)-WEEKDAY(DATE(YEAR(TODAY()),1,3))-5)+(MATCH(H1,{"lundi";"mardi";"mercredi";"jeudi";"vendredi";"samedi";"dimanche"},0)-1)</f>
        <v>43739</v>
      </c>
      <c r="I42" s="21">
        <f ca="1">(7*F42+DATE(YEAR(TODAY()),1,3)-WEEKDAY(DATE(YEAR(TODAY()),1,3))-5)+(MATCH(I1,{"lundi";"mardi";"mercredi";"jeudi";"vendredi";"samedi";"dimanche"},0)-1)</f>
        <v>43740</v>
      </c>
      <c r="J42" s="21">
        <f ca="1">(7*F42+DATE(YEAR(TODAY()),1,3)-WEEKDAY(DATE(YEAR(TODAY()),1,3))-5)+(MATCH(J1,{"lundi";"mardi";"mercredi";"jeudi";"vendredi";"samedi";"dimanche"},0)-1)</f>
        <v>43741</v>
      </c>
      <c r="K42" s="21">
        <f ca="1">(7*F42+DATE(YEAR(TODAY()),1,3)-WEEKDAY(DATE(YEAR(TODAY()),1,3))-5)+(MATCH(K1,{"lundi";"mardi";"mercredi";"jeudi";"vendredi";"samedi";"dimanche"},0)-1)</f>
        <v>43742</v>
      </c>
      <c r="L42" s="21">
        <f ca="1">(7*F42+DATE(YEAR(TODAY()),1,3)-WEEKDAY(DATE(YEAR(TODAY()),1,3))-5)+(MATCH(L1,{"lundi";"mardi";"mercredi";"jeudi";"vendredi";"samedi";"dimanche"},0)-1)</f>
        <v>43743</v>
      </c>
      <c r="M42" s="21">
        <f ca="1">(7*F42+DATE(YEAR(TODAY()),1,3)-WEEKDAY(DATE(YEAR(TODAY()),1,3))-5)+(MATCH(M1,{"lundi";"mardi";"mercredi";"jeudi";"vendredi";"samedi";"dimanche"},0)-1)</f>
        <v>43744</v>
      </c>
    </row>
    <row r="43" spans="1:13" x14ac:dyDescent="0.35">
      <c r="A43" s="51"/>
      <c r="B43" s="51"/>
      <c r="C43" s="51"/>
      <c r="D43" s="16"/>
      <c r="F43" s="25">
        <v>41</v>
      </c>
      <c r="G43" s="21">
        <f ca="1">(7*F43+DATE(YEAR(TODAY()),1,3)-WEEKDAY(DATE(YEAR(TODAY()),1,3))-5)+(MATCH(G1,{"lundi";"mardi";"mercredi";"jeudi";"vendredi";"samedi";"dimanche"},0)-1)</f>
        <v>43745</v>
      </c>
      <c r="H43" s="21">
        <f ca="1">(7*F43+DATE(YEAR(TODAY()),1,3)-WEEKDAY(DATE(YEAR(TODAY()),1,3))-5)+(MATCH(H1,{"lundi";"mardi";"mercredi";"jeudi";"vendredi";"samedi";"dimanche"},0)-1)</f>
        <v>43746</v>
      </c>
      <c r="I43" s="21">
        <f ca="1">(7*F43+DATE(YEAR(TODAY()),1,3)-WEEKDAY(DATE(YEAR(TODAY()),1,3))-5)+(MATCH(I1,{"lundi";"mardi";"mercredi";"jeudi";"vendredi";"samedi";"dimanche"},0)-1)</f>
        <v>43747</v>
      </c>
      <c r="J43" s="21">
        <f ca="1">(7*F43+DATE(YEAR(TODAY()),1,3)-WEEKDAY(DATE(YEAR(TODAY()),1,3))-5)+(MATCH(J1,{"lundi";"mardi";"mercredi";"jeudi";"vendredi";"samedi";"dimanche"},0)-1)</f>
        <v>43748</v>
      </c>
      <c r="K43" s="21">
        <f ca="1">(7*F43+DATE(YEAR(TODAY()),1,3)-WEEKDAY(DATE(YEAR(TODAY()),1,3))-5)+(MATCH(K1,{"lundi";"mardi";"mercredi";"jeudi";"vendredi";"samedi";"dimanche"},0)-1)</f>
        <v>43749</v>
      </c>
      <c r="L43" s="21">
        <f ca="1">(7*F43+DATE(YEAR(TODAY()),1,3)-WEEKDAY(DATE(YEAR(TODAY()),1,3))-5)+(MATCH(L1,{"lundi";"mardi";"mercredi";"jeudi";"vendredi";"samedi";"dimanche"},0)-1)</f>
        <v>43750</v>
      </c>
      <c r="M43" s="21">
        <f ca="1">(7*F43+DATE(YEAR(TODAY()),1,3)-WEEKDAY(DATE(YEAR(TODAY()),1,3))-5)+(MATCH(M1,{"lundi";"mardi";"mercredi";"jeudi";"vendredi";"samedi";"dimanche"},0)-1)</f>
        <v>43751</v>
      </c>
    </row>
    <row r="44" spans="1:13" x14ac:dyDescent="0.35">
      <c r="A44" s="51"/>
      <c r="B44" s="51"/>
      <c r="C44" s="51"/>
      <c r="D44" s="16"/>
      <c r="F44" s="25">
        <v>42</v>
      </c>
      <c r="G44" s="21">
        <f ca="1">(7*F44+DATE(YEAR(TODAY()),1,3)-WEEKDAY(DATE(YEAR(TODAY()),1,3))-5)+(MATCH(G1,{"lundi";"mardi";"mercredi";"jeudi";"vendredi";"samedi";"dimanche"},0)-1)</f>
        <v>43752</v>
      </c>
      <c r="H44" s="21">
        <f ca="1">(7*F44+DATE(YEAR(TODAY()),1,3)-WEEKDAY(DATE(YEAR(TODAY()),1,3))-5)+(MATCH(H1,{"lundi";"mardi";"mercredi";"jeudi";"vendredi";"samedi";"dimanche"},0)-1)</f>
        <v>43753</v>
      </c>
      <c r="I44" s="21">
        <f ca="1">(7*F44+DATE(YEAR(TODAY()),1,3)-WEEKDAY(DATE(YEAR(TODAY()),1,3))-5)+(MATCH(I1,{"lundi";"mardi";"mercredi";"jeudi";"vendredi";"samedi";"dimanche"},0)-1)</f>
        <v>43754</v>
      </c>
      <c r="J44" s="21">
        <f ca="1">(7*F44+DATE(YEAR(TODAY()),1,3)-WEEKDAY(DATE(YEAR(TODAY()),1,3))-5)+(MATCH(J1,{"lundi";"mardi";"mercredi";"jeudi";"vendredi";"samedi";"dimanche"},0)-1)</f>
        <v>43755</v>
      </c>
      <c r="K44" s="21">
        <f ca="1">(7*F44+DATE(YEAR(TODAY()),1,3)-WEEKDAY(DATE(YEAR(TODAY()),1,3))-5)+(MATCH(K1,{"lundi";"mardi";"mercredi";"jeudi";"vendredi";"samedi";"dimanche"},0)-1)</f>
        <v>43756</v>
      </c>
      <c r="L44" s="21">
        <f ca="1">(7*F44+DATE(YEAR(TODAY()),1,3)-WEEKDAY(DATE(YEAR(TODAY()),1,3))-5)+(MATCH(L1,{"lundi";"mardi";"mercredi";"jeudi";"vendredi";"samedi";"dimanche"},0)-1)</f>
        <v>43757</v>
      </c>
      <c r="M44" s="21">
        <f ca="1">(7*F44+DATE(YEAR(TODAY()),1,3)-WEEKDAY(DATE(YEAR(TODAY()),1,3))-5)+(MATCH(M1,{"lundi";"mardi";"mercredi";"jeudi";"vendredi";"samedi";"dimanche"},0)-1)</f>
        <v>43758</v>
      </c>
    </row>
    <row r="45" spans="1:13" x14ac:dyDescent="0.35">
      <c r="A45" s="51"/>
      <c r="B45" s="51"/>
      <c r="C45" s="51"/>
      <c r="D45" s="16"/>
      <c r="F45" s="25">
        <v>43</v>
      </c>
      <c r="G45" s="21">
        <f ca="1">(7*F45+DATE(YEAR(TODAY()),1,3)-WEEKDAY(DATE(YEAR(TODAY()),1,3))-5)+(MATCH(G1,{"lundi";"mardi";"mercredi";"jeudi";"vendredi";"samedi";"dimanche"},0)-1)</f>
        <v>43759</v>
      </c>
      <c r="H45" s="21">
        <f ca="1">(7*F45+DATE(YEAR(TODAY()),1,3)-WEEKDAY(DATE(YEAR(TODAY()),1,3))-5)+(MATCH(H1,{"lundi";"mardi";"mercredi";"jeudi";"vendredi";"samedi";"dimanche"},0)-1)</f>
        <v>43760</v>
      </c>
      <c r="I45" s="21">
        <f ca="1">(7*F45+DATE(YEAR(TODAY()),1,3)-WEEKDAY(DATE(YEAR(TODAY()),1,3))-5)+(MATCH(I1,{"lundi";"mardi";"mercredi";"jeudi";"vendredi";"samedi";"dimanche"},0)-1)</f>
        <v>43761</v>
      </c>
      <c r="J45" s="21">
        <f ca="1">(7*F45+DATE(YEAR(TODAY()),1,3)-WEEKDAY(DATE(YEAR(TODAY()),1,3))-5)+(MATCH(J1,{"lundi";"mardi";"mercredi";"jeudi";"vendredi";"samedi";"dimanche"},0)-1)</f>
        <v>43762</v>
      </c>
      <c r="K45" s="21">
        <f ca="1">(7*F45+DATE(YEAR(TODAY()),1,3)-WEEKDAY(DATE(YEAR(TODAY()),1,3))-5)+(MATCH(K1,{"lundi";"mardi";"mercredi";"jeudi";"vendredi";"samedi";"dimanche"},0)-1)</f>
        <v>43763</v>
      </c>
      <c r="L45" s="21">
        <f ca="1">(7*F45+DATE(YEAR(TODAY()),1,3)-WEEKDAY(DATE(YEAR(TODAY()),1,3))-5)+(MATCH(L1,{"lundi";"mardi";"mercredi";"jeudi";"vendredi";"samedi";"dimanche"},0)-1)</f>
        <v>43764</v>
      </c>
      <c r="M45" s="21">
        <f ca="1">(7*F45+DATE(YEAR(TODAY()),1,3)-WEEKDAY(DATE(YEAR(TODAY()),1,3))-5)+(MATCH(M1,{"lundi";"mardi";"mercredi";"jeudi";"vendredi";"samedi";"dimanche"},0)-1)</f>
        <v>43765</v>
      </c>
    </row>
    <row r="46" spans="1:13" x14ac:dyDescent="0.35">
      <c r="A46" s="51"/>
      <c r="B46" s="51"/>
      <c r="C46" s="51"/>
      <c r="D46" s="16"/>
      <c r="F46" s="25">
        <v>44</v>
      </c>
      <c r="G46" s="21">
        <f ca="1">(7*F46+DATE(YEAR(TODAY()),1,3)-WEEKDAY(DATE(YEAR(TODAY()),1,3))-5)+(MATCH(G1,{"lundi";"mardi";"mercredi";"jeudi";"vendredi";"samedi";"dimanche"},0)-1)</f>
        <v>43766</v>
      </c>
      <c r="H46" s="21">
        <f ca="1">(7*GF46+DATE(YEAR(TODAY()),1,3)-WEEKDAY(DATE(YEAR(TODAY()),1,3))-5)+(MATCH(H1,{"lundi";"mardi";"mercredi";"jeudi";"vendredi";"samedi";"dimanche"},0)-1)</f>
        <v>43459</v>
      </c>
      <c r="I46" s="21">
        <f ca="1">(7*F46+DATE(YEAR(TODAY()),1,3)-WEEKDAY(DATE(YEAR(TODAY()),1,3))-5)+(MATCH(I1,{"lundi";"mardi";"mercredi";"jeudi";"vendredi";"samedi";"dimanche"},0)-1)</f>
        <v>43768</v>
      </c>
      <c r="J46" s="21">
        <f ca="1">(7*F46+DATE(YEAR(TODAY()),1,3)-WEEKDAY(DATE(YEAR(TODAY()),1,3))-5)+(MATCH(J1,{"lundi";"mardi";"mercredi";"jeudi";"vendredi";"samedi";"dimanche"},0)-1)</f>
        <v>43769</v>
      </c>
      <c r="K46" s="21">
        <f ca="1">(7*F46+DATE(YEAR(TODAY()),1,3)-WEEKDAY(DATE(YEAR(TODAY()),1,3))-5)+(MATCH(K1,{"lundi";"mardi";"mercredi";"jeudi";"vendredi";"samedi";"dimanche"},0)-1)</f>
        <v>43770</v>
      </c>
      <c r="L46" s="21">
        <f ca="1">(7*F46+DATE(YEAR(TODAY()),1,3)-WEEKDAY(DATE(YEAR(TODAY()),1,3))-5)+(MATCH(L1,{"lundi";"mardi";"mercredi";"jeudi";"vendredi";"samedi";"dimanche"},0)-1)</f>
        <v>43771</v>
      </c>
      <c r="M46" s="21">
        <f ca="1">(7*F46+DATE(YEAR(TODAY()),1,3)-WEEKDAY(DATE(YEAR(TODAY()),1,3))-5)+(MATCH(M1,{"lundi";"mardi";"mercredi";"jeudi";"vendredi";"samedi";"dimanche"},0)-1)</f>
        <v>43772</v>
      </c>
    </row>
    <row r="47" spans="1:13" x14ac:dyDescent="0.35">
      <c r="A47" s="51"/>
      <c r="B47" s="51"/>
      <c r="C47" s="51"/>
      <c r="D47" s="16"/>
      <c r="F47" s="25">
        <v>45</v>
      </c>
      <c r="G47" s="21">
        <f ca="1">(7*F47+DATE(YEAR(TODAY()),1,3)-WEEKDAY(DATE(YEAR(TODAY()),1,3))-5)+(MATCH(G1,{"lundi";"mardi";"mercredi";"jeudi";"vendredi";"samedi";"dimanche"},0)-1)</f>
        <v>43773</v>
      </c>
      <c r="H47" s="21">
        <f ca="1">(7*F47+DATE(YEAR(TODAY()),1,3)-WEEKDAY(DATE(YEAR(TODAY()),1,3))-5)+(MATCH(H1,{"lundi";"mardi";"mercredi";"jeudi";"vendredi";"samedi";"dimanche"},0)-1)</f>
        <v>43774</v>
      </c>
      <c r="I47" s="21">
        <f ca="1">(7*F47+DATE(YEAR(TODAY()),1,3)-WEEKDAY(DATE(YEAR(TODAY()),1,3))-5)+(MATCH(I1,{"lundi";"mardi";"mercredi";"jeudi";"vendredi";"samedi";"dimanche"},0)-1)</f>
        <v>43775</v>
      </c>
      <c r="J47" s="21">
        <f ca="1">(7*F47+DATE(YEAR(TODAY()),1,3)-WEEKDAY(DATE(YEAR(TODAY()),1,3))-5)+(MATCH(J1,{"lundi";"mardi";"mercredi";"jeudi";"vendredi";"samedi";"dimanche"},0)-1)</f>
        <v>43776</v>
      </c>
      <c r="K47" s="21">
        <f ca="1">(7*F47+DATE(YEAR(TODAY()),1,3)-WEEKDAY(DATE(YEAR(TODAY()),1,3))-5)+(MATCH(K1,{"lundi";"mardi";"mercredi";"jeudi";"vendredi";"samedi";"dimanche"},0)-1)</f>
        <v>43777</v>
      </c>
      <c r="L47" s="21">
        <f ca="1">(7*F47+DATE(YEAR(TODAY()),1,3)-WEEKDAY(DATE(YEAR(TODAY()),1,3))-5)+(MATCH(L1,{"lundi";"mardi";"mercredi";"jeudi";"vendredi";"samedi";"dimanche"},0)-1)</f>
        <v>43778</v>
      </c>
      <c r="M47" s="21">
        <f ca="1">(7*F47+DATE(YEAR(TODAY()),1,3)-WEEKDAY(DATE(YEAR(TODAY()),1,3))-5)+(MATCH(M1,{"lundi";"mardi";"mercredi";"jeudi";"vendredi";"samedi";"dimanche"},0)-1)</f>
        <v>43779</v>
      </c>
    </row>
    <row r="48" spans="1:13" x14ac:dyDescent="0.35">
      <c r="D48" s="16"/>
      <c r="F48" s="25">
        <v>46</v>
      </c>
      <c r="G48" s="21">
        <f ca="1">(7*F48+DATE(YEAR(TODAY()),1,3)-WEEKDAY(DATE(YEAR(TODAY()),1,3))-5)+(MATCH(G1,{"lundi";"mardi";"mercredi";"jeudi";"vendredi";"samedi";"dimanche"},0)-1)</f>
        <v>43780</v>
      </c>
      <c r="H48" s="21">
        <f ca="1">(7*F48+DATE(YEAR(TODAY()),1,3)-WEEKDAY(DATE(YEAR(TODAY()),1,3))-5)+(MATCH(H1,{"lundi";"mardi";"mercredi";"jeudi";"vendredi";"samedi";"dimanche"},0)-1)</f>
        <v>43781</v>
      </c>
      <c r="I48" s="21">
        <f ca="1">(7*F48+DATE(YEAR(TODAY()),1,3)-WEEKDAY(DATE(YEAR(TODAY()),1,3))-5)+(MATCH(I1,{"lundi";"mardi";"mercredi";"jeudi";"vendredi";"samedi";"dimanche"},0)-1)</f>
        <v>43782</v>
      </c>
      <c r="J48" s="21">
        <f ca="1">(7*F48+DATE(YEAR(TODAY()),1,3)-WEEKDAY(DATE(YEAR(TODAY()),1,3))-5)+(MATCH(J1,{"lundi";"mardi";"mercredi";"jeudi";"vendredi";"samedi";"dimanche"},0)-1)</f>
        <v>43783</v>
      </c>
      <c r="K48" s="21">
        <f ca="1">(7*F48+DATE(YEAR(TODAY()),1,3)-WEEKDAY(DATE(YEAR(TODAY()),1,3))-5)+(MATCH(K1,{"lundi";"mardi";"mercredi";"jeudi";"vendredi";"samedi";"dimanche"},0)-1)</f>
        <v>43784</v>
      </c>
      <c r="L48" s="21">
        <f ca="1">(7*F48+DATE(YEAR(TODAY()),1,3)-WEEKDAY(DATE(YEAR(TODAY()),1,3))-5)+(MATCH(L1,{"lundi";"mardi";"mercredi";"jeudi";"vendredi";"samedi";"dimanche"},0)-1)</f>
        <v>43785</v>
      </c>
      <c r="M48" s="21">
        <f ca="1">(7*F48+DATE(YEAR(TODAY()),1,3)-WEEKDAY(DATE(YEAR(TODAY()),1,3))-5)+(MATCH(M1,{"lundi";"mardi";"mercredi";"jeudi";"vendredi";"samedi";"dimanche"},0)-1)</f>
        <v>43786</v>
      </c>
    </row>
    <row r="49" spans="4:13" x14ac:dyDescent="0.35">
      <c r="D49" s="16"/>
      <c r="F49" s="25">
        <v>47</v>
      </c>
      <c r="G49" s="21">
        <f ca="1">(7*F49+DATE(YEAR(TODAY()),1,3)-WEEKDAY(DATE(YEAR(TODAY()),1,3))-5)+(MATCH(G1,{"lundi";"mardi";"mercredi";"jeudi";"vendredi";"samedi";"dimanche"},0)-1)</f>
        <v>43787</v>
      </c>
      <c r="H49" s="21">
        <f ca="1">(7*F49+DATE(YEAR(TODAY()),1,3)-WEEKDAY(DATE(YEAR(TODAY()),1,3))-5)+(MATCH(H1,{"lundi";"mardi";"mercredi";"jeudi";"vendredi";"samedi";"dimanche"},0)-1)</f>
        <v>43788</v>
      </c>
      <c r="I49" s="21">
        <f ca="1">(7*F49+DATE(YEAR(TODAY()),1,3)-WEEKDAY(DATE(YEAR(TODAY()),1,3))-5)+(MATCH(I1,{"lundi";"mardi";"mercredi";"jeudi";"vendredi";"samedi";"dimanche"},0)-1)</f>
        <v>43789</v>
      </c>
      <c r="J49" s="21">
        <f ca="1">(7*F49+DATE(YEAR(TODAY()),1,3)-WEEKDAY(DATE(YEAR(TODAY()),1,3))-5)+(MATCH(J1,{"lundi";"mardi";"mercredi";"jeudi";"vendredi";"samedi";"dimanche"},0)-1)</f>
        <v>43790</v>
      </c>
      <c r="K49" s="21">
        <f ca="1">(7*F49+DATE(YEAR(TODAY()),1,3)-WEEKDAY(DATE(YEAR(TODAY()),1,3))-5)+(MATCH(K1,{"lundi";"mardi";"mercredi";"jeudi";"vendredi";"samedi";"dimanche"},0)-1)</f>
        <v>43791</v>
      </c>
      <c r="L49" s="21">
        <f ca="1">(7*F49+DATE(YEAR(TODAY()),1,3)-WEEKDAY(DATE(YEAR(TODAY()),1,3))-5)+(MATCH(L1,{"lundi";"mardi";"mercredi";"jeudi";"vendredi";"samedi";"dimanche"},0)-1)</f>
        <v>43792</v>
      </c>
      <c r="M49" s="21">
        <f ca="1">(7*F49+DATE(YEAR(TODAY()),1,3)-WEEKDAY(DATE(YEAR(TODAY()),1,3))-5)+(MATCH(M1,{"lundi";"mardi";"mercredi";"jeudi";"vendredi";"samedi";"dimanche"},0)-1)</f>
        <v>43793</v>
      </c>
    </row>
    <row r="50" spans="4:13" x14ac:dyDescent="0.35">
      <c r="D50" s="16"/>
      <c r="E50" s="12"/>
      <c r="F50" s="25">
        <v>48</v>
      </c>
      <c r="G50" s="21">
        <f ca="1">(7*F50+DATE(YEAR(TODAY()),1,3)-WEEKDAY(DATE(YEAR(TODAY()),1,3))-5)+(MATCH(G1,{"lundi";"mardi";"mercredi";"jeudi";"vendredi";"samedi";"dimanche"},0)-1)</f>
        <v>43794</v>
      </c>
      <c r="H50" s="21">
        <f ca="1">(7*F50+DATE(YEAR(TODAY()),1,3)-WEEKDAY(DATE(YEAR(TODAY()),1,3))-5)+(MATCH(H1,{"lundi";"mardi";"mercredi";"jeudi";"vendredi";"samedi";"dimanche"},0)-1)</f>
        <v>43795</v>
      </c>
      <c r="I50" s="21">
        <f ca="1">(7*F50+DATE(YEAR(TODAY()),1,3)-WEEKDAY(DATE(YEAR(TODAY()),1,3))-5)+(MATCH(I1,{"lundi";"mardi";"mercredi";"jeudi";"vendredi";"samedi";"dimanche"},0)-1)</f>
        <v>43796</v>
      </c>
      <c r="J50" s="21">
        <f ca="1">(7*F50+DATE(YEAR(TODAY()),1,3)-WEEKDAY(DATE(YEAR(TODAY()),1,3))-5)+(MATCH(J1,{"lundi";"mardi";"mercredi";"jeudi";"vendredi";"samedi";"dimanche"},0)-1)</f>
        <v>43797</v>
      </c>
      <c r="K50" s="21">
        <f ca="1">(7*F50+DATE(YEAR(TODAY()),1,3)-WEEKDAY(DATE(YEAR(TODAY()),1,3))-5)+(MATCH(K1,{"lundi";"mardi";"mercredi";"jeudi";"vendredi";"samedi";"dimanche"},0)-1)</f>
        <v>43798</v>
      </c>
      <c r="L50" s="21">
        <f ca="1">(7*F50+DATE(YEAR(TODAY()),1,3)-WEEKDAY(DATE(YEAR(TODAY()),1,3))-5)+(MATCH(L1,{"lundi";"mardi";"mercredi";"jeudi";"vendredi";"samedi";"dimanche"},0)-1)</f>
        <v>43799</v>
      </c>
      <c r="M50" s="21">
        <f ca="1">(7*F50+DATE(YEAR(TODAY()),1,3)-WEEKDAY(DATE(YEAR(TODAY()),1,3))-5)+(MATCH(M1,{"lundi";"mardi";"mercredi";"jeudi";"vendredi";"samedi";"dimanche"},0)-1)</f>
        <v>43800</v>
      </c>
    </row>
    <row r="51" spans="4:13" x14ac:dyDescent="0.35">
      <c r="D51" s="16"/>
      <c r="E51" s="12"/>
      <c r="F51" s="25">
        <v>49</v>
      </c>
      <c r="G51" s="21">
        <f ca="1">(7*F51+DATE(YEAR(TODAY()),1,3)-WEEKDAY(DATE(YEAR(TODAY()),1,3))-5)+(MATCH(G1,{"lundi";"mardi";"mercredi";"jeudi";"vendredi";"samedi";"dimanche"},0)-1)</f>
        <v>43801</v>
      </c>
      <c r="H51" s="21">
        <f ca="1">(7*F51+DATE(YEAR(TODAY()),1,3)-WEEKDAY(DATE(YEAR(TODAY()),1,3))-5)+(MATCH(H1,{"lundi";"mardi";"mercredi";"jeudi";"vendredi";"samedi";"dimanche"},0)-1)</f>
        <v>43802</v>
      </c>
      <c r="I51" s="21">
        <f ca="1">(7*F51+DATE(YEAR(TODAY()),1,3)-WEEKDAY(DATE(YEAR(TODAY()),1,3))-5)+(MATCH(I1,{"lundi";"mardi";"mercredi";"jeudi";"vendredi";"samedi";"dimanche"},0)-1)</f>
        <v>43803</v>
      </c>
      <c r="J51" s="21">
        <f ca="1">(7*F51+DATE(YEAR(TODAY()),1,3)-WEEKDAY(DATE(YEAR(TODAY()),1,3))-5)+(MATCH(J1,{"lundi";"mardi";"mercredi";"jeudi";"vendredi";"samedi";"dimanche"},0)-1)</f>
        <v>43804</v>
      </c>
      <c r="K51" s="21">
        <f ca="1">(7*F51+DATE(YEAR(TODAY()),1,3)-WEEKDAY(DATE(YEAR(TODAY()),1,3))-5)+(MATCH(K1,{"lundi";"mardi";"mercredi";"jeudi";"vendredi";"samedi";"dimanche"},0)-1)</f>
        <v>43805</v>
      </c>
      <c r="L51" s="21">
        <f ca="1">(7*F51+DATE(YEAR(TODAY()),1,3)-WEEKDAY(DATE(YEAR(TODAY()),1,3))-5)+(MATCH(L1,{"lundi";"mardi";"mercredi";"jeudi";"vendredi";"samedi";"dimanche"},0)-1)</f>
        <v>43806</v>
      </c>
      <c r="M51" s="21">
        <f ca="1">(7*F51+DATE(YEAR(TODAY()),1,3)-WEEKDAY(DATE(YEAR(TODAY()),1,3))-5)+(MATCH(M1,{"lundi";"mardi";"mercredi";"jeudi";"vendredi";"samedi";"dimanche"},0)-1)</f>
        <v>43807</v>
      </c>
    </row>
    <row r="52" spans="4:13" x14ac:dyDescent="0.35">
      <c r="D52" s="16"/>
      <c r="E52" s="12"/>
      <c r="F52" s="25">
        <v>50</v>
      </c>
      <c r="G52" s="21">
        <f ca="1">(7*F52+DATE(YEAR(TODAY()),1,3)-WEEKDAY(DATE(YEAR(TODAY()),1,3))-5)+(MATCH(G1,{"lundi";"mardi";"mercredi";"jeudi";"vendredi";"samedi";"dimanche"},0)-1)</f>
        <v>43808</v>
      </c>
      <c r="H52" s="21">
        <f ca="1">(7*F52+DATE(YEAR(TODAY()),1,3)-WEEKDAY(DATE(YEAR(TODAY()),1,3))-5)+(MATCH(H1,{"lundi";"mardi";"mercredi";"jeudi";"vendredi";"samedi";"dimanche"},0)-1)</f>
        <v>43809</v>
      </c>
      <c r="I52" s="21">
        <f ca="1">(7*F52+DATE(YEAR(TODAY()),1,3)-WEEKDAY(DATE(YEAR(TODAY()),1,3))-5)+(MATCH(I1,{"lundi";"mardi";"mercredi";"jeudi";"vendredi";"samedi";"dimanche"},0)-1)</f>
        <v>43810</v>
      </c>
      <c r="J52" s="21">
        <f ca="1">(7*F52+DATE(YEAR(TODAY()),1,3)-WEEKDAY(DATE(YEAR(TODAY()),1,3))-5)+(MATCH(J1,{"lundi";"mardi";"mercredi";"jeudi";"vendredi";"samedi";"dimanche"},0)-1)</f>
        <v>43811</v>
      </c>
      <c r="K52" s="21">
        <f ca="1">(7*F52+DATE(YEAR(TODAY()),1,3)-WEEKDAY(DATE(YEAR(TODAY()),1,3))-5)+(MATCH(K1,{"lundi";"mardi";"mercredi";"jeudi";"vendredi";"samedi";"dimanche"},0)-1)</f>
        <v>43812</v>
      </c>
      <c r="L52" s="21">
        <f ca="1">(7*F52+DATE(YEAR(TODAY()),1,3)-WEEKDAY(DATE(YEAR(TODAY()),1,3))-5)+(MATCH(L1,{"lundi";"mardi";"mercredi";"jeudi";"vendredi";"samedi";"dimanche"},0)-1)</f>
        <v>43813</v>
      </c>
      <c r="M52" s="21">
        <f ca="1">(7*F52+DATE(YEAR(TODAY()),1,3)-WEEKDAY(DATE(YEAR(TODAY()),1,3))-5)+(MATCH(M1,{"lundi";"mardi";"mercredi";"jeudi";"vendredi";"samedi";"dimanche"},0)-1)</f>
        <v>43814</v>
      </c>
    </row>
    <row r="53" spans="4:13" x14ac:dyDescent="0.35">
      <c r="D53" s="16"/>
      <c r="E53" s="12"/>
      <c r="F53" s="25">
        <v>51</v>
      </c>
      <c r="G53" s="21">
        <f ca="1">(7*F53+DATE(YEAR(TODAY()),1,3)-WEEKDAY(DATE(YEAR(TODAY()),1,3))-5)+(MATCH(G1,{"lundi";"mardi";"mercredi";"jeudi";"vendredi";"samedi";"dimanche"},0)-1)</f>
        <v>43815</v>
      </c>
      <c r="H53" s="21">
        <f ca="1">(7*F53+DATE(YEAR(TODAY()),1,3)-WEEKDAY(DATE(YEAR(TODAY()),1,3))-5)+(MATCH(H1,{"lundi";"mardi";"mercredi";"jeudi";"vendredi";"samedi";"dimanche"},0)-1)</f>
        <v>43816</v>
      </c>
      <c r="I53" s="21">
        <f ca="1">(7*F53+DATE(YEAR(TODAY()),1,3)-WEEKDAY(DATE(YEAR(TODAY()),1,3))-5)+(MATCH(I1,{"lundi";"mardi";"mercredi";"jeudi";"vendredi";"samedi";"dimanche"},0)-1)</f>
        <v>43817</v>
      </c>
      <c r="J53" s="21">
        <f ca="1">(7*F53+DATE(YEAR(TODAY()),1,3)-WEEKDAY(DATE(YEAR(TODAY()),1,3))-5)+(MATCH(J1,{"lundi";"mardi";"mercredi";"jeudi";"vendredi";"samedi";"dimanche"},0)-1)</f>
        <v>43818</v>
      </c>
      <c r="K53" s="21">
        <f ca="1">(7*F53+DATE(YEAR(TODAY()),1,3)-WEEKDAY(DATE(YEAR(TODAY()),1,3))-5)+(MATCH(K1,{"lundi";"mardi";"mercredi";"jeudi";"vendredi";"samedi";"dimanche"},0)-1)</f>
        <v>43819</v>
      </c>
      <c r="L53" s="21">
        <f ca="1">(7*F53+DATE(YEAR(TODAY()),1,3)-WEEKDAY(DATE(YEAR(TODAY()),1,3))-5)+(MATCH(L1,{"lundi";"mardi";"mercredi";"jeudi";"vendredi";"samedi";"dimanche"},0)-1)</f>
        <v>43820</v>
      </c>
      <c r="M53" s="21">
        <f ca="1">(7*F53+DATE(YEAR(TODAY()),1,3)-WEEKDAY(DATE(YEAR(TODAY()),1,3))-5)+(MATCH(M1,{"lundi";"mardi";"mercredi";"jeudi";"vendredi";"samedi";"dimanche"},0)-1)</f>
        <v>43821</v>
      </c>
    </row>
    <row r="54" spans="4:13" ht="15" thickBot="1" x14ac:dyDescent="0.4">
      <c r="D54" s="17"/>
      <c r="E54" s="12"/>
      <c r="F54" s="25">
        <v>52</v>
      </c>
      <c r="G54" s="21">
        <f ca="1">(7*F54+DATE(YEAR(TODAY()),1,3)-WEEKDAY(DATE(YEAR(TODAY()),1,3))-5)+(MATCH(G1,{"lundi";"mardi";"mercredi";"jeudi";"vendredi";"samedi";"dimanche"},0)-1)</f>
        <v>43822</v>
      </c>
      <c r="H54" s="21">
        <f ca="1">(7*F54+DATE(YEAR(TODAY()),1,3)-WEEKDAY(DATE(YEAR(TODAY()),1,3))-5)+(MATCH(H1,{"lundi";"mardi";"mercredi";"jeudi";"vendredi";"samedi";"dimanche"},0)-1)</f>
        <v>43823</v>
      </c>
      <c r="I54" s="21">
        <f ca="1">(7*F54+DATE(YEAR(TODAY()),1,3)-WEEKDAY(DATE(YEAR(TODAY()),1,3))-5)+(MATCH(I1,{"lundi";"mardi";"mercredi";"jeudi";"vendredi";"samedi";"dimanche"},0)-1)</f>
        <v>43824</v>
      </c>
      <c r="J54" s="21">
        <f ca="1">(7*F54+DATE(YEAR(TODAY()),1,3)-WEEKDAY(DATE(YEAR(TODAY()),1,3))-5)+(MATCH(J1,{"lundi";"mardi";"mercredi";"jeudi";"vendredi";"samedi";"dimanche"},0)-1)</f>
        <v>43825</v>
      </c>
      <c r="K54" s="21">
        <f ca="1">(7*F54+DATE(YEAR(TODAY()),1,3)-WEEKDAY(DATE(YEAR(TODAY()),1,3))-5)+(MATCH(K1,{"lundi";"mardi";"mercredi";"jeudi";"vendredi";"samedi";"dimanche"},0)-1)</f>
        <v>43826</v>
      </c>
      <c r="L54" s="21">
        <f ca="1">(7*F54+DATE(YEAR(TODAY()),1,3)-WEEKDAY(DATE(YEAR(TODAY()),1,3))-5)+(MATCH(L1,{"lundi";"mardi";"mercredi";"jeudi";"vendredi";"samedi";"dimanche"},0)-1)</f>
        <v>43827</v>
      </c>
      <c r="M54" s="21">
        <f ca="1">(7*F54+DATE(YEAR(TODAY()),1,3)-WEEKDAY(DATE(YEAR(TODAY()),1,3))-5)+(MATCH(M1,{"lundi";"mardi";"mercredi";"jeudi";"vendredi";"samedi";"dimanche"},0)-1)</f>
        <v>43828</v>
      </c>
    </row>
    <row r="55" spans="4:13" x14ac:dyDescent="0.35">
      <c r="E55" s="12"/>
      <c r="F55" s="25"/>
      <c r="G55" s="21"/>
      <c r="H55" s="41"/>
      <c r="I55" s="21"/>
      <c r="J55" s="21"/>
      <c r="K55" s="21"/>
      <c r="L55" s="21"/>
    </row>
    <row r="56" spans="4:13" x14ac:dyDescent="0.35">
      <c r="F56" s="25"/>
      <c r="G56" s="21"/>
      <c r="H56" s="41"/>
      <c r="I56" s="21"/>
      <c r="J56" s="21"/>
      <c r="K56" s="21"/>
      <c r="L56" s="21"/>
    </row>
    <row r="57" spans="4:13" x14ac:dyDescent="0.35">
      <c r="F57" s="25"/>
      <c r="G57" s="21"/>
      <c r="H57" s="41"/>
      <c r="I57" s="21"/>
      <c r="J57" s="21"/>
      <c r="K57" s="21"/>
      <c r="L57" s="21"/>
    </row>
    <row r="58" spans="4:13" x14ac:dyDescent="0.35">
      <c r="F58" s="25"/>
      <c r="G58" s="21"/>
      <c r="H58" s="41"/>
      <c r="I58" s="21"/>
      <c r="J58" s="21"/>
      <c r="K58" s="21"/>
      <c r="L58" s="21"/>
    </row>
    <row r="59" spans="4:13" x14ac:dyDescent="0.35">
      <c r="F59" s="25"/>
      <c r="G59" s="21"/>
      <c r="H59" s="41"/>
      <c r="I59" s="21"/>
      <c r="J59" s="21"/>
      <c r="K59" s="21"/>
      <c r="L59" s="21"/>
    </row>
    <row r="60" spans="4:13" x14ac:dyDescent="0.35">
      <c r="F60" s="25"/>
      <c r="G60" s="21"/>
      <c r="H60" s="41"/>
      <c r="I60" s="21"/>
      <c r="J60" s="21"/>
      <c r="K60" s="21"/>
      <c r="L60" s="21"/>
    </row>
    <row r="61" spans="4:13" x14ac:dyDescent="0.35">
      <c r="F61" s="25"/>
      <c r="G61" s="21"/>
      <c r="H61" s="41"/>
      <c r="I61" s="21"/>
      <c r="J61" s="21"/>
      <c r="K61" s="21"/>
      <c r="L61" s="21"/>
    </row>
    <row r="62" spans="4:13" x14ac:dyDescent="0.35">
      <c r="F62" s="25"/>
      <c r="G62" s="21"/>
      <c r="H62" s="41"/>
      <c r="I62" s="21"/>
      <c r="J62" s="21"/>
      <c r="K62" s="21"/>
      <c r="L62" s="21"/>
    </row>
    <row r="63" spans="4:13" x14ac:dyDescent="0.35">
      <c r="F63" s="25"/>
      <c r="G63" s="21"/>
      <c r="H63" s="41"/>
      <c r="I63" s="21"/>
      <c r="J63" s="21"/>
      <c r="K63" s="21"/>
      <c r="L63" s="21"/>
    </row>
    <row r="64" spans="4:13" x14ac:dyDescent="0.35">
      <c r="F64" s="25"/>
      <c r="G64" s="21"/>
      <c r="H64" s="41"/>
      <c r="I64" s="21"/>
      <c r="J64" s="21"/>
      <c r="K64" s="21"/>
      <c r="L64" s="21"/>
    </row>
    <row r="65" spans="6:12" x14ac:dyDescent="0.35">
      <c r="F65" s="25"/>
      <c r="G65" s="21"/>
      <c r="H65" s="41"/>
      <c r="I65" s="21"/>
      <c r="J65" s="21"/>
      <c r="K65" s="21"/>
      <c r="L65" s="21"/>
    </row>
    <row r="66" spans="6:12" x14ac:dyDescent="0.35">
      <c r="F66" s="25"/>
      <c r="G66" s="21"/>
      <c r="H66" s="41"/>
      <c r="I66" s="21"/>
      <c r="J66" s="21"/>
      <c r="K66" s="21"/>
      <c r="L66" s="21"/>
    </row>
    <row r="67" spans="6:12" x14ac:dyDescent="0.35">
      <c r="F67" s="25"/>
      <c r="G67" s="21"/>
      <c r="H67" s="41"/>
      <c r="I67" s="21"/>
      <c r="J67" s="21"/>
      <c r="K67" s="21"/>
      <c r="L67" s="21"/>
    </row>
    <row r="68" spans="6:12" x14ac:dyDescent="0.35">
      <c r="F68" s="25"/>
      <c r="G68" s="21"/>
      <c r="H68" s="41"/>
      <c r="I68" s="21"/>
      <c r="J68" s="21"/>
      <c r="K68" s="21"/>
      <c r="L68" s="21"/>
    </row>
    <row r="69" spans="6:12" x14ac:dyDescent="0.35">
      <c r="F69" s="25"/>
      <c r="G69" s="21"/>
      <c r="H69" s="41"/>
      <c r="I69" s="21"/>
      <c r="J69" s="21"/>
      <c r="K69" s="21"/>
      <c r="L69" s="21"/>
    </row>
    <row r="70" spans="6:12" x14ac:dyDescent="0.35">
      <c r="F70" s="25"/>
      <c r="G70" s="21"/>
      <c r="H70" s="41"/>
      <c r="I70" s="21"/>
      <c r="J70" s="21"/>
      <c r="K70" s="21"/>
      <c r="L70" s="21"/>
    </row>
    <row r="71" spans="6:12" x14ac:dyDescent="0.35">
      <c r="F71" s="25"/>
      <c r="G71" s="21"/>
      <c r="H71" s="41"/>
      <c r="I71" s="21"/>
      <c r="J71" s="21"/>
      <c r="K71" s="21"/>
      <c r="L71" s="21"/>
    </row>
    <row r="72" spans="6:12" x14ac:dyDescent="0.35">
      <c r="F72" s="25"/>
      <c r="G72" s="21"/>
      <c r="H72" s="41"/>
      <c r="I72" s="21"/>
      <c r="J72" s="21"/>
      <c r="K72" s="21"/>
      <c r="L72" s="21"/>
    </row>
    <row r="73" spans="6:12" x14ac:dyDescent="0.35">
      <c r="F73" s="25"/>
      <c r="G73" s="21"/>
      <c r="H73" s="41"/>
      <c r="I73" s="21"/>
      <c r="J73" s="21"/>
      <c r="K73" s="21"/>
      <c r="L73" s="21"/>
    </row>
    <row r="74" spans="6:12" x14ac:dyDescent="0.35">
      <c r="F74" s="25"/>
      <c r="G74" s="21"/>
      <c r="H74" s="41"/>
      <c r="I74" s="21"/>
      <c r="J74" s="21"/>
      <c r="K74" s="21"/>
      <c r="L74" s="21"/>
    </row>
    <row r="75" spans="6:12" x14ac:dyDescent="0.35">
      <c r="F75" s="25"/>
      <c r="G75" s="21"/>
      <c r="H75" s="41"/>
      <c r="I75" s="21"/>
      <c r="J75" s="21"/>
      <c r="K75" s="21"/>
      <c r="L75" s="21"/>
    </row>
    <row r="76" spans="6:12" x14ac:dyDescent="0.35">
      <c r="F76" s="25"/>
      <c r="G76" s="21"/>
      <c r="H76" s="41"/>
      <c r="I76" s="21"/>
      <c r="J76" s="21"/>
      <c r="K76" s="21"/>
      <c r="L76" s="21"/>
    </row>
    <row r="77" spans="6:12" x14ac:dyDescent="0.35">
      <c r="F77" s="25"/>
      <c r="G77" s="21"/>
      <c r="H77" s="41"/>
      <c r="I77" s="21"/>
      <c r="J77" s="21"/>
      <c r="K77" s="21"/>
      <c r="L77" s="21"/>
    </row>
    <row r="78" spans="6:12" x14ac:dyDescent="0.35">
      <c r="F78" s="25"/>
      <c r="G78" s="21"/>
      <c r="H78" s="41"/>
      <c r="I78" s="21"/>
      <c r="J78" s="21"/>
      <c r="K78" s="21"/>
      <c r="L78" s="21"/>
    </row>
    <row r="79" spans="6:12" x14ac:dyDescent="0.35">
      <c r="F79" s="25"/>
      <c r="G79" s="21"/>
      <c r="H79" s="41"/>
      <c r="I79" s="21"/>
      <c r="J79" s="21"/>
      <c r="K79" s="21"/>
      <c r="L79" s="21"/>
    </row>
    <row r="80" spans="6:12" x14ac:dyDescent="0.35">
      <c r="F80" s="25"/>
      <c r="G80" s="21"/>
      <c r="H80" s="41"/>
      <c r="I80" s="21"/>
      <c r="J80" s="21"/>
      <c r="K80" s="21"/>
      <c r="L80" s="21"/>
    </row>
    <row r="81" spans="6:12" x14ac:dyDescent="0.35">
      <c r="F81" s="25"/>
      <c r="G81" s="21"/>
      <c r="H81" s="41"/>
      <c r="I81" s="21"/>
      <c r="J81" s="21"/>
      <c r="K81" s="21"/>
      <c r="L81" s="21"/>
    </row>
    <row r="82" spans="6:12" x14ac:dyDescent="0.35">
      <c r="F82" s="25"/>
      <c r="G82" s="21"/>
      <c r="H82" s="41"/>
      <c r="I82" s="21"/>
      <c r="J82" s="21"/>
      <c r="K82" s="21"/>
      <c r="L82" s="21"/>
    </row>
    <row r="83" spans="6:12" x14ac:dyDescent="0.35">
      <c r="F83" s="25"/>
      <c r="G83" s="21"/>
      <c r="H83" s="41"/>
      <c r="I83" s="21"/>
      <c r="J83" s="21"/>
      <c r="K83" s="21"/>
      <c r="L83" s="21"/>
    </row>
    <row r="84" spans="6:12" x14ac:dyDescent="0.35">
      <c r="F84" s="25"/>
      <c r="G84" s="21"/>
      <c r="H84" s="41"/>
      <c r="I84" s="21"/>
      <c r="J84" s="21"/>
      <c r="K84" s="21"/>
      <c r="L84" s="21"/>
    </row>
    <row r="85" spans="6:12" x14ac:dyDescent="0.35">
      <c r="F85" s="25"/>
      <c r="G85" s="21"/>
      <c r="H85" s="41"/>
      <c r="I85" s="21"/>
      <c r="J85" s="21"/>
      <c r="K85" s="21"/>
      <c r="L85" s="21"/>
    </row>
    <row r="86" spans="6:12" x14ac:dyDescent="0.35">
      <c r="F86" s="25"/>
      <c r="G86" s="21"/>
      <c r="H86" s="41"/>
      <c r="I86" s="21"/>
      <c r="J86" s="21"/>
      <c r="K86" s="21"/>
      <c r="L86" s="21"/>
    </row>
    <row r="87" spans="6:12" x14ac:dyDescent="0.35">
      <c r="F87" s="25"/>
      <c r="G87" s="21"/>
      <c r="H87" s="41"/>
      <c r="I87" s="21"/>
      <c r="J87" s="21"/>
      <c r="K87" s="21"/>
      <c r="L87" s="21"/>
    </row>
    <row r="88" spans="6:12" x14ac:dyDescent="0.35">
      <c r="F88" s="25"/>
      <c r="G88" s="21"/>
      <c r="H88" s="41"/>
      <c r="I88" s="21"/>
      <c r="J88" s="21"/>
      <c r="K88" s="21"/>
      <c r="L88" s="21"/>
    </row>
    <row r="89" spans="6:12" x14ac:dyDescent="0.35">
      <c r="F89" s="25"/>
      <c r="G89" s="21"/>
      <c r="H89" s="41"/>
      <c r="I89" s="21"/>
      <c r="J89" s="21"/>
      <c r="K89" s="21"/>
      <c r="L89" s="21"/>
    </row>
    <row r="90" spans="6:12" x14ac:dyDescent="0.35">
      <c r="F90" s="25"/>
      <c r="G90" s="21"/>
      <c r="H90" s="41"/>
      <c r="I90" s="21"/>
      <c r="J90" s="21"/>
      <c r="K90" s="21"/>
      <c r="L90" s="21"/>
    </row>
    <row r="91" spans="6:12" x14ac:dyDescent="0.35">
      <c r="F91" s="25"/>
      <c r="G91" s="21"/>
      <c r="H91" s="41"/>
      <c r="I91" s="21"/>
      <c r="J91" s="21"/>
      <c r="K91" s="21"/>
      <c r="L91" s="21"/>
    </row>
    <row r="92" spans="6:12" x14ac:dyDescent="0.35">
      <c r="F92" s="25"/>
      <c r="G92" s="21"/>
      <c r="H92" s="41"/>
      <c r="I92" s="21"/>
      <c r="J92" s="21"/>
      <c r="K92" s="21"/>
      <c r="L92" s="21"/>
    </row>
    <row r="93" spans="6:12" x14ac:dyDescent="0.35">
      <c r="F93" s="25"/>
      <c r="G93" s="21"/>
      <c r="H93" s="41"/>
      <c r="I93" s="21"/>
      <c r="J93" s="21"/>
      <c r="K93" s="21"/>
      <c r="L93" s="21"/>
    </row>
    <row r="94" spans="6:12" x14ac:dyDescent="0.35">
      <c r="F94" s="25"/>
      <c r="G94" s="21"/>
      <c r="H94" s="41"/>
      <c r="I94" s="21"/>
      <c r="J94" s="21"/>
      <c r="K94" s="21"/>
      <c r="L94" s="21"/>
    </row>
    <row r="95" spans="6:12" x14ac:dyDescent="0.35">
      <c r="F95" s="25"/>
      <c r="G95" s="21"/>
      <c r="H95" s="41"/>
      <c r="I95" s="21"/>
      <c r="J95" s="21"/>
      <c r="K95" s="21"/>
      <c r="L95" s="21"/>
    </row>
    <row r="96" spans="6:12" x14ac:dyDescent="0.35">
      <c r="F96" s="25"/>
      <c r="G96" s="21"/>
      <c r="H96" s="41"/>
      <c r="I96" s="21"/>
      <c r="J96" s="21"/>
      <c r="K96" s="21"/>
      <c r="L96" s="21"/>
    </row>
    <row r="97" spans="6:12" x14ac:dyDescent="0.35">
      <c r="F97" s="25"/>
      <c r="G97" s="21"/>
      <c r="H97" s="41"/>
      <c r="I97" s="21"/>
      <c r="J97" s="21"/>
      <c r="K97" s="21"/>
      <c r="L97" s="21"/>
    </row>
    <row r="98" spans="6:12" x14ac:dyDescent="0.35">
      <c r="F98" s="25"/>
      <c r="G98" s="21"/>
      <c r="H98" s="41"/>
      <c r="I98" s="21"/>
      <c r="J98" s="21"/>
      <c r="K98" s="21"/>
      <c r="L98" s="21"/>
    </row>
    <row r="99" spans="6:12" x14ac:dyDescent="0.35">
      <c r="F99" s="25"/>
      <c r="G99" s="21"/>
      <c r="H99" s="41"/>
      <c r="I99" s="21"/>
      <c r="J99" s="21"/>
      <c r="K99" s="21"/>
      <c r="L99" s="21"/>
    </row>
    <row r="100" spans="6:12" x14ac:dyDescent="0.35">
      <c r="F100" s="25"/>
      <c r="G100" s="21"/>
      <c r="H100" s="41"/>
      <c r="I100" s="21"/>
      <c r="J100" s="21"/>
      <c r="K100" s="21"/>
      <c r="L100" s="21"/>
    </row>
    <row r="101" spans="6:12" x14ac:dyDescent="0.35">
      <c r="F101" s="25"/>
      <c r="G101" s="21"/>
      <c r="H101" s="41"/>
      <c r="I101" s="21"/>
      <c r="J101" s="21"/>
      <c r="K101" s="21"/>
      <c r="L101" s="21"/>
    </row>
    <row r="102" spans="6:12" x14ac:dyDescent="0.35">
      <c r="F102" s="25"/>
      <c r="G102" s="21"/>
      <c r="H102" s="41"/>
      <c r="I102" s="21"/>
      <c r="J102" s="21"/>
      <c r="K102" s="21"/>
      <c r="L102" s="21"/>
    </row>
    <row r="103" spans="6:12" x14ac:dyDescent="0.35">
      <c r="F103" s="25"/>
      <c r="G103" s="21"/>
      <c r="H103" s="41"/>
      <c r="I103" s="21"/>
      <c r="J103" s="21"/>
      <c r="K103" s="21"/>
      <c r="L103" s="21"/>
    </row>
    <row r="104" spans="6:12" x14ac:dyDescent="0.35">
      <c r="F104" s="25"/>
      <c r="G104" s="21"/>
      <c r="H104" s="41"/>
      <c r="I104" s="21"/>
      <c r="J104" s="21"/>
      <c r="K104" s="21"/>
      <c r="L104" s="21"/>
    </row>
    <row r="105" spans="6:12" x14ac:dyDescent="0.35">
      <c r="F105" s="25"/>
      <c r="G105" s="21"/>
      <c r="H105" s="41"/>
      <c r="I105" s="21"/>
      <c r="J105" s="21"/>
      <c r="K105" s="21"/>
      <c r="L105" s="21"/>
    </row>
    <row r="106" spans="6:12" x14ac:dyDescent="0.35">
      <c r="F106" s="25"/>
      <c r="G106" s="21"/>
      <c r="H106" s="41"/>
      <c r="I106" s="21"/>
      <c r="J106" s="21"/>
      <c r="K106" s="21"/>
      <c r="L106" s="21"/>
    </row>
  </sheetData>
  <mergeCells count="1">
    <mergeCell ref="O3:R3"/>
  </mergeCells>
  <phoneticPr fontId="5" type="noConversion"/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FEUILLE D'HEURE</vt:lpstr>
      <vt:lpstr>AFFAIRE-TRAVAUX-ARMOIRE-COFFRET</vt:lpstr>
      <vt:lpstr>EMPLOYER</vt:lpstr>
      <vt:lpstr>INFO </vt:lpstr>
      <vt:lpstr>code1</vt:lpstr>
      <vt:lpstr>'FEUILLE D''HEURE'!Zone_d_impression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Kannen</dc:creator>
  <cp:lastModifiedBy>Michel</cp:lastModifiedBy>
  <cp:lastPrinted>2019-11-24T23:20:37Z</cp:lastPrinted>
  <dcterms:created xsi:type="dcterms:W3CDTF">2019-11-21T21:07:07Z</dcterms:created>
  <dcterms:modified xsi:type="dcterms:W3CDTF">2019-11-24T23:34:04Z</dcterms:modified>
</cp:coreProperties>
</file>