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715"/>
  </bookViews>
  <sheets>
    <sheet name="Moy" sheetId="3" r:id="rId1"/>
    <sheet name="Feuil1" sheetId="1" r:id="rId2"/>
    <sheet name="Feuil2" sheetId="2" r:id="rId3"/>
    <sheet name="Feuil3" sheetId="31" r:id="rId4"/>
    <sheet name="Feuil4" sheetId="4" r:id="rId5"/>
    <sheet name="Feuil5" sheetId="5" r:id="rId6"/>
    <sheet name="Feuil6" sheetId="6" r:id="rId7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4" i="3" l="1"/>
  <c r="D6" i="3"/>
  <c r="D12" i="3"/>
  <c r="D4" i="3"/>
  <c r="D10" i="3"/>
  <c r="D8" i="3"/>
  <c r="C14" i="3"/>
  <c r="C6" i="3"/>
  <c r="C8" i="3"/>
  <c r="C12" i="3"/>
  <c r="C10" i="3"/>
  <c r="C4" i="3"/>
  <c r="D14" i="2" l="1"/>
  <c r="D14" i="31"/>
  <c r="D7" i="31"/>
  <c r="F8" i="3" s="1"/>
  <c r="C6" i="31"/>
  <c r="C5" i="31"/>
  <c r="C4" i="31"/>
  <c r="D3" i="31"/>
  <c r="C3" i="31"/>
  <c r="D14" i="4"/>
  <c r="H10" i="3" s="1"/>
  <c r="D7" i="4"/>
  <c r="F10" i="3" s="1"/>
  <c r="C6" i="4"/>
  <c r="C5" i="4"/>
  <c r="C4" i="4"/>
  <c r="D3" i="4"/>
  <c r="C3" i="4"/>
  <c r="D20" i="5"/>
  <c r="L12" i="3" s="1"/>
  <c r="C20" i="5"/>
  <c r="D14" i="5"/>
  <c r="D7" i="5"/>
  <c r="C6" i="5"/>
  <c r="C5" i="5"/>
  <c r="C4" i="5"/>
  <c r="D3" i="5"/>
  <c r="C3" i="5"/>
  <c r="C20" i="6"/>
  <c r="D14" i="6"/>
  <c r="D7" i="6"/>
  <c r="C6" i="6"/>
  <c r="C5" i="6"/>
  <c r="C4" i="6"/>
  <c r="D3" i="6"/>
  <c r="C3" i="6"/>
  <c r="D20" i="6" s="1"/>
  <c r="D22" i="6" s="1"/>
  <c r="C20" i="2"/>
  <c r="D7" i="2"/>
  <c r="F6" i="3" s="1"/>
  <c r="C6" i="2"/>
  <c r="C5" i="2"/>
  <c r="C4" i="2"/>
  <c r="D3" i="2"/>
  <c r="C3" i="2"/>
  <c r="J14" i="3"/>
  <c r="I14" i="3"/>
  <c r="G14" i="3"/>
  <c r="E14" i="3"/>
  <c r="J12" i="3"/>
  <c r="I12" i="3"/>
  <c r="H12" i="3"/>
  <c r="G12" i="3"/>
  <c r="F12" i="3"/>
  <c r="E12" i="3"/>
  <c r="J10" i="3"/>
  <c r="I10" i="3"/>
  <c r="G10" i="3"/>
  <c r="E10" i="3"/>
  <c r="J8" i="3"/>
  <c r="I8" i="3"/>
  <c r="G8" i="3"/>
  <c r="E8" i="3"/>
  <c r="J6" i="3"/>
  <c r="I6" i="3"/>
  <c r="H6" i="3"/>
  <c r="G6" i="3"/>
  <c r="E6" i="3"/>
  <c r="J4" i="3"/>
  <c r="I4" i="3"/>
  <c r="G4" i="3"/>
  <c r="E4" i="3"/>
  <c r="D7" i="1"/>
  <c r="F4" i="3" s="1"/>
  <c r="D14" i="1"/>
  <c r="H4" i="3" s="1"/>
  <c r="C59" i="3"/>
  <c r="C57" i="3"/>
  <c r="C55" i="3"/>
  <c r="C53" i="3"/>
  <c r="C51" i="3"/>
  <c r="C49" i="3"/>
  <c r="C47" i="3"/>
  <c r="C45" i="3"/>
  <c r="C43" i="3"/>
  <c r="C41" i="3"/>
  <c r="C39" i="3"/>
  <c r="C37" i="3"/>
  <c r="C35" i="3"/>
  <c r="C33" i="3"/>
  <c r="C31" i="3"/>
  <c r="N57" i="3"/>
  <c r="L57" i="3"/>
  <c r="J57" i="3"/>
  <c r="I57" i="3"/>
  <c r="H57" i="3"/>
  <c r="G57" i="3"/>
  <c r="F57" i="3"/>
  <c r="E57" i="3"/>
  <c r="N55" i="3"/>
  <c r="L55" i="3"/>
  <c r="J55" i="3"/>
  <c r="I55" i="3"/>
  <c r="H55" i="3"/>
  <c r="G55" i="3"/>
  <c r="F55" i="3"/>
  <c r="D55" i="3"/>
  <c r="N51" i="3"/>
  <c r="L51" i="3"/>
  <c r="J51" i="3"/>
  <c r="I51" i="3"/>
  <c r="H51" i="3"/>
  <c r="G51" i="3"/>
  <c r="F51" i="3"/>
  <c r="E51" i="3"/>
  <c r="D51" i="3"/>
  <c r="N49" i="3"/>
  <c r="L49" i="3"/>
  <c r="J49" i="3"/>
  <c r="I49" i="3"/>
  <c r="H49" i="3"/>
  <c r="G49" i="3"/>
  <c r="F49" i="3"/>
  <c r="E49" i="3"/>
  <c r="D49" i="3"/>
  <c r="N43" i="3"/>
  <c r="L43" i="3"/>
  <c r="J43" i="3"/>
  <c r="I43" i="3"/>
  <c r="H43" i="3"/>
  <c r="G43" i="3"/>
  <c r="F43" i="3"/>
  <c r="E43" i="3"/>
  <c r="N41" i="3"/>
  <c r="L41" i="3"/>
  <c r="J41" i="3"/>
  <c r="I41" i="3"/>
  <c r="H41" i="3"/>
  <c r="G41" i="3"/>
  <c r="F41" i="3"/>
  <c r="D41" i="3"/>
  <c r="N37" i="3"/>
  <c r="L37" i="3"/>
  <c r="J37" i="3"/>
  <c r="I37" i="3"/>
  <c r="H37" i="3"/>
  <c r="G37" i="3"/>
  <c r="F37" i="3"/>
  <c r="E37" i="3"/>
  <c r="D37" i="3"/>
  <c r="N35" i="3"/>
  <c r="L35" i="3"/>
  <c r="J35" i="3"/>
  <c r="I35" i="3"/>
  <c r="H35" i="3"/>
  <c r="G35" i="3"/>
  <c r="F35" i="3"/>
  <c r="E35" i="3"/>
  <c r="D35" i="3"/>
  <c r="N31" i="3"/>
  <c r="L31" i="3"/>
  <c r="J31" i="3"/>
  <c r="I31" i="3"/>
  <c r="H31" i="3"/>
  <c r="G31" i="3"/>
  <c r="F31" i="3"/>
  <c r="E31" i="3"/>
  <c r="D31" i="3"/>
  <c r="H14" i="3"/>
  <c r="F14" i="3"/>
  <c r="H8" i="3"/>
  <c r="D20" i="4" l="1"/>
  <c r="L10" i="3" s="1"/>
  <c r="D20" i="31"/>
  <c r="L8" i="3" s="1"/>
  <c r="D20" i="2"/>
  <c r="D22" i="2" s="1"/>
  <c r="D22" i="5"/>
  <c r="N12" i="3" s="1"/>
  <c r="C20" i="4"/>
  <c r="C20" i="31"/>
  <c r="D22" i="4" l="1"/>
  <c r="N10" i="3" s="1"/>
  <c r="D22" i="31"/>
  <c r="N8" i="3" s="1"/>
  <c r="N14" i="3"/>
  <c r="L14" i="3"/>
  <c r="L6" i="3"/>
  <c r="N6" i="3" l="1"/>
  <c r="J63" i="3" l="1"/>
  <c r="E63" i="3"/>
  <c r="C20" i="1"/>
  <c r="C6" i="1"/>
  <c r="D3" i="1"/>
  <c r="C5" i="1"/>
  <c r="C4" i="1"/>
  <c r="C3" i="1"/>
  <c r="D63" i="3" l="1"/>
  <c r="D20" i="1"/>
  <c r="L4" i="3" s="1"/>
  <c r="H63" i="3" l="1"/>
  <c r="I63" i="3"/>
  <c r="D22" i="1"/>
  <c r="N4" i="3" s="1"/>
  <c r="L63" i="3" l="1"/>
  <c r="G63" i="3"/>
  <c r="F63" i="3"/>
  <c r="N63" i="3"/>
</calcChain>
</file>

<file path=xl/sharedStrings.xml><?xml version="1.0" encoding="utf-8"?>
<sst xmlns="http://schemas.openxmlformats.org/spreadsheetml/2006/main" count="78" uniqueCount="16">
  <si>
    <t>sur /16</t>
  </si>
  <si>
    <t>Total points</t>
  </si>
  <si>
    <t>Moyenne</t>
  </si>
  <si>
    <t>Total</t>
  </si>
  <si>
    <t>T1</t>
  </si>
  <si>
    <t>T2</t>
  </si>
  <si>
    <t>T3</t>
  </si>
  <si>
    <t>T4</t>
  </si>
  <si>
    <t>T5</t>
  </si>
  <si>
    <t>T6</t>
  </si>
  <si>
    <t>x</t>
  </si>
  <si>
    <t>y</t>
  </si>
  <si>
    <t>z</t>
  </si>
  <si>
    <t>xxxx</t>
  </si>
  <si>
    <t>T7</t>
  </si>
  <si>
    <t xml:space="preserve"> (en semaines)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</si>
</sst>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8"/>
      <name val="Calibri"/>
      <family val="2"/>
      <scheme val="minor"/>
    </font>
    <font>
      <b/>
      <sz val="9"/>
      <color rgb="FF000000"/>
      <name val="Arial"/>
      <family val="2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DEDED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0" fontId="9" fillId="2" borderId="1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0" borderId="0" xfId="0" applyFont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textRotation="90"/>
    </xf>
    <xf numFmtId="0" fontId="1" fillId="0" borderId="0" xfId="0" applyFont="1" applyAlignment="1">
      <alignment horizontal="center" textRotation="90" wrapText="1"/>
    </xf>
    <xf numFmtId="164" fontId="0" fillId="0" borderId="0" xfId="0" applyNumberFormat="1"/>
    <xf numFmtId="0" fontId="16" fillId="2" borderId="0" xfId="0" applyFont="1" applyFill="1" applyAlignment="1">
      <alignment horizontal="center" textRotation="90" wrapText="1"/>
    </xf>
    <xf numFmtId="164" fontId="6" fillId="0" borderId="1" xfId="0" applyNumberFormat="1" applyFont="1" applyBorder="1" applyAlignment="1">
      <alignment horizontal="center" vertical="center"/>
    </xf>
    <xf numFmtId="164" fontId="10" fillId="3" borderId="1" xfId="0" applyNumberFormat="1" applyFont="1" applyFill="1" applyBorder="1" applyAlignment="1">
      <alignment horizontal="center" vertical="center"/>
    </xf>
    <xf numFmtId="164" fontId="10" fillId="2" borderId="1" xfId="0" applyNumberFormat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1" fillId="0" borderId="0" xfId="0" applyFont="1"/>
    <xf numFmtId="0" fontId="7" fillId="0" borderId="1" xfId="0" applyFont="1" applyBorder="1" applyAlignment="1">
      <alignment horizontal="center" vertical="center"/>
    </xf>
    <xf numFmtId="2" fontId="9" fillId="0" borderId="0" xfId="0" applyNumberFormat="1" applyFont="1" applyAlignment="1">
      <alignment horizontal="center"/>
    </xf>
    <xf numFmtId="0" fontId="9" fillId="0" borderId="0" xfId="0" applyFont="1"/>
    <xf numFmtId="0" fontId="8" fillId="0" borderId="0" xfId="0" applyFont="1"/>
    <xf numFmtId="164" fontId="8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 textRotation="90"/>
    </xf>
    <xf numFmtId="0" fontId="15" fillId="0" borderId="2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7" fillId="2" borderId="0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left" vertical="center" wrapText="1"/>
    </xf>
    <xf numFmtId="0" fontId="19" fillId="0" borderId="0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15" fillId="0" borderId="9" xfId="0" applyFont="1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0" fillId="0" borderId="12" xfId="0" applyBorder="1" applyAlignment="1">
      <alignment vertical="top" wrapText="1"/>
    </xf>
    <xf numFmtId="0" fontId="14" fillId="2" borderId="0" xfId="0" applyFont="1" applyFill="1" applyBorder="1" applyAlignment="1">
      <alignment horizontal="left" vertical="center" wrapText="1"/>
    </xf>
    <xf numFmtId="0" fontId="18" fillId="2" borderId="0" xfId="0" applyFont="1" applyFill="1" applyAlignment="1">
      <alignment horizontal="left" vertical="center" wrapText="1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18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9"/>
  <sheetViews>
    <sheetView tabSelected="1" workbookViewId="0">
      <selection activeCell="D4" sqref="D4"/>
    </sheetView>
  </sheetViews>
  <sheetFormatPr baseColWidth="10" defaultRowHeight="14.5" x14ac:dyDescent="0.35"/>
  <cols>
    <col min="1" max="1" width="5.7265625" style="3" customWidth="1"/>
    <col min="2" max="2" width="33.1796875" customWidth="1"/>
    <col min="3" max="3" width="8.7265625" customWidth="1"/>
    <col min="4" max="10" width="9.7265625" customWidth="1"/>
    <col min="11" max="11" width="2.7265625" customWidth="1"/>
    <col min="12" max="12" width="8.26953125" customWidth="1"/>
    <col min="13" max="13" width="3.81640625" customWidth="1"/>
    <col min="14" max="14" width="7.453125" customWidth="1"/>
  </cols>
  <sheetData>
    <row r="1" spans="1:15" ht="15" thickBot="1" x14ac:dyDescent="0.4"/>
    <row r="2" spans="1:15" ht="71.5" thickBot="1" x14ac:dyDescent="0.4">
      <c r="B2" s="2"/>
      <c r="C2" s="44" t="s">
        <v>15</v>
      </c>
      <c r="D2" s="27" t="s">
        <v>4</v>
      </c>
      <c r="E2" s="27" t="s">
        <v>5</v>
      </c>
      <c r="F2" s="28" t="s">
        <v>6</v>
      </c>
      <c r="G2" s="27" t="s">
        <v>7</v>
      </c>
      <c r="H2" s="28" t="s">
        <v>8</v>
      </c>
      <c r="I2" s="28" t="s">
        <v>9</v>
      </c>
      <c r="J2" s="28">
        <v>7</v>
      </c>
      <c r="L2" s="30" t="s">
        <v>3</v>
      </c>
      <c r="N2" s="30" t="s">
        <v>2</v>
      </c>
    </row>
    <row r="4" spans="1:15" x14ac:dyDescent="0.35">
      <c r="A4" s="3">
        <v>1</v>
      </c>
      <c r="B4" t="s">
        <v>10</v>
      </c>
      <c r="C4" s="3">
        <f ca="1">INDIRECT("Feuil"&amp;INT((ROW()-1)/2)&amp;"!$B$24")</f>
        <v>1</v>
      </c>
      <c r="D4" s="35">
        <f ca="1">INDIRECT("Feuil"&amp;INT((ROW()-1)/2)&amp;"!$D$3")</f>
        <v>1</v>
      </c>
      <c r="E4" s="35">
        <f>Feuil1!$D$6</f>
        <v>2</v>
      </c>
      <c r="F4" s="35">
        <f>Feuil1!$D$7</f>
        <v>3</v>
      </c>
      <c r="G4" s="35">
        <f>Feuil1!$D$13</f>
        <v>4</v>
      </c>
      <c r="H4" s="35">
        <f>Feuil1!$D$14</f>
        <v>5</v>
      </c>
      <c r="I4" s="35">
        <f>Feuil1!$D$17</f>
        <v>6</v>
      </c>
      <c r="J4" s="35">
        <f>Feuil1!$D$18</f>
        <v>7</v>
      </c>
      <c r="K4" s="35"/>
      <c r="L4" s="36">
        <f>Feuil1!$D$20</f>
        <v>88</v>
      </c>
      <c r="M4" s="35"/>
      <c r="N4" s="36">
        <f>Feuil1!$D$22</f>
        <v>3.3846153846153846</v>
      </c>
      <c r="O4" s="3"/>
    </row>
    <row r="5" spans="1:15" x14ac:dyDescent="0.35">
      <c r="D5" s="29"/>
      <c r="E5" s="29"/>
      <c r="F5" s="29"/>
      <c r="G5" s="29"/>
      <c r="H5" s="29"/>
      <c r="I5" s="29"/>
      <c r="J5" s="29"/>
      <c r="K5" s="29"/>
      <c r="L5" s="37"/>
      <c r="M5" s="29"/>
      <c r="N5" s="29"/>
    </row>
    <row r="6" spans="1:15" x14ac:dyDescent="0.35">
      <c r="A6" s="3">
        <v>2</v>
      </c>
      <c r="B6" t="s">
        <v>11</v>
      </c>
      <c r="C6" s="3">
        <f ca="1">INDIRECT("Feuil"&amp;INT((ROW()-1)/2)&amp;"!$B$24")</f>
        <v>1</v>
      </c>
      <c r="D6" s="35">
        <f ca="1">INDIRECT("Feuil"&amp;INT((ROW()-1)/2)&amp;"!$D$3")</f>
        <v>2</v>
      </c>
      <c r="E6" s="35">
        <f>Feuil2!$D$6</f>
        <v>3</v>
      </c>
      <c r="F6" s="35">
        <f>Feuil2!$D$7</f>
        <v>4.1818181818181817</v>
      </c>
      <c r="G6" s="35">
        <f>Feuil2!$D$13</f>
        <v>6</v>
      </c>
      <c r="H6" s="35">
        <f>Feuil2!$D$14</f>
        <v>5</v>
      </c>
      <c r="I6" s="35">
        <f>Feuil2!$D$17</f>
        <v>6</v>
      </c>
      <c r="J6" s="35">
        <f>Feuil2!$D$18</f>
        <v>7</v>
      </c>
      <c r="K6" s="35"/>
      <c r="L6" s="36">
        <f>Feuil2!$D$20</f>
        <v>111</v>
      </c>
      <c r="M6" s="35"/>
      <c r="N6" s="36">
        <f>Feuil2!$D$22</f>
        <v>4.2692307692307692</v>
      </c>
    </row>
    <row r="7" spans="1:15" x14ac:dyDescent="0.35">
      <c r="D7" s="29"/>
      <c r="E7" s="29"/>
      <c r="F7" s="29"/>
      <c r="G7" s="29"/>
      <c r="H7" s="29"/>
      <c r="I7" s="29"/>
      <c r="J7" s="29"/>
      <c r="K7" s="29"/>
      <c r="L7" s="37"/>
      <c r="M7" s="29"/>
      <c r="N7" s="29"/>
    </row>
    <row r="8" spans="1:15" x14ac:dyDescent="0.35">
      <c r="A8" s="3">
        <v>3</v>
      </c>
      <c r="B8" t="s">
        <v>12</v>
      </c>
      <c r="C8" s="3">
        <f ca="1">INDIRECT("Feuil"&amp;INT((ROW()-1)/2)&amp;"!$B$24")</f>
        <v>1</v>
      </c>
      <c r="D8" s="35">
        <f ca="1">INDIRECT("Feuil"&amp;INT((ROW()-1)/2)&amp;"!$D$3")</f>
        <v>3</v>
      </c>
      <c r="E8" s="35">
        <f>Feuil3!$D$6</f>
        <v>4</v>
      </c>
      <c r="F8" s="35">
        <f>Feuil3!$D$7</f>
        <v>4</v>
      </c>
      <c r="G8" s="35">
        <f>Feuil3!$D$13</f>
        <v>5</v>
      </c>
      <c r="H8" s="35">
        <f>Feuil3!$D$14</f>
        <v>6</v>
      </c>
      <c r="I8" s="35">
        <f>Feuil3!$D$17</f>
        <v>7</v>
      </c>
      <c r="J8" s="35">
        <f>Feuil3!$D$18</f>
        <v>8</v>
      </c>
      <c r="K8" s="35"/>
      <c r="L8" s="36">
        <f>Feuil3!$D$20</f>
        <v>120</v>
      </c>
      <c r="M8" s="35"/>
      <c r="N8" s="36">
        <f>Feuil3!$D$22</f>
        <v>4.615384615384615</v>
      </c>
    </row>
    <row r="9" spans="1:15" x14ac:dyDescent="0.35">
      <c r="D9" s="29"/>
      <c r="E9" s="29"/>
      <c r="F9" s="29"/>
      <c r="G9" s="29"/>
      <c r="H9" s="29"/>
      <c r="I9" s="29"/>
      <c r="J9" s="29"/>
      <c r="K9" s="29"/>
      <c r="L9" s="37"/>
      <c r="M9" s="29"/>
      <c r="N9" s="29"/>
    </row>
    <row r="10" spans="1:15" x14ac:dyDescent="0.35">
      <c r="A10" s="3">
        <v>4</v>
      </c>
      <c r="C10" s="3">
        <f ca="1">INDIRECT("Feuil"&amp;INT((ROW()-1)/2)&amp;"!$B$24")</f>
        <v>1</v>
      </c>
      <c r="D10" s="35">
        <f ca="1">INDIRECT("Feuil"&amp;INT((ROW()-1)/2)&amp;"!$D$3")</f>
        <v>4</v>
      </c>
      <c r="E10" s="35">
        <f>Feuil4!$D$6</f>
        <v>5</v>
      </c>
      <c r="F10" s="35">
        <f>Feuil4!$D$7</f>
        <v>6</v>
      </c>
      <c r="G10" s="35">
        <f>Feuil4!$D$13</f>
        <v>7</v>
      </c>
      <c r="H10" s="35">
        <f>Feuil4!$D$14</f>
        <v>8</v>
      </c>
      <c r="I10" s="35">
        <f>Feuil4!$D$17</f>
        <v>9</v>
      </c>
      <c r="J10" s="35">
        <f>Feuil4!$D$18</f>
        <v>10</v>
      </c>
      <c r="K10" s="35"/>
      <c r="L10" s="36">
        <f>Feuil4!$D$20</f>
        <v>166</v>
      </c>
      <c r="M10" s="35"/>
      <c r="N10" s="36">
        <f>Feuil4!$D$22</f>
        <v>6.384615384615385</v>
      </c>
    </row>
    <row r="11" spans="1:15" x14ac:dyDescent="0.35">
      <c r="D11" s="29"/>
      <c r="E11" s="29"/>
      <c r="F11" s="29"/>
      <c r="G11" s="29"/>
      <c r="H11" s="29"/>
      <c r="I11" s="29"/>
      <c r="J11" s="29"/>
      <c r="K11" s="29"/>
      <c r="L11" s="37"/>
      <c r="M11" s="29"/>
      <c r="N11" s="29"/>
    </row>
    <row r="12" spans="1:15" x14ac:dyDescent="0.35">
      <c r="A12" s="3">
        <v>5</v>
      </c>
      <c r="C12" s="3">
        <f ca="1">INDIRECT("Feuil"&amp;INT((ROW()-1)/2)&amp;"!$B$24")</f>
        <v>1</v>
      </c>
      <c r="D12" s="35">
        <f ca="1">INDIRECT("Feuil"&amp;INT((ROW()-1)/2)&amp;"!$D$3")</f>
        <v>1</v>
      </c>
      <c r="E12" s="35">
        <f>Feuil5!$D$6</f>
        <v>2</v>
      </c>
      <c r="F12" s="35">
        <f>Feuil5!$D$7</f>
        <v>3</v>
      </c>
      <c r="G12" s="35">
        <f>Feuil5!$D$13</f>
        <v>4</v>
      </c>
      <c r="H12" s="35">
        <f>Feuil5!$D$14</f>
        <v>5</v>
      </c>
      <c r="I12" s="35">
        <f>Feuil5!$D$17</f>
        <v>6</v>
      </c>
      <c r="J12" s="35">
        <f>Feuil5!$D$18</f>
        <v>7</v>
      </c>
      <c r="K12" s="35"/>
      <c r="L12" s="36">
        <f>Feuil5!$D$20</f>
        <v>88</v>
      </c>
      <c r="M12" s="35"/>
      <c r="N12" s="36">
        <f>Feuil5!$D$22</f>
        <v>3.3846153846153846</v>
      </c>
    </row>
    <row r="13" spans="1:15" x14ac:dyDescent="0.35">
      <c r="D13" s="29"/>
      <c r="E13" s="29"/>
      <c r="F13" s="29"/>
      <c r="G13" s="29"/>
      <c r="H13" s="29"/>
      <c r="I13" s="29"/>
      <c r="J13" s="29"/>
      <c r="K13" s="29"/>
      <c r="L13" s="37"/>
      <c r="M13" s="29"/>
      <c r="N13" s="29"/>
    </row>
    <row r="14" spans="1:15" x14ac:dyDescent="0.35">
      <c r="A14" s="3">
        <v>6</v>
      </c>
      <c r="C14" s="3">
        <f ca="1">INDIRECT("Feuil"&amp;INT((ROW()-1)/2)&amp;"!$B$24")</f>
        <v>1</v>
      </c>
      <c r="D14" s="35">
        <f ca="1">INDIRECT("Feuil"&amp;INT((ROW()-1)/2)&amp;"!$D$3")</f>
        <v>1</v>
      </c>
      <c r="E14" s="35">
        <f>Feuil6!$D$6</f>
        <v>2</v>
      </c>
      <c r="F14" s="35">
        <f>Feuil6!$D$7</f>
        <v>3</v>
      </c>
      <c r="G14" s="35">
        <f>Feuil6!$D$13</f>
        <v>4</v>
      </c>
      <c r="H14" s="35">
        <f>Feuil6!$D$14</f>
        <v>5</v>
      </c>
      <c r="I14" s="35">
        <f>Feuil6!$D$17</f>
        <v>6</v>
      </c>
      <c r="J14" s="35">
        <f>Feuil6!$D$18</f>
        <v>7</v>
      </c>
      <c r="K14" s="35"/>
      <c r="L14" s="36">
        <f>Feuil6!$D$20</f>
        <v>88</v>
      </c>
      <c r="M14" s="35"/>
      <c r="N14" s="36">
        <f>Feuil6!$D$22</f>
        <v>3.3846153846153846</v>
      </c>
    </row>
    <row r="15" spans="1:15" x14ac:dyDescent="0.35">
      <c r="D15" s="29"/>
      <c r="E15" s="29"/>
      <c r="F15" s="29"/>
      <c r="G15" s="29"/>
      <c r="H15" s="29"/>
      <c r="I15" s="29"/>
      <c r="J15" s="29"/>
      <c r="K15" s="29"/>
      <c r="L15" s="37"/>
      <c r="M15" s="29"/>
      <c r="N15" s="29"/>
    </row>
    <row r="16" spans="1:15" x14ac:dyDescent="0.35">
      <c r="D16" s="29"/>
      <c r="E16" s="29"/>
      <c r="F16" s="29"/>
      <c r="G16" s="29"/>
      <c r="H16" s="29"/>
      <c r="I16" s="29"/>
      <c r="J16" s="29"/>
      <c r="K16" s="29"/>
      <c r="L16" s="37"/>
      <c r="M16" s="29"/>
      <c r="N16" s="29"/>
    </row>
    <row r="17" spans="1:14" x14ac:dyDescent="0.35">
      <c r="C17" s="3"/>
      <c r="D17" s="35"/>
      <c r="E17" s="35"/>
      <c r="F17" s="35"/>
      <c r="G17" s="35"/>
      <c r="H17" s="35"/>
      <c r="I17" s="35"/>
      <c r="J17" s="35"/>
      <c r="K17" s="35"/>
      <c r="L17" s="36"/>
      <c r="M17" s="35"/>
      <c r="N17" s="36"/>
    </row>
    <row r="18" spans="1:14" x14ac:dyDescent="0.35">
      <c r="D18" s="29"/>
      <c r="E18" s="29"/>
      <c r="F18" s="29"/>
      <c r="G18" s="29"/>
      <c r="H18" s="29"/>
      <c r="I18" s="29"/>
      <c r="J18" s="29"/>
      <c r="K18" s="29"/>
      <c r="L18" s="37"/>
      <c r="M18" s="29"/>
      <c r="N18" s="29"/>
    </row>
    <row r="19" spans="1:14" x14ac:dyDescent="0.35">
      <c r="C19" s="3"/>
      <c r="L19" s="38"/>
      <c r="N19" s="38"/>
    </row>
    <row r="20" spans="1:14" x14ac:dyDescent="0.35">
      <c r="D20" s="29"/>
      <c r="E20" s="29"/>
      <c r="F20" s="29"/>
      <c r="G20" s="29"/>
      <c r="H20" s="29"/>
      <c r="I20" s="29"/>
      <c r="J20" s="29"/>
      <c r="K20" s="29"/>
      <c r="L20" s="37"/>
      <c r="M20" s="29"/>
      <c r="N20" s="29"/>
    </row>
    <row r="21" spans="1:14" x14ac:dyDescent="0.35">
      <c r="C21" s="3"/>
      <c r="D21" s="35"/>
      <c r="E21" s="35"/>
      <c r="F21" s="35"/>
      <c r="G21" s="35"/>
      <c r="H21" s="35"/>
      <c r="I21" s="35"/>
      <c r="J21" s="35"/>
      <c r="K21" s="35"/>
      <c r="L21" s="36"/>
      <c r="M21" s="35"/>
      <c r="N21" s="36"/>
    </row>
    <row r="22" spans="1:14" x14ac:dyDescent="0.35">
      <c r="D22" s="29"/>
      <c r="E22" s="29"/>
      <c r="F22" s="29"/>
      <c r="G22" s="29"/>
      <c r="H22" s="29"/>
      <c r="I22" s="29"/>
      <c r="J22" s="29"/>
      <c r="K22" s="29"/>
      <c r="L22" s="37"/>
      <c r="M22" s="29"/>
      <c r="N22" s="29"/>
    </row>
    <row r="23" spans="1:14" x14ac:dyDescent="0.35">
      <c r="C23" s="3"/>
      <c r="D23" s="35"/>
      <c r="E23" s="35"/>
      <c r="F23" s="35"/>
      <c r="G23" s="35"/>
      <c r="H23" s="35"/>
      <c r="I23" s="35"/>
      <c r="J23" s="35"/>
      <c r="K23" s="35"/>
      <c r="L23" s="36"/>
      <c r="M23" s="35"/>
      <c r="N23" s="36"/>
    </row>
    <row r="24" spans="1:14" x14ac:dyDescent="0.35">
      <c r="D24" s="29"/>
      <c r="E24" s="29"/>
      <c r="F24" s="29"/>
      <c r="G24" s="29"/>
      <c r="H24" s="29"/>
      <c r="I24" s="29"/>
      <c r="J24" s="29"/>
      <c r="K24" s="29"/>
      <c r="L24" s="37"/>
      <c r="M24" s="29"/>
      <c r="N24" s="29"/>
    </row>
    <row r="25" spans="1:14" x14ac:dyDescent="0.35">
      <c r="C25" s="3"/>
      <c r="L25" s="38"/>
      <c r="N25" s="38"/>
    </row>
    <row r="26" spans="1:14" x14ac:dyDescent="0.35">
      <c r="D26" s="29"/>
      <c r="E26" s="29"/>
      <c r="F26" s="29"/>
      <c r="G26" s="29"/>
      <c r="H26" s="29"/>
      <c r="I26" s="29"/>
      <c r="J26" s="29"/>
      <c r="K26" s="29"/>
      <c r="L26" s="37"/>
      <c r="M26" s="29"/>
      <c r="N26" s="29"/>
    </row>
    <row r="27" spans="1:14" x14ac:dyDescent="0.35">
      <c r="C27" s="3"/>
      <c r="L27" s="38"/>
      <c r="N27" s="38"/>
    </row>
    <row r="28" spans="1:14" x14ac:dyDescent="0.35">
      <c r="D28" s="29"/>
      <c r="E28" s="29"/>
      <c r="F28" s="29"/>
      <c r="G28" s="29"/>
      <c r="H28" s="29"/>
      <c r="I28" s="29"/>
      <c r="J28" s="29"/>
      <c r="K28" s="29"/>
      <c r="L28" s="37"/>
      <c r="M28" s="29"/>
      <c r="N28" s="29"/>
    </row>
    <row r="29" spans="1:14" x14ac:dyDescent="0.35">
      <c r="C29" s="3"/>
      <c r="D29" s="35"/>
      <c r="E29" s="35"/>
      <c r="F29" s="35"/>
      <c r="G29" s="35"/>
      <c r="H29" s="35"/>
      <c r="I29" s="35"/>
      <c r="J29" s="35"/>
      <c r="K29" s="35"/>
      <c r="L29" s="36"/>
      <c r="M29" s="35"/>
      <c r="N29" s="36"/>
    </row>
    <row r="30" spans="1:14" x14ac:dyDescent="0.35">
      <c r="D30" s="29"/>
      <c r="E30" s="29"/>
      <c r="F30" s="29"/>
      <c r="G30" s="29"/>
      <c r="H30" s="29"/>
      <c r="I30" s="29"/>
      <c r="J30" s="29"/>
      <c r="K30" s="29"/>
      <c r="L30" s="37"/>
      <c r="M30" s="29"/>
      <c r="N30" s="29"/>
    </row>
    <row r="31" spans="1:14" x14ac:dyDescent="0.35">
      <c r="A31" s="3">
        <v>16</v>
      </c>
      <c r="C31" s="3" t="e">
        <f>#REF!</f>
        <v>#REF!</v>
      </c>
      <c r="D31" s="35">
        <f>Feuil2!D32</f>
        <v>0</v>
      </c>
      <c r="E31" s="35">
        <f>Feuil2!D35</f>
        <v>0</v>
      </c>
      <c r="F31" s="35">
        <f>Feuil2!D36</f>
        <v>0</v>
      </c>
      <c r="G31" s="35">
        <f>Feuil2!D42</f>
        <v>0</v>
      </c>
      <c r="H31" s="35">
        <f>Feuil2!D43</f>
        <v>0</v>
      </c>
      <c r="I31" s="35">
        <f>Feuil2!D46</f>
        <v>0</v>
      </c>
      <c r="J31" s="35">
        <f>Feuil2!D47</f>
        <v>0</v>
      </c>
      <c r="K31" s="35"/>
      <c r="L31" s="36">
        <f>Feuil2!D49</f>
        <v>0</v>
      </c>
      <c r="M31" s="35"/>
      <c r="N31" s="36">
        <f>Feuil2!D51</f>
        <v>0</v>
      </c>
    </row>
    <row r="32" spans="1:14" x14ac:dyDescent="0.35">
      <c r="D32" s="29"/>
      <c r="E32" s="29"/>
      <c r="F32" s="29"/>
      <c r="G32" s="29"/>
      <c r="H32" s="29"/>
      <c r="I32" s="29"/>
      <c r="J32" s="29"/>
      <c r="K32" s="29"/>
      <c r="L32" s="37"/>
      <c r="M32" s="29"/>
      <c r="N32" s="29"/>
    </row>
    <row r="33" spans="1:14" x14ac:dyDescent="0.35">
      <c r="A33" s="3">
        <v>17</v>
      </c>
      <c r="C33" s="3" t="e">
        <f>#REF!</f>
        <v>#REF!</v>
      </c>
      <c r="L33" s="38"/>
      <c r="N33" s="38"/>
    </row>
    <row r="34" spans="1:14" x14ac:dyDescent="0.35">
      <c r="D34" s="29"/>
      <c r="E34" s="29"/>
      <c r="F34" s="29"/>
      <c r="G34" s="29"/>
      <c r="H34" s="29"/>
      <c r="I34" s="29"/>
      <c r="J34" s="29"/>
      <c r="K34" s="29"/>
      <c r="L34" s="37"/>
      <c r="M34" s="29"/>
      <c r="N34" s="29"/>
    </row>
    <row r="35" spans="1:14" x14ac:dyDescent="0.35">
      <c r="A35" s="3">
        <v>18</v>
      </c>
      <c r="C35" s="3" t="e">
        <f>#REF!</f>
        <v>#REF!</v>
      </c>
      <c r="D35" s="35">
        <f>Feuil2!D35</f>
        <v>0</v>
      </c>
      <c r="E35" s="35">
        <f>Feuil2!D38</f>
        <v>0</v>
      </c>
      <c r="F35" s="35">
        <f>Feuil2!D39</f>
        <v>0</v>
      </c>
      <c r="G35" s="35">
        <f>Feuil2!D45</f>
        <v>0</v>
      </c>
      <c r="H35" s="35">
        <f>Feuil2!D46</f>
        <v>0</v>
      </c>
      <c r="I35" s="35">
        <f>Feuil2!D49</f>
        <v>0</v>
      </c>
      <c r="J35" s="35">
        <f>Feuil2!D50</f>
        <v>0</v>
      </c>
      <c r="K35" s="35"/>
      <c r="L35" s="36">
        <f>Feuil2!D52</f>
        <v>0</v>
      </c>
      <c r="M35" s="35"/>
      <c r="N35" s="36">
        <f>Feuil2!D54</f>
        <v>0</v>
      </c>
    </row>
    <row r="36" spans="1:14" x14ac:dyDescent="0.35">
      <c r="D36" s="29"/>
      <c r="E36" s="29"/>
      <c r="F36" s="29"/>
      <c r="G36" s="29"/>
      <c r="H36" s="29"/>
      <c r="I36" s="29"/>
      <c r="J36" s="29"/>
      <c r="K36" s="29"/>
      <c r="L36" s="37"/>
      <c r="M36" s="29"/>
      <c r="N36" s="29"/>
    </row>
    <row r="37" spans="1:14" x14ac:dyDescent="0.35">
      <c r="A37" s="3">
        <v>19</v>
      </c>
      <c r="C37" s="3" t="e">
        <f>#REF!</f>
        <v>#REF!</v>
      </c>
      <c r="D37" s="35">
        <f>Feuil2!D38</f>
        <v>0</v>
      </c>
      <c r="E37" s="35">
        <f>Feuil2!D41</f>
        <v>0</v>
      </c>
      <c r="F37" s="35">
        <f>Feuil2!D42</f>
        <v>0</v>
      </c>
      <c r="G37" s="35">
        <f>Feuil2!D48</f>
        <v>0</v>
      </c>
      <c r="H37" s="35">
        <f>Feuil2!D49</f>
        <v>0</v>
      </c>
      <c r="I37" s="35">
        <f>Feuil2!D52</f>
        <v>0</v>
      </c>
      <c r="J37" s="35">
        <f>Feuil2!D53</f>
        <v>0</v>
      </c>
      <c r="K37" s="35"/>
      <c r="L37" s="36">
        <f>Feuil2!D55</f>
        <v>0</v>
      </c>
      <c r="M37" s="35"/>
      <c r="N37" s="36">
        <f>Feuil2!D57</f>
        <v>0</v>
      </c>
    </row>
    <row r="38" spans="1:14" x14ac:dyDescent="0.35">
      <c r="D38" s="29"/>
      <c r="E38" s="29"/>
      <c r="F38" s="29"/>
      <c r="G38" s="29"/>
      <c r="H38" s="29"/>
      <c r="I38" s="29"/>
      <c r="J38" s="29"/>
      <c r="K38" s="29"/>
      <c r="L38" s="37"/>
      <c r="M38" s="29"/>
      <c r="N38" s="29"/>
    </row>
    <row r="39" spans="1:14" x14ac:dyDescent="0.35">
      <c r="A39" s="3">
        <v>20</v>
      </c>
      <c r="C39" s="3" t="e">
        <f>#REF!</f>
        <v>#REF!</v>
      </c>
      <c r="L39" s="38"/>
      <c r="N39" s="38"/>
    </row>
    <row r="40" spans="1:14" x14ac:dyDescent="0.35">
      <c r="D40" s="29"/>
      <c r="E40" s="29"/>
      <c r="F40" s="29"/>
      <c r="G40" s="29"/>
      <c r="H40" s="29"/>
      <c r="I40" s="29"/>
      <c r="J40" s="29"/>
      <c r="K40" s="29"/>
      <c r="L40" s="37"/>
      <c r="M40" s="29"/>
      <c r="N40" s="29"/>
    </row>
    <row r="41" spans="1:14" x14ac:dyDescent="0.35">
      <c r="A41" s="3">
        <v>21</v>
      </c>
      <c r="C41" s="3" t="e">
        <f>#REF!</f>
        <v>#REF!</v>
      </c>
      <c r="D41" s="35">
        <f>Feuil2!D41</f>
        <v>0</v>
      </c>
      <c r="E41" s="35"/>
      <c r="F41" s="35">
        <f>Feuil2!D45</f>
        <v>0</v>
      </c>
      <c r="G41" s="35">
        <f>Feuil2!D51</f>
        <v>0</v>
      </c>
      <c r="H41" s="35">
        <f>Feuil2!D52</f>
        <v>0</v>
      </c>
      <c r="I41" s="35">
        <f>Feuil2!D55</f>
        <v>0</v>
      </c>
      <c r="J41" s="35">
        <f>Feuil2!D56</f>
        <v>0</v>
      </c>
      <c r="K41" s="35"/>
      <c r="L41" s="36">
        <f>Feuil2!D58</f>
        <v>0</v>
      </c>
      <c r="M41" s="35"/>
      <c r="N41" s="36">
        <f>Feuil2!D60</f>
        <v>0</v>
      </c>
    </row>
    <row r="42" spans="1:14" x14ac:dyDescent="0.35">
      <c r="D42" s="29"/>
      <c r="E42" s="29"/>
      <c r="F42" s="29"/>
      <c r="G42" s="29"/>
      <c r="H42" s="29"/>
      <c r="I42" s="29"/>
      <c r="J42" s="29"/>
      <c r="K42" s="29"/>
      <c r="L42" s="37"/>
      <c r="M42" s="29"/>
      <c r="N42" s="29"/>
    </row>
    <row r="43" spans="1:14" x14ac:dyDescent="0.35">
      <c r="A43" s="3">
        <v>22</v>
      </c>
      <c r="C43" s="3" t="e">
        <f>#REF!</f>
        <v>#REF!</v>
      </c>
      <c r="D43" s="35"/>
      <c r="E43" s="35">
        <f>Feuil2!D47</f>
        <v>0</v>
      </c>
      <c r="F43" s="35">
        <f>Feuil2!D48</f>
        <v>0</v>
      </c>
      <c r="G43" s="35">
        <f>Feuil2!D54</f>
        <v>0</v>
      </c>
      <c r="H43" s="35">
        <f>Feuil2!D55</f>
        <v>0</v>
      </c>
      <c r="I43" s="35">
        <f>Feuil2!D58</f>
        <v>0</v>
      </c>
      <c r="J43" s="35">
        <f>Feuil2!D59</f>
        <v>0</v>
      </c>
      <c r="K43" s="35"/>
      <c r="L43" s="36">
        <f>Feuil2!D61</f>
        <v>0</v>
      </c>
      <c r="M43" s="35"/>
      <c r="N43" s="36">
        <f>Feuil2!D63</f>
        <v>0</v>
      </c>
    </row>
    <row r="44" spans="1:14" x14ac:dyDescent="0.35">
      <c r="D44" s="29"/>
      <c r="E44" s="29"/>
      <c r="F44" s="29"/>
      <c r="G44" s="29"/>
      <c r="H44" s="29"/>
      <c r="I44" s="29"/>
      <c r="J44" s="29"/>
      <c r="K44" s="29"/>
      <c r="L44" s="37"/>
      <c r="M44" s="29"/>
      <c r="N44" s="29"/>
    </row>
    <row r="45" spans="1:14" x14ac:dyDescent="0.35">
      <c r="A45" s="3">
        <v>23</v>
      </c>
      <c r="C45" s="3" t="e">
        <f>#REF!</f>
        <v>#REF!</v>
      </c>
      <c r="L45" s="38"/>
      <c r="N45" s="38"/>
    </row>
    <row r="46" spans="1:14" x14ac:dyDescent="0.35">
      <c r="D46" s="29"/>
      <c r="E46" s="29"/>
      <c r="F46" s="29"/>
      <c r="G46" s="29"/>
      <c r="H46" s="29"/>
      <c r="I46" s="29"/>
      <c r="J46" s="29"/>
      <c r="K46" s="29"/>
      <c r="L46" s="37"/>
      <c r="M46" s="29"/>
      <c r="N46" s="29"/>
    </row>
    <row r="47" spans="1:14" x14ac:dyDescent="0.35">
      <c r="A47" s="3">
        <v>24</v>
      </c>
      <c r="C47" s="3" t="e">
        <f>#REF!</f>
        <v>#REF!</v>
      </c>
      <c r="L47" s="38"/>
      <c r="N47" s="38"/>
    </row>
    <row r="48" spans="1:14" x14ac:dyDescent="0.35">
      <c r="D48" s="29"/>
      <c r="E48" s="29"/>
      <c r="F48" s="29"/>
      <c r="G48" s="29"/>
      <c r="H48" s="29"/>
      <c r="I48" s="29"/>
      <c r="J48" s="29"/>
      <c r="K48" s="29"/>
      <c r="L48" s="37"/>
      <c r="M48" s="29"/>
      <c r="N48" s="29"/>
    </row>
    <row r="49" spans="1:14" x14ac:dyDescent="0.35">
      <c r="A49" s="3">
        <v>25</v>
      </c>
      <c r="C49" s="3" t="e">
        <f>#REF!</f>
        <v>#REF!</v>
      </c>
      <c r="D49" s="35">
        <f>Feuil2!D49</f>
        <v>0</v>
      </c>
      <c r="E49" s="35">
        <f>Feuil2!D52</f>
        <v>0</v>
      </c>
      <c r="F49" s="35">
        <f>Feuil2!D53</f>
        <v>0</v>
      </c>
      <c r="G49" s="35">
        <f>Feuil2!D59</f>
        <v>0</v>
      </c>
      <c r="H49" s="35">
        <f>Feuil2!D60</f>
        <v>0</v>
      </c>
      <c r="I49" s="35">
        <f>Feuil2!D63</f>
        <v>0</v>
      </c>
      <c r="J49" s="35">
        <f>Feuil2!D64</f>
        <v>0</v>
      </c>
      <c r="K49" s="35"/>
      <c r="L49" s="36">
        <f>Feuil2!D66</f>
        <v>0</v>
      </c>
      <c r="M49" s="35"/>
      <c r="N49" s="36">
        <f>Feuil2!D68</f>
        <v>0</v>
      </c>
    </row>
    <row r="50" spans="1:14" x14ac:dyDescent="0.35">
      <c r="D50" s="29"/>
      <c r="E50" s="29"/>
      <c r="F50" s="29"/>
      <c r="G50" s="29"/>
      <c r="H50" s="29"/>
      <c r="I50" s="29"/>
      <c r="J50" s="29"/>
      <c r="K50" s="29"/>
      <c r="L50" s="37"/>
      <c r="M50" s="29"/>
      <c r="N50" s="29"/>
    </row>
    <row r="51" spans="1:14" x14ac:dyDescent="0.35">
      <c r="A51" s="3">
        <v>26</v>
      </c>
      <c r="C51" s="3" t="e">
        <f>#REF!</f>
        <v>#REF!</v>
      </c>
      <c r="D51" s="35">
        <f>Feuil2!D52</f>
        <v>0</v>
      </c>
      <c r="E51" s="35">
        <f>Feuil2!D55</f>
        <v>0</v>
      </c>
      <c r="F51" s="35">
        <f>Feuil2!D56</f>
        <v>0</v>
      </c>
      <c r="G51" s="35">
        <f>Feuil2!D62</f>
        <v>0</v>
      </c>
      <c r="H51" s="35">
        <f>Feuil2!D63</f>
        <v>0</v>
      </c>
      <c r="I51" s="35">
        <f>Feuil2!D66</f>
        <v>0</v>
      </c>
      <c r="J51" s="35">
        <f>Feuil2!D67</f>
        <v>0</v>
      </c>
      <c r="K51" s="35"/>
      <c r="L51" s="36">
        <f>Feuil2!D69</f>
        <v>0</v>
      </c>
      <c r="M51" s="35"/>
      <c r="N51" s="36">
        <f>Feuil2!D71</f>
        <v>0</v>
      </c>
    </row>
    <row r="52" spans="1:14" x14ac:dyDescent="0.35">
      <c r="D52" s="29"/>
      <c r="E52" s="29"/>
      <c r="F52" s="29"/>
      <c r="G52" s="29"/>
      <c r="H52" s="29"/>
      <c r="I52" s="29"/>
      <c r="J52" s="29"/>
      <c r="K52" s="29"/>
      <c r="L52" s="37"/>
      <c r="M52" s="29"/>
      <c r="N52" s="29"/>
    </row>
    <row r="53" spans="1:14" x14ac:dyDescent="0.35">
      <c r="A53" s="3">
        <v>27</v>
      </c>
      <c r="C53" s="3" t="e">
        <f>#REF!</f>
        <v>#REF!</v>
      </c>
      <c r="L53" s="38"/>
      <c r="N53" s="38"/>
    </row>
    <row r="54" spans="1:14" x14ac:dyDescent="0.35">
      <c r="D54" s="29"/>
      <c r="E54" s="29"/>
      <c r="F54" s="29"/>
      <c r="G54" s="29"/>
      <c r="H54" s="29"/>
      <c r="I54" s="29"/>
      <c r="J54" s="29"/>
      <c r="K54" s="29"/>
      <c r="L54" s="37"/>
      <c r="M54" s="29"/>
      <c r="N54" s="29"/>
    </row>
    <row r="55" spans="1:14" x14ac:dyDescent="0.35">
      <c r="A55" s="3">
        <v>28</v>
      </c>
      <c r="C55" s="3" t="e">
        <f>#REF!</f>
        <v>#REF!</v>
      </c>
      <c r="D55" s="35">
        <f>Feuil2!D55</f>
        <v>0</v>
      </c>
      <c r="E55" s="35"/>
      <c r="F55" s="35">
        <f>Feuil2!D59</f>
        <v>0</v>
      </c>
      <c r="G55" s="35">
        <f>Feuil2!D65</f>
        <v>0</v>
      </c>
      <c r="H55" s="35">
        <f>Feuil2!D66</f>
        <v>0</v>
      </c>
      <c r="I55" s="35">
        <f>Feuil2!D69</f>
        <v>0</v>
      </c>
      <c r="J55" s="35">
        <f>Feuil2!D70</f>
        <v>0</v>
      </c>
      <c r="K55" s="35"/>
      <c r="L55" s="36">
        <f>Feuil2!D72</f>
        <v>0</v>
      </c>
      <c r="M55" s="35"/>
      <c r="N55" s="36">
        <f>Feuil2!D74</f>
        <v>0</v>
      </c>
    </row>
    <row r="56" spans="1:14" x14ac:dyDescent="0.35">
      <c r="D56" s="29"/>
      <c r="E56" s="29"/>
      <c r="F56" s="29"/>
      <c r="G56" s="29"/>
      <c r="H56" s="29"/>
      <c r="I56" s="29"/>
      <c r="J56" s="29"/>
      <c r="K56" s="29"/>
      <c r="L56" s="37"/>
      <c r="M56" s="29"/>
      <c r="N56" s="29"/>
    </row>
    <row r="57" spans="1:14" x14ac:dyDescent="0.35">
      <c r="A57" s="3">
        <v>29</v>
      </c>
      <c r="C57" s="3" t="e">
        <f>#REF!</f>
        <v>#REF!</v>
      </c>
      <c r="D57" s="35"/>
      <c r="E57" s="35">
        <f>Feuil2!D61</f>
        <v>0</v>
      </c>
      <c r="F57" s="35">
        <f>Feuil2!D62</f>
        <v>0</v>
      </c>
      <c r="G57" s="35">
        <f>Feuil2!D68</f>
        <v>0</v>
      </c>
      <c r="H57" s="35">
        <f>Feuil2!D69</f>
        <v>0</v>
      </c>
      <c r="I57" s="35">
        <f>Feuil2!D72</f>
        <v>0</v>
      </c>
      <c r="J57" s="35">
        <f>Feuil2!D73</f>
        <v>0</v>
      </c>
      <c r="K57" s="35"/>
      <c r="L57" s="36">
        <f>Feuil2!D75</f>
        <v>0</v>
      </c>
      <c r="M57" s="35"/>
      <c r="N57" s="36">
        <f>Feuil2!D77</f>
        <v>0</v>
      </c>
    </row>
    <row r="58" spans="1:14" x14ac:dyDescent="0.35">
      <c r="D58" s="29"/>
      <c r="E58" s="29"/>
      <c r="F58" s="29"/>
      <c r="G58" s="29"/>
      <c r="H58" s="29"/>
      <c r="I58" s="29"/>
      <c r="J58" s="29"/>
      <c r="K58" s="29"/>
      <c r="L58" s="37"/>
      <c r="M58" s="29"/>
      <c r="N58" s="29"/>
    </row>
    <row r="59" spans="1:14" x14ac:dyDescent="0.35">
      <c r="A59" s="3">
        <v>30</v>
      </c>
      <c r="C59" s="3" t="e">
        <f>#REF!</f>
        <v>#REF!</v>
      </c>
      <c r="L59" s="38"/>
      <c r="N59" s="38"/>
    </row>
    <row r="60" spans="1:14" x14ac:dyDescent="0.35">
      <c r="D60" s="29"/>
      <c r="E60" s="29"/>
      <c r="F60" s="29"/>
      <c r="G60" s="29"/>
      <c r="H60" s="29"/>
      <c r="I60" s="29"/>
      <c r="J60" s="29"/>
      <c r="K60" s="29"/>
      <c r="L60" s="37"/>
      <c r="M60" s="29"/>
      <c r="N60" s="29"/>
    </row>
    <row r="61" spans="1:14" x14ac:dyDescent="0.35">
      <c r="C61" s="3"/>
      <c r="L61" s="38"/>
      <c r="N61" s="29"/>
    </row>
    <row r="62" spans="1:14" x14ac:dyDescent="0.35">
      <c r="N62" s="29"/>
    </row>
    <row r="63" spans="1:14" ht="18.5" x14ac:dyDescent="0.45">
      <c r="B63" s="42"/>
      <c r="C63" s="3"/>
      <c r="D63" s="43">
        <f t="shared" ref="D63:J63" ca="1" si="0">AVERAGE(D4:D61)</f>
        <v>0.92307692307692313</v>
      </c>
      <c r="E63" s="43">
        <f t="shared" si="0"/>
        <v>1.3846153846153846</v>
      </c>
      <c r="F63" s="43">
        <f t="shared" si="0"/>
        <v>1.5454545454545454</v>
      </c>
      <c r="G63" s="43">
        <f t="shared" si="0"/>
        <v>2</v>
      </c>
      <c r="H63" s="43">
        <f t="shared" si="0"/>
        <v>2.2666666666666666</v>
      </c>
      <c r="I63" s="43">
        <f t="shared" si="0"/>
        <v>2.6666666666666665</v>
      </c>
      <c r="J63" s="43">
        <f t="shared" si="0"/>
        <v>3.0666666666666669</v>
      </c>
      <c r="K63" s="41"/>
      <c r="L63" s="40">
        <f>AVERAGE(L4:L61)</f>
        <v>44.06666666666667</v>
      </c>
      <c r="M63" s="41"/>
      <c r="N63" s="40">
        <f>AVERAGE(N4:N61)</f>
        <v>1.6948717948717946</v>
      </c>
    </row>
    <row r="65" spans="3:3" x14ac:dyDescent="0.35">
      <c r="C65" s="3"/>
    </row>
    <row r="67" spans="3:3" x14ac:dyDescent="0.35">
      <c r="C67" s="3"/>
    </row>
    <row r="69" spans="3:3" x14ac:dyDescent="0.35">
      <c r="C69" s="3"/>
    </row>
  </sheetData>
  <conditionalFormatting sqref="N4 N6 N17 N19 N21 N23 N25 N27 N29 N31 N33 N35 N37 N39 N41 N43 N45 N47 N49 N51 N53 N55 N59 N63 N8">
    <cfRule type="cellIs" dxfId="187" priority="25" operator="lessThan">
      <formula>7.99</formula>
    </cfRule>
    <cfRule type="cellIs" dxfId="186" priority="26" operator="between">
      <formula>9.99</formula>
      <formula>8</formula>
    </cfRule>
    <cfRule type="cellIs" dxfId="185" priority="28" operator="greaterThan">
      <formula>10</formula>
    </cfRule>
  </conditionalFormatting>
  <conditionalFormatting sqref="N57">
    <cfRule type="cellIs" dxfId="184" priority="22" operator="lessThan">
      <formula>7.99</formula>
    </cfRule>
    <cfRule type="cellIs" dxfId="183" priority="23" operator="between">
      <formula>9.99</formula>
      <formula>8</formula>
    </cfRule>
    <cfRule type="cellIs" dxfId="182" priority="24" operator="greaterThan">
      <formula>10</formula>
    </cfRule>
  </conditionalFormatting>
  <conditionalFormatting sqref="L63">
    <cfRule type="cellIs" dxfId="181" priority="19" operator="lessThan">
      <formula>260</formula>
    </cfRule>
    <cfRule type="cellIs" dxfId="180" priority="21" operator="greaterThan">
      <formula>260</formula>
    </cfRule>
  </conditionalFormatting>
  <conditionalFormatting sqref="D63:J63">
    <cfRule type="cellIs" dxfId="179" priority="16" operator="lessThan">
      <formula>7.99</formula>
    </cfRule>
    <cfRule type="cellIs" dxfId="178" priority="17" operator="between">
      <formula>9.99</formula>
      <formula>8</formula>
    </cfRule>
    <cfRule type="cellIs" dxfId="177" priority="18" operator="greaterThan">
      <formula>10</formula>
    </cfRule>
  </conditionalFormatting>
  <conditionalFormatting sqref="N10">
    <cfRule type="cellIs" dxfId="176" priority="13" operator="lessThan">
      <formula>7.99</formula>
    </cfRule>
    <cfRule type="cellIs" dxfId="175" priority="14" operator="between">
      <formula>9.99</formula>
      <formula>8</formula>
    </cfRule>
    <cfRule type="cellIs" dxfId="174" priority="15" operator="greaterThan">
      <formula>10</formula>
    </cfRule>
  </conditionalFormatting>
  <conditionalFormatting sqref="N12">
    <cfRule type="cellIs" dxfId="173" priority="10" operator="lessThan">
      <formula>7.99</formula>
    </cfRule>
    <cfRule type="cellIs" dxfId="172" priority="11" operator="between">
      <formula>9.99</formula>
      <formula>8</formula>
    </cfRule>
    <cfRule type="cellIs" dxfId="171" priority="12" operator="greaterThan">
      <formula>10</formula>
    </cfRule>
  </conditionalFormatting>
  <conditionalFormatting sqref="N14">
    <cfRule type="cellIs" dxfId="170" priority="7" operator="lessThan">
      <formula>7.99</formula>
    </cfRule>
    <cfRule type="cellIs" dxfId="169" priority="8" operator="between">
      <formula>9.99</formula>
      <formula>8</formula>
    </cfRule>
    <cfRule type="cellIs" dxfId="168" priority="9" operator="greaterThan"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4"/>
  <sheetViews>
    <sheetView zoomScale="80" zoomScaleNormal="80" workbookViewId="0">
      <selection sqref="A1:A1048576"/>
    </sheetView>
  </sheetViews>
  <sheetFormatPr baseColWidth="10" defaultRowHeight="14.5" x14ac:dyDescent="0.35"/>
  <cols>
    <col min="1" max="1" width="48" customWidth="1"/>
    <col min="2" max="2" width="18" customWidth="1"/>
    <col min="3" max="3" width="14" customWidth="1"/>
    <col min="4" max="4" width="18" customWidth="1"/>
    <col min="5" max="5" width="58.26953125" customWidth="1"/>
  </cols>
  <sheetData>
    <row r="1" spans="1:5" ht="29" thickBot="1" x14ac:dyDescent="0.4">
      <c r="A1" s="2"/>
      <c r="B1" s="2"/>
      <c r="C1" s="2"/>
      <c r="D1" s="52" t="s">
        <v>13</v>
      </c>
      <c r="E1" s="53"/>
    </row>
    <row r="2" spans="1:5" ht="16" thickBot="1" x14ac:dyDescent="0.4">
      <c r="A2" s="1"/>
      <c r="B2" s="1"/>
      <c r="C2" s="1"/>
      <c r="D2" s="1"/>
      <c r="E2" s="1"/>
    </row>
    <row r="3" spans="1:5" s="9" customFormat="1" ht="19" thickBot="1" x14ac:dyDescent="0.4">
      <c r="A3" s="11" t="s">
        <v>4</v>
      </c>
      <c r="B3" s="12"/>
      <c r="C3" s="12">
        <f>3</f>
        <v>3</v>
      </c>
      <c r="D3" s="33">
        <f>AVERAGE(D4:D5)</f>
        <v>1</v>
      </c>
      <c r="E3" s="8"/>
    </row>
    <row r="4" spans="1:5" s="4" customFormat="1" ht="16" thickBot="1" x14ac:dyDescent="0.4">
      <c r="A4" s="6"/>
      <c r="B4" s="39"/>
      <c r="C4" s="10">
        <f>1.5</f>
        <v>1.5</v>
      </c>
      <c r="D4" s="31">
        <v>1</v>
      </c>
      <c r="E4" s="5"/>
    </row>
    <row r="5" spans="1:5" s="4" customFormat="1" ht="16" thickBot="1" x14ac:dyDescent="0.4">
      <c r="A5" s="7"/>
      <c r="B5" s="39"/>
      <c r="C5" s="10">
        <f>1.5</f>
        <v>1.5</v>
      </c>
      <c r="D5" s="31">
        <v>1</v>
      </c>
      <c r="E5" s="5"/>
    </row>
    <row r="6" spans="1:5" ht="17.5" thickBot="1" x14ac:dyDescent="0.4">
      <c r="A6" s="11" t="s">
        <v>5</v>
      </c>
      <c r="B6" s="12"/>
      <c r="C6" s="12">
        <f>3</f>
        <v>3</v>
      </c>
      <c r="D6" s="32">
        <v>2</v>
      </c>
      <c r="E6" s="5"/>
    </row>
    <row r="7" spans="1:5" ht="19" thickBot="1" x14ac:dyDescent="0.4">
      <c r="A7" s="11" t="s">
        <v>6</v>
      </c>
      <c r="B7" s="12"/>
      <c r="C7" s="12">
        <v>11</v>
      </c>
      <c r="D7" s="33">
        <f>(C8*D8+C9*D9+C10*D10+C11*D11+C12*D12)/C7</f>
        <v>3</v>
      </c>
      <c r="E7" s="8"/>
    </row>
    <row r="8" spans="1:5" s="4" customFormat="1" ht="16" thickBot="1" x14ac:dyDescent="0.4">
      <c r="A8" s="7"/>
      <c r="B8" s="39"/>
      <c r="C8" s="10">
        <v>4</v>
      </c>
      <c r="D8" s="31">
        <v>3</v>
      </c>
      <c r="E8" s="5"/>
    </row>
    <row r="9" spans="1:5" s="4" customFormat="1" ht="16" thickBot="1" x14ac:dyDescent="0.4">
      <c r="A9" s="7"/>
      <c r="B9" s="39"/>
      <c r="C9" s="10">
        <v>3</v>
      </c>
      <c r="D9" s="31">
        <v>3</v>
      </c>
      <c r="E9" s="5"/>
    </row>
    <row r="10" spans="1:5" s="4" customFormat="1" ht="16" thickBot="1" x14ac:dyDescent="0.4">
      <c r="A10" s="7"/>
      <c r="B10" s="39"/>
      <c r="C10" s="10">
        <v>2</v>
      </c>
      <c r="D10" s="31">
        <v>3</v>
      </c>
      <c r="E10" s="5"/>
    </row>
    <row r="11" spans="1:5" s="4" customFormat="1" ht="16" thickBot="1" x14ac:dyDescent="0.4">
      <c r="A11" s="7"/>
      <c r="B11" s="39"/>
      <c r="C11" s="10">
        <v>1</v>
      </c>
      <c r="D11" s="31">
        <v>3</v>
      </c>
      <c r="E11" s="5"/>
    </row>
    <row r="12" spans="1:5" s="4" customFormat="1" ht="16" thickBot="1" x14ac:dyDescent="0.4">
      <c r="A12" s="7"/>
      <c r="B12" s="39"/>
      <c r="C12" s="10">
        <v>1</v>
      </c>
      <c r="D12" s="31">
        <v>3</v>
      </c>
      <c r="E12" s="5"/>
    </row>
    <row r="13" spans="1:5" ht="17.5" thickBot="1" x14ac:dyDescent="0.4">
      <c r="A13" s="11" t="s">
        <v>7</v>
      </c>
      <c r="B13" s="13"/>
      <c r="C13" s="14">
        <v>2</v>
      </c>
      <c r="D13" s="32">
        <v>4</v>
      </c>
      <c r="E13" s="5"/>
    </row>
    <row r="14" spans="1:5" ht="17.5" thickBot="1" x14ac:dyDescent="0.4">
      <c r="A14" s="11" t="s">
        <v>8</v>
      </c>
      <c r="B14" s="12"/>
      <c r="C14" s="12">
        <v>5</v>
      </c>
      <c r="D14" s="33">
        <f>AVERAGE(D15:D16)</f>
        <v>5</v>
      </c>
      <c r="E14" s="5"/>
    </row>
    <row r="15" spans="1:5" ht="16" thickBot="1" x14ac:dyDescent="0.4">
      <c r="A15" s="7"/>
      <c r="B15" s="39"/>
      <c r="C15" s="10">
        <v>2.5</v>
      </c>
      <c r="D15" s="31">
        <v>5</v>
      </c>
      <c r="E15" s="54"/>
    </row>
    <row r="16" spans="1:5" ht="16" thickBot="1" x14ac:dyDescent="0.4">
      <c r="A16" s="15"/>
      <c r="B16" s="39"/>
      <c r="C16" s="10">
        <v>2.5</v>
      </c>
      <c r="D16" s="31">
        <v>5</v>
      </c>
      <c r="E16" s="55"/>
    </row>
    <row r="17" spans="1:5" ht="17.5" thickBot="1" x14ac:dyDescent="0.4">
      <c r="A17" s="11" t="s">
        <v>9</v>
      </c>
      <c r="B17" s="16"/>
      <c r="C17" s="12">
        <v>1</v>
      </c>
      <c r="D17" s="32">
        <v>6</v>
      </c>
      <c r="E17" s="5"/>
    </row>
    <row r="18" spans="1:5" ht="17.5" thickBot="1" x14ac:dyDescent="0.4">
      <c r="A18" s="11" t="s">
        <v>14</v>
      </c>
      <c r="B18" s="16"/>
      <c r="C18" s="12">
        <v>1</v>
      </c>
      <c r="D18" s="32">
        <v>7</v>
      </c>
      <c r="E18" s="5"/>
    </row>
    <row r="19" spans="1:5" s="4" customFormat="1" ht="16" thickBot="1" x14ac:dyDescent="0.4">
      <c r="A19" s="17"/>
      <c r="B19" s="18"/>
      <c r="C19" s="18"/>
      <c r="D19" s="18"/>
      <c r="E19" s="19"/>
    </row>
    <row r="20" spans="1:5" s="4" customFormat="1" ht="19" thickBot="1" x14ac:dyDescent="0.4">
      <c r="A20" s="25" t="s">
        <v>1</v>
      </c>
      <c r="B20" s="21"/>
      <c r="C20" s="24">
        <f>C3+C6+C7+C13+C14+C17+C18</f>
        <v>26</v>
      </c>
      <c r="D20" s="34">
        <f>C3*D3+C6*D6+C7*D7+C13*D13+C14*D14+C17*D17+C18*D18</f>
        <v>88</v>
      </c>
      <c r="E20" s="22"/>
    </row>
    <row r="21" spans="1:5" s="4" customFormat="1" ht="16" thickBot="1" x14ac:dyDescent="0.4">
      <c r="A21" s="20"/>
      <c r="B21" s="21"/>
      <c r="C21" s="21"/>
      <c r="D21" s="21"/>
      <c r="E21" s="22"/>
    </row>
    <row r="22" spans="1:5" s="4" customFormat="1" ht="19" thickBot="1" x14ac:dyDescent="0.4">
      <c r="A22" s="25" t="s">
        <v>2</v>
      </c>
      <c r="B22" s="21"/>
      <c r="C22" s="21"/>
      <c r="D22" s="34">
        <f>D20/C20</f>
        <v>3.3846153846153846</v>
      </c>
      <c r="E22" s="22"/>
    </row>
    <row r="23" spans="1:5" s="4" customFormat="1" ht="16" thickBot="1" x14ac:dyDescent="0.4">
      <c r="A23" s="20"/>
      <c r="B23" s="21"/>
      <c r="C23" s="21"/>
      <c r="D23" s="21"/>
      <c r="E23" s="22"/>
    </row>
    <row r="24" spans="1:5" s="4" customFormat="1" x14ac:dyDescent="0.35">
      <c r="A24" s="60"/>
      <c r="B24" s="62">
        <v>1</v>
      </c>
      <c r="C24" s="62" t="s">
        <v>0</v>
      </c>
      <c r="D24" s="56"/>
      <c r="E24" s="57"/>
    </row>
    <row r="25" spans="1:5" s="4" customFormat="1" ht="15" thickBot="1" x14ac:dyDescent="0.4">
      <c r="A25" s="61"/>
      <c r="B25" s="64"/>
      <c r="C25" s="63"/>
      <c r="D25" s="58"/>
      <c r="E25" s="59"/>
    </row>
    <row r="26" spans="1:5" s="4" customFormat="1" ht="16" thickBot="1" x14ac:dyDescent="0.4">
      <c r="A26" s="23"/>
      <c r="B26" s="21"/>
      <c r="C26" s="21"/>
      <c r="D26" s="21"/>
      <c r="E26" s="22"/>
    </row>
    <row r="27" spans="1:5" s="4" customFormat="1" ht="16" thickBot="1" x14ac:dyDescent="0.4">
      <c r="A27" s="26"/>
      <c r="B27" s="45"/>
      <c r="C27" s="46"/>
      <c r="D27" s="46"/>
      <c r="E27" s="47"/>
    </row>
    <row r="28" spans="1:5" s="4" customFormat="1" ht="15.5" x14ac:dyDescent="0.35">
      <c r="A28" s="23"/>
      <c r="B28" s="21"/>
      <c r="C28" s="21"/>
      <c r="D28" s="21"/>
      <c r="E28" s="22"/>
    </row>
    <row r="29" spans="1:5" s="4" customFormat="1" x14ac:dyDescent="0.35">
      <c r="A29" s="48"/>
      <c r="B29" s="50"/>
      <c r="C29" s="50"/>
      <c r="D29" s="50"/>
      <c r="E29" s="50"/>
    </row>
    <row r="30" spans="1:5" s="4" customFormat="1" x14ac:dyDescent="0.35">
      <c r="A30" s="49"/>
      <c r="B30" s="51"/>
      <c r="C30" s="51"/>
      <c r="D30" s="51"/>
      <c r="E30" s="51"/>
    </row>
    <row r="31" spans="1:5" s="4" customFormat="1" ht="15.5" x14ac:dyDescent="0.35">
      <c r="A31" s="20"/>
      <c r="B31" s="21"/>
      <c r="C31" s="21"/>
      <c r="D31" s="21"/>
      <c r="E31" s="22"/>
    </row>
    <row r="32" spans="1:5" s="4" customFormat="1" ht="15.5" x14ac:dyDescent="0.35">
      <c r="A32" s="20"/>
      <c r="B32" s="21"/>
      <c r="C32" s="21"/>
      <c r="D32" s="21"/>
      <c r="E32" s="22"/>
    </row>
    <row r="33" spans="1:5" s="4" customFormat="1" ht="15.5" x14ac:dyDescent="0.35">
      <c r="A33" s="20"/>
      <c r="B33" s="21"/>
      <c r="C33" s="21"/>
      <c r="D33" s="21"/>
      <c r="E33" s="22"/>
    </row>
    <row r="34" spans="1:5" s="4" customFormat="1" ht="15.5" x14ac:dyDescent="0.35">
      <c r="A34" s="20"/>
      <c r="B34" s="21"/>
      <c r="C34" s="21"/>
      <c r="D34" s="21"/>
      <c r="E34" s="22"/>
    </row>
  </sheetData>
  <sheetProtection formatCells="0" formatColumns="0" formatRows="0" insertColumns="0" insertRows="0" insertHyperlinks="0" deleteColumns="0" deleteRows="0" selectLockedCells="1" sort="0" autoFilter="0" pivotTables="0" selectUnlockedCells="1"/>
  <mergeCells count="9">
    <mergeCell ref="B27:E27"/>
    <mergeCell ref="A29:A30"/>
    <mergeCell ref="B29:E30"/>
    <mergeCell ref="D1:E1"/>
    <mergeCell ref="E15:E16"/>
    <mergeCell ref="D24:E25"/>
    <mergeCell ref="A24:A25"/>
    <mergeCell ref="C24:C25"/>
    <mergeCell ref="B24:B25"/>
  </mergeCells>
  <phoneticPr fontId="12" type="noConversion"/>
  <conditionalFormatting sqref="D4:D5">
    <cfRule type="cellIs" dxfId="167" priority="41" operator="greaterThan">
      <formula>20</formula>
    </cfRule>
  </conditionalFormatting>
  <conditionalFormatting sqref="D3">
    <cfRule type="cellIs" dxfId="166" priority="24" operator="equal">
      <formula>0</formula>
    </cfRule>
    <cfRule type="cellIs" dxfId="165" priority="40" operator="greaterThan">
      <formula>20</formula>
    </cfRule>
  </conditionalFormatting>
  <conditionalFormatting sqref="D6">
    <cfRule type="cellIs" dxfId="164" priority="21" operator="equal">
      <formula>0</formula>
    </cfRule>
    <cfRule type="cellIs" dxfId="163" priority="38" operator="greaterThan">
      <formula>20</formula>
    </cfRule>
  </conditionalFormatting>
  <conditionalFormatting sqref="D8:D12">
    <cfRule type="cellIs" dxfId="162" priority="17" operator="equal">
      <formula>0</formula>
    </cfRule>
    <cfRule type="cellIs" dxfId="161" priority="37" operator="greaterThan">
      <formula>20</formula>
    </cfRule>
  </conditionalFormatting>
  <conditionalFormatting sqref="D20">
    <cfRule type="cellIs" dxfId="160" priority="6" operator="lessThan">
      <formula>260</formula>
    </cfRule>
    <cfRule type="cellIs" dxfId="159" priority="7" operator="greaterThanOrEqual">
      <formula>260</formula>
    </cfRule>
    <cfRule type="cellIs" dxfId="158" priority="30" operator="greaterThan">
      <formula>520</formula>
    </cfRule>
  </conditionalFormatting>
  <conditionalFormatting sqref="D22">
    <cfRule type="cellIs" dxfId="157" priority="8" operator="greaterThan">
      <formula>10</formula>
    </cfRule>
    <cfRule type="cellIs" dxfId="156" priority="25" operator="lessThan">
      <formula>7.99</formula>
    </cfRule>
    <cfRule type="cellIs" dxfId="155" priority="27" operator="between">
      <formula>9.999</formula>
      <formula>8</formula>
    </cfRule>
    <cfRule type="cellIs" dxfId="154" priority="28" operator="greaterThan">
      <formula>20</formula>
    </cfRule>
  </conditionalFormatting>
  <conditionalFormatting sqref="D4">
    <cfRule type="cellIs" dxfId="153" priority="23" operator="equal">
      <formula>0</formula>
    </cfRule>
  </conditionalFormatting>
  <conditionalFormatting sqref="D5">
    <cfRule type="cellIs" dxfId="152" priority="22" operator="equal">
      <formula>0</formula>
    </cfRule>
  </conditionalFormatting>
  <conditionalFormatting sqref="D7">
    <cfRule type="cellIs" dxfId="151" priority="19" operator="equal">
      <formula>0</formula>
    </cfRule>
    <cfRule type="cellIs" dxfId="150" priority="20" operator="greaterThan">
      <formula>20</formula>
    </cfRule>
  </conditionalFormatting>
  <conditionalFormatting sqref="D13">
    <cfRule type="cellIs" dxfId="149" priority="15" operator="equal">
      <formula>0</formula>
    </cfRule>
    <cfRule type="cellIs" dxfId="148" priority="16" operator="greaterThan">
      <formula>20</formula>
    </cfRule>
  </conditionalFormatting>
  <conditionalFormatting sqref="D15:D16">
    <cfRule type="cellIs" dxfId="147" priority="11" operator="equal">
      <formula>0</formula>
    </cfRule>
    <cfRule type="cellIs" dxfId="146" priority="12" operator="greaterThan">
      <formula>20</formula>
    </cfRule>
  </conditionalFormatting>
  <conditionalFormatting sqref="B24:B25">
    <cfRule type="cellIs" dxfId="145" priority="9" operator="greaterThan">
      <formula>10</formula>
    </cfRule>
    <cfRule type="cellIs" dxfId="144" priority="10" operator="lessThan">
      <formula>10</formula>
    </cfRule>
  </conditionalFormatting>
  <conditionalFormatting sqref="D17:D18">
    <cfRule type="cellIs" dxfId="143" priority="3" operator="equal">
      <formula>0</formula>
    </cfRule>
    <cfRule type="cellIs" dxfId="142" priority="4" operator="greaterThan">
      <formula>20</formula>
    </cfRule>
  </conditionalFormatting>
  <conditionalFormatting sqref="D14">
    <cfRule type="cellIs" dxfId="141" priority="1" operator="equal">
      <formula>0</formula>
    </cfRule>
    <cfRule type="cellIs" dxfId="140" priority="2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5"/>
  <sheetViews>
    <sheetView workbookViewId="0">
      <selection activeCell="D18" sqref="D18"/>
    </sheetView>
  </sheetViews>
  <sheetFormatPr baseColWidth="10" defaultRowHeight="14.5" x14ac:dyDescent="0.35"/>
  <cols>
    <col min="1" max="1" width="48" customWidth="1"/>
    <col min="2" max="2" width="18" customWidth="1"/>
    <col min="3" max="3" width="14" customWidth="1"/>
    <col min="4" max="4" width="18" customWidth="1"/>
    <col min="5" max="5" width="58.26953125" customWidth="1"/>
  </cols>
  <sheetData>
    <row r="1" spans="1:5" ht="72" customHeight="1" thickBot="1" x14ac:dyDescent="0.4">
      <c r="A1" s="2"/>
      <c r="B1" s="2"/>
      <c r="C1" s="2"/>
      <c r="D1" s="52" t="s">
        <v>13</v>
      </c>
      <c r="E1" s="53"/>
    </row>
    <row r="2" spans="1:5" ht="40.5" customHeight="1" thickBot="1" x14ac:dyDescent="0.4">
      <c r="A2" s="1"/>
      <c r="B2" s="1"/>
      <c r="C2" s="1"/>
      <c r="D2" s="1"/>
      <c r="E2" s="1"/>
    </row>
    <row r="3" spans="1:5" s="9" customFormat="1" ht="28.5" customHeight="1" thickBot="1" x14ac:dyDescent="0.4">
      <c r="A3" s="11" t="s">
        <v>4</v>
      </c>
      <c r="B3" s="12"/>
      <c r="C3" s="12">
        <f>3</f>
        <v>3</v>
      </c>
      <c r="D3" s="33">
        <f>AVERAGE(D4:D5)</f>
        <v>2</v>
      </c>
      <c r="E3" s="8"/>
    </row>
    <row r="4" spans="1:5" s="4" customFormat="1" ht="62.25" customHeight="1" thickBot="1" x14ac:dyDescent="0.4">
      <c r="A4" s="6"/>
      <c r="B4" s="39"/>
      <c r="C4" s="10">
        <f>1.5</f>
        <v>1.5</v>
      </c>
      <c r="D4" s="31">
        <v>2</v>
      </c>
      <c r="E4" s="5"/>
    </row>
    <row r="5" spans="1:5" s="4" customFormat="1" ht="62.25" customHeight="1" thickBot="1" x14ac:dyDescent="0.4">
      <c r="A5" s="7"/>
      <c r="B5" s="39"/>
      <c r="C5" s="10">
        <f>1.5</f>
        <v>1.5</v>
      </c>
      <c r="D5" s="31">
        <v>2</v>
      </c>
      <c r="E5" s="5"/>
    </row>
    <row r="6" spans="1:5" ht="51" customHeight="1" thickBot="1" x14ac:dyDescent="0.4">
      <c r="A6" s="11" t="s">
        <v>5</v>
      </c>
      <c r="B6" s="12"/>
      <c r="C6" s="12">
        <f>3</f>
        <v>3</v>
      </c>
      <c r="D6" s="32">
        <v>3</v>
      </c>
      <c r="E6" s="5"/>
    </row>
    <row r="7" spans="1:5" ht="41.25" customHeight="1" thickBot="1" x14ac:dyDescent="0.4">
      <c r="A7" s="11" t="s">
        <v>6</v>
      </c>
      <c r="B7" s="12"/>
      <c r="C7" s="12">
        <v>11</v>
      </c>
      <c r="D7" s="33">
        <f>(C8*D8+C9*D9+C10*D10+C11*D11+C12*D12)/C7</f>
        <v>4.1818181818181817</v>
      </c>
      <c r="E7" s="8"/>
    </row>
    <row r="8" spans="1:5" s="4" customFormat="1" ht="75.75" customHeight="1" thickBot="1" x14ac:dyDescent="0.4">
      <c r="A8" s="7"/>
      <c r="B8" s="39"/>
      <c r="C8" s="10">
        <v>4</v>
      </c>
      <c r="D8" s="31">
        <v>4</v>
      </c>
      <c r="E8" s="5"/>
    </row>
    <row r="9" spans="1:5" s="4" customFormat="1" ht="62.25" customHeight="1" thickBot="1" x14ac:dyDescent="0.4">
      <c r="A9" s="7"/>
      <c r="B9" s="39"/>
      <c r="C9" s="10">
        <v>3</v>
      </c>
      <c r="D9" s="31">
        <v>4</v>
      </c>
      <c r="E9" s="5"/>
    </row>
    <row r="10" spans="1:5" s="4" customFormat="1" ht="62.25" customHeight="1" thickBot="1" x14ac:dyDescent="0.4">
      <c r="A10" s="7"/>
      <c r="B10" s="39"/>
      <c r="C10" s="10">
        <v>2</v>
      </c>
      <c r="D10" s="31">
        <v>4</v>
      </c>
      <c r="E10" s="5"/>
    </row>
    <row r="11" spans="1:5" s="4" customFormat="1" ht="62.25" customHeight="1" thickBot="1" x14ac:dyDescent="0.4">
      <c r="A11" s="7"/>
      <c r="B11" s="39"/>
      <c r="C11" s="10">
        <v>1</v>
      </c>
      <c r="D11" s="31">
        <v>5</v>
      </c>
      <c r="E11" s="5"/>
    </row>
    <row r="12" spans="1:5" s="4" customFormat="1" ht="62.25" customHeight="1" thickBot="1" x14ac:dyDescent="0.4">
      <c r="A12" s="7"/>
      <c r="B12" s="39"/>
      <c r="C12" s="10">
        <v>1</v>
      </c>
      <c r="D12" s="31">
        <v>5</v>
      </c>
      <c r="E12" s="5"/>
    </row>
    <row r="13" spans="1:5" ht="51" customHeight="1" thickBot="1" x14ac:dyDescent="0.4">
      <c r="A13" s="11" t="s">
        <v>7</v>
      </c>
      <c r="B13" s="13"/>
      <c r="C13" s="14">
        <v>2</v>
      </c>
      <c r="D13" s="32">
        <v>6</v>
      </c>
      <c r="E13" s="5"/>
    </row>
    <row r="14" spans="1:5" ht="51" customHeight="1" thickBot="1" x14ac:dyDescent="0.4">
      <c r="A14" s="11" t="s">
        <v>8</v>
      </c>
      <c r="B14" s="12"/>
      <c r="C14" s="12">
        <v>5</v>
      </c>
      <c r="D14" s="33">
        <f>AVERAGE(D15:D16)</f>
        <v>5</v>
      </c>
      <c r="E14" s="5"/>
    </row>
    <row r="15" spans="1:5" ht="51" customHeight="1" thickBot="1" x14ac:dyDescent="0.4">
      <c r="A15" s="7"/>
      <c r="B15" s="39"/>
      <c r="C15" s="10">
        <v>2.5</v>
      </c>
      <c r="D15" s="31">
        <v>5</v>
      </c>
      <c r="E15" s="54"/>
    </row>
    <row r="16" spans="1:5" ht="51" customHeight="1" thickBot="1" x14ac:dyDescent="0.4">
      <c r="A16" s="15"/>
      <c r="B16" s="39"/>
      <c r="C16" s="10">
        <v>2.5</v>
      </c>
      <c r="D16" s="31">
        <v>5</v>
      </c>
      <c r="E16" s="55"/>
    </row>
    <row r="17" spans="1:5" ht="51" customHeight="1" thickBot="1" x14ac:dyDescent="0.4">
      <c r="A17" s="11" t="s">
        <v>9</v>
      </c>
      <c r="B17" s="16"/>
      <c r="C17" s="12">
        <v>1</v>
      </c>
      <c r="D17" s="32">
        <v>6</v>
      </c>
      <c r="E17" s="5"/>
    </row>
    <row r="18" spans="1:5" ht="51" customHeight="1" thickBot="1" x14ac:dyDescent="0.4">
      <c r="A18" s="11" t="s">
        <v>14</v>
      </c>
      <c r="B18" s="16"/>
      <c r="C18" s="12">
        <v>1</v>
      </c>
      <c r="D18" s="32">
        <v>7</v>
      </c>
      <c r="E18" s="5"/>
    </row>
    <row r="19" spans="1:5" s="4" customFormat="1" ht="12" customHeight="1" thickBot="1" x14ac:dyDescent="0.4">
      <c r="A19" s="17"/>
      <c r="B19" s="18"/>
      <c r="C19" s="18"/>
      <c r="D19" s="18"/>
      <c r="E19" s="19"/>
    </row>
    <row r="20" spans="1:5" s="4" customFormat="1" ht="21.75" customHeight="1" thickBot="1" x14ac:dyDescent="0.4">
      <c r="A20" s="25" t="s">
        <v>1</v>
      </c>
      <c r="B20" s="21"/>
      <c r="C20" s="24">
        <f>C3+C6+C7+C13+C14+C17+C18</f>
        <v>26</v>
      </c>
      <c r="D20" s="34">
        <f>C3*D3+C6*D6+C7*D7+C13*D13+C14*D14+C17*D17+C18*D18</f>
        <v>111</v>
      </c>
      <c r="E20" s="22"/>
    </row>
    <row r="21" spans="1:5" s="4" customFormat="1" ht="12" customHeight="1" thickBot="1" x14ac:dyDescent="0.4">
      <c r="A21" s="20"/>
      <c r="B21" s="21"/>
      <c r="C21" s="21"/>
      <c r="D21" s="21"/>
      <c r="E21" s="22"/>
    </row>
    <row r="22" spans="1:5" s="4" customFormat="1" ht="27.75" customHeight="1" thickBot="1" x14ac:dyDescent="0.4">
      <c r="A22" s="25" t="s">
        <v>2</v>
      </c>
      <c r="B22" s="21"/>
      <c r="C22" s="21"/>
      <c r="D22" s="34">
        <f>D20/C20</f>
        <v>4.2692307692307692</v>
      </c>
      <c r="E22" s="22"/>
    </row>
    <row r="23" spans="1:5" s="4" customFormat="1" ht="12" customHeight="1" thickBot="1" x14ac:dyDescent="0.4">
      <c r="A23" s="20"/>
      <c r="B23" s="21"/>
      <c r="C23" s="21"/>
      <c r="D23" s="21"/>
      <c r="E23" s="22"/>
    </row>
    <row r="24" spans="1:5" s="4" customFormat="1" ht="33.75" customHeight="1" x14ac:dyDescent="0.35">
      <c r="A24" s="60"/>
      <c r="B24" s="62">
        <v>1</v>
      </c>
      <c r="C24" s="62" t="s">
        <v>0</v>
      </c>
      <c r="D24" s="56"/>
      <c r="E24" s="57"/>
    </row>
    <row r="25" spans="1:5" s="4" customFormat="1" ht="34.5" customHeight="1" thickBot="1" x14ac:dyDescent="0.4">
      <c r="A25" s="61"/>
      <c r="B25" s="64"/>
      <c r="C25" s="63"/>
      <c r="D25" s="58"/>
      <c r="E25" s="59"/>
    </row>
    <row r="26" spans="1:5" s="4" customFormat="1" ht="12" customHeight="1" thickBot="1" x14ac:dyDescent="0.4">
      <c r="A26" s="23"/>
      <c r="B26" s="21"/>
      <c r="C26" s="21"/>
      <c r="D26" s="21"/>
      <c r="E26" s="22"/>
    </row>
    <row r="27" spans="1:5" s="4" customFormat="1" ht="56.25" customHeight="1" thickBot="1" x14ac:dyDescent="0.4">
      <c r="A27" s="26"/>
      <c r="B27" s="45"/>
      <c r="C27" s="46"/>
      <c r="D27" s="46"/>
      <c r="E27" s="47"/>
    </row>
    <row r="28" spans="1:5" s="4" customFormat="1" ht="12" customHeight="1" x14ac:dyDescent="0.35">
      <c r="A28" s="23"/>
      <c r="B28" s="21"/>
      <c r="C28" s="21"/>
      <c r="D28" s="21"/>
      <c r="E28" s="22"/>
    </row>
    <row r="29" spans="1:5" s="4" customFormat="1" ht="33" customHeight="1" x14ac:dyDescent="0.35">
      <c r="A29" s="48"/>
      <c r="B29" s="50"/>
      <c r="C29" s="50"/>
      <c r="D29" s="50"/>
      <c r="E29" s="50"/>
    </row>
    <row r="30" spans="1:5" s="4" customFormat="1" ht="18" customHeight="1" x14ac:dyDescent="0.35">
      <c r="A30" s="49"/>
      <c r="B30" s="51"/>
      <c r="C30" s="51"/>
      <c r="D30" s="51"/>
      <c r="E30" s="51"/>
    </row>
    <row r="31" spans="1:5" s="4" customFormat="1" ht="17.25" customHeight="1" x14ac:dyDescent="0.35">
      <c r="A31" s="20"/>
      <c r="B31" s="21"/>
      <c r="C31" s="21"/>
      <c r="D31" s="21"/>
      <c r="E31" s="22"/>
    </row>
    <row r="32" spans="1:5" s="4" customFormat="1" ht="18" customHeight="1" x14ac:dyDescent="0.35">
      <c r="A32" s="20"/>
      <c r="B32" s="21"/>
      <c r="C32" s="21"/>
      <c r="D32" s="21"/>
      <c r="E32" s="22"/>
    </row>
    <row r="33" spans="1:5" s="4" customFormat="1" ht="18" customHeight="1" x14ac:dyDescent="0.35">
      <c r="A33" s="20"/>
      <c r="B33" s="21"/>
      <c r="C33" s="21"/>
      <c r="D33" s="21"/>
      <c r="E33" s="22"/>
    </row>
    <row r="34" spans="1:5" s="4" customFormat="1" ht="18" customHeight="1" x14ac:dyDescent="0.35">
      <c r="A34" s="20"/>
      <c r="B34" s="21"/>
      <c r="C34" s="21"/>
      <c r="D34" s="21"/>
      <c r="E34" s="22"/>
    </row>
    <row r="35" spans="1:5" ht="20.25" customHeight="1" x14ac:dyDescent="0.3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14">
    <cfRule type="cellIs" dxfId="139" priority="1" operator="equal">
      <formula>0</formula>
    </cfRule>
    <cfRule type="cellIs" dxfId="138" priority="2" operator="greaterThan">
      <formula>20</formula>
    </cfRule>
  </conditionalFormatting>
  <conditionalFormatting sqref="D4:D5">
    <cfRule type="cellIs" dxfId="137" priority="28" operator="greaterThan">
      <formula>20</formula>
    </cfRule>
  </conditionalFormatting>
  <conditionalFormatting sqref="D3">
    <cfRule type="cellIs" dxfId="136" priority="20" operator="equal">
      <formula>0</formula>
    </cfRule>
    <cfRule type="cellIs" dxfId="135" priority="27" operator="greaterThan">
      <formula>20</formula>
    </cfRule>
  </conditionalFormatting>
  <conditionalFormatting sqref="D6">
    <cfRule type="cellIs" dxfId="134" priority="17" operator="equal">
      <formula>0</formula>
    </cfRule>
    <cfRule type="cellIs" dxfId="133" priority="26" operator="greaterThan">
      <formula>20</formula>
    </cfRule>
  </conditionalFormatting>
  <conditionalFormatting sqref="D8:D12">
    <cfRule type="cellIs" dxfId="132" priority="14" operator="equal">
      <formula>0</formula>
    </cfRule>
    <cfRule type="cellIs" dxfId="131" priority="25" operator="greaterThan">
      <formula>20</formula>
    </cfRule>
  </conditionalFormatting>
  <conditionalFormatting sqref="D4">
    <cfRule type="cellIs" dxfId="130" priority="19" operator="equal">
      <formula>0</formula>
    </cfRule>
  </conditionalFormatting>
  <conditionalFormatting sqref="D5">
    <cfRule type="cellIs" dxfId="129" priority="18" operator="equal">
      <formula>0</formula>
    </cfRule>
  </conditionalFormatting>
  <conditionalFormatting sqref="D7">
    <cfRule type="cellIs" dxfId="128" priority="15" operator="equal">
      <formula>0</formula>
    </cfRule>
    <cfRule type="cellIs" dxfId="127" priority="16" operator="greaterThan">
      <formula>20</formula>
    </cfRule>
  </conditionalFormatting>
  <conditionalFormatting sqref="D13">
    <cfRule type="cellIs" dxfId="126" priority="12" operator="equal">
      <formula>0</formula>
    </cfRule>
    <cfRule type="cellIs" dxfId="125" priority="13" operator="greaterThan">
      <formula>20</formula>
    </cfRule>
  </conditionalFormatting>
  <conditionalFormatting sqref="D15:D16">
    <cfRule type="cellIs" dxfId="124" priority="10" operator="equal">
      <formula>0</formula>
    </cfRule>
    <cfRule type="cellIs" dxfId="123" priority="11" operator="greaterThan">
      <formula>20</formula>
    </cfRule>
  </conditionalFormatting>
  <conditionalFormatting sqref="D20">
    <cfRule type="cellIs" dxfId="122" priority="5" operator="lessThan">
      <formula>260</formula>
    </cfRule>
    <cfRule type="cellIs" dxfId="121" priority="6" operator="greaterThanOrEqual">
      <formula>260</formula>
    </cfRule>
    <cfRule type="cellIs" dxfId="120" priority="24" operator="greaterThan">
      <formula>520</formula>
    </cfRule>
  </conditionalFormatting>
  <conditionalFormatting sqref="D22">
    <cfRule type="cellIs" dxfId="119" priority="7" operator="greaterThan">
      <formula>10</formula>
    </cfRule>
    <cfRule type="cellIs" dxfId="118" priority="21" operator="lessThan">
      <formula>7.99</formula>
    </cfRule>
    <cfRule type="cellIs" dxfId="117" priority="22" operator="between">
      <formula>9.999</formula>
      <formula>8</formula>
    </cfRule>
    <cfRule type="cellIs" dxfId="116" priority="23" operator="greaterThan">
      <formula>20</formula>
    </cfRule>
  </conditionalFormatting>
  <conditionalFormatting sqref="B24:B25">
    <cfRule type="cellIs" dxfId="115" priority="8" operator="greaterThan">
      <formula>10</formula>
    </cfRule>
    <cfRule type="cellIs" dxfId="114" priority="9" operator="lessThan">
      <formula>10</formula>
    </cfRule>
  </conditionalFormatting>
  <conditionalFormatting sqref="D17:D18">
    <cfRule type="cellIs" dxfId="113" priority="3" operator="equal">
      <formula>0</formula>
    </cfRule>
    <cfRule type="cellIs" dxfId="112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5"/>
  <sheetViews>
    <sheetView workbookViewId="0">
      <selection activeCell="D19" sqref="D19"/>
    </sheetView>
  </sheetViews>
  <sheetFormatPr baseColWidth="10" defaultRowHeight="14.5" x14ac:dyDescent="0.35"/>
  <cols>
    <col min="1" max="1" width="48" customWidth="1"/>
    <col min="2" max="2" width="18" customWidth="1"/>
    <col min="3" max="3" width="14" customWidth="1"/>
    <col min="4" max="4" width="18" customWidth="1"/>
    <col min="5" max="5" width="58.26953125" customWidth="1"/>
  </cols>
  <sheetData>
    <row r="1" spans="1:5" ht="72" customHeight="1" thickBot="1" x14ac:dyDescent="0.4">
      <c r="A1" s="2"/>
      <c r="B1" s="2"/>
      <c r="C1" s="2"/>
      <c r="D1" s="52" t="s">
        <v>13</v>
      </c>
      <c r="E1" s="53"/>
    </row>
    <row r="2" spans="1:5" ht="40.5" customHeight="1" thickBot="1" x14ac:dyDescent="0.4">
      <c r="A2" s="1"/>
      <c r="B2" s="1"/>
      <c r="C2" s="1"/>
      <c r="D2" s="1"/>
      <c r="E2" s="1"/>
    </row>
    <row r="3" spans="1:5" s="9" customFormat="1" ht="28.5" customHeight="1" thickBot="1" x14ac:dyDescent="0.4">
      <c r="A3" s="11" t="s">
        <v>4</v>
      </c>
      <c r="B3" s="12"/>
      <c r="C3" s="12">
        <f>3</f>
        <v>3</v>
      </c>
      <c r="D3" s="33">
        <f>AVERAGE(D4:D5)</f>
        <v>3</v>
      </c>
      <c r="E3" s="8"/>
    </row>
    <row r="4" spans="1:5" s="4" customFormat="1" ht="62.25" customHeight="1" thickBot="1" x14ac:dyDescent="0.4">
      <c r="A4" s="6"/>
      <c r="B4" s="39"/>
      <c r="C4" s="10">
        <f>1.5</f>
        <v>1.5</v>
      </c>
      <c r="D4" s="31">
        <v>3</v>
      </c>
      <c r="E4" s="5"/>
    </row>
    <row r="5" spans="1:5" s="4" customFormat="1" ht="62.25" customHeight="1" thickBot="1" x14ac:dyDescent="0.4">
      <c r="A5" s="7"/>
      <c r="B5" s="39"/>
      <c r="C5" s="10">
        <f>1.5</f>
        <v>1.5</v>
      </c>
      <c r="D5" s="31">
        <v>3</v>
      </c>
      <c r="E5" s="5"/>
    </row>
    <row r="6" spans="1:5" ht="51" customHeight="1" thickBot="1" x14ac:dyDescent="0.4">
      <c r="A6" s="11" t="s">
        <v>5</v>
      </c>
      <c r="B6" s="12"/>
      <c r="C6" s="12">
        <f>3</f>
        <v>3</v>
      </c>
      <c r="D6" s="32">
        <v>4</v>
      </c>
      <c r="E6" s="5"/>
    </row>
    <row r="7" spans="1:5" ht="41.25" customHeight="1" thickBot="1" x14ac:dyDescent="0.4">
      <c r="A7" s="11" t="s">
        <v>6</v>
      </c>
      <c r="B7" s="12"/>
      <c r="C7" s="12">
        <v>11</v>
      </c>
      <c r="D7" s="33">
        <f>(C8*D8+C9*D9+C10*D10+C11*D11+C12*D12)/C7</f>
        <v>4</v>
      </c>
      <c r="E7" s="8"/>
    </row>
    <row r="8" spans="1:5" s="4" customFormat="1" ht="75.75" customHeight="1" thickBot="1" x14ac:dyDescent="0.4">
      <c r="A8" s="7"/>
      <c r="B8" s="39"/>
      <c r="C8" s="10">
        <v>4</v>
      </c>
      <c r="D8" s="31">
        <v>4</v>
      </c>
      <c r="E8" s="5"/>
    </row>
    <row r="9" spans="1:5" s="4" customFormat="1" ht="62.25" customHeight="1" thickBot="1" x14ac:dyDescent="0.4">
      <c r="A9" s="7"/>
      <c r="B9" s="39"/>
      <c r="C9" s="10">
        <v>3</v>
      </c>
      <c r="D9" s="31">
        <v>4</v>
      </c>
      <c r="E9" s="5"/>
    </row>
    <row r="10" spans="1:5" s="4" customFormat="1" ht="62.25" customHeight="1" thickBot="1" x14ac:dyDescent="0.4">
      <c r="A10" s="7"/>
      <c r="B10" s="39"/>
      <c r="C10" s="10">
        <v>2</v>
      </c>
      <c r="D10" s="31">
        <v>4</v>
      </c>
      <c r="E10" s="5"/>
    </row>
    <row r="11" spans="1:5" s="4" customFormat="1" ht="62.25" customHeight="1" thickBot="1" x14ac:dyDescent="0.4">
      <c r="A11" s="7"/>
      <c r="B11" s="39"/>
      <c r="C11" s="10">
        <v>1</v>
      </c>
      <c r="D11" s="31">
        <v>4</v>
      </c>
      <c r="E11" s="5"/>
    </row>
    <row r="12" spans="1:5" s="4" customFormat="1" ht="62.25" customHeight="1" thickBot="1" x14ac:dyDescent="0.4">
      <c r="A12" s="7"/>
      <c r="B12" s="39"/>
      <c r="C12" s="10">
        <v>1</v>
      </c>
      <c r="D12" s="31">
        <v>4</v>
      </c>
      <c r="E12" s="5"/>
    </row>
    <row r="13" spans="1:5" ht="51" customHeight="1" thickBot="1" x14ac:dyDescent="0.4">
      <c r="A13" s="11" t="s">
        <v>7</v>
      </c>
      <c r="B13" s="13"/>
      <c r="C13" s="14">
        <v>2</v>
      </c>
      <c r="D13" s="32">
        <v>5</v>
      </c>
      <c r="E13" s="5"/>
    </row>
    <row r="14" spans="1:5" ht="51" customHeight="1" thickBot="1" x14ac:dyDescent="0.4">
      <c r="A14" s="11" t="s">
        <v>8</v>
      </c>
      <c r="B14" s="12"/>
      <c r="C14" s="12">
        <v>5</v>
      </c>
      <c r="D14" s="33">
        <f>AVERAGE(D15:D16)</f>
        <v>6</v>
      </c>
      <c r="E14" s="5"/>
    </row>
    <row r="15" spans="1:5" ht="51" customHeight="1" thickBot="1" x14ac:dyDescent="0.4">
      <c r="A15" s="7"/>
      <c r="B15" s="39"/>
      <c r="C15" s="10">
        <v>2.5</v>
      </c>
      <c r="D15" s="31">
        <v>6</v>
      </c>
      <c r="E15" s="54"/>
    </row>
    <row r="16" spans="1:5" ht="51" customHeight="1" thickBot="1" x14ac:dyDescent="0.4">
      <c r="A16" s="15"/>
      <c r="B16" s="39"/>
      <c r="C16" s="10">
        <v>2.5</v>
      </c>
      <c r="D16" s="31">
        <v>6</v>
      </c>
      <c r="E16" s="55"/>
    </row>
    <row r="17" spans="1:5" ht="51" customHeight="1" thickBot="1" x14ac:dyDescent="0.4">
      <c r="A17" s="11" t="s">
        <v>9</v>
      </c>
      <c r="B17" s="16"/>
      <c r="C17" s="12">
        <v>1</v>
      </c>
      <c r="D17" s="32">
        <v>7</v>
      </c>
      <c r="E17" s="5"/>
    </row>
    <row r="18" spans="1:5" ht="51" customHeight="1" thickBot="1" x14ac:dyDescent="0.4">
      <c r="A18" s="11" t="s">
        <v>14</v>
      </c>
      <c r="B18" s="16"/>
      <c r="C18" s="12">
        <v>1</v>
      </c>
      <c r="D18" s="32">
        <v>8</v>
      </c>
      <c r="E18" s="5"/>
    </row>
    <row r="19" spans="1:5" s="4" customFormat="1" ht="12" customHeight="1" thickBot="1" x14ac:dyDescent="0.4">
      <c r="A19" s="17"/>
      <c r="B19" s="18"/>
      <c r="C19" s="18"/>
      <c r="D19" s="18"/>
      <c r="E19" s="19"/>
    </row>
    <row r="20" spans="1:5" s="4" customFormat="1" ht="21.75" customHeight="1" thickBot="1" x14ac:dyDescent="0.4">
      <c r="A20" s="25" t="s">
        <v>1</v>
      </c>
      <c r="B20" s="21"/>
      <c r="C20" s="24">
        <f>C3+C6+C7+C13+C14+C17+C18</f>
        <v>26</v>
      </c>
      <c r="D20" s="34">
        <f>C3*D3+C6*D6+C7*D7+C13*D13+C14*D14+C17*D17+C18*D18</f>
        <v>120</v>
      </c>
      <c r="E20" s="22"/>
    </row>
    <row r="21" spans="1:5" s="4" customFormat="1" ht="12" customHeight="1" thickBot="1" x14ac:dyDescent="0.4">
      <c r="A21" s="20"/>
      <c r="B21" s="21"/>
      <c r="C21" s="21"/>
      <c r="D21" s="21"/>
      <c r="E21" s="22"/>
    </row>
    <row r="22" spans="1:5" s="4" customFormat="1" ht="27.75" customHeight="1" thickBot="1" x14ac:dyDescent="0.4">
      <c r="A22" s="25" t="s">
        <v>2</v>
      </c>
      <c r="B22" s="21"/>
      <c r="C22" s="21"/>
      <c r="D22" s="34">
        <f>D20/C20</f>
        <v>4.615384615384615</v>
      </c>
      <c r="E22" s="22"/>
    </row>
    <row r="23" spans="1:5" s="4" customFormat="1" ht="12" customHeight="1" thickBot="1" x14ac:dyDescent="0.4">
      <c r="A23" s="20"/>
      <c r="B23" s="21"/>
      <c r="C23" s="21"/>
      <c r="D23" s="21"/>
      <c r="E23" s="22"/>
    </row>
    <row r="24" spans="1:5" s="4" customFormat="1" ht="33.75" customHeight="1" x14ac:dyDescent="0.35">
      <c r="A24" s="60"/>
      <c r="B24" s="62">
        <v>1</v>
      </c>
      <c r="C24" s="62" t="s">
        <v>0</v>
      </c>
      <c r="D24" s="56"/>
      <c r="E24" s="57"/>
    </row>
    <row r="25" spans="1:5" s="4" customFormat="1" ht="34.5" customHeight="1" thickBot="1" x14ac:dyDescent="0.4">
      <c r="A25" s="61"/>
      <c r="B25" s="64"/>
      <c r="C25" s="63"/>
      <c r="D25" s="58"/>
      <c r="E25" s="59"/>
    </row>
    <row r="26" spans="1:5" s="4" customFormat="1" ht="12" customHeight="1" thickBot="1" x14ac:dyDescent="0.4">
      <c r="A26" s="23"/>
      <c r="B26" s="21"/>
      <c r="C26" s="21"/>
      <c r="D26" s="21"/>
      <c r="E26" s="22"/>
    </row>
    <row r="27" spans="1:5" s="4" customFormat="1" ht="56.25" customHeight="1" thickBot="1" x14ac:dyDescent="0.4">
      <c r="A27" s="26"/>
      <c r="B27" s="45"/>
      <c r="C27" s="46"/>
      <c r="D27" s="46"/>
      <c r="E27" s="47"/>
    </row>
    <row r="28" spans="1:5" s="4" customFormat="1" ht="12" customHeight="1" x14ac:dyDescent="0.35">
      <c r="A28" s="23"/>
      <c r="B28" s="21"/>
      <c r="C28" s="21"/>
      <c r="D28" s="21"/>
      <c r="E28" s="22"/>
    </row>
    <row r="29" spans="1:5" s="4" customFormat="1" ht="33" customHeight="1" x14ac:dyDescent="0.35">
      <c r="A29" s="48"/>
      <c r="B29" s="50"/>
      <c r="C29" s="50"/>
      <c r="D29" s="50"/>
      <c r="E29" s="50"/>
    </row>
    <row r="30" spans="1:5" s="4" customFormat="1" ht="18" customHeight="1" x14ac:dyDescent="0.35">
      <c r="A30" s="49"/>
      <c r="B30" s="51"/>
      <c r="C30" s="51"/>
      <c r="D30" s="51"/>
      <c r="E30" s="51"/>
    </row>
    <row r="31" spans="1:5" s="4" customFormat="1" ht="17.25" customHeight="1" x14ac:dyDescent="0.35">
      <c r="A31" s="20"/>
      <c r="B31" s="21"/>
      <c r="C31" s="21"/>
      <c r="D31" s="21"/>
      <c r="E31" s="22"/>
    </row>
    <row r="32" spans="1:5" s="4" customFormat="1" ht="18" customHeight="1" x14ac:dyDescent="0.35">
      <c r="A32" s="20"/>
      <c r="B32" s="21"/>
      <c r="C32" s="21"/>
      <c r="D32" s="21"/>
      <c r="E32" s="22"/>
    </row>
    <row r="33" spans="1:5" s="4" customFormat="1" ht="18" customHeight="1" x14ac:dyDescent="0.35">
      <c r="A33" s="20"/>
      <c r="B33" s="21"/>
      <c r="C33" s="21"/>
      <c r="D33" s="21"/>
      <c r="E33" s="22"/>
    </row>
    <row r="34" spans="1:5" s="4" customFormat="1" ht="18" customHeight="1" x14ac:dyDescent="0.35">
      <c r="A34" s="20"/>
      <c r="B34" s="21"/>
      <c r="C34" s="21"/>
      <c r="D34" s="21"/>
      <c r="E34" s="22"/>
    </row>
    <row r="35" spans="1:5" ht="20.25" customHeight="1" x14ac:dyDescent="0.3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4:D5">
    <cfRule type="cellIs" dxfId="111" priority="28" operator="greaterThan">
      <formula>20</formula>
    </cfRule>
  </conditionalFormatting>
  <conditionalFormatting sqref="D3">
    <cfRule type="cellIs" dxfId="110" priority="20" operator="equal">
      <formula>0</formula>
    </cfRule>
    <cfRule type="cellIs" dxfId="109" priority="27" operator="greaterThan">
      <formula>20</formula>
    </cfRule>
  </conditionalFormatting>
  <conditionalFormatting sqref="D6">
    <cfRule type="cellIs" dxfId="108" priority="17" operator="equal">
      <formula>0</formula>
    </cfRule>
    <cfRule type="cellIs" dxfId="107" priority="26" operator="greaterThan">
      <formula>20</formula>
    </cfRule>
  </conditionalFormatting>
  <conditionalFormatting sqref="D8:D12">
    <cfRule type="cellIs" dxfId="106" priority="14" operator="equal">
      <formula>0</formula>
    </cfRule>
    <cfRule type="cellIs" dxfId="105" priority="25" operator="greaterThan">
      <formula>20</formula>
    </cfRule>
  </conditionalFormatting>
  <conditionalFormatting sqref="D4">
    <cfRule type="cellIs" dxfId="104" priority="19" operator="equal">
      <formula>0</formula>
    </cfRule>
  </conditionalFormatting>
  <conditionalFormatting sqref="D5">
    <cfRule type="cellIs" dxfId="103" priority="18" operator="equal">
      <formula>0</formula>
    </cfRule>
  </conditionalFormatting>
  <conditionalFormatting sqref="D7">
    <cfRule type="cellIs" dxfId="102" priority="15" operator="equal">
      <formula>0</formula>
    </cfRule>
    <cfRule type="cellIs" dxfId="101" priority="16" operator="greaterThan">
      <formula>20</formula>
    </cfRule>
  </conditionalFormatting>
  <conditionalFormatting sqref="D13">
    <cfRule type="cellIs" dxfId="100" priority="12" operator="equal">
      <formula>0</formula>
    </cfRule>
    <cfRule type="cellIs" dxfId="99" priority="13" operator="greaterThan">
      <formula>20</formula>
    </cfRule>
  </conditionalFormatting>
  <conditionalFormatting sqref="D15:D16">
    <cfRule type="cellIs" dxfId="98" priority="10" operator="equal">
      <formula>0</formula>
    </cfRule>
    <cfRule type="cellIs" dxfId="97" priority="11" operator="greaterThan">
      <formula>20</formula>
    </cfRule>
  </conditionalFormatting>
  <conditionalFormatting sqref="D14">
    <cfRule type="cellIs" dxfId="96" priority="1" operator="equal">
      <formula>0</formula>
    </cfRule>
    <cfRule type="cellIs" dxfId="95" priority="2" operator="greaterThan">
      <formula>20</formula>
    </cfRule>
  </conditionalFormatting>
  <conditionalFormatting sqref="D20">
    <cfRule type="cellIs" dxfId="94" priority="5" operator="lessThan">
      <formula>260</formula>
    </cfRule>
    <cfRule type="cellIs" dxfId="93" priority="6" operator="greaterThanOrEqual">
      <formula>260</formula>
    </cfRule>
    <cfRule type="cellIs" dxfId="92" priority="24" operator="greaterThan">
      <formula>520</formula>
    </cfRule>
  </conditionalFormatting>
  <conditionalFormatting sqref="D22">
    <cfRule type="cellIs" dxfId="91" priority="7" operator="greaterThan">
      <formula>10</formula>
    </cfRule>
    <cfRule type="cellIs" dxfId="90" priority="21" operator="lessThan">
      <formula>7.99</formula>
    </cfRule>
    <cfRule type="cellIs" dxfId="89" priority="22" operator="between">
      <formula>9.999</formula>
      <formula>8</formula>
    </cfRule>
    <cfRule type="cellIs" dxfId="88" priority="23" operator="greaterThan">
      <formula>20</formula>
    </cfRule>
  </conditionalFormatting>
  <conditionalFormatting sqref="B24:B25">
    <cfRule type="cellIs" dxfId="87" priority="8" operator="greaterThan">
      <formula>10</formula>
    </cfRule>
    <cfRule type="cellIs" dxfId="86" priority="9" operator="lessThan">
      <formula>10</formula>
    </cfRule>
  </conditionalFormatting>
  <conditionalFormatting sqref="D17:D18">
    <cfRule type="cellIs" dxfId="85" priority="3" operator="equal">
      <formula>0</formula>
    </cfRule>
    <cfRule type="cellIs" dxfId="84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5"/>
  <sheetViews>
    <sheetView workbookViewId="0">
      <selection activeCell="D19" sqref="D19"/>
    </sheetView>
  </sheetViews>
  <sheetFormatPr baseColWidth="10" defaultRowHeight="14.5" x14ac:dyDescent="0.35"/>
  <cols>
    <col min="1" max="1" width="48" customWidth="1"/>
    <col min="2" max="2" width="18" customWidth="1"/>
    <col min="3" max="3" width="14" customWidth="1"/>
    <col min="4" max="4" width="18" customWidth="1"/>
    <col min="5" max="5" width="58.26953125" customWidth="1"/>
  </cols>
  <sheetData>
    <row r="1" spans="1:5" ht="72" customHeight="1" thickBot="1" x14ac:dyDescent="0.4">
      <c r="A1" s="2"/>
      <c r="B1" s="2"/>
      <c r="C1" s="2"/>
      <c r="D1" s="52" t="s">
        <v>13</v>
      </c>
      <c r="E1" s="53"/>
    </row>
    <row r="2" spans="1:5" ht="40.5" customHeight="1" thickBot="1" x14ac:dyDescent="0.4">
      <c r="A2" s="1"/>
      <c r="B2" s="1"/>
      <c r="C2" s="1"/>
      <c r="D2" s="1"/>
      <c r="E2" s="1"/>
    </row>
    <row r="3" spans="1:5" s="9" customFormat="1" ht="28.5" customHeight="1" thickBot="1" x14ac:dyDescent="0.4">
      <c r="A3" s="11" t="s">
        <v>4</v>
      </c>
      <c r="B3" s="12"/>
      <c r="C3" s="12">
        <f>3</f>
        <v>3</v>
      </c>
      <c r="D3" s="33">
        <f>AVERAGE(D4:D5)</f>
        <v>4</v>
      </c>
      <c r="E3" s="8"/>
    </row>
    <row r="4" spans="1:5" s="4" customFormat="1" ht="62.25" customHeight="1" thickBot="1" x14ac:dyDescent="0.4">
      <c r="A4" s="6"/>
      <c r="B4" s="39"/>
      <c r="C4" s="10">
        <f>1.5</f>
        <v>1.5</v>
      </c>
      <c r="D4" s="31">
        <v>4</v>
      </c>
      <c r="E4" s="5"/>
    </row>
    <row r="5" spans="1:5" s="4" customFormat="1" ht="62.25" customHeight="1" thickBot="1" x14ac:dyDescent="0.4">
      <c r="A5" s="7"/>
      <c r="B5" s="39"/>
      <c r="C5" s="10">
        <f>1.5</f>
        <v>1.5</v>
      </c>
      <c r="D5" s="31">
        <v>4</v>
      </c>
      <c r="E5" s="5"/>
    </row>
    <row r="6" spans="1:5" ht="51" customHeight="1" thickBot="1" x14ac:dyDescent="0.4">
      <c r="A6" s="11" t="s">
        <v>5</v>
      </c>
      <c r="B6" s="12"/>
      <c r="C6" s="12">
        <f>3</f>
        <v>3</v>
      </c>
      <c r="D6" s="32">
        <v>5</v>
      </c>
      <c r="E6" s="5"/>
    </row>
    <row r="7" spans="1:5" ht="41.25" customHeight="1" thickBot="1" x14ac:dyDescent="0.4">
      <c r="A7" s="11" t="s">
        <v>6</v>
      </c>
      <c r="B7" s="12"/>
      <c r="C7" s="12">
        <v>11</v>
      </c>
      <c r="D7" s="33">
        <f>(C8*D8+C9*D9+C10*D10+C11*D11+C12*D12)/C7</f>
        <v>6</v>
      </c>
      <c r="E7" s="8"/>
    </row>
    <row r="8" spans="1:5" s="4" customFormat="1" ht="75.75" customHeight="1" thickBot="1" x14ac:dyDescent="0.4">
      <c r="A8" s="7"/>
      <c r="B8" s="39"/>
      <c r="C8" s="10">
        <v>4</v>
      </c>
      <c r="D8" s="31">
        <v>6</v>
      </c>
      <c r="E8" s="5"/>
    </row>
    <row r="9" spans="1:5" s="4" customFormat="1" ht="62.25" customHeight="1" thickBot="1" x14ac:dyDescent="0.4">
      <c r="A9" s="7"/>
      <c r="B9" s="39"/>
      <c r="C9" s="10">
        <v>3</v>
      </c>
      <c r="D9" s="31">
        <v>6</v>
      </c>
      <c r="E9" s="5"/>
    </row>
    <row r="10" spans="1:5" s="4" customFormat="1" ht="62.25" customHeight="1" thickBot="1" x14ac:dyDescent="0.4">
      <c r="A10" s="7"/>
      <c r="B10" s="39"/>
      <c r="C10" s="10">
        <v>2</v>
      </c>
      <c r="D10" s="31">
        <v>6</v>
      </c>
      <c r="E10" s="5"/>
    </row>
    <row r="11" spans="1:5" s="4" customFormat="1" ht="62.25" customHeight="1" thickBot="1" x14ac:dyDescent="0.4">
      <c r="A11" s="7"/>
      <c r="B11" s="39"/>
      <c r="C11" s="10">
        <v>1</v>
      </c>
      <c r="D11" s="31">
        <v>6</v>
      </c>
      <c r="E11" s="5"/>
    </row>
    <row r="12" spans="1:5" s="4" customFormat="1" ht="62.25" customHeight="1" thickBot="1" x14ac:dyDescent="0.4">
      <c r="A12" s="7"/>
      <c r="B12" s="39"/>
      <c r="C12" s="10">
        <v>1</v>
      </c>
      <c r="D12" s="31">
        <v>6</v>
      </c>
      <c r="E12" s="5"/>
    </row>
    <row r="13" spans="1:5" ht="51" customHeight="1" thickBot="1" x14ac:dyDescent="0.4">
      <c r="A13" s="11" t="s">
        <v>7</v>
      </c>
      <c r="B13" s="13"/>
      <c r="C13" s="14">
        <v>2</v>
      </c>
      <c r="D13" s="32">
        <v>7</v>
      </c>
      <c r="E13" s="5"/>
    </row>
    <row r="14" spans="1:5" ht="51" customHeight="1" thickBot="1" x14ac:dyDescent="0.4">
      <c r="A14" s="11" t="s">
        <v>8</v>
      </c>
      <c r="B14" s="12"/>
      <c r="C14" s="12">
        <v>5</v>
      </c>
      <c r="D14" s="33">
        <f>AVERAGE(D15:D16)</f>
        <v>8</v>
      </c>
      <c r="E14" s="5"/>
    </row>
    <row r="15" spans="1:5" ht="51" customHeight="1" thickBot="1" x14ac:dyDescent="0.4">
      <c r="A15" s="7"/>
      <c r="B15" s="39"/>
      <c r="C15" s="10">
        <v>2.5</v>
      </c>
      <c r="D15" s="31">
        <v>8</v>
      </c>
      <c r="E15" s="54"/>
    </row>
    <row r="16" spans="1:5" ht="51" customHeight="1" thickBot="1" x14ac:dyDescent="0.4">
      <c r="A16" s="15"/>
      <c r="B16" s="39"/>
      <c r="C16" s="10">
        <v>2.5</v>
      </c>
      <c r="D16" s="31">
        <v>8</v>
      </c>
      <c r="E16" s="55"/>
    </row>
    <row r="17" spans="1:5" ht="51" customHeight="1" thickBot="1" x14ac:dyDescent="0.4">
      <c r="A17" s="11" t="s">
        <v>9</v>
      </c>
      <c r="B17" s="16"/>
      <c r="C17" s="12">
        <v>1</v>
      </c>
      <c r="D17" s="32">
        <v>9</v>
      </c>
      <c r="E17" s="5"/>
    </row>
    <row r="18" spans="1:5" ht="51" customHeight="1" thickBot="1" x14ac:dyDescent="0.4">
      <c r="A18" s="11" t="s">
        <v>14</v>
      </c>
      <c r="B18" s="16"/>
      <c r="C18" s="12">
        <v>1</v>
      </c>
      <c r="D18" s="32">
        <v>10</v>
      </c>
      <c r="E18" s="5"/>
    </row>
    <row r="19" spans="1:5" s="4" customFormat="1" ht="12" customHeight="1" thickBot="1" x14ac:dyDescent="0.4">
      <c r="A19" s="17"/>
      <c r="B19" s="18"/>
      <c r="C19" s="18"/>
      <c r="D19" s="18"/>
      <c r="E19" s="19"/>
    </row>
    <row r="20" spans="1:5" s="4" customFormat="1" ht="21.75" customHeight="1" thickBot="1" x14ac:dyDescent="0.4">
      <c r="A20" s="25" t="s">
        <v>1</v>
      </c>
      <c r="B20" s="21"/>
      <c r="C20" s="24">
        <f>C3+C6+C7+C13+C14+C17+C18</f>
        <v>26</v>
      </c>
      <c r="D20" s="34">
        <f>C3*D3+C6*D6+C7*D7+C13*D13+C14*D14+C17*D17+C18*D18</f>
        <v>166</v>
      </c>
      <c r="E20" s="22"/>
    </row>
    <row r="21" spans="1:5" s="4" customFormat="1" ht="12" customHeight="1" thickBot="1" x14ac:dyDescent="0.4">
      <c r="A21" s="20"/>
      <c r="B21" s="21"/>
      <c r="C21" s="21"/>
      <c r="D21" s="21"/>
      <c r="E21" s="22"/>
    </row>
    <row r="22" spans="1:5" s="4" customFormat="1" ht="27.75" customHeight="1" thickBot="1" x14ac:dyDescent="0.4">
      <c r="A22" s="25" t="s">
        <v>2</v>
      </c>
      <c r="B22" s="21"/>
      <c r="C22" s="21"/>
      <c r="D22" s="34">
        <f>D20/C20</f>
        <v>6.384615384615385</v>
      </c>
      <c r="E22" s="22"/>
    </row>
    <row r="23" spans="1:5" s="4" customFormat="1" ht="12" customHeight="1" thickBot="1" x14ac:dyDescent="0.4">
      <c r="A23" s="20"/>
      <c r="B23" s="21"/>
      <c r="C23" s="21"/>
      <c r="D23" s="21"/>
      <c r="E23" s="22"/>
    </row>
    <row r="24" spans="1:5" s="4" customFormat="1" ht="33.75" customHeight="1" x14ac:dyDescent="0.35">
      <c r="A24" s="60"/>
      <c r="B24" s="62">
        <v>1</v>
      </c>
      <c r="C24" s="62" t="s">
        <v>0</v>
      </c>
      <c r="D24" s="56"/>
      <c r="E24" s="57"/>
    </row>
    <row r="25" spans="1:5" s="4" customFormat="1" ht="34.5" customHeight="1" thickBot="1" x14ac:dyDescent="0.4">
      <c r="A25" s="61"/>
      <c r="B25" s="64"/>
      <c r="C25" s="63"/>
      <c r="D25" s="58"/>
      <c r="E25" s="59"/>
    </row>
    <row r="26" spans="1:5" s="4" customFormat="1" ht="12" customHeight="1" thickBot="1" x14ac:dyDescent="0.4">
      <c r="A26" s="23"/>
      <c r="B26" s="21"/>
      <c r="C26" s="21"/>
      <c r="D26" s="21"/>
      <c r="E26" s="22"/>
    </row>
    <row r="27" spans="1:5" s="4" customFormat="1" ht="56.25" customHeight="1" thickBot="1" x14ac:dyDescent="0.4">
      <c r="A27" s="26"/>
      <c r="B27" s="45"/>
      <c r="C27" s="46"/>
      <c r="D27" s="46"/>
      <c r="E27" s="47"/>
    </row>
    <row r="28" spans="1:5" s="4" customFormat="1" ht="12" customHeight="1" x14ac:dyDescent="0.35">
      <c r="A28" s="23"/>
      <c r="B28" s="21"/>
      <c r="C28" s="21"/>
      <c r="D28" s="21"/>
      <c r="E28" s="22"/>
    </row>
    <row r="29" spans="1:5" s="4" customFormat="1" ht="33" customHeight="1" x14ac:dyDescent="0.35">
      <c r="A29" s="48"/>
      <c r="B29" s="50"/>
      <c r="C29" s="50"/>
      <c r="D29" s="50"/>
      <c r="E29" s="50"/>
    </row>
    <row r="30" spans="1:5" s="4" customFormat="1" ht="18" customHeight="1" x14ac:dyDescent="0.35">
      <c r="A30" s="49"/>
      <c r="B30" s="51"/>
      <c r="C30" s="51"/>
      <c r="D30" s="51"/>
      <c r="E30" s="51"/>
    </row>
    <row r="31" spans="1:5" s="4" customFormat="1" ht="17.25" customHeight="1" x14ac:dyDescent="0.35">
      <c r="A31" s="20"/>
      <c r="B31" s="21"/>
      <c r="C31" s="21"/>
      <c r="D31" s="21"/>
      <c r="E31" s="22"/>
    </row>
    <row r="32" spans="1:5" s="4" customFormat="1" ht="18" customHeight="1" x14ac:dyDescent="0.35">
      <c r="A32" s="20"/>
      <c r="B32" s="21"/>
      <c r="C32" s="21"/>
      <c r="D32" s="21"/>
      <c r="E32" s="22"/>
    </row>
    <row r="33" spans="1:5" s="4" customFormat="1" ht="18" customHeight="1" x14ac:dyDescent="0.35">
      <c r="A33" s="20"/>
      <c r="B33" s="21"/>
      <c r="C33" s="21"/>
      <c r="D33" s="21"/>
      <c r="E33" s="22"/>
    </row>
    <row r="34" spans="1:5" s="4" customFormat="1" ht="18" customHeight="1" x14ac:dyDescent="0.35">
      <c r="A34" s="20"/>
      <c r="B34" s="21"/>
      <c r="C34" s="21"/>
      <c r="D34" s="21"/>
      <c r="E34" s="22"/>
    </row>
    <row r="35" spans="1:5" ht="20.25" customHeight="1" x14ac:dyDescent="0.3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4:D5">
    <cfRule type="cellIs" dxfId="83" priority="28" operator="greaterThan">
      <formula>20</formula>
    </cfRule>
  </conditionalFormatting>
  <conditionalFormatting sqref="D3">
    <cfRule type="cellIs" dxfId="82" priority="20" operator="equal">
      <formula>0</formula>
    </cfRule>
    <cfRule type="cellIs" dxfId="81" priority="27" operator="greaterThan">
      <formula>20</formula>
    </cfRule>
  </conditionalFormatting>
  <conditionalFormatting sqref="D6">
    <cfRule type="cellIs" dxfId="80" priority="17" operator="equal">
      <formula>0</formula>
    </cfRule>
    <cfRule type="cellIs" dxfId="79" priority="26" operator="greaterThan">
      <formula>20</formula>
    </cfRule>
  </conditionalFormatting>
  <conditionalFormatting sqref="D8:D12">
    <cfRule type="cellIs" dxfId="78" priority="14" operator="equal">
      <formula>0</formula>
    </cfRule>
    <cfRule type="cellIs" dxfId="77" priority="25" operator="greaterThan">
      <formula>20</formula>
    </cfRule>
  </conditionalFormatting>
  <conditionalFormatting sqref="D4">
    <cfRule type="cellIs" dxfId="76" priority="19" operator="equal">
      <formula>0</formula>
    </cfRule>
  </conditionalFormatting>
  <conditionalFormatting sqref="D5">
    <cfRule type="cellIs" dxfId="75" priority="18" operator="equal">
      <formula>0</formula>
    </cfRule>
  </conditionalFormatting>
  <conditionalFormatting sqref="D7">
    <cfRule type="cellIs" dxfId="74" priority="15" operator="equal">
      <formula>0</formula>
    </cfRule>
    <cfRule type="cellIs" dxfId="73" priority="16" operator="greaterThan">
      <formula>20</formula>
    </cfRule>
  </conditionalFormatting>
  <conditionalFormatting sqref="D13">
    <cfRule type="cellIs" dxfId="72" priority="12" operator="equal">
      <formula>0</formula>
    </cfRule>
    <cfRule type="cellIs" dxfId="71" priority="13" operator="greaterThan">
      <formula>20</formula>
    </cfRule>
  </conditionalFormatting>
  <conditionalFormatting sqref="D15:D16">
    <cfRule type="cellIs" dxfId="70" priority="10" operator="equal">
      <formula>0</formula>
    </cfRule>
    <cfRule type="cellIs" dxfId="69" priority="11" operator="greaterThan">
      <formula>20</formula>
    </cfRule>
  </conditionalFormatting>
  <conditionalFormatting sqref="D14">
    <cfRule type="cellIs" dxfId="68" priority="1" operator="equal">
      <formula>0</formula>
    </cfRule>
    <cfRule type="cellIs" dxfId="67" priority="2" operator="greaterThan">
      <formula>20</formula>
    </cfRule>
  </conditionalFormatting>
  <conditionalFormatting sqref="D20">
    <cfRule type="cellIs" dxfId="66" priority="5" operator="lessThan">
      <formula>260</formula>
    </cfRule>
    <cfRule type="cellIs" dxfId="65" priority="6" operator="greaterThanOrEqual">
      <formula>260</formula>
    </cfRule>
    <cfRule type="cellIs" dxfId="64" priority="24" operator="greaterThan">
      <formula>520</formula>
    </cfRule>
  </conditionalFormatting>
  <conditionalFormatting sqref="D22">
    <cfRule type="cellIs" dxfId="63" priority="7" operator="greaterThan">
      <formula>10</formula>
    </cfRule>
    <cfRule type="cellIs" dxfId="62" priority="21" operator="lessThan">
      <formula>7.99</formula>
    </cfRule>
    <cfRule type="cellIs" dxfId="61" priority="22" operator="between">
      <formula>9.999</formula>
      <formula>8</formula>
    </cfRule>
    <cfRule type="cellIs" dxfId="60" priority="23" operator="greaterThan">
      <formula>20</formula>
    </cfRule>
  </conditionalFormatting>
  <conditionalFormatting sqref="B24:B25">
    <cfRule type="cellIs" dxfId="59" priority="8" operator="greaterThan">
      <formula>10</formula>
    </cfRule>
    <cfRule type="cellIs" dxfId="58" priority="9" operator="lessThan">
      <formula>10</formula>
    </cfRule>
  </conditionalFormatting>
  <conditionalFormatting sqref="D17:D18">
    <cfRule type="cellIs" dxfId="57" priority="3" operator="equal">
      <formula>0</formula>
    </cfRule>
    <cfRule type="cellIs" dxfId="56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5"/>
  <sheetViews>
    <sheetView workbookViewId="0">
      <selection activeCell="A6" sqref="A6"/>
    </sheetView>
  </sheetViews>
  <sheetFormatPr baseColWidth="10" defaultRowHeight="14.5" x14ac:dyDescent="0.35"/>
  <cols>
    <col min="1" max="1" width="48" customWidth="1"/>
    <col min="2" max="2" width="18" customWidth="1"/>
    <col min="3" max="3" width="14" customWidth="1"/>
    <col min="4" max="4" width="18" customWidth="1"/>
    <col min="5" max="5" width="58.26953125" customWidth="1"/>
  </cols>
  <sheetData>
    <row r="1" spans="1:5" ht="72" customHeight="1" thickBot="1" x14ac:dyDescent="0.4">
      <c r="A1" s="2"/>
      <c r="B1" s="2"/>
      <c r="C1" s="2"/>
      <c r="D1" s="52" t="s">
        <v>13</v>
      </c>
      <c r="E1" s="53"/>
    </row>
    <row r="2" spans="1:5" ht="40.5" customHeight="1" thickBot="1" x14ac:dyDescent="0.4">
      <c r="A2" s="1"/>
      <c r="B2" s="1"/>
      <c r="C2" s="1"/>
      <c r="D2" s="1"/>
      <c r="E2" s="1"/>
    </row>
    <row r="3" spans="1:5" s="9" customFormat="1" ht="28.5" customHeight="1" thickBot="1" x14ac:dyDescent="0.4">
      <c r="A3" s="11" t="s">
        <v>4</v>
      </c>
      <c r="B3" s="12"/>
      <c r="C3" s="12">
        <f>3</f>
        <v>3</v>
      </c>
      <c r="D3" s="33">
        <f>AVERAGE(D4:D5)</f>
        <v>1</v>
      </c>
      <c r="E3" s="8"/>
    </row>
    <row r="4" spans="1:5" s="4" customFormat="1" ht="62.25" customHeight="1" thickBot="1" x14ac:dyDescent="0.4">
      <c r="A4" s="6"/>
      <c r="B4" s="39"/>
      <c r="C4" s="10">
        <f>1.5</f>
        <v>1.5</v>
      </c>
      <c r="D4" s="31">
        <v>1</v>
      </c>
      <c r="E4" s="5"/>
    </row>
    <row r="5" spans="1:5" s="4" customFormat="1" ht="62.25" customHeight="1" thickBot="1" x14ac:dyDescent="0.4">
      <c r="A5" s="7"/>
      <c r="B5" s="39"/>
      <c r="C5" s="10">
        <f>1.5</f>
        <v>1.5</v>
      </c>
      <c r="D5" s="31">
        <v>1</v>
      </c>
      <c r="E5" s="5"/>
    </row>
    <row r="6" spans="1:5" ht="51" customHeight="1" thickBot="1" x14ac:dyDescent="0.4">
      <c r="A6" s="11" t="s">
        <v>5</v>
      </c>
      <c r="B6" s="12"/>
      <c r="C6" s="12">
        <f>3</f>
        <v>3</v>
      </c>
      <c r="D6" s="32">
        <v>2</v>
      </c>
      <c r="E6" s="5"/>
    </row>
    <row r="7" spans="1:5" ht="41.25" customHeight="1" thickBot="1" x14ac:dyDescent="0.4">
      <c r="A7" s="11" t="s">
        <v>6</v>
      </c>
      <c r="B7" s="12"/>
      <c r="C7" s="12">
        <v>11</v>
      </c>
      <c r="D7" s="33">
        <f>(C8*D8+C9*D9+C10*D10+C11*D11+C12*D12)/C7</f>
        <v>3</v>
      </c>
      <c r="E7" s="8"/>
    </row>
    <row r="8" spans="1:5" s="4" customFormat="1" ht="75.75" customHeight="1" thickBot="1" x14ac:dyDescent="0.4">
      <c r="A8" s="7"/>
      <c r="B8" s="39"/>
      <c r="C8" s="10">
        <v>4</v>
      </c>
      <c r="D8" s="31">
        <v>3</v>
      </c>
      <c r="E8" s="5"/>
    </row>
    <row r="9" spans="1:5" s="4" customFormat="1" ht="62.25" customHeight="1" thickBot="1" x14ac:dyDescent="0.4">
      <c r="A9" s="7"/>
      <c r="B9" s="39"/>
      <c r="C9" s="10">
        <v>3</v>
      </c>
      <c r="D9" s="31">
        <v>3</v>
      </c>
      <c r="E9" s="5"/>
    </row>
    <row r="10" spans="1:5" s="4" customFormat="1" ht="62.25" customHeight="1" thickBot="1" x14ac:dyDescent="0.4">
      <c r="A10" s="7"/>
      <c r="B10" s="39"/>
      <c r="C10" s="10">
        <v>2</v>
      </c>
      <c r="D10" s="31">
        <v>3</v>
      </c>
      <c r="E10" s="5"/>
    </row>
    <row r="11" spans="1:5" s="4" customFormat="1" ht="62.25" customHeight="1" thickBot="1" x14ac:dyDescent="0.4">
      <c r="A11" s="7"/>
      <c r="B11" s="39"/>
      <c r="C11" s="10">
        <v>1</v>
      </c>
      <c r="D11" s="31">
        <v>3</v>
      </c>
      <c r="E11" s="5"/>
    </row>
    <row r="12" spans="1:5" s="4" customFormat="1" ht="62.25" customHeight="1" thickBot="1" x14ac:dyDescent="0.4">
      <c r="A12" s="7"/>
      <c r="B12" s="39"/>
      <c r="C12" s="10">
        <v>1</v>
      </c>
      <c r="D12" s="31">
        <v>3</v>
      </c>
      <c r="E12" s="5"/>
    </row>
    <row r="13" spans="1:5" ht="51" customHeight="1" thickBot="1" x14ac:dyDescent="0.4">
      <c r="A13" s="11" t="s">
        <v>7</v>
      </c>
      <c r="B13" s="13"/>
      <c r="C13" s="14">
        <v>2</v>
      </c>
      <c r="D13" s="32">
        <v>4</v>
      </c>
      <c r="E13" s="5"/>
    </row>
    <row r="14" spans="1:5" ht="51" customHeight="1" thickBot="1" x14ac:dyDescent="0.4">
      <c r="A14" s="11" t="s">
        <v>8</v>
      </c>
      <c r="B14" s="12"/>
      <c r="C14" s="12">
        <v>5</v>
      </c>
      <c r="D14" s="33">
        <f>AVERAGE(D15:D16)</f>
        <v>5</v>
      </c>
      <c r="E14" s="5"/>
    </row>
    <row r="15" spans="1:5" ht="51" customHeight="1" thickBot="1" x14ac:dyDescent="0.4">
      <c r="A15" s="7"/>
      <c r="B15" s="39"/>
      <c r="C15" s="10">
        <v>2.5</v>
      </c>
      <c r="D15" s="31">
        <v>5</v>
      </c>
      <c r="E15" s="54"/>
    </row>
    <row r="16" spans="1:5" ht="51" customHeight="1" thickBot="1" x14ac:dyDescent="0.4">
      <c r="A16" s="15"/>
      <c r="B16" s="39"/>
      <c r="C16" s="10">
        <v>2.5</v>
      </c>
      <c r="D16" s="31">
        <v>5</v>
      </c>
      <c r="E16" s="55"/>
    </row>
    <row r="17" spans="1:5" ht="51" customHeight="1" thickBot="1" x14ac:dyDescent="0.4">
      <c r="A17" s="11" t="s">
        <v>9</v>
      </c>
      <c r="B17" s="16"/>
      <c r="C17" s="12">
        <v>1</v>
      </c>
      <c r="D17" s="32">
        <v>6</v>
      </c>
      <c r="E17" s="5"/>
    </row>
    <row r="18" spans="1:5" ht="51" customHeight="1" thickBot="1" x14ac:dyDescent="0.4">
      <c r="A18" s="11" t="s">
        <v>14</v>
      </c>
      <c r="B18" s="16"/>
      <c r="C18" s="12">
        <v>1</v>
      </c>
      <c r="D18" s="32">
        <v>7</v>
      </c>
      <c r="E18" s="5"/>
    </row>
    <row r="19" spans="1:5" s="4" customFormat="1" ht="12" customHeight="1" thickBot="1" x14ac:dyDescent="0.4">
      <c r="A19" s="17"/>
      <c r="B19" s="18"/>
      <c r="C19" s="18"/>
      <c r="D19" s="18"/>
      <c r="E19" s="19"/>
    </row>
    <row r="20" spans="1:5" s="4" customFormat="1" ht="21.75" customHeight="1" thickBot="1" x14ac:dyDescent="0.4">
      <c r="A20" s="25" t="s">
        <v>1</v>
      </c>
      <c r="B20" s="21"/>
      <c r="C20" s="24">
        <f>C3+C6+C7+C13+C14+C17+C18</f>
        <v>26</v>
      </c>
      <c r="D20" s="34">
        <f>C3*D3+C6*D6+C7*D7+C13*D13+C14*D14+C17*D17+C18*D18</f>
        <v>88</v>
      </c>
      <c r="E20" s="22"/>
    </row>
    <row r="21" spans="1:5" s="4" customFormat="1" ht="12" customHeight="1" thickBot="1" x14ac:dyDescent="0.4">
      <c r="A21" s="20"/>
      <c r="B21" s="21"/>
      <c r="C21" s="21"/>
      <c r="D21" s="21"/>
      <c r="E21" s="22"/>
    </row>
    <row r="22" spans="1:5" s="4" customFormat="1" ht="27.75" customHeight="1" thickBot="1" x14ac:dyDescent="0.4">
      <c r="A22" s="25" t="s">
        <v>2</v>
      </c>
      <c r="B22" s="21"/>
      <c r="C22" s="21"/>
      <c r="D22" s="34">
        <f>D20/C20</f>
        <v>3.3846153846153846</v>
      </c>
      <c r="E22" s="22"/>
    </row>
    <row r="23" spans="1:5" s="4" customFormat="1" ht="12" customHeight="1" thickBot="1" x14ac:dyDescent="0.4">
      <c r="A23" s="20"/>
      <c r="B23" s="21"/>
      <c r="C23" s="21"/>
      <c r="D23" s="21"/>
      <c r="E23" s="22"/>
    </row>
    <row r="24" spans="1:5" s="4" customFormat="1" ht="33.75" customHeight="1" x14ac:dyDescent="0.35">
      <c r="A24" s="60"/>
      <c r="B24" s="62">
        <v>1</v>
      </c>
      <c r="C24" s="62" t="s">
        <v>0</v>
      </c>
      <c r="D24" s="56"/>
      <c r="E24" s="57"/>
    </row>
    <row r="25" spans="1:5" s="4" customFormat="1" ht="34.5" customHeight="1" thickBot="1" x14ac:dyDescent="0.4">
      <c r="A25" s="61"/>
      <c r="B25" s="64"/>
      <c r="C25" s="63"/>
      <c r="D25" s="58"/>
      <c r="E25" s="59"/>
    </row>
    <row r="26" spans="1:5" s="4" customFormat="1" ht="12" customHeight="1" thickBot="1" x14ac:dyDescent="0.4">
      <c r="A26" s="23"/>
      <c r="B26" s="21"/>
      <c r="C26" s="21"/>
      <c r="D26" s="21"/>
      <c r="E26" s="22"/>
    </row>
    <row r="27" spans="1:5" s="4" customFormat="1" ht="56.25" customHeight="1" thickBot="1" x14ac:dyDescent="0.4">
      <c r="A27" s="26"/>
      <c r="B27" s="45"/>
      <c r="C27" s="46"/>
      <c r="D27" s="46"/>
      <c r="E27" s="47"/>
    </row>
    <row r="28" spans="1:5" s="4" customFormat="1" ht="12" customHeight="1" x14ac:dyDescent="0.35">
      <c r="A28" s="23"/>
      <c r="B28" s="21"/>
      <c r="C28" s="21"/>
      <c r="D28" s="21"/>
      <c r="E28" s="22"/>
    </row>
    <row r="29" spans="1:5" s="4" customFormat="1" ht="33" customHeight="1" x14ac:dyDescent="0.35">
      <c r="A29" s="48"/>
      <c r="B29" s="50"/>
      <c r="C29" s="50"/>
      <c r="D29" s="50"/>
      <c r="E29" s="50"/>
    </row>
    <row r="30" spans="1:5" s="4" customFormat="1" ht="18" customHeight="1" x14ac:dyDescent="0.35">
      <c r="A30" s="49"/>
      <c r="B30" s="51"/>
      <c r="C30" s="51"/>
      <c r="D30" s="51"/>
      <c r="E30" s="51"/>
    </row>
    <row r="31" spans="1:5" s="4" customFormat="1" ht="17.25" customHeight="1" x14ac:dyDescent="0.35">
      <c r="A31" s="20"/>
      <c r="B31" s="21"/>
      <c r="C31" s="21"/>
      <c r="D31" s="21"/>
      <c r="E31" s="22"/>
    </row>
    <row r="32" spans="1:5" s="4" customFormat="1" ht="18" customHeight="1" x14ac:dyDescent="0.35">
      <c r="A32" s="20"/>
      <c r="B32" s="21"/>
      <c r="C32" s="21"/>
      <c r="D32" s="21"/>
      <c r="E32" s="22"/>
    </row>
    <row r="33" spans="1:5" s="4" customFormat="1" ht="18" customHeight="1" x14ac:dyDescent="0.35">
      <c r="A33" s="20"/>
      <c r="B33" s="21"/>
      <c r="C33" s="21"/>
      <c r="D33" s="21"/>
      <c r="E33" s="22"/>
    </row>
    <row r="34" spans="1:5" s="4" customFormat="1" ht="18" customHeight="1" x14ac:dyDescent="0.35">
      <c r="A34" s="20"/>
      <c r="B34" s="21"/>
      <c r="C34" s="21"/>
      <c r="D34" s="21"/>
      <c r="E34" s="22"/>
    </row>
    <row r="35" spans="1:5" ht="20.25" customHeight="1" x14ac:dyDescent="0.3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4:D5">
    <cfRule type="cellIs" dxfId="55" priority="28" operator="greaterThan">
      <formula>20</formula>
    </cfRule>
  </conditionalFormatting>
  <conditionalFormatting sqref="D3">
    <cfRule type="cellIs" dxfId="54" priority="20" operator="equal">
      <formula>0</formula>
    </cfRule>
    <cfRule type="cellIs" dxfId="53" priority="27" operator="greaterThan">
      <formula>20</formula>
    </cfRule>
  </conditionalFormatting>
  <conditionalFormatting sqref="D6">
    <cfRule type="cellIs" dxfId="52" priority="17" operator="equal">
      <formula>0</formula>
    </cfRule>
    <cfRule type="cellIs" dxfId="51" priority="26" operator="greaterThan">
      <formula>20</formula>
    </cfRule>
  </conditionalFormatting>
  <conditionalFormatting sqref="D8:D12">
    <cfRule type="cellIs" dxfId="50" priority="14" operator="equal">
      <formula>0</formula>
    </cfRule>
    <cfRule type="cellIs" dxfId="49" priority="25" operator="greaterThan">
      <formula>20</formula>
    </cfRule>
  </conditionalFormatting>
  <conditionalFormatting sqref="D4">
    <cfRule type="cellIs" dxfId="48" priority="19" operator="equal">
      <formula>0</formula>
    </cfRule>
  </conditionalFormatting>
  <conditionalFormatting sqref="D5">
    <cfRule type="cellIs" dxfId="47" priority="18" operator="equal">
      <formula>0</formula>
    </cfRule>
  </conditionalFormatting>
  <conditionalFormatting sqref="D7">
    <cfRule type="cellIs" dxfId="46" priority="15" operator="equal">
      <formula>0</formula>
    </cfRule>
    <cfRule type="cellIs" dxfId="45" priority="16" operator="greaterThan">
      <formula>20</formula>
    </cfRule>
  </conditionalFormatting>
  <conditionalFormatting sqref="D13">
    <cfRule type="cellIs" dxfId="44" priority="12" operator="equal">
      <formula>0</formula>
    </cfRule>
    <cfRule type="cellIs" dxfId="43" priority="13" operator="greaterThan">
      <formula>20</formula>
    </cfRule>
  </conditionalFormatting>
  <conditionalFormatting sqref="D15:D16">
    <cfRule type="cellIs" dxfId="42" priority="10" operator="equal">
      <formula>0</formula>
    </cfRule>
    <cfRule type="cellIs" dxfId="41" priority="11" operator="greaterThan">
      <formula>20</formula>
    </cfRule>
  </conditionalFormatting>
  <conditionalFormatting sqref="D14">
    <cfRule type="cellIs" dxfId="40" priority="1" operator="equal">
      <formula>0</formula>
    </cfRule>
    <cfRule type="cellIs" dxfId="39" priority="2" operator="greaterThan">
      <formula>20</formula>
    </cfRule>
  </conditionalFormatting>
  <conditionalFormatting sqref="D20">
    <cfRule type="cellIs" dxfId="38" priority="5" operator="lessThan">
      <formula>260</formula>
    </cfRule>
    <cfRule type="cellIs" dxfId="37" priority="6" operator="greaterThanOrEqual">
      <formula>260</formula>
    </cfRule>
    <cfRule type="cellIs" dxfId="36" priority="24" operator="greaterThan">
      <formula>520</formula>
    </cfRule>
  </conditionalFormatting>
  <conditionalFormatting sqref="D22">
    <cfRule type="cellIs" dxfId="35" priority="7" operator="greaterThan">
      <formula>10</formula>
    </cfRule>
    <cfRule type="cellIs" dxfId="34" priority="21" operator="lessThan">
      <formula>7.99</formula>
    </cfRule>
    <cfRule type="cellIs" dxfId="33" priority="22" operator="between">
      <formula>9.999</formula>
      <formula>8</formula>
    </cfRule>
    <cfRule type="cellIs" dxfId="32" priority="23" operator="greaterThan">
      <formula>20</formula>
    </cfRule>
  </conditionalFormatting>
  <conditionalFormatting sqref="B24:B25">
    <cfRule type="cellIs" dxfId="31" priority="8" operator="greaterThan">
      <formula>10</formula>
    </cfRule>
    <cfRule type="cellIs" dxfId="30" priority="9" operator="lessThan">
      <formula>10</formula>
    </cfRule>
  </conditionalFormatting>
  <conditionalFormatting sqref="D17:D18">
    <cfRule type="cellIs" dxfId="29" priority="3" operator="equal">
      <formula>0</formula>
    </cfRule>
    <cfRule type="cellIs" dxfId="28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5"/>
  <sheetViews>
    <sheetView workbookViewId="0">
      <selection activeCell="A6" sqref="A6"/>
    </sheetView>
  </sheetViews>
  <sheetFormatPr baseColWidth="10" defaultRowHeight="14.5" x14ac:dyDescent="0.35"/>
  <cols>
    <col min="1" max="1" width="48" customWidth="1"/>
    <col min="2" max="2" width="18" customWidth="1"/>
    <col min="3" max="3" width="14" customWidth="1"/>
    <col min="4" max="4" width="18" customWidth="1"/>
    <col min="5" max="5" width="58.26953125" customWidth="1"/>
  </cols>
  <sheetData>
    <row r="1" spans="1:5" ht="72" customHeight="1" thickBot="1" x14ac:dyDescent="0.4">
      <c r="A1" s="2"/>
      <c r="B1" s="2"/>
      <c r="C1" s="2"/>
      <c r="D1" s="52" t="s">
        <v>13</v>
      </c>
      <c r="E1" s="53"/>
    </row>
    <row r="2" spans="1:5" ht="40.5" customHeight="1" thickBot="1" x14ac:dyDescent="0.4">
      <c r="A2" s="1"/>
      <c r="B2" s="1"/>
      <c r="C2" s="1"/>
      <c r="D2" s="1"/>
      <c r="E2" s="1"/>
    </row>
    <row r="3" spans="1:5" s="9" customFormat="1" ht="28.5" customHeight="1" thickBot="1" x14ac:dyDescent="0.4">
      <c r="A3" s="11" t="s">
        <v>4</v>
      </c>
      <c r="B3" s="12"/>
      <c r="C3" s="12">
        <f>3</f>
        <v>3</v>
      </c>
      <c r="D3" s="33">
        <f>AVERAGE(D4:D5)</f>
        <v>1</v>
      </c>
      <c r="E3" s="8"/>
    </row>
    <row r="4" spans="1:5" s="4" customFormat="1" ht="62.25" customHeight="1" thickBot="1" x14ac:dyDescent="0.4">
      <c r="A4" s="6"/>
      <c r="B4" s="39"/>
      <c r="C4" s="10">
        <f>1.5</f>
        <v>1.5</v>
      </c>
      <c r="D4" s="31">
        <v>1</v>
      </c>
      <c r="E4" s="5"/>
    </row>
    <row r="5" spans="1:5" s="4" customFormat="1" ht="62.25" customHeight="1" thickBot="1" x14ac:dyDescent="0.4">
      <c r="A5" s="7"/>
      <c r="B5" s="39"/>
      <c r="C5" s="10">
        <f>1.5</f>
        <v>1.5</v>
      </c>
      <c r="D5" s="31">
        <v>1</v>
      </c>
      <c r="E5" s="5"/>
    </row>
    <row r="6" spans="1:5" ht="51" customHeight="1" thickBot="1" x14ac:dyDescent="0.4">
      <c r="A6" s="11" t="s">
        <v>5</v>
      </c>
      <c r="B6" s="12"/>
      <c r="C6" s="12">
        <f>3</f>
        <v>3</v>
      </c>
      <c r="D6" s="32">
        <v>2</v>
      </c>
      <c r="E6" s="5"/>
    </row>
    <row r="7" spans="1:5" ht="41.25" customHeight="1" thickBot="1" x14ac:dyDescent="0.4">
      <c r="A7" s="11" t="s">
        <v>6</v>
      </c>
      <c r="B7" s="12"/>
      <c r="C7" s="12">
        <v>11</v>
      </c>
      <c r="D7" s="33">
        <f>(C8*D8+C9*D9+C10*D10+C11*D11+C12*D12)/C7</f>
        <v>3</v>
      </c>
      <c r="E7" s="8"/>
    </row>
    <row r="8" spans="1:5" s="4" customFormat="1" ht="75.75" customHeight="1" thickBot="1" x14ac:dyDescent="0.4">
      <c r="A8" s="7"/>
      <c r="B8" s="39"/>
      <c r="C8" s="10">
        <v>4</v>
      </c>
      <c r="D8" s="31">
        <v>3</v>
      </c>
      <c r="E8" s="5"/>
    </row>
    <row r="9" spans="1:5" s="4" customFormat="1" ht="62.25" customHeight="1" thickBot="1" x14ac:dyDescent="0.4">
      <c r="A9" s="7"/>
      <c r="B9" s="39"/>
      <c r="C9" s="10">
        <v>3</v>
      </c>
      <c r="D9" s="31">
        <v>3</v>
      </c>
      <c r="E9" s="5"/>
    </row>
    <row r="10" spans="1:5" s="4" customFormat="1" ht="62.25" customHeight="1" thickBot="1" x14ac:dyDescent="0.4">
      <c r="A10" s="7"/>
      <c r="B10" s="39"/>
      <c r="C10" s="10">
        <v>2</v>
      </c>
      <c r="D10" s="31">
        <v>3</v>
      </c>
      <c r="E10" s="5"/>
    </row>
    <row r="11" spans="1:5" s="4" customFormat="1" ht="62.25" customHeight="1" thickBot="1" x14ac:dyDescent="0.4">
      <c r="A11" s="7"/>
      <c r="B11" s="39"/>
      <c r="C11" s="10">
        <v>1</v>
      </c>
      <c r="D11" s="31">
        <v>3</v>
      </c>
      <c r="E11" s="5"/>
    </row>
    <row r="12" spans="1:5" s="4" customFormat="1" ht="62.25" customHeight="1" thickBot="1" x14ac:dyDescent="0.4">
      <c r="A12" s="7"/>
      <c r="B12" s="39"/>
      <c r="C12" s="10">
        <v>1</v>
      </c>
      <c r="D12" s="31">
        <v>3</v>
      </c>
      <c r="E12" s="5"/>
    </row>
    <row r="13" spans="1:5" ht="51" customHeight="1" thickBot="1" x14ac:dyDescent="0.4">
      <c r="A13" s="11" t="s">
        <v>7</v>
      </c>
      <c r="B13" s="13"/>
      <c r="C13" s="14">
        <v>2</v>
      </c>
      <c r="D13" s="32">
        <v>4</v>
      </c>
      <c r="E13" s="5"/>
    </row>
    <row r="14" spans="1:5" ht="51" customHeight="1" thickBot="1" x14ac:dyDescent="0.4">
      <c r="A14" s="11" t="s">
        <v>8</v>
      </c>
      <c r="B14" s="12"/>
      <c r="C14" s="12">
        <v>5</v>
      </c>
      <c r="D14" s="33">
        <f>AVERAGE(D15:D16)</f>
        <v>5</v>
      </c>
      <c r="E14" s="5"/>
    </row>
    <row r="15" spans="1:5" ht="51" customHeight="1" thickBot="1" x14ac:dyDescent="0.4">
      <c r="A15" s="7"/>
      <c r="B15" s="39"/>
      <c r="C15" s="10">
        <v>2.5</v>
      </c>
      <c r="D15" s="31">
        <v>5</v>
      </c>
      <c r="E15" s="54"/>
    </row>
    <row r="16" spans="1:5" ht="51" customHeight="1" thickBot="1" x14ac:dyDescent="0.4">
      <c r="A16" s="15"/>
      <c r="B16" s="39"/>
      <c r="C16" s="10">
        <v>2.5</v>
      </c>
      <c r="D16" s="31">
        <v>5</v>
      </c>
      <c r="E16" s="55"/>
    </row>
    <row r="17" spans="1:5" ht="51" customHeight="1" thickBot="1" x14ac:dyDescent="0.4">
      <c r="A17" s="11" t="s">
        <v>9</v>
      </c>
      <c r="B17" s="16"/>
      <c r="C17" s="12">
        <v>1</v>
      </c>
      <c r="D17" s="32">
        <v>6</v>
      </c>
      <c r="E17" s="5"/>
    </row>
    <row r="18" spans="1:5" ht="51" customHeight="1" thickBot="1" x14ac:dyDescent="0.4">
      <c r="A18" s="11" t="s">
        <v>14</v>
      </c>
      <c r="B18" s="16"/>
      <c r="C18" s="12">
        <v>1</v>
      </c>
      <c r="D18" s="32">
        <v>7</v>
      </c>
      <c r="E18" s="5"/>
    </row>
    <row r="19" spans="1:5" s="4" customFormat="1" ht="12" customHeight="1" thickBot="1" x14ac:dyDescent="0.4">
      <c r="A19" s="17"/>
      <c r="B19" s="18"/>
      <c r="C19" s="18"/>
      <c r="D19" s="18"/>
      <c r="E19" s="19"/>
    </row>
    <row r="20" spans="1:5" s="4" customFormat="1" ht="21.75" customHeight="1" thickBot="1" x14ac:dyDescent="0.4">
      <c r="A20" s="25" t="s">
        <v>1</v>
      </c>
      <c r="B20" s="21"/>
      <c r="C20" s="24">
        <f>C3+C6+C7+C13+C14+C17+C18</f>
        <v>26</v>
      </c>
      <c r="D20" s="34">
        <f>C3*D3+C6*D6+C7*D7+C13*D13+C14*D14+C17*D17+C18*D18</f>
        <v>88</v>
      </c>
      <c r="E20" s="22"/>
    </row>
    <row r="21" spans="1:5" s="4" customFormat="1" ht="12" customHeight="1" thickBot="1" x14ac:dyDescent="0.4">
      <c r="A21" s="20"/>
      <c r="B21" s="21"/>
      <c r="C21" s="21"/>
      <c r="D21" s="21"/>
      <c r="E21" s="22"/>
    </row>
    <row r="22" spans="1:5" s="4" customFormat="1" ht="27.75" customHeight="1" thickBot="1" x14ac:dyDescent="0.4">
      <c r="A22" s="25" t="s">
        <v>2</v>
      </c>
      <c r="B22" s="21"/>
      <c r="C22" s="21"/>
      <c r="D22" s="34">
        <f>D20/C20</f>
        <v>3.3846153846153846</v>
      </c>
      <c r="E22" s="22"/>
    </row>
    <row r="23" spans="1:5" s="4" customFormat="1" ht="12" customHeight="1" thickBot="1" x14ac:dyDescent="0.4">
      <c r="A23" s="20"/>
      <c r="B23" s="21"/>
      <c r="C23" s="21"/>
      <c r="D23" s="21"/>
      <c r="E23" s="22"/>
    </row>
    <row r="24" spans="1:5" s="4" customFormat="1" ht="33.75" customHeight="1" x14ac:dyDescent="0.35">
      <c r="A24" s="60"/>
      <c r="B24" s="62">
        <v>1</v>
      </c>
      <c r="C24" s="62" t="s">
        <v>0</v>
      </c>
      <c r="D24" s="56"/>
      <c r="E24" s="57"/>
    </row>
    <row r="25" spans="1:5" s="4" customFormat="1" ht="34.5" customHeight="1" thickBot="1" x14ac:dyDescent="0.4">
      <c r="A25" s="61"/>
      <c r="B25" s="64"/>
      <c r="C25" s="63"/>
      <c r="D25" s="58"/>
      <c r="E25" s="59"/>
    </row>
    <row r="26" spans="1:5" s="4" customFormat="1" ht="12" customHeight="1" thickBot="1" x14ac:dyDescent="0.4">
      <c r="A26" s="23"/>
      <c r="B26" s="21"/>
      <c r="C26" s="21"/>
      <c r="D26" s="21"/>
      <c r="E26" s="22"/>
    </row>
    <row r="27" spans="1:5" s="4" customFormat="1" ht="56.25" customHeight="1" thickBot="1" x14ac:dyDescent="0.4">
      <c r="A27" s="26"/>
      <c r="B27" s="45"/>
      <c r="C27" s="46"/>
      <c r="D27" s="46"/>
      <c r="E27" s="47"/>
    </row>
    <row r="28" spans="1:5" s="4" customFormat="1" ht="12" customHeight="1" x14ac:dyDescent="0.35">
      <c r="A28" s="23"/>
      <c r="B28" s="21"/>
      <c r="C28" s="21"/>
      <c r="D28" s="21"/>
      <c r="E28" s="22"/>
    </row>
    <row r="29" spans="1:5" s="4" customFormat="1" ht="33" customHeight="1" x14ac:dyDescent="0.35">
      <c r="A29" s="48"/>
      <c r="B29" s="50"/>
      <c r="C29" s="50"/>
      <c r="D29" s="50"/>
      <c r="E29" s="50"/>
    </row>
    <row r="30" spans="1:5" s="4" customFormat="1" ht="18" customHeight="1" x14ac:dyDescent="0.35">
      <c r="A30" s="49"/>
      <c r="B30" s="51"/>
      <c r="C30" s="51"/>
      <c r="D30" s="51"/>
      <c r="E30" s="51"/>
    </row>
    <row r="31" spans="1:5" s="4" customFormat="1" ht="17.25" customHeight="1" x14ac:dyDescent="0.35">
      <c r="A31" s="20"/>
      <c r="B31" s="21"/>
      <c r="C31" s="21"/>
      <c r="D31" s="21"/>
      <c r="E31" s="22"/>
    </row>
    <row r="32" spans="1:5" s="4" customFormat="1" ht="18" customHeight="1" x14ac:dyDescent="0.35">
      <c r="A32" s="20"/>
      <c r="B32" s="21"/>
      <c r="C32" s="21"/>
      <c r="D32" s="21"/>
      <c r="E32" s="22"/>
    </row>
    <row r="33" spans="1:5" s="4" customFormat="1" ht="18" customHeight="1" x14ac:dyDescent="0.35">
      <c r="A33" s="20"/>
      <c r="B33" s="21"/>
      <c r="C33" s="21"/>
      <c r="D33" s="21"/>
      <c r="E33" s="22"/>
    </row>
    <row r="34" spans="1:5" s="4" customFormat="1" ht="18" customHeight="1" x14ac:dyDescent="0.35">
      <c r="A34" s="20"/>
      <c r="B34" s="21"/>
      <c r="C34" s="21"/>
      <c r="D34" s="21"/>
      <c r="E34" s="22"/>
    </row>
    <row r="35" spans="1:5" ht="20.25" customHeight="1" x14ac:dyDescent="0.35"/>
  </sheetData>
  <mergeCells count="9">
    <mergeCell ref="B27:E27"/>
    <mergeCell ref="A29:A30"/>
    <mergeCell ref="B29:E30"/>
    <mergeCell ref="D1:E1"/>
    <mergeCell ref="E15:E16"/>
    <mergeCell ref="A24:A25"/>
    <mergeCell ref="B24:B25"/>
    <mergeCell ref="C24:C25"/>
    <mergeCell ref="D24:E25"/>
  </mergeCells>
  <conditionalFormatting sqref="D4:D5">
    <cfRule type="cellIs" dxfId="27" priority="28" operator="greaterThan">
      <formula>20</formula>
    </cfRule>
  </conditionalFormatting>
  <conditionalFormatting sqref="D3">
    <cfRule type="cellIs" dxfId="26" priority="20" operator="equal">
      <formula>0</formula>
    </cfRule>
    <cfRule type="cellIs" dxfId="25" priority="27" operator="greaterThan">
      <formula>20</formula>
    </cfRule>
  </conditionalFormatting>
  <conditionalFormatting sqref="D6">
    <cfRule type="cellIs" dxfId="24" priority="17" operator="equal">
      <formula>0</formula>
    </cfRule>
    <cfRule type="cellIs" dxfId="23" priority="26" operator="greaterThan">
      <formula>20</formula>
    </cfRule>
  </conditionalFormatting>
  <conditionalFormatting sqref="D8:D12">
    <cfRule type="cellIs" dxfId="22" priority="14" operator="equal">
      <formula>0</formula>
    </cfRule>
    <cfRule type="cellIs" dxfId="21" priority="25" operator="greaterThan">
      <formula>20</formula>
    </cfRule>
  </conditionalFormatting>
  <conditionalFormatting sqref="D4">
    <cfRule type="cellIs" dxfId="20" priority="19" operator="equal">
      <formula>0</formula>
    </cfRule>
  </conditionalFormatting>
  <conditionalFormatting sqref="D5">
    <cfRule type="cellIs" dxfId="19" priority="18" operator="equal">
      <formula>0</formula>
    </cfRule>
  </conditionalFormatting>
  <conditionalFormatting sqref="D7">
    <cfRule type="cellIs" dxfId="18" priority="15" operator="equal">
      <formula>0</formula>
    </cfRule>
    <cfRule type="cellIs" dxfId="17" priority="16" operator="greaterThan">
      <formula>20</formula>
    </cfRule>
  </conditionalFormatting>
  <conditionalFormatting sqref="D13">
    <cfRule type="cellIs" dxfId="16" priority="12" operator="equal">
      <formula>0</formula>
    </cfRule>
    <cfRule type="cellIs" dxfId="15" priority="13" operator="greaterThan">
      <formula>20</formula>
    </cfRule>
  </conditionalFormatting>
  <conditionalFormatting sqref="D15:D16">
    <cfRule type="cellIs" dxfId="14" priority="10" operator="equal">
      <formula>0</formula>
    </cfRule>
    <cfRule type="cellIs" dxfId="13" priority="11" operator="greaterThan">
      <formula>20</formula>
    </cfRule>
  </conditionalFormatting>
  <conditionalFormatting sqref="D14">
    <cfRule type="cellIs" dxfId="12" priority="1" operator="equal">
      <formula>0</formula>
    </cfRule>
    <cfRule type="cellIs" dxfId="11" priority="2" operator="greaterThan">
      <formula>20</formula>
    </cfRule>
  </conditionalFormatting>
  <conditionalFormatting sqref="D20">
    <cfRule type="cellIs" dxfId="10" priority="5" operator="lessThan">
      <formula>260</formula>
    </cfRule>
    <cfRule type="cellIs" dxfId="9" priority="6" operator="greaterThanOrEqual">
      <formula>260</formula>
    </cfRule>
    <cfRule type="cellIs" dxfId="8" priority="24" operator="greaterThan">
      <formula>520</formula>
    </cfRule>
  </conditionalFormatting>
  <conditionalFormatting sqref="D22">
    <cfRule type="cellIs" dxfId="7" priority="7" operator="greaterThan">
      <formula>10</formula>
    </cfRule>
    <cfRule type="cellIs" dxfId="6" priority="21" operator="lessThan">
      <formula>7.99</formula>
    </cfRule>
    <cfRule type="cellIs" dxfId="5" priority="22" operator="between">
      <formula>9.999</formula>
      <formula>8</formula>
    </cfRule>
    <cfRule type="cellIs" dxfId="4" priority="23" operator="greaterThan">
      <formula>20</formula>
    </cfRule>
  </conditionalFormatting>
  <conditionalFormatting sqref="B24:B25">
    <cfRule type="cellIs" dxfId="3" priority="8" operator="greaterThan">
      <formula>10</formula>
    </cfRule>
    <cfRule type="cellIs" dxfId="2" priority="9" operator="lessThan">
      <formula>10</formula>
    </cfRule>
  </conditionalFormatting>
  <conditionalFormatting sqref="D17:D18">
    <cfRule type="cellIs" dxfId="1" priority="3" operator="equal">
      <formula>0</formula>
    </cfRule>
    <cfRule type="cellIs" dxfId="0" priority="4" operator="greaterThan">
      <formula>20</formula>
    </cfRule>
  </conditionalFormatting>
  <printOptions horizontalCentered="1" verticalCentered="1"/>
  <pageMargins left="0.31496062992125984" right="0.51181102362204722" top="0.35433070866141736" bottom="0.74803149606299213" header="0.31496062992125984" footer="0.31496062992125984"/>
  <pageSetup paperSize="9" scale="61" fitToHeight="0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Moy</vt:lpstr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Lotfi1 Nairi</dc:creator>
  <cp:lastModifiedBy>Michel</cp:lastModifiedBy>
  <cp:lastPrinted>2020-05-27T05:01:57Z</cp:lastPrinted>
  <dcterms:created xsi:type="dcterms:W3CDTF">2020-05-27T02:01:54Z</dcterms:created>
  <dcterms:modified xsi:type="dcterms:W3CDTF">2020-05-27T14:51:28Z</dcterms:modified>
</cp:coreProperties>
</file>