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PE" sheetId="1" r:id="rId1"/>
    <sheet name="CALCUL" sheetId="2" r:id="rId2"/>
  </sheets>
  <definedNames>
    <definedName name="consoLeft">CALCUL!$D$1</definedName>
    <definedName name="consoTop">CALCUL!$C$1</definedName>
    <definedName name="emissLeft">CALCUL!$I$1</definedName>
    <definedName name="emissTop">CALCUL!$H$1</definedName>
  </definedNames>
  <calcPr calcId="152511"/>
</workbook>
</file>

<file path=xl/calcChain.xml><?xml version="1.0" encoding="utf-8"?>
<calcChain xmlns="http://schemas.openxmlformats.org/spreadsheetml/2006/main">
  <c r="H13" i="2" l="1"/>
  <c r="H1" i="2" s="1"/>
  <c r="J8" i="2"/>
  <c r="E8" i="2"/>
  <c r="J7" i="2"/>
  <c r="E7" i="2"/>
  <c r="C13" i="2" s="1"/>
  <c r="C1" i="2" s="1"/>
  <c r="J6" i="2"/>
  <c r="E6" i="2"/>
  <c r="J5" i="2"/>
  <c r="E5" i="2"/>
  <c r="J4" i="2"/>
  <c r="E4" i="2"/>
  <c r="J3" i="2"/>
  <c r="E3" i="2"/>
  <c r="I1" i="2"/>
  <c r="D1" i="2"/>
</calcChain>
</file>

<file path=xl/sharedStrings.xml><?xml version="1.0" encoding="utf-8"?>
<sst xmlns="http://schemas.openxmlformats.org/spreadsheetml/2006/main" count="6" uniqueCount="6">
  <si>
    <t xml:space="preserve">Consommation conventionnelle : </t>
  </si>
  <si>
    <t>Estimation des émissions :</t>
  </si>
  <si>
    <t>kWhEP/m².an</t>
  </si>
  <si>
    <r>
      <t>kq</t>
    </r>
    <r>
      <rPr>
        <b/>
        <vertAlign val="subscript"/>
        <sz val="14"/>
        <color rgb="FF0070C0"/>
        <rFont val="Tw Cen MT"/>
        <family val="2"/>
      </rPr>
      <t>èq</t>
    </r>
    <r>
      <rPr>
        <b/>
        <sz val="14"/>
        <color rgb="FF0070C0"/>
        <rFont val="Tw Cen MT"/>
        <family val="2"/>
      </rPr>
      <t>CO</t>
    </r>
    <r>
      <rPr>
        <b/>
        <vertAlign val="subscript"/>
        <sz val="14"/>
        <color rgb="FF0070C0"/>
        <rFont val="Tw Cen MT"/>
        <family val="2"/>
      </rPr>
      <t>2</t>
    </r>
    <r>
      <rPr>
        <b/>
        <sz val="14"/>
        <color rgb="FF0070C0"/>
        <rFont val="Tw Cen MT"/>
        <family val="2"/>
      </rPr>
      <t>/m².an</t>
    </r>
  </si>
  <si>
    <t>Position des flèches =</t>
  </si>
  <si>
    <t>Coefficient de correction pour affiner la position en hauteur de la flèche (largeur de l'intervalle utile)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</si>
</sst>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2"/>
      <color theme="1"/>
      <name val="Tw Cen MT"/>
      <family val="2"/>
    </font>
    <font>
      <b/>
      <sz val="12"/>
      <color theme="1"/>
      <name val="Tw Cen MT"/>
      <family val="2"/>
    </font>
    <font>
      <b/>
      <sz val="14"/>
      <color rgb="FF0070C0"/>
      <name val="Tw Cen MT"/>
      <family val="2"/>
    </font>
    <font>
      <sz val="14"/>
      <color rgb="FF0070C0"/>
      <name val="Tw Cen MT"/>
      <family val="2"/>
    </font>
    <font>
      <b/>
      <vertAlign val="subscript"/>
      <sz val="14"/>
      <color rgb="FF0070C0"/>
      <name val="Tw Cen MT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8" xfId="0" applyBorder="1"/>
    <xf numFmtId="0" fontId="0" fillId="0" borderId="5" xfId="0" applyBorder="1"/>
    <xf numFmtId="0" fontId="1" fillId="0" borderId="3" xfId="0" applyFont="1" applyBorder="1"/>
    <xf numFmtId="0" fontId="1" fillId="0" borderId="1" xfId="0" applyFont="1" applyBorder="1"/>
    <xf numFmtId="0" fontId="2" fillId="0" borderId="2" xfId="0" applyFont="1" applyBorder="1"/>
    <xf numFmtId="0" fontId="3" fillId="0" borderId="4" xfId="0" applyFont="1" applyBorder="1"/>
    <xf numFmtId="0" fontId="3" fillId="0" borderId="8" xfId="0" applyFont="1" applyBorder="1"/>
    <xf numFmtId="0" fontId="4" fillId="0" borderId="8" xfId="0" applyFont="1" applyBorder="1"/>
    <xf numFmtId="0" fontId="4" fillId="0" borderId="5" xfId="0" applyFont="1" applyBorder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</xdr:row>
      <xdr:rowOff>47625</xdr:rowOff>
    </xdr:from>
    <xdr:to>
      <xdr:col>3</xdr:col>
      <xdr:colOff>657225</xdr:colOff>
      <xdr:row>15</xdr:row>
      <xdr:rowOff>0</xdr:rowOff>
    </xdr:to>
    <xdr:pic>
      <xdr:nvPicPr>
        <xdr:cNvPr id="2" name="il_fi" descr="http://www.cds-diagnostics.fr/wp-content/uploads/2011/10/etiquettes_dpe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498475"/>
          <a:ext cx="2867025" cy="234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38100</xdr:colOff>
      <xdr:row>2</xdr:row>
      <xdr:rowOff>9524</xdr:rowOff>
    </xdr:from>
    <xdr:to>
      <xdr:col>8</xdr:col>
      <xdr:colOff>714375</xdr:colOff>
      <xdr:row>15</xdr:row>
      <xdr:rowOff>0</xdr:rowOff>
    </xdr:to>
    <xdr:pic>
      <xdr:nvPicPr>
        <xdr:cNvPr id="3" name="il_fi" descr="http://www.cds-diagnostics.fr/wp-content/uploads/2011/10/etiquettes_dpe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48100" y="460374"/>
          <a:ext cx="2962275" cy="23844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736600</xdr:colOff>
      <xdr:row>9</xdr:row>
      <xdr:rowOff>152400</xdr:rowOff>
    </xdr:from>
    <xdr:to>
      <xdr:col>3</xdr:col>
      <xdr:colOff>382495</xdr:colOff>
      <xdr:row>10</xdr:row>
      <xdr:rowOff>171450</xdr:rowOff>
    </xdr:to>
    <xdr:sp macro="" textlink="">
      <xdr:nvSpPr>
        <xdr:cNvPr id="4" name="AutoShape 10"/>
        <xdr:cNvSpPr>
          <a:spLocks noChangeArrowheads="1"/>
        </xdr:cNvSpPr>
      </xdr:nvSpPr>
      <xdr:spPr bwMode="auto">
        <a:xfrm rot="10800000">
          <a:off x="2260600" y="1892300"/>
          <a:ext cx="407895" cy="203200"/>
        </a:xfrm>
        <a:prstGeom prst="rightArrow">
          <a:avLst>
            <a:gd name="adj1" fmla="val 50000"/>
            <a:gd name="adj2" fmla="val 47826"/>
          </a:avLst>
        </a:prstGeom>
        <a:solidFill>
          <a:srgbClr val="00B050"/>
        </a:solidFill>
        <a:ln w="12700">
          <a:solidFill>
            <a:srgbClr val="7BA79D"/>
          </a:solidFill>
          <a:miter lim="800000"/>
          <a:headEnd/>
          <a:tailEnd/>
        </a:ln>
        <a:effectLst>
          <a:outerShdw dist="28398" dir="3806097" algn="ctr" rotWithShape="0">
            <a:srgbClr val="39564F"/>
          </a:outerShdw>
        </a:effectLst>
      </xdr:spPr>
    </xdr:sp>
    <xdr:clientData/>
  </xdr:twoCellAnchor>
  <xdr:twoCellAnchor>
    <xdr:from>
      <xdr:col>8</xdr:col>
      <xdr:colOff>127000</xdr:colOff>
      <xdr:row>11</xdr:row>
      <xdr:rowOff>88900</xdr:rowOff>
    </xdr:from>
    <xdr:to>
      <xdr:col>8</xdr:col>
      <xdr:colOff>555625</xdr:colOff>
      <xdr:row>12</xdr:row>
      <xdr:rowOff>117475</xdr:rowOff>
    </xdr:to>
    <xdr:sp macro="" textlink="">
      <xdr:nvSpPr>
        <xdr:cNvPr id="5" name="AutoShape 11"/>
        <xdr:cNvSpPr>
          <a:spLocks noChangeArrowheads="1"/>
        </xdr:cNvSpPr>
      </xdr:nvSpPr>
      <xdr:spPr bwMode="auto">
        <a:xfrm rot="10800000">
          <a:off x="6223000" y="2197100"/>
          <a:ext cx="428625" cy="212725"/>
        </a:xfrm>
        <a:prstGeom prst="rightArrow">
          <a:avLst>
            <a:gd name="adj1" fmla="val 50000"/>
            <a:gd name="adj2" fmla="val 47826"/>
          </a:avLst>
        </a:prstGeom>
        <a:solidFill>
          <a:srgbClr val="00B050"/>
        </a:solidFill>
        <a:ln w="12700">
          <a:solidFill>
            <a:srgbClr val="7BA79D"/>
          </a:solidFill>
          <a:miter lim="800000"/>
          <a:headEnd/>
          <a:tailEnd/>
        </a:ln>
        <a:effectLst>
          <a:outerShdw dist="28398" dir="3806097" algn="ctr" rotWithShape="0">
            <a:srgbClr val="39564F"/>
          </a:outerShdw>
        </a:effec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A2" sqref="A2"/>
    </sheetView>
  </sheetViews>
  <sheetFormatPr baseColWidth="10" defaultRowHeight="14.5"/>
  <sheetData>
    <row r="1" spans="1:10" ht="15.5">
      <c r="A1" s="12" t="s">
        <v>0</v>
      </c>
      <c r="B1" s="11"/>
      <c r="C1" s="11"/>
      <c r="D1" s="11"/>
      <c r="E1" s="10"/>
      <c r="F1" s="12" t="s">
        <v>1</v>
      </c>
      <c r="G1" s="11"/>
      <c r="H1" s="11"/>
      <c r="I1" s="11"/>
      <c r="J1" s="10"/>
    </row>
    <row r="2" spans="1:10" ht="20">
      <c r="A2" s="13">
        <v>310</v>
      </c>
      <c r="B2" s="14" t="s">
        <v>2</v>
      </c>
      <c r="C2" s="14"/>
      <c r="D2" s="15"/>
      <c r="E2" s="16"/>
      <c r="F2" s="13">
        <v>79</v>
      </c>
      <c r="G2" s="14" t="s">
        <v>3</v>
      </c>
      <c r="H2" s="14"/>
      <c r="I2" s="15"/>
      <c r="J2" s="16"/>
    </row>
    <row r="3" spans="1:10">
      <c r="A3" s="2">
        <v>440</v>
      </c>
      <c r="B3" s="3"/>
      <c r="C3" s="3"/>
      <c r="D3" s="3"/>
      <c r="E3" s="4"/>
      <c r="F3" s="2"/>
      <c r="G3" s="3"/>
      <c r="H3" s="3"/>
      <c r="I3" s="3"/>
      <c r="J3" s="4"/>
    </row>
    <row r="4" spans="1:10">
      <c r="A4" s="5"/>
      <c r="B4" s="1"/>
      <c r="C4" s="1"/>
      <c r="D4" s="1"/>
      <c r="E4" s="6"/>
      <c r="F4" s="5"/>
      <c r="G4" s="1"/>
      <c r="H4" s="1"/>
      <c r="I4" s="1"/>
      <c r="J4" s="6"/>
    </row>
    <row r="5" spans="1:10">
      <c r="A5" s="5"/>
      <c r="B5" s="1"/>
      <c r="C5" s="1"/>
      <c r="D5" s="1"/>
      <c r="E5" s="6"/>
      <c r="F5" s="5"/>
      <c r="G5" s="1"/>
      <c r="H5" s="1"/>
      <c r="I5" s="1"/>
      <c r="J5" s="6"/>
    </row>
    <row r="6" spans="1:10">
      <c r="A6" s="5"/>
      <c r="B6" s="1"/>
      <c r="C6" s="1"/>
      <c r="D6" s="1"/>
      <c r="E6" s="6"/>
      <c r="F6" s="5"/>
      <c r="G6" s="1"/>
      <c r="H6" s="1"/>
      <c r="I6" s="1"/>
      <c r="J6" s="6"/>
    </row>
    <row r="7" spans="1:10">
      <c r="A7" s="5"/>
      <c r="B7" s="1"/>
      <c r="C7" s="1"/>
      <c r="D7" s="1"/>
      <c r="E7" s="6"/>
      <c r="F7" s="5"/>
      <c r="G7" s="1"/>
      <c r="H7" s="1"/>
      <c r="I7" s="1"/>
      <c r="J7" s="6"/>
    </row>
    <row r="8" spans="1:10">
      <c r="A8" s="5"/>
      <c r="B8" s="1"/>
      <c r="C8" s="1"/>
      <c r="D8" s="1"/>
      <c r="E8" s="6"/>
      <c r="F8" s="5"/>
      <c r="G8" s="1"/>
      <c r="H8" s="1"/>
      <c r="I8" s="1"/>
      <c r="J8" s="6"/>
    </row>
    <row r="9" spans="1:10">
      <c r="A9" s="5"/>
      <c r="B9" s="1"/>
      <c r="C9" s="1"/>
      <c r="D9" s="1"/>
      <c r="E9" s="6"/>
      <c r="F9" s="5"/>
      <c r="G9" s="1"/>
      <c r="H9" s="1"/>
      <c r="I9" s="1"/>
      <c r="J9" s="6"/>
    </row>
    <row r="10" spans="1:10">
      <c r="A10" s="5"/>
      <c r="B10" s="1"/>
      <c r="C10" s="1"/>
      <c r="D10" s="1"/>
      <c r="E10" s="6"/>
      <c r="F10" s="5"/>
      <c r="G10" s="1"/>
      <c r="H10" s="1"/>
      <c r="I10" s="1"/>
      <c r="J10" s="6"/>
    </row>
    <row r="11" spans="1:10">
      <c r="A11" s="5"/>
      <c r="B11" s="1"/>
      <c r="C11" s="1"/>
      <c r="D11" s="1"/>
      <c r="E11" s="6"/>
      <c r="F11" s="5"/>
      <c r="G11" s="1"/>
      <c r="H11" s="1"/>
      <c r="I11" s="1"/>
      <c r="J11" s="6"/>
    </row>
    <row r="12" spans="1:10">
      <c r="A12" s="5"/>
      <c r="B12" s="1"/>
      <c r="C12" s="1"/>
      <c r="D12" s="1"/>
      <c r="E12" s="6"/>
      <c r="F12" s="5"/>
      <c r="G12" s="1"/>
      <c r="H12" s="1"/>
      <c r="I12" s="1"/>
      <c r="J12" s="6"/>
    </row>
    <row r="13" spans="1:10">
      <c r="A13" s="5"/>
      <c r="B13" s="1"/>
      <c r="C13" s="1"/>
      <c r="D13" s="1"/>
      <c r="E13" s="6"/>
      <c r="F13" s="5"/>
      <c r="G13" s="1"/>
      <c r="H13" s="1"/>
      <c r="I13" s="1"/>
      <c r="J13" s="6"/>
    </row>
    <row r="14" spans="1:10">
      <c r="A14" s="5"/>
      <c r="B14" s="1"/>
      <c r="C14" s="1"/>
      <c r="D14" s="1"/>
      <c r="E14" s="6"/>
      <c r="F14" s="5"/>
      <c r="G14" s="1"/>
      <c r="H14" s="1"/>
      <c r="I14" s="1"/>
      <c r="J14" s="6"/>
    </row>
    <row r="15" spans="1:10">
      <c r="A15" s="5"/>
      <c r="B15" s="1"/>
      <c r="C15" s="1"/>
      <c r="D15" s="1"/>
      <c r="E15" s="6"/>
      <c r="F15" s="5"/>
      <c r="G15" s="1"/>
      <c r="H15" s="1"/>
      <c r="I15" s="1"/>
      <c r="J15" s="6"/>
    </row>
    <row r="16" spans="1:10">
      <c r="A16" s="7"/>
      <c r="B16" s="8"/>
      <c r="C16" s="8"/>
      <c r="D16" s="8"/>
      <c r="E16" s="9"/>
      <c r="F16" s="7"/>
      <c r="G16" s="8"/>
      <c r="H16" s="8"/>
      <c r="I16" s="8"/>
      <c r="J16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sqref="A1:J13"/>
    </sheetView>
  </sheetViews>
  <sheetFormatPr baseColWidth="10" defaultRowHeight="14.5"/>
  <sheetData>
    <row r="1" spans="1:10">
      <c r="A1" t="s">
        <v>4</v>
      </c>
      <c r="C1">
        <f>VLOOKUP(DPE!A2,B3:E9,2)+INT(C13*A12)</f>
        <v>149</v>
      </c>
      <c r="D1">
        <f>VLOOKUP(DPE!A2,B3:D9,3)</f>
        <v>178</v>
      </c>
      <c r="H1">
        <f>VLOOKUP(DPE!F2,G3:J9,2)+INT(H13*A12)</f>
        <v>173</v>
      </c>
      <c r="I1">
        <f>VLOOKUP(DPE!F2,G3:I9,3)</f>
        <v>490</v>
      </c>
    </row>
    <row r="3" spans="1:10">
      <c r="B3">
        <v>0</v>
      </c>
      <c r="C3">
        <v>58</v>
      </c>
      <c r="D3">
        <v>74</v>
      </c>
      <c r="E3">
        <f>B4-B3</f>
        <v>51</v>
      </c>
      <c r="G3">
        <v>0</v>
      </c>
      <c r="H3">
        <v>58</v>
      </c>
      <c r="I3">
        <v>370</v>
      </c>
      <c r="J3">
        <f>G4-G3</f>
        <v>6</v>
      </c>
    </row>
    <row r="4" spans="1:10">
      <c r="B4">
        <v>51</v>
      </c>
      <c r="C4">
        <v>80</v>
      </c>
      <c r="D4">
        <v>100</v>
      </c>
      <c r="E4">
        <f>B5-B4</f>
        <v>40</v>
      </c>
      <c r="G4">
        <v>6</v>
      </c>
      <c r="H4">
        <v>80</v>
      </c>
      <c r="I4">
        <v>394</v>
      </c>
      <c r="J4">
        <f>G5-G4</f>
        <v>5</v>
      </c>
    </row>
    <row r="5" spans="1:10">
      <c r="B5">
        <v>91</v>
      </c>
      <c r="C5">
        <v>102</v>
      </c>
      <c r="D5">
        <v>126</v>
      </c>
      <c r="E5">
        <f>B6-B5</f>
        <v>60</v>
      </c>
      <c r="G5">
        <v>11</v>
      </c>
      <c r="H5">
        <v>102</v>
      </c>
      <c r="I5">
        <v>418</v>
      </c>
      <c r="J5">
        <f>G6-G5</f>
        <v>10</v>
      </c>
    </row>
    <row r="6" spans="1:10">
      <c r="B6">
        <v>151</v>
      </c>
      <c r="C6">
        <v>124</v>
      </c>
      <c r="D6">
        <v>152</v>
      </c>
      <c r="E6">
        <f>B7-B6</f>
        <v>80</v>
      </c>
      <c r="G6">
        <v>21</v>
      </c>
      <c r="H6">
        <v>124</v>
      </c>
      <c r="I6">
        <v>442</v>
      </c>
      <c r="J6">
        <f>G7-G6</f>
        <v>15</v>
      </c>
    </row>
    <row r="7" spans="1:10">
      <c r="B7">
        <v>231</v>
      </c>
      <c r="C7">
        <v>146</v>
      </c>
      <c r="D7">
        <v>178</v>
      </c>
      <c r="E7">
        <f>B8-B7</f>
        <v>100</v>
      </c>
      <c r="G7">
        <v>36</v>
      </c>
      <c r="H7">
        <v>146</v>
      </c>
      <c r="I7">
        <v>466</v>
      </c>
      <c r="J7">
        <f>G8-G7</f>
        <v>20</v>
      </c>
    </row>
    <row r="8" spans="1:10">
      <c r="B8">
        <v>331</v>
      </c>
      <c r="C8">
        <v>168</v>
      </c>
      <c r="D8">
        <v>204</v>
      </c>
      <c r="E8">
        <f>B9-B8</f>
        <v>120</v>
      </c>
      <c r="G8">
        <v>56</v>
      </c>
      <c r="H8">
        <v>168</v>
      </c>
      <c r="I8">
        <v>490</v>
      </c>
      <c r="J8">
        <f>G9-G8</f>
        <v>25</v>
      </c>
    </row>
    <row r="9" spans="1:10">
      <c r="B9">
        <v>451</v>
      </c>
      <c r="C9">
        <v>190</v>
      </c>
      <c r="D9">
        <v>230</v>
      </c>
      <c r="E9">
        <v>200</v>
      </c>
      <c r="G9">
        <v>81</v>
      </c>
      <c r="H9">
        <v>190</v>
      </c>
      <c r="I9">
        <v>514</v>
      </c>
      <c r="J9">
        <v>50</v>
      </c>
    </row>
    <row r="11" spans="1:10">
      <c r="A11" t="s">
        <v>5</v>
      </c>
    </row>
    <row r="12" spans="1:10">
      <c r="A12">
        <v>12</v>
      </c>
    </row>
    <row r="13" spans="1:10">
      <c r="C13" s="17">
        <f>(DPE!A2-VLOOKUP(DPE!A2,B3:E9,1)-VLOOKUP(DPE!A2,B3:E9,4)/2)/VLOOKUP(DPE!A2,B3:E9,4)</f>
        <v>0.28999999999999998</v>
      </c>
      <c r="H13" s="17">
        <f>(DPE!F2-VLOOKUP(DPE!F2,G3:J9,1)-VLOOKUP(DPE!F2,G3:J9,4)/2)/VLOOKUP(DPE!F2,G3:J9,4)</f>
        <v>0.42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DPE</vt:lpstr>
      <vt:lpstr>CALCUL</vt:lpstr>
      <vt:lpstr>consoLeft</vt:lpstr>
      <vt:lpstr>consoTop</vt:lpstr>
      <vt:lpstr>emissLeft</vt:lpstr>
      <vt:lpstr>emissTop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</dc:creator>
  <cp:lastModifiedBy>Michel</cp:lastModifiedBy>
  <dcterms:created xsi:type="dcterms:W3CDTF">2014-06-30T13:14:05Z</dcterms:created>
  <dcterms:modified xsi:type="dcterms:W3CDTF">2017-06-18T09:45:15Z</dcterms:modified>
</cp:coreProperties>
</file>