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Activité" sheetId="2" r:id="rId1"/>
    <sheet name="Bilan" sheetId="3" r:id="rId2"/>
  </sheets>
  <definedNames>
    <definedName name="_xlnm._FilterDatabase" localSheetId="0" hidden="1">Activité!$A$3:$A$35</definedName>
  </definedNames>
  <calcPr calcId="152511"/>
</workbook>
</file>

<file path=xl/calcChain.xml><?xml version="1.0" encoding="utf-8"?>
<calcChain xmlns="http://schemas.openxmlformats.org/spreadsheetml/2006/main">
  <c r="I4" i="3" l="1" a="1"/>
  <c r="I4" i="3" s="1"/>
  <c r="H4" i="3" a="1"/>
  <c r="H4" i="3" s="1"/>
  <c r="G4" i="3" a="1"/>
  <c r="G4" i="3" s="1"/>
  <c r="F4" i="3" a="1"/>
  <c r="F4" i="3" s="1"/>
  <c r="E4" i="3" a="1"/>
  <c r="E4" i="3" s="1"/>
  <c r="D4" i="3" a="1"/>
  <c r="D4" i="3" s="1"/>
  <c r="C4" i="3" a="1"/>
  <c r="C4" i="3" s="1"/>
  <c r="B4" i="3" a="1"/>
  <c r="B4" i="3" s="1"/>
  <c r="I5" i="3"/>
  <c r="H5" i="3"/>
  <c r="G5" i="3"/>
  <c r="F5" i="3"/>
  <c r="E5" i="3"/>
  <c r="D5" i="3"/>
  <c r="C5" i="3"/>
  <c r="B5" i="3"/>
  <c r="C2" i="3" l="1" a="1"/>
  <c r="C2" i="3" s="1"/>
  <c r="D2" i="3" a="1"/>
  <c r="D2" i="3" s="1"/>
  <c r="E2" i="3" a="1"/>
  <c r="E2" i="3" s="1"/>
  <c r="F2" i="3" a="1"/>
  <c r="F2" i="3" s="1"/>
  <c r="G2" i="3" a="1"/>
  <c r="G2" i="3" s="1"/>
  <c r="H2" i="3" a="1"/>
  <c r="H2" i="3" s="1"/>
  <c r="I2" i="3" a="1"/>
  <c r="I2" i="3" s="1"/>
  <c r="C3" i="3" a="1"/>
  <c r="C3" i="3" s="1"/>
  <c r="D3" i="3" a="1"/>
  <c r="D3" i="3" s="1"/>
  <c r="E3" i="3" a="1"/>
  <c r="E3" i="3" s="1"/>
  <c r="F3" i="3" a="1"/>
  <c r="F3" i="3" s="1"/>
  <c r="G3" i="3" a="1"/>
  <c r="G3" i="3" s="1"/>
  <c r="H3" i="3" a="1"/>
  <c r="H3" i="3" s="1"/>
  <c r="I3" i="3" a="1"/>
  <c r="I3" i="3" s="1"/>
  <c r="B2" i="3" a="1"/>
  <c r="B2" i="3" s="1"/>
  <c r="B3" i="3" a="1"/>
  <c r="B3" i="3" s="1"/>
</calcChain>
</file>

<file path=xl/sharedStrings.xml><?xml version="1.0" encoding="utf-8"?>
<sst xmlns="http://schemas.openxmlformats.org/spreadsheetml/2006/main" count="149" uniqueCount="29">
  <si>
    <t>Type</t>
  </si>
  <si>
    <t>Nom</t>
  </si>
  <si>
    <t>Secours</t>
  </si>
  <si>
    <t>Harnais</t>
  </si>
  <si>
    <t>Jour</t>
  </si>
  <si>
    <t>ALBERT</t>
  </si>
  <si>
    <t>Entrainement</t>
  </si>
  <si>
    <t>Sangle</t>
  </si>
  <si>
    <t>Nuit</t>
  </si>
  <si>
    <t>ALAIN</t>
  </si>
  <si>
    <t>Triangle</t>
  </si>
  <si>
    <t>THIERRY</t>
  </si>
  <si>
    <t>Civière</t>
  </si>
  <si>
    <t>PHILIPPE</t>
  </si>
  <si>
    <t>NICO</t>
  </si>
  <si>
    <t>MANU</t>
  </si>
  <si>
    <t>FRED</t>
  </si>
  <si>
    <t>VINCENT</t>
  </si>
  <si>
    <t>Date</t>
  </si>
  <si>
    <t>Treuillage avec</t>
  </si>
  <si>
    <t>Nuit / Jour</t>
  </si>
  <si>
    <t>Nbre</t>
  </si>
  <si>
    <t>Observation</t>
  </si>
  <si>
    <t>Lieu</t>
  </si>
  <si>
    <t>Date du dernier treuillage avec civière</t>
  </si>
  <si>
    <t>Date du dernier treuillage de nuit</t>
  </si>
  <si>
    <t>Date du plus ancien des 3 derniers treuillages</t>
  </si>
  <si>
    <t>Numéro de mission</t>
  </si>
  <si>
    <t>Nb de treuillages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</si>
</sst>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9"/>
      <color indexed="8"/>
      <name val="Tahoma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0" borderId="1" xfId="0" applyFont="1" applyBorder="1" applyAlignment="1" applyProtection="1">
      <alignment horizontal="center" vertical="center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3" borderId="1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hidden="1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14" fontId="5" fillId="0" borderId="1" xfId="0" applyNumberFormat="1" applyFont="1" applyBorder="1" applyAlignment="1" applyProtection="1">
      <alignment horizontal="center" vertical="center"/>
      <protection locked="0" hidden="1"/>
    </xf>
    <xf numFmtId="0" fontId="2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  <protection locked="0" hidden="1"/>
    </xf>
    <xf numFmtId="0" fontId="6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I35" totalsRowShown="0" headerRowDxfId="11" headerRowBorderDxfId="10" tableBorderDxfId="9" totalsRowBorderDxfId="8">
  <autoFilter ref="B3:I35"/>
  <tableColumns count="8">
    <tableColumn id="1" name="Date" dataDxfId="7"/>
    <tableColumn id="2" name="Type" dataDxfId="6"/>
    <tableColumn id="3" name="Treuillage avec" dataDxfId="5"/>
    <tableColumn id="4" name="Nuit / Jour" dataDxfId="4"/>
    <tableColumn id="5" name="Nbre" dataDxfId="3"/>
    <tableColumn id="6" name="Nom" dataDxfId="2"/>
    <tableColumn id="7" name="Observation" dataDxfId="1"/>
    <tableColumn id="8" name="Lieu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5"/>
  <sheetViews>
    <sheetView topLeftCell="A22" workbookViewId="0">
      <selection activeCell="G33" sqref="G33"/>
    </sheetView>
  </sheetViews>
  <sheetFormatPr baseColWidth="10" defaultColWidth="11.453125" defaultRowHeight="14.5" x14ac:dyDescent="0.35"/>
  <cols>
    <col min="1" max="1" width="11.453125" style="14"/>
    <col min="2" max="2" width="11.453125" style="5"/>
    <col min="3" max="3" width="17.81640625" style="5" customWidth="1"/>
    <col min="4" max="4" width="21.7265625" style="5" customWidth="1"/>
    <col min="5" max="5" width="16.7265625" style="5" customWidth="1"/>
    <col min="6" max="7" width="11.453125" style="5"/>
    <col min="8" max="9" width="19.81640625" style="5" customWidth="1"/>
    <col min="10" max="16384" width="11.453125" style="5"/>
  </cols>
  <sheetData>
    <row r="3" spans="1:9" ht="60.75" customHeight="1" x14ac:dyDescent="0.35">
      <c r="A3" s="23" t="s">
        <v>27</v>
      </c>
      <c r="B3" s="15" t="s">
        <v>18</v>
      </c>
      <c r="C3" s="15" t="s">
        <v>0</v>
      </c>
      <c r="D3" s="15" t="s">
        <v>19</v>
      </c>
      <c r="E3" s="16" t="s">
        <v>20</v>
      </c>
      <c r="F3" s="17" t="s">
        <v>21</v>
      </c>
      <c r="G3" s="17" t="s">
        <v>1</v>
      </c>
      <c r="H3" s="18" t="s">
        <v>22</v>
      </c>
      <c r="I3" s="18" t="s">
        <v>23</v>
      </c>
    </row>
    <row r="4" spans="1:9" ht="20.149999999999999" customHeight="1" x14ac:dyDescent="0.35">
      <c r="A4" s="22">
        <v>1</v>
      </c>
      <c r="B4" s="19">
        <v>43466</v>
      </c>
      <c r="C4" s="20" t="s">
        <v>2</v>
      </c>
      <c r="D4" s="1" t="s">
        <v>3</v>
      </c>
      <c r="E4" s="1" t="s">
        <v>4</v>
      </c>
      <c r="F4" s="3">
        <v>6</v>
      </c>
      <c r="G4" s="4" t="s">
        <v>5</v>
      </c>
      <c r="H4" s="21"/>
      <c r="I4" s="21"/>
    </row>
    <row r="5" spans="1:9" ht="20.149999999999999" customHeight="1" x14ac:dyDescent="0.35">
      <c r="A5" s="22">
        <v>2</v>
      </c>
      <c r="B5" s="19">
        <v>43558</v>
      </c>
      <c r="C5" s="20" t="s">
        <v>6</v>
      </c>
      <c r="D5" s="1" t="s">
        <v>7</v>
      </c>
      <c r="E5" s="1" t="s">
        <v>8</v>
      </c>
      <c r="F5" s="3">
        <v>5</v>
      </c>
      <c r="G5" s="4" t="s">
        <v>9</v>
      </c>
      <c r="H5" s="21"/>
      <c r="I5" s="21"/>
    </row>
    <row r="6" spans="1:9" ht="20.149999999999999" customHeight="1" x14ac:dyDescent="0.35">
      <c r="A6" s="22">
        <v>3</v>
      </c>
      <c r="B6" s="19">
        <v>43590</v>
      </c>
      <c r="C6" s="20" t="s">
        <v>2</v>
      </c>
      <c r="D6" s="1" t="s">
        <v>10</v>
      </c>
      <c r="E6" s="1" t="s">
        <v>4</v>
      </c>
      <c r="F6" s="3">
        <v>4</v>
      </c>
      <c r="G6" s="4" t="s">
        <v>11</v>
      </c>
      <c r="H6" s="21"/>
      <c r="I6" s="21"/>
    </row>
    <row r="7" spans="1:9" ht="20.149999999999999" customHeight="1" x14ac:dyDescent="0.35">
      <c r="A7" s="22">
        <v>4</v>
      </c>
      <c r="B7" s="19">
        <v>43592</v>
      </c>
      <c r="C7" s="20" t="s">
        <v>6</v>
      </c>
      <c r="D7" s="1" t="s">
        <v>12</v>
      </c>
      <c r="E7" s="1" t="s">
        <v>8</v>
      </c>
      <c r="F7" s="3">
        <v>2</v>
      </c>
      <c r="G7" s="4" t="s">
        <v>13</v>
      </c>
      <c r="H7" s="21"/>
      <c r="I7" s="21"/>
    </row>
    <row r="8" spans="1:9" ht="20.149999999999999" customHeight="1" x14ac:dyDescent="0.35">
      <c r="A8" s="22">
        <v>5</v>
      </c>
      <c r="B8" s="19">
        <v>43594</v>
      </c>
      <c r="C8" s="20" t="s">
        <v>2</v>
      </c>
      <c r="D8" s="1" t="s">
        <v>3</v>
      </c>
      <c r="E8" s="1" t="s">
        <v>4</v>
      </c>
      <c r="F8" s="3">
        <v>0</v>
      </c>
      <c r="G8" s="4" t="s">
        <v>14</v>
      </c>
      <c r="H8" s="21"/>
      <c r="I8" s="21"/>
    </row>
    <row r="9" spans="1:9" ht="20.149999999999999" customHeight="1" x14ac:dyDescent="0.35">
      <c r="A9" s="22">
        <v>6</v>
      </c>
      <c r="B9" s="19">
        <v>43626</v>
      </c>
      <c r="C9" s="20" t="s">
        <v>6</v>
      </c>
      <c r="D9" s="1" t="s">
        <v>7</v>
      </c>
      <c r="E9" s="1" t="s">
        <v>8</v>
      </c>
      <c r="F9" s="3">
        <v>1</v>
      </c>
      <c r="G9" s="4" t="s">
        <v>15</v>
      </c>
      <c r="H9" s="21"/>
      <c r="I9" s="21"/>
    </row>
    <row r="10" spans="1:9" ht="20.149999999999999" customHeight="1" x14ac:dyDescent="0.35">
      <c r="A10" s="22">
        <v>7</v>
      </c>
      <c r="B10" s="19">
        <v>43628</v>
      </c>
      <c r="C10" s="20" t="s">
        <v>2</v>
      </c>
      <c r="D10" s="1" t="s">
        <v>12</v>
      </c>
      <c r="E10" s="1" t="s">
        <v>4</v>
      </c>
      <c r="F10" s="3">
        <v>2</v>
      </c>
      <c r="G10" s="4" t="s">
        <v>16</v>
      </c>
      <c r="H10" s="21"/>
      <c r="I10" s="21"/>
    </row>
    <row r="11" spans="1:9" ht="20.149999999999999" customHeight="1" x14ac:dyDescent="0.35">
      <c r="A11" s="22">
        <v>8</v>
      </c>
      <c r="B11" s="19">
        <v>43661</v>
      </c>
      <c r="C11" s="20" t="s">
        <v>2</v>
      </c>
      <c r="D11" s="1" t="s">
        <v>12</v>
      </c>
      <c r="E11" s="1" t="s">
        <v>8</v>
      </c>
      <c r="F11" s="3">
        <v>3</v>
      </c>
      <c r="G11" s="4" t="s">
        <v>17</v>
      </c>
      <c r="H11" s="21"/>
      <c r="I11" s="21"/>
    </row>
    <row r="12" spans="1:9" ht="20.149999999999999" customHeight="1" x14ac:dyDescent="0.35">
      <c r="A12" s="22">
        <v>9</v>
      </c>
      <c r="B12" s="19">
        <v>43666</v>
      </c>
      <c r="C12" s="20" t="s">
        <v>6</v>
      </c>
      <c r="D12" s="1" t="s">
        <v>12</v>
      </c>
      <c r="E12" s="1" t="s">
        <v>4</v>
      </c>
      <c r="F12" s="3">
        <v>4</v>
      </c>
      <c r="G12" s="4" t="s">
        <v>5</v>
      </c>
      <c r="H12" s="21"/>
      <c r="I12" s="21"/>
    </row>
    <row r="13" spans="1:9" ht="20.149999999999999" customHeight="1" x14ac:dyDescent="0.35">
      <c r="A13" s="22">
        <v>10</v>
      </c>
      <c r="B13" s="19">
        <v>43671</v>
      </c>
      <c r="C13" s="20" t="s">
        <v>2</v>
      </c>
      <c r="D13" s="1" t="s">
        <v>12</v>
      </c>
      <c r="E13" s="1" t="s">
        <v>4</v>
      </c>
      <c r="F13" s="3">
        <v>6</v>
      </c>
      <c r="G13" s="4" t="s">
        <v>9</v>
      </c>
      <c r="H13" s="21"/>
      <c r="I13" s="21"/>
    </row>
    <row r="14" spans="1:9" ht="20.149999999999999" customHeight="1" x14ac:dyDescent="0.35">
      <c r="A14" s="22">
        <v>11</v>
      </c>
      <c r="B14" s="19">
        <v>43678</v>
      </c>
      <c r="C14" s="20" t="s">
        <v>6</v>
      </c>
      <c r="D14" s="1" t="s">
        <v>10</v>
      </c>
      <c r="E14" s="1" t="s">
        <v>4</v>
      </c>
      <c r="F14" s="3">
        <v>6</v>
      </c>
      <c r="G14" s="2" t="s">
        <v>11</v>
      </c>
      <c r="H14" s="21"/>
      <c r="I14" s="21"/>
    </row>
    <row r="15" spans="1:9" ht="20.149999999999999" customHeight="1" x14ac:dyDescent="0.35">
      <c r="A15" s="22">
        <v>12</v>
      </c>
      <c r="B15" s="19">
        <v>43679</v>
      </c>
      <c r="C15" s="20" t="s">
        <v>2</v>
      </c>
      <c r="D15" s="1" t="s">
        <v>12</v>
      </c>
      <c r="E15" s="1" t="s">
        <v>8</v>
      </c>
      <c r="F15" s="3">
        <v>1</v>
      </c>
      <c r="G15" s="2" t="s">
        <v>13</v>
      </c>
      <c r="H15" s="21"/>
      <c r="I15" s="21"/>
    </row>
    <row r="16" spans="1:9" ht="20.149999999999999" customHeight="1" x14ac:dyDescent="0.35">
      <c r="A16" s="22">
        <v>13</v>
      </c>
      <c r="B16" s="19">
        <v>43682</v>
      </c>
      <c r="C16" s="20" t="s">
        <v>6</v>
      </c>
      <c r="D16" s="1" t="s">
        <v>12</v>
      </c>
      <c r="E16" s="1" t="s">
        <v>4</v>
      </c>
      <c r="F16" s="3">
        <v>5</v>
      </c>
      <c r="G16" s="2" t="s">
        <v>14</v>
      </c>
      <c r="H16" s="21"/>
      <c r="I16" s="21"/>
    </row>
    <row r="17" spans="1:9" ht="20.149999999999999" customHeight="1" x14ac:dyDescent="0.35">
      <c r="A17" s="22">
        <v>14</v>
      </c>
      <c r="B17" s="19">
        <v>43687</v>
      </c>
      <c r="C17" s="20" t="s">
        <v>2</v>
      </c>
      <c r="D17" s="1" t="s">
        <v>7</v>
      </c>
      <c r="E17" s="1" t="s">
        <v>8</v>
      </c>
      <c r="F17" s="3">
        <v>4</v>
      </c>
      <c r="G17" s="2" t="s">
        <v>15</v>
      </c>
      <c r="H17" s="21"/>
      <c r="I17" s="21"/>
    </row>
    <row r="18" spans="1:9" ht="20.149999999999999" customHeight="1" x14ac:dyDescent="0.35">
      <c r="A18" s="22">
        <v>15</v>
      </c>
      <c r="B18" s="19">
        <v>43693</v>
      </c>
      <c r="C18" s="20" t="s">
        <v>2</v>
      </c>
      <c r="D18" s="1" t="s">
        <v>10</v>
      </c>
      <c r="E18" s="1" t="s">
        <v>8</v>
      </c>
      <c r="F18" s="3">
        <v>6</v>
      </c>
      <c r="G18" s="2" t="s">
        <v>16</v>
      </c>
      <c r="H18" s="21"/>
      <c r="I18" s="21"/>
    </row>
    <row r="19" spans="1:9" ht="20.149999999999999" customHeight="1" x14ac:dyDescent="0.35">
      <c r="A19" s="22">
        <v>16</v>
      </c>
      <c r="B19" s="19">
        <v>43703</v>
      </c>
      <c r="C19" s="20" t="s">
        <v>6</v>
      </c>
      <c r="D19" s="1" t="s">
        <v>12</v>
      </c>
      <c r="E19" s="1" t="s">
        <v>8</v>
      </c>
      <c r="F19" s="3">
        <v>8</v>
      </c>
      <c r="G19" s="2" t="s">
        <v>17</v>
      </c>
      <c r="H19" s="21"/>
      <c r="I19" s="21"/>
    </row>
    <row r="20" spans="1:9" ht="20.149999999999999" customHeight="1" x14ac:dyDescent="0.35">
      <c r="A20" s="22">
        <v>17</v>
      </c>
      <c r="B20" s="19">
        <v>43705</v>
      </c>
      <c r="C20" s="20" t="s">
        <v>2</v>
      </c>
      <c r="D20" s="1" t="s">
        <v>3</v>
      </c>
      <c r="E20" s="1" t="s">
        <v>4</v>
      </c>
      <c r="F20" s="3">
        <v>9</v>
      </c>
      <c r="G20" s="4" t="s">
        <v>5</v>
      </c>
      <c r="H20" s="21"/>
      <c r="I20" s="21"/>
    </row>
    <row r="21" spans="1:9" ht="20.149999999999999" customHeight="1" x14ac:dyDescent="0.35">
      <c r="A21" s="22">
        <v>18</v>
      </c>
      <c r="B21" s="19">
        <v>43709</v>
      </c>
      <c r="C21" s="20" t="s">
        <v>6</v>
      </c>
      <c r="D21" s="1" t="s">
        <v>7</v>
      </c>
      <c r="E21" s="1" t="s">
        <v>8</v>
      </c>
      <c r="F21" s="3">
        <v>10</v>
      </c>
      <c r="G21" s="4" t="s">
        <v>9</v>
      </c>
      <c r="H21" s="21"/>
      <c r="I21" s="21"/>
    </row>
    <row r="22" spans="1:9" ht="20.149999999999999" customHeight="1" x14ac:dyDescent="0.35">
      <c r="A22" s="22">
        <v>19</v>
      </c>
      <c r="B22" s="19">
        <v>43710</v>
      </c>
      <c r="C22" s="20" t="s">
        <v>2</v>
      </c>
      <c r="D22" s="1" t="s">
        <v>10</v>
      </c>
      <c r="E22" s="1" t="s">
        <v>4</v>
      </c>
      <c r="F22" s="3">
        <v>2</v>
      </c>
      <c r="G22" s="4" t="s">
        <v>11</v>
      </c>
      <c r="H22" s="21"/>
      <c r="I22" s="21"/>
    </row>
    <row r="23" spans="1:9" ht="20.149999999999999" customHeight="1" x14ac:dyDescent="0.35">
      <c r="A23" s="22">
        <v>20</v>
      </c>
      <c r="B23" s="19">
        <v>43713</v>
      </c>
      <c r="C23" s="20" t="s">
        <v>6</v>
      </c>
      <c r="D23" s="1" t="s">
        <v>12</v>
      </c>
      <c r="E23" s="1" t="s">
        <v>8</v>
      </c>
      <c r="F23" s="3">
        <v>3</v>
      </c>
      <c r="G23" s="4" t="s">
        <v>13</v>
      </c>
      <c r="H23" s="21"/>
      <c r="I23" s="21"/>
    </row>
    <row r="24" spans="1:9" ht="20.149999999999999" customHeight="1" x14ac:dyDescent="0.35">
      <c r="A24" s="22">
        <v>21</v>
      </c>
      <c r="B24" s="19">
        <v>43714</v>
      </c>
      <c r="C24" s="20" t="s">
        <v>2</v>
      </c>
      <c r="D24" s="1" t="s">
        <v>3</v>
      </c>
      <c r="E24" s="1" t="s">
        <v>8</v>
      </c>
      <c r="F24" s="3">
        <v>4</v>
      </c>
      <c r="G24" s="4" t="s">
        <v>14</v>
      </c>
      <c r="H24" s="21"/>
      <c r="I24" s="21"/>
    </row>
    <row r="25" spans="1:9" ht="20.149999999999999" customHeight="1" x14ac:dyDescent="0.35">
      <c r="A25" s="22">
        <v>22</v>
      </c>
      <c r="B25" s="19">
        <v>43733</v>
      </c>
      <c r="C25" s="20" t="s">
        <v>2</v>
      </c>
      <c r="D25" s="1" t="s">
        <v>7</v>
      </c>
      <c r="E25" s="1" t="s">
        <v>8</v>
      </c>
      <c r="F25" s="3">
        <v>5</v>
      </c>
      <c r="G25" s="4" t="s">
        <v>15</v>
      </c>
      <c r="H25" s="21"/>
      <c r="I25" s="21"/>
    </row>
    <row r="26" spans="1:9" ht="20.149999999999999" customHeight="1" x14ac:dyDescent="0.35">
      <c r="A26" s="22">
        <v>23</v>
      </c>
      <c r="B26" s="19">
        <v>43746</v>
      </c>
      <c r="C26" s="20" t="s">
        <v>6</v>
      </c>
      <c r="D26" s="1" t="s">
        <v>10</v>
      </c>
      <c r="E26" s="1" t="s">
        <v>4</v>
      </c>
      <c r="F26" s="3">
        <v>2</v>
      </c>
      <c r="G26" s="4" t="s">
        <v>16</v>
      </c>
      <c r="H26" s="21"/>
      <c r="I26" s="21"/>
    </row>
    <row r="27" spans="1:9" ht="20.149999999999999" customHeight="1" x14ac:dyDescent="0.35">
      <c r="A27" s="22">
        <v>24</v>
      </c>
      <c r="B27" s="19">
        <v>43748</v>
      </c>
      <c r="C27" s="20" t="s">
        <v>2</v>
      </c>
      <c r="D27" s="1" t="s">
        <v>12</v>
      </c>
      <c r="E27" s="1" t="s">
        <v>8</v>
      </c>
      <c r="F27" s="3">
        <v>2</v>
      </c>
      <c r="G27" s="4" t="s">
        <v>17</v>
      </c>
      <c r="H27" s="21"/>
      <c r="I27" s="21"/>
    </row>
    <row r="28" spans="1:9" ht="20.149999999999999" customHeight="1" x14ac:dyDescent="0.35">
      <c r="A28" s="22">
        <v>25</v>
      </c>
      <c r="B28" s="19">
        <v>43753</v>
      </c>
      <c r="C28" s="20" t="s">
        <v>6</v>
      </c>
      <c r="D28" s="1" t="s">
        <v>3</v>
      </c>
      <c r="E28" s="1" t="s">
        <v>4</v>
      </c>
      <c r="F28" s="3">
        <v>2</v>
      </c>
      <c r="G28" s="4" t="s">
        <v>5</v>
      </c>
      <c r="H28" s="21"/>
      <c r="I28" s="21"/>
    </row>
    <row r="29" spans="1:9" ht="20.149999999999999" customHeight="1" x14ac:dyDescent="0.35">
      <c r="A29" s="22">
        <v>26</v>
      </c>
      <c r="B29" s="19">
        <v>43758</v>
      </c>
      <c r="C29" s="20" t="s">
        <v>2</v>
      </c>
      <c r="D29" s="1" t="s">
        <v>7</v>
      </c>
      <c r="E29" s="1" t="s">
        <v>8</v>
      </c>
      <c r="F29" s="3">
        <v>2</v>
      </c>
      <c r="G29" s="4" t="s">
        <v>9</v>
      </c>
      <c r="H29" s="21"/>
      <c r="I29" s="21"/>
    </row>
    <row r="30" spans="1:9" ht="20.149999999999999" customHeight="1" x14ac:dyDescent="0.35">
      <c r="A30" s="22">
        <v>27</v>
      </c>
      <c r="B30" s="19">
        <v>43764</v>
      </c>
      <c r="C30" s="20" t="s">
        <v>6</v>
      </c>
      <c r="D30" s="1" t="s">
        <v>12</v>
      </c>
      <c r="E30" s="1" t="s">
        <v>8</v>
      </c>
      <c r="F30" s="3">
        <v>3</v>
      </c>
      <c r="G30" s="2" t="s">
        <v>11</v>
      </c>
      <c r="H30" s="21"/>
      <c r="I30" s="21"/>
    </row>
    <row r="31" spans="1:9" ht="20.149999999999999" customHeight="1" x14ac:dyDescent="0.35">
      <c r="A31" s="22">
        <v>28</v>
      </c>
      <c r="B31" s="19">
        <v>43768</v>
      </c>
      <c r="C31" s="20" t="s">
        <v>2</v>
      </c>
      <c r="D31" s="1" t="s">
        <v>12</v>
      </c>
      <c r="E31" s="1" t="s">
        <v>8</v>
      </c>
      <c r="F31" s="3">
        <v>1</v>
      </c>
      <c r="G31" s="2" t="s">
        <v>13</v>
      </c>
      <c r="H31" s="21"/>
      <c r="I31" s="21"/>
    </row>
    <row r="32" spans="1:9" ht="20.149999999999999" customHeight="1" x14ac:dyDescent="0.35">
      <c r="A32" s="22">
        <v>29</v>
      </c>
      <c r="B32" s="19">
        <v>43770</v>
      </c>
      <c r="C32" s="20" t="s">
        <v>2</v>
      </c>
      <c r="D32" s="1" t="s">
        <v>3</v>
      </c>
      <c r="E32" s="1" t="s">
        <v>4</v>
      </c>
      <c r="F32" s="3">
        <v>1</v>
      </c>
      <c r="G32" s="2" t="s">
        <v>14</v>
      </c>
      <c r="H32" s="21"/>
      <c r="I32" s="21"/>
    </row>
    <row r="33" spans="1:9" ht="20.149999999999999" customHeight="1" x14ac:dyDescent="0.35">
      <c r="A33" s="22">
        <v>30</v>
      </c>
      <c r="B33" s="19">
        <v>43771</v>
      </c>
      <c r="C33" s="20" t="s">
        <v>6</v>
      </c>
      <c r="D33" s="1" t="s">
        <v>12</v>
      </c>
      <c r="E33" s="1" t="s">
        <v>8</v>
      </c>
      <c r="F33" s="3">
        <v>2</v>
      </c>
      <c r="G33" s="2" t="s">
        <v>15</v>
      </c>
      <c r="H33" s="21"/>
      <c r="I33" s="21"/>
    </row>
    <row r="34" spans="1:9" ht="20.149999999999999" customHeight="1" x14ac:dyDescent="0.35">
      <c r="A34" s="22">
        <v>31</v>
      </c>
      <c r="B34" s="19">
        <v>43775</v>
      </c>
      <c r="C34" s="20" t="s">
        <v>2</v>
      </c>
      <c r="D34" s="1" t="s">
        <v>10</v>
      </c>
      <c r="E34" s="1" t="s">
        <v>4</v>
      </c>
      <c r="F34" s="3">
        <v>2</v>
      </c>
      <c r="G34" s="2" t="s">
        <v>16</v>
      </c>
      <c r="H34" s="21"/>
      <c r="I34" s="21"/>
    </row>
    <row r="35" spans="1:9" ht="20.149999999999999" customHeight="1" x14ac:dyDescent="0.35">
      <c r="A35" s="22">
        <v>32</v>
      </c>
      <c r="B35" s="19">
        <v>43805</v>
      </c>
      <c r="C35" s="20" t="s">
        <v>6</v>
      </c>
      <c r="D35" s="1" t="s">
        <v>12</v>
      </c>
      <c r="E35" s="1" t="s">
        <v>8</v>
      </c>
      <c r="F35" s="3">
        <v>2</v>
      </c>
      <c r="G35" s="2" t="s">
        <v>17</v>
      </c>
      <c r="H35" s="21"/>
      <c r="I35" s="21"/>
    </row>
  </sheetData>
  <autoFilter ref="A3:A35"/>
  <conditionalFormatting sqref="E4:E35">
    <cfRule type="cellIs" dxfId="13" priority="2" operator="equal">
      <formula>"Nuit"</formula>
    </cfRule>
  </conditionalFormatting>
  <conditionalFormatting sqref="D4:D35">
    <cfRule type="cellIs" dxfId="12" priority="1" operator="equal">
      <formula>"Civière"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B4" sqref="B4"/>
    </sheetView>
  </sheetViews>
  <sheetFormatPr baseColWidth="10" defaultRowHeight="31" customHeight="1" x14ac:dyDescent="0.35"/>
  <cols>
    <col min="1" max="1" width="47.81640625" customWidth="1"/>
    <col min="2" max="9" width="13.453125" customWidth="1"/>
  </cols>
  <sheetData>
    <row r="1" spans="1:9" ht="31" customHeight="1" x14ac:dyDescent="0.35">
      <c r="A1" s="6"/>
      <c r="B1" s="7" t="s">
        <v>5</v>
      </c>
      <c r="C1" s="7" t="s">
        <v>9</v>
      </c>
      <c r="D1" s="7" t="s">
        <v>11</v>
      </c>
      <c r="E1" s="7" t="s">
        <v>13</v>
      </c>
      <c r="F1" s="7" t="s">
        <v>14</v>
      </c>
      <c r="G1" s="7" t="s">
        <v>15</v>
      </c>
      <c r="H1" s="7" t="s">
        <v>16</v>
      </c>
      <c r="I1" s="8" t="s">
        <v>17</v>
      </c>
    </row>
    <row r="2" spans="1:9" ht="31" customHeight="1" x14ac:dyDescent="0.35">
      <c r="A2" s="9" t="s">
        <v>24</v>
      </c>
      <c r="B2" s="11">
        <f t="array" ref="B2">MAX(IF(Activité!$G:$G=B1,IF(Activité!$D:$D="Civière",Activité!$B:$B,0),0))</f>
        <v>43666</v>
      </c>
      <c r="C2" s="11">
        <f t="array" ref="C2">MAX(IF(Activité!$G:$G=C1,IF(Activité!$D:$D="Civière",Activité!$B:$B,0),0))</f>
        <v>43671</v>
      </c>
      <c r="D2" s="11">
        <f t="array" ref="D2">MAX(IF(Activité!$G:$G=D1,IF(Activité!$D:$D="Civière",Activité!$B:$B,0),0))</f>
        <v>43764</v>
      </c>
      <c r="E2" s="11">
        <f t="array" ref="E2">MAX(IF(Activité!$G:$G=E1,IF(Activité!$D:$D="Civière",Activité!$B:$B,0),0))</f>
        <v>43768</v>
      </c>
      <c r="F2" s="11">
        <f t="array" ref="F2">MAX(IF(Activité!$G:$G=F1,IF(Activité!$D:$D="Civière",Activité!$B:$B,0),0))</f>
        <v>43682</v>
      </c>
      <c r="G2" s="11">
        <f t="array" ref="G2">MAX(IF(Activité!$G:$G=G1,IF(Activité!$D:$D="Civière",Activité!$B:$B,0),0))</f>
        <v>43771</v>
      </c>
      <c r="H2" s="11">
        <f t="array" ref="H2">MAX(IF(Activité!$G:$G=H1,IF(Activité!$D:$D="Civière",Activité!$B:$B,0),0))</f>
        <v>43628</v>
      </c>
      <c r="I2" s="12">
        <f t="array" ref="I2">MAX(IF(Activité!$G:$G=I1,IF(Activité!$D:$D="Civière",Activité!$B:$B,0),0))</f>
        <v>43805</v>
      </c>
    </row>
    <row r="3" spans="1:9" ht="31" customHeight="1" x14ac:dyDescent="0.35">
      <c r="A3" s="9" t="s">
        <v>25</v>
      </c>
      <c r="B3" s="11">
        <f t="array" ref="B3">MAX(IF(Activité!$G:$G=B1,IF(Activité!$E:$E="Nuit",Activité!$B:$B,0),0))</f>
        <v>0</v>
      </c>
      <c r="C3" s="11">
        <f t="array" ref="C3">MAX(IF(Activité!$G:$G=C1,IF(Activité!$E:$E="Nuit",Activité!$B:$B,0),0))</f>
        <v>43758</v>
      </c>
      <c r="D3" s="11">
        <f t="array" ref="D3">MAX(IF(Activité!$G:$G=D1,IF(Activité!$E:$E="Nuit",Activité!$B:$B,0),0))</f>
        <v>43764</v>
      </c>
      <c r="E3" s="11">
        <f t="array" ref="E3">MAX(IF(Activité!$G:$G=E1,IF(Activité!$E:$E="Nuit",Activité!$B:$B,0),0))</f>
        <v>43768</v>
      </c>
      <c r="F3" s="11">
        <f t="array" ref="F3">MAX(IF(Activité!$G:$G=F1,IF(Activité!$E:$E="Nuit",Activité!$B:$B,0),0))</f>
        <v>43714</v>
      </c>
      <c r="G3" s="11">
        <f t="array" ref="G3">MAX(IF(Activité!$G:$G=G1,IF(Activité!$E:$E="Nuit",Activité!$B:$B,0),0))</f>
        <v>43771</v>
      </c>
      <c r="H3" s="11">
        <f t="array" ref="H3">MAX(IF(Activité!$G:$G=H1,IF(Activité!$E:$E="Nuit",Activité!$B:$B,0),0))</f>
        <v>43693</v>
      </c>
      <c r="I3" s="12">
        <f t="array" ref="I3">MAX(IF(Activité!$G:$G=I1,IF(Activité!$E:$E="Nuit",Activité!$B:$B,0),0))</f>
        <v>43805</v>
      </c>
    </row>
    <row r="4" spans="1:9" ht="31" customHeight="1" thickBot="1" x14ac:dyDescent="0.4">
      <c r="A4" s="10" t="s">
        <v>26</v>
      </c>
      <c r="B4" s="13">
        <f t="array" ref="B4">IFERROR(INDEX(Tableau1[Date],LARGE(IF(Tableau1[Nom]=B1,ROW(Tableau1[Nom])-ROW(Tableau1[[#Headers],[Nom]]),-1),1)),"")</f>
        <v>43753</v>
      </c>
      <c r="C4" s="13">
        <f t="array" ref="C4">IFERROR(INDEX(Tableau1[Date],LARGE(IF(Tableau1[Nom]=C1,ROW(Tableau1[Nom])-ROW(Tableau1[[#Headers],[Nom]]),-1),1)),"")</f>
        <v>43758</v>
      </c>
      <c r="D4" s="13">
        <f t="array" ref="D4">IFERROR(INDEX(Tableau1[Date],LARGE(IF(Tableau1[Nom]=D1,ROW(Tableau1[Nom])-ROW(Tableau1[[#Headers],[Nom]]),-1),1)),"")</f>
        <v>43764</v>
      </c>
      <c r="E4" s="13">
        <f t="array" ref="E4">IFERROR(INDEX(Tableau1[Date],LARGE(IF(Tableau1[Nom]=E1,ROW(Tableau1[Nom])-ROW(Tableau1[[#Headers],[Nom]]),-1),1)),"")</f>
        <v>43768</v>
      </c>
      <c r="F4" s="13">
        <f t="array" ref="F4">IFERROR(INDEX(Tableau1[Date],LARGE(IF(Tableau1[Nom]=F1,ROW(Tableau1[Nom])-ROW(Tableau1[[#Headers],[Nom]]),-1),1)),"")</f>
        <v>43770</v>
      </c>
      <c r="G4" s="13">
        <f t="array" ref="G4">IFERROR(INDEX(Tableau1[Date],LARGE(IF(Tableau1[Nom]=G1,ROW(Tableau1[Nom])-ROW(Tableau1[[#Headers],[Nom]]),-1),1)),"")</f>
        <v>43771</v>
      </c>
      <c r="H4" s="13">
        <f t="array" ref="H4">IFERROR(INDEX(Tableau1[Date],LARGE(IF(Tableau1[Nom]=H1,ROW(Tableau1[Nom])-ROW(Tableau1[[#Headers],[Nom]]),-1),1)),"")</f>
        <v>43775</v>
      </c>
      <c r="I4" s="13">
        <f t="array" ref="I4">IFERROR(INDEX(Tableau1[Date],LARGE(IF(Tableau1[Nom]=I1,ROW(Tableau1[Nom])-ROW(Tableau1[[#Headers],[Nom]]),-1),1)),"")</f>
        <v>43805</v>
      </c>
    </row>
    <row r="5" spans="1:9" ht="31" customHeight="1" x14ac:dyDescent="0.35">
      <c r="A5" s="6" t="s">
        <v>28</v>
      </c>
      <c r="B5" s="7">
        <f>SUMPRODUCT((Tableau1[Nom]=B1)*(Tableau1[Nbre]))</f>
        <v>21</v>
      </c>
      <c r="C5" s="7">
        <f>SUMPRODUCT((Tableau1[Nom]=C1)*(Tableau1[Nbre]))</f>
        <v>23</v>
      </c>
      <c r="D5" s="7">
        <f>SUMPRODUCT((Tableau1[Nom]=D1)*(Tableau1[Nbre]))</f>
        <v>15</v>
      </c>
      <c r="E5" s="7">
        <f>SUMPRODUCT((Tableau1[Nom]=E1)*(Tableau1[Nbre]))</f>
        <v>7</v>
      </c>
      <c r="F5" s="7">
        <f>SUMPRODUCT((Tableau1[Nom]=F1)*(Tableau1[Nbre]))</f>
        <v>10</v>
      </c>
      <c r="G5" s="7">
        <f>SUMPRODUCT((Tableau1[Nom]=G1)*(Tableau1[Nbre]))</f>
        <v>12</v>
      </c>
      <c r="H5" s="7">
        <f>SUMPRODUCT((Tableau1[Nom]=H1)*(Tableau1[Nbre]))</f>
        <v>12</v>
      </c>
      <c r="I5" s="8">
        <f>SUMPRODUCT((Tableau1[Nom]=I1)*(Tableau1[Nbre]))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</vt:lpstr>
      <vt:lpstr>Bilan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Michel</cp:lastModifiedBy>
  <dcterms:created xsi:type="dcterms:W3CDTF">2020-01-17T11:24:00Z</dcterms:created>
  <dcterms:modified xsi:type="dcterms:W3CDTF">2020-01-20T09:02:03Z</dcterms:modified>
</cp:coreProperties>
</file>