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Recettes" sheetId="1" r:id="rId1"/>
    <sheet name="Ingrédi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16" i="1"/>
  <c r="D2" i="1"/>
  <c r="H3" i="1" s="1"/>
  <c r="J3" i="1" s="1"/>
  <c r="K3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H2" i="1" l="1"/>
  <c r="H4" i="1"/>
  <c r="J4" i="1" s="1"/>
  <c r="K4" i="1" s="1"/>
  <c r="J2" i="1"/>
  <c r="K2" i="1" s="1"/>
</calcChain>
</file>

<file path=xl/sharedStrings.xml><?xml version="1.0" encoding="utf-8"?>
<sst xmlns="http://schemas.openxmlformats.org/spreadsheetml/2006/main" count="69" uniqueCount="31">
  <si>
    <t>PRODUITS</t>
  </si>
  <si>
    <t>COMPOSITION</t>
  </si>
  <si>
    <t>QUANTITE ( g/ml/pc )</t>
  </si>
  <si>
    <t>PRIX QUANTITE</t>
  </si>
  <si>
    <t>PAIN</t>
  </si>
  <si>
    <t>PRIX DE REVIENT</t>
  </si>
  <si>
    <t>COEF. MAR. BENEF.</t>
  </si>
  <si>
    <t>PRIX DE VENTE ( htva)</t>
  </si>
  <si>
    <t>PRIX DE VENTE ( tvac )</t>
  </si>
  <si>
    <t>Ancien prix</t>
  </si>
  <si>
    <t>Dagobert</t>
  </si>
  <si>
    <t>MAYONNAISE</t>
  </si>
  <si>
    <t>JAMBON</t>
  </si>
  <si>
    <t>FROMAGE</t>
  </si>
  <si>
    <t>OEUFS</t>
  </si>
  <si>
    <t>CORNICHONS</t>
  </si>
  <si>
    <t>CRUDITES</t>
  </si>
  <si>
    <t>ITALIEN</t>
  </si>
  <si>
    <t>HUILE D’OLIVE</t>
  </si>
  <si>
    <t>JAMBON DE PARME</t>
  </si>
  <si>
    <t>MOZZARELLA TRANCHE</t>
  </si>
  <si>
    <t>TOMATES</t>
  </si>
  <si>
    <t>SALADE</t>
  </si>
  <si>
    <t>MARTINO</t>
  </si>
  <si>
    <t>SAUCE MARTINO</t>
  </si>
  <si>
    <t>AMERICAIN</t>
  </si>
  <si>
    <t>OIGNONS</t>
  </si>
  <si>
    <t>Produits</t>
  </si>
  <si>
    <t>Prix / kg / L</t>
  </si>
  <si>
    <t>BLANC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</si>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</sst>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44" fontId="0" fillId="0" borderId="0" xfId="1" applyFont="1"/>
    <xf numFmtId="44" fontId="0" fillId="3" borderId="0" xfId="1" applyFont="1" applyFill="1"/>
    <xf numFmtId="0" fontId="0" fillId="3" borderId="0" xfId="0" applyFill="1"/>
    <xf numFmtId="0" fontId="2" fillId="2" borderId="0" xfId="0" applyFont="1" applyFill="1" applyAlignment="1">
      <alignment horizontal="center" vertic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18</xdr:row>
      <xdr:rowOff>101600</xdr:rowOff>
    </xdr:from>
    <xdr:to>
      <xdr:col>2</xdr:col>
      <xdr:colOff>425450</xdr:colOff>
      <xdr:row>23</xdr:row>
      <xdr:rowOff>0</xdr:rowOff>
    </xdr:to>
    <xdr:sp macro="" textlink="">
      <xdr:nvSpPr>
        <xdr:cNvPr id="2" name="Rectangle à coins arrondis 1"/>
        <xdr:cNvSpPr/>
      </xdr:nvSpPr>
      <xdr:spPr>
        <a:xfrm>
          <a:off x="685800" y="3670300"/>
          <a:ext cx="2025650" cy="819150"/>
        </a:xfrm>
        <a:prstGeom prst="wedgeRoundRectCallout">
          <a:avLst>
            <a:gd name="adj1" fmla="val -51867"/>
            <a:gd name="adj2" fmla="val -607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le</a:t>
          </a:r>
          <a:r>
            <a:rPr lang="fr-FR" sz="1100" baseline="0"/>
            <a:t> nom du produit sur toutes les lignes, la répétition apparaîtra en gris clair (MFC)</a:t>
          </a:r>
          <a:endParaRPr lang="fr-FR" sz="1100"/>
        </a:p>
      </xdr:txBody>
    </xdr:sp>
    <xdr:clientData/>
  </xdr:twoCellAnchor>
  <xdr:twoCellAnchor>
    <xdr:from>
      <xdr:col>6</xdr:col>
      <xdr:colOff>228600</xdr:colOff>
      <xdr:row>13</xdr:row>
      <xdr:rowOff>19050</xdr:rowOff>
    </xdr:from>
    <xdr:to>
      <xdr:col>7</xdr:col>
      <xdr:colOff>971550</xdr:colOff>
      <xdr:row>17</xdr:row>
      <xdr:rowOff>101600</xdr:rowOff>
    </xdr:to>
    <xdr:sp macro="" textlink="">
      <xdr:nvSpPr>
        <xdr:cNvPr id="3" name="Rectangle à coins arrondis 2"/>
        <xdr:cNvSpPr/>
      </xdr:nvSpPr>
      <xdr:spPr>
        <a:xfrm>
          <a:off x="7327900" y="2667000"/>
          <a:ext cx="2025650" cy="819150"/>
        </a:xfrm>
        <a:prstGeom prst="wedgeRoundRectCallout">
          <a:avLst>
            <a:gd name="adj1" fmla="val 27443"/>
            <a:gd name="adj2" fmla="val -2739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n'ai pas</a:t>
          </a:r>
          <a:r>
            <a:rPr lang="fr-FR" sz="1100" baseline="0"/>
            <a:t> mis les ,1 et 0,2 car je ne connais pas la règle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8" totalsRowShown="0" headerRowDxfId="1">
  <autoFilter ref="A1:E18"/>
  <tableColumns count="5">
    <tableColumn id="1" name="PRODUITS"/>
    <tableColumn id="2" name="COMPOSITION"/>
    <tableColumn id="3" name="QUANTITE ( g/ml/pc )"/>
    <tableColumn id="4" name="PRIX QUANTITE" dataDxfId="0">
      <calculatedColumnFormula>IF(Tableau1[[#This Row],[QUANTITE ( g/ml/pc )]]="","",(INDEX(Ingrédients!$B$3:$B$22,MATCH(Tableau1[[#This Row],[COMPOSITION]],Ingrédients!$A$3:$A$22,0))/1000)*Tableau1[[#This Row],[QUANTITE ( g/ml/pc )]])</calculatedColumnFormula>
    </tableColumn>
    <tableColumn id="5" name="PA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I2" sqref="I2"/>
    </sheetView>
  </sheetViews>
  <sheetFormatPr baseColWidth="10" defaultRowHeight="14.5" x14ac:dyDescent="0.35"/>
  <cols>
    <col min="1" max="1" width="11.26953125" customWidth="1"/>
    <col min="2" max="2" width="21.453125" customWidth="1"/>
    <col min="3" max="3" width="20.6328125" customWidth="1"/>
    <col min="4" max="4" width="15.54296875" customWidth="1"/>
    <col min="5" max="6" width="8.1796875" customWidth="1"/>
    <col min="7" max="7" width="18.36328125" customWidth="1"/>
    <col min="8" max="8" width="15.54296875" bestFit="1" customWidth="1"/>
    <col min="9" max="9" width="18" bestFit="1" customWidth="1"/>
    <col min="10" max="10" width="20.1796875" bestFit="1" customWidth="1"/>
    <col min="11" max="11" width="20.26953125" bestFit="1" customWidth="1"/>
  </cols>
  <sheetData>
    <row r="1" spans="1:13" s="1" customFormat="1" ht="34.5" customHeight="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/>
      <c r="G1" s="1" t="s">
        <v>27</v>
      </c>
      <c r="H1" s="1" t="s">
        <v>5</v>
      </c>
      <c r="I1" s="1" t="s">
        <v>6</v>
      </c>
      <c r="J1" s="1" t="s">
        <v>7</v>
      </c>
      <c r="K1" s="1" t="s">
        <v>8</v>
      </c>
      <c r="M1" s="1" t="s">
        <v>9</v>
      </c>
    </row>
    <row r="2" spans="1:13" x14ac:dyDescent="0.35">
      <c r="A2" t="s">
        <v>10</v>
      </c>
      <c r="B2" t="s">
        <v>11</v>
      </c>
      <c r="C2">
        <v>200</v>
      </c>
      <c r="D2" s="2">
        <f>IF(Tableau1[[#This Row],[QUANTITE ( g/ml/pc )]]="","",(INDEX(Ingrédients!$B$3:$B$22,MATCH(Tableau1[[#This Row],[COMPOSITION]],Ingrédients!$A$3:$A$22,0))/1000)*Tableau1[[#This Row],[QUANTITE ( g/ml/pc )]])</f>
        <v>1</v>
      </c>
      <c r="E2" t="s">
        <v>29</v>
      </c>
      <c r="G2" t="s">
        <v>10</v>
      </c>
      <c r="H2" s="3">
        <f>SUMPRODUCT((Tableau1[PRODUITS]=G2)*Tableau1[PRIX QUANTITE])</f>
        <v>2.60033</v>
      </c>
      <c r="I2" s="4">
        <v>3</v>
      </c>
      <c r="J2" s="3">
        <f>H2*I2</f>
        <v>7.8009900000000005</v>
      </c>
      <c r="K2" s="3">
        <f>J2*1.06</f>
        <v>8.2690494000000001</v>
      </c>
    </row>
    <row r="3" spans="1:13" x14ac:dyDescent="0.35">
      <c r="A3" t="s">
        <v>10</v>
      </c>
      <c r="B3" t="s">
        <v>12</v>
      </c>
      <c r="C3">
        <v>100</v>
      </c>
      <c r="D3" s="2">
        <f>IF(Tableau1[[#This Row],[QUANTITE ( g/ml/pc )]]="","",(INDEX(Ingrédients!$B$3:$B$22,MATCH(Tableau1[[#This Row],[COMPOSITION]],Ingrédients!$A$3:$A$22,0))/1000)*Tableau1[[#This Row],[QUANTITE ( g/ml/pc )]])</f>
        <v>1</v>
      </c>
      <c r="E3" t="s">
        <v>30</v>
      </c>
      <c r="G3" t="s">
        <v>17</v>
      </c>
      <c r="H3" s="3">
        <f>SUMPRODUCT((Tableau1[PRODUITS]=G3)*Tableau1[PRIX QUANTITE])</f>
        <v>2.4299999999999997</v>
      </c>
      <c r="I3" s="4">
        <v>3</v>
      </c>
      <c r="J3" s="3">
        <f t="shared" ref="J3:J4" si="0">H3*I3</f>
        <v>7.2899999999999991</v>
      </c>
      <c r="K3" s="3">
        <f t="shared" ref="K3:K4" si="1">J3*1.06</f>
        <v>7.7273999999999994</v>
      </c>
    </row>
    <row r="4" spans="1:13" x14ac:dyDescent="0.35">
      <c r="A4" t="s">
        <v>10</v>
      </c>
      <c r="B4" t="s">
        <v>13</v>
      </c>
      <c r="C4">
        <v>50</v>
      </c>
      <c r="D4" s="2">
        <f>IF(Tableau1[[#This Row],[QUANTITE ( g/ml/pc )]]="","",(INDEX(Ingrédients!$B$3:$B$22,MATCH(Tableau1[[#This Row],[COMPOSITION]],Ingrédients!$A$3:$A$22,0))/1000)*Tableau1[[#This Row],[QUANTITE ( g/ml/pc )]])</f>
        <v>0.25</v>
      </c>
      <c r="G4" t="s">
        <v>23</v>
      </c>
      <c r="H4" s="3">
        <f>SUMPRODUCT((Tableau1[PRODUITS]=G4)*Tableau1[PRIX QUANTITE])</f>
        <v>2.7399999999999998</v>
      </c>
      <c r="I4" s="4">
        <v>3</v>
      </c>
      <c r="J4" s="3">
        <f t="shared" si="0"/>
        <v>8.2199999999999989</v>
      </c>
      <c r="K4" s="3">
        <f t="shared" si="1"/>
        <v>8.7131999999999987</v>
      </c>
    </row>
    <row r="5" spans="1:13" x14ac:dyDescent="0.35">
      <c r="A5" t="s">
        <v>10</v>
      </c>
      <c r="B5" t="s">
        <v>14</v>
      </c>
      <c r="C5">
        <v>3</v>
      </c>
      <c r="D5" s="2">
        <f>IF(Tableau1[[#This Row],[QUANTITE ( g/ml/pc )]]="","",(INDEX(Ingrédients!$B$3:$B$22,MATCH(Tableau1[[#This Row],[COMPOSITION]],Ingrédients!$A$3:$A$22,0))/1000)*Tableau1[[#This Row],[QUANTITE ( g/ml/pc )]])</f>
        <v>3.3E-4</v>
      </c>
    </row>
    <row r="6" spans="1:13" x14ac:dyDescent="0.35">
      <c r="A6" t="s">
        <v>10</v>
      </c>
      <c r="B6" t="s">
        <v>15</v>
      </c>
      <c r="C6">
        <v>25</v>
      </c>
      <c r="D6" s="2">
        <f>IF(Tableau1[[#This Row],[QUANTITE ( g/ml/pc )]]="","",(INDEX(Ingrédients!$B$3:$B$22,MATCH(Tableau1[[#This Row],[COMPOSITION]],Ingrédients!$A$3:$A$22,0))/1000)*Tableau1[[#This Row],[QUANTITE ( g/ml/pc )]])</f>
        <v>0.25</v>
      </c>
    </row>
    <row r="7" spans="1:13" x14ac:dyDescent="0.35">
      <c r="A7" t="s">
        <v>10</v>
      </c>
      <c r="B7" t="s">
        <v>16</v>
      </c>
      <c r="C7">
        <v>100</v>
      </c>
      <c r="D7" s="2">
        <f>IF(Tableau1[[#This Row],[QUANTITE ( g/ml/pc )]]="","",(INDEX(Ingrédients!$B$3:$B$22,MATCH(Tableau1[[#This Row],[COMPOSITION]],Ingrédients!$A$3:$A$22,0))/1000)*Tableau1[[#This Row],[QUANTITE ( g/ml/pc )]])</f>
        <v>0.1</v>
      </c>
    </row>
    <row r="8" spans="1:13" x14ac:dyDescent="0.35">
      <c r="A8" t="s">
        <v>17</v>
      </c>
      <c r="B8" t="s">
        <v>18</v>
      </c>
      <c r="C8">
        <v>20</v>
      </c>
      <c r="D8" s="6">
        <f>IF(Tableau1[[#This Row],[QUANTITE ( g/ml/pc )]]="","",(INDEX(Ingrédients!$B$3:$B$22,MATCH(Tableau1[[#This Row],[COMPOSITION]],Ingrédients!$A$3:$A$22,0))/1000)*Tableau1[[#This Row],[QUANTITE ( g/ml/pc )]])</f>
        <v>0.43999999999999995</v>
      </c>
      <c r="E8" t="s">
        <v>29</v>
      </c>
    </row>
    <row r="9" spans="1:13" x14ac:dyDescent="0.35">
      <c r="A9" t="s">
        <v>17</v>
      </c>
      <c r="B9" t="s">
        <v>19</v>
      </c>
      <c r="C9">
        <v>100</v>
      </c>
      <c r="D9" s="6">
        <f>IF(Tableau1[[#This Row],[QUANTITE ( g/ml/pc )]]="","",(INDEX(Ingrédients!$B$3:$B$22,MATCH(Tableau1[[#This Row],[COMPOSITION]],Ingrédients!$A$3:$A$22,0))/1000)*Tableau1[[#This Row],[QUANTITE ( g/ml/pc )]])</f>
        <v>1</v>
      </c>
      <c r="E9" t="s">
        <v>30</v>
      </c>
    </row>
    <row r="10" spans="1:13" x14ac:dyDescent="0.35">
      <c r="A10" t="s">
        <v>17</v>
      </c>
      <c r="B10" t="s">
        <v>20</v>
      </c>
      <c r="C10">
        <v>50</v>
      </c>
      <c r="D10" s="6">
        <f>IF(Tableau1[[#This Row],[QUANTITE ( g/ml/pc )]]="","",(INDEX(Ingrédients!$B$3:$B$22,MATCH(Tableau1[[#This Row],[COMPOSITION]],Ingrédients!$A$3:$A$22,0))/1000)*Tableau1[[#This Row],[QUANTITE ( g/ml/pc )]])</f>
        <v>0.5</v>
      </c>
    </row>
    <row r="11" spans="1:13" x14ac:dyDescent="0.35">
      <c r="A11" t="s">
        <v>17</v>
      </c>
      <c r="B11" t="s">
        <v>21</v>
      </c>
      <c r="C11">
        <v>30</v>
      </c>
      <c r="D11" s="6">
        <f>IF(Tableau1[[#This Row],[QUANTITE ( g/ml/pc )]]="","",(INDEX(Ingrédients!$B$3:$B$22,MATCH(Tableau1[[#This Row],[COMPOSITION]],Ingrédients!$A$3:$A$22,0))/1000)*Tableau1[[#This Row],[QUANTITE ( g/ml/pc )]])</f>
        <v>0.09</v>
      </c>
    </row>
    <row r="12" spans="1:13" x14ac:dyDescent="0.35">
      <c r="A12" t="s">
        <v>17</v>
      </c>
      <c r="B12" t="s">
        <v>22</v>
      </c>
      <c r="C12">
        <v>100</v>
      </c>
      <c r="D12" s="6">
        <f>IF(Tableau1[[#This Row],[QUANTITE ( g/ml/pc )]]="","",(INDEX(Ingrédients!$B$3:$B$22,MATCH(Tableau1[[#This Row],[COMPOSITION]],Ingrédients!$A$3:$A$22,0))/1000)*Tableau1[[#This Row],[QUANTITE ( g/ml/pc )]])</f>
        <v>0.4</v>
      </c>
    </row>
    <row r="13" spans="1:13" x14ac:dyDescent="0.35">
      <c r="A13" t="s">
        <v>23</v>
      </c>
      <c r="B13" t="s">
        <v>24</v>
      </c>
      <c r="C13">
        <v>15</v>
      </c>
      <c r="D13" s="6">
        <f>IF(Tableau1[[#This Row],[QUANTITE ( g/ml/pc )]]="","",(INDEX(Ingrédients!$B$3:$B$22,MATCH(Tableau1[[#This Row],[COMPOSITION]],Ingrédients!$A$3:$A$22,0))/1000)*Tableau1[[#This Row],[QUANTITE ( g/ml/pc )]])</f>
        <v>0.15</v>
      </c>
    </row>
    <row r="14" spans="1:13" x14ac:dyDescent="0.35">
      <c r="A14" t="s">
        <v>23</v>
      </c>
      <c r="B14" t="s">
        <v>25</v>
      </c>
      <c r="C14">
        <v>150</v>
      </c>
      <c r="D14" s="6">
        <f>IF(Tableau1[[#This Row],[QUANTITE ( g/ml/pc )]]="","",(INDEX(Ingrédients!$B$3:$B$22,MATCH(Tableau1[[#This Row],[COMPOSITION]],Ingrédients!$A$3:$A$22,0))/1000)*Tableau1[[#This Row],[QUANTITE ( g/ml/pc )]])</f>
        <v>1.5</v>
      </c>
    </row>
    <row r="15" spans="1:13" x14ac:dyDescent="0.35">
      <c r="A15" t="s">
        <v>23</v>
      </c>
      <c r="B15" t="s">
        <v>26</v>
      </c>
      <c r="C15">
        <v>30</v>
      </c>
      <c r="D15" s="6">
        <f>IF(Tableau1[[#This Row],[QUANTITE ( g/ml/pc )]]="","",(INDEX(Ingrédients!$B$3:$B$22,MATCH(Tableau1[[#This Row],[COMPOSITION]],Ingrédients!$A$3:$A$22,0))/1000)*Tableau1[[#This Row],[QUANTITE ( g/ml/pc )]])</f>
        <v>0.3</v>
      </c>
    </row>
    <row r="16" spans="1:13" x14ac:dyDescent="0.35">
      <c r="A16" t="s">
        <v>23</v>
      </c>
      <c r="B16" t="s">
        <v>15</v>
      </c>
      <c r="C16">
        <v>30</v>
      </c>
      <c r="D16" s="6">
        <f>IF(Tableau1[[#This Row],[QUANTITE ( g/ml/pc )]]="","",(INDEX(Ingrédients!$B$3:$B$22,MATCH(Tableau1[[#This Row],[COMPOSITION]],Ingrédients!$A$3:$A$22,0))/1000)*Tableau1[[#This Row],[QUANTITE ( g/ml/pc )]])</f>
        <v>0.3</v>
      </c>
    </row>
    <row r="17" spans="1:4" x14ac:dyDescent="0.35">
      <c r="A17" t="s">
        <v>23</v>
      </c>
      <c r="B17" t="s">
        <v>21</v>
      </c>
      <c r="C17">
        <v>30</v>
      </c>
      <c r="D17" s="6">
        <f>IF(Tableau1[[#This Row],[QUANTITE ( g/ml/pc )]]="","",(INDEX(Ingrédients!$B$3:$B$22,MATCH(Tableau1[[#This Row],[COMPOSITION]],Ingrédients!$A$3:$A$22,0))/1000)*Tableau1[[#This Row],[QUANTITE ( g/ml/pc )]])</f>
        <v>0.09</v>
      </c>
    </row>
    <row r="18" spans="1:4" x14ac:dyDescent="0.35">
      <c r="A18" t="s">
        <v>23</v>
      </c>
      <c r="B18" t="s">
        <v>22</v>
      </c>
      <c r="C18">
        <v>100</v>
      </c>
      <c r="D18" s="6">
        <f>IF(Tableau1[[#This Row],[QUANTITE ( g/ml/pc )]]="","",(INDEX(Ingrédients!$B$3:$B$22,MATCH(Tableau1[[#This Row],[COMPOSITION]],Ingrédients!$A$3:$A$22,0))/1000)*Tableau1[[#This Row],[QUANTITE ( g/ml/pc )]])</f>
        <v>0.4</v>
      </c>
    </row>
  </sheetData>
  <conditionalFormatting sqref="A2:A18">
    <cfRule type="expression" dxfId="2" priority="2">
      <formula>A2=A1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7" sqref="A7:XFD7"/>
    </sheetView>
  </sheetViews>
  <sheetFormatPr baseColWidth="10" defaultRowHeight="14.5" x14ac:dyDescent="0.35"/>
  <cols>
    <col min="1" max="1" width="22" customWidth="1"/>
  </cols>
  <sheetData>
    <row r="1" spans="1:2" x14ac:dyDescent="0.35">
      <c r="A1" t="s">
        <v>27</v>
      </c>
      <c r="B1" t="s">
        <v>28</v>
      </c>
    </row>
    <row r="3" spans="1:2" x14ac:dyDescent="0.35">
      <c r="A3" t="s">
        <v>11</v>
      </c>
      <c r="B3">
        <v>5</v>
      </c>
    </row>
    <row r="4" spans="1:2" x14ac:dyDescent="0.35">
      <c r="A4" t="s">
        <v>12</v>
      </c>
      <c r="B4">
        <v>10</v>
      </c>
    </row>
    <row r="5" spans="1:2" x14ac:dyDescent="0.35">
      <c r="A5" t="s">
        <v>13</v>
      </c>
      <c r="B5">
        <v>5</v>
      </c>
    </row>
    <row r="6" spans="1:2" x14ac:dyDescent="0.35">
      <c r="A6" t="s">
        <v>14</v>
      </c>
      <c r="B6">
        <v>0.11</v>
      </c>
    </row>
    <row r="7" spans="1:2" x14ac:dyDescent="0.35">
      <c r="A7" t="s">
        <v>16</v>
      </c>
      <c r="B7">
        <v>1</v>
      </c>
    </row>
    <row r="8" spans="1:2" x14ac:dyDescent="0.35">
      <c r="A8" t="s">
        <v>18</v>
      </c>
      <c r="B8">
        <v>22</v>
      </c>
    </row>
    <row r="9" spans="1:2" x14ac:dyDescent="0.35">
      <c r="A9" t="s">
        <v>19</v>
      </c>
      <c r="B9">
        <v>10</v>
      </c>
    </row>
    <row r="10" spans="1:2" x14ac:dyDescent="0.35">
      <c r="A10" t="s">
        <v>20</v>
      </c>
      <c r="B10">
        <v>10</v>
      </c>
    </row>
    <row r="11" spans="1:2" x14ac:dyDescent="0.35">
      <c r="A11" t="s">
        <v>21</v>
      </c>
      <c r="B11">
        <v>3</v>
      </c>
    </row>
    <row r="12" spans="1:2" x14ac:dyDescent="0.35">
      <c r="A12" t="s">
        <v>22</v>
      </c>
      <c r="B12">
        <v>4</v>
      </c>
    </row>
    <row r="13" spans="1:2" x14ac:dyDescent="0.35">
      <c r="A13" t="s">
        <v>24</v>
      </c>
      <c r="B13">
        <v>10</v>
      </c>
    </row>
    <row r="14" spans="1:2" x14ac:dyDescent="0.35">
      <c r="A14" t="s">
        <v>25</v>
      </c>
      <c r="B14">
        <v>10</v>
      </c>
    </row>
    <row r="15" spans="1:2" x14ac:dyDescent="0.35">
      <c r="A15" t="s">
        <v>26</v>
      </c>
      <c r="B15">
        <v>10</v>
      </c>
    </row>
    <row r="16" spans="1:2" x14ac:dyDescent="0.35">
      <c r="A16" t="s">
        <v>15</v>
      </c>
      <c r="B16">
        <v>10</v>
      </c>
    </row>
    <row r="17" spans="1:2" x14ac:dyDescent="0.35">
      <c r="A17" t="s">
        <v>21</v>
      </c>
      <c r="B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Recettes</vt:lpstr>
      <vt:lpstr>Ingrédients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Michel</cp:lastModifiedBy>
  <dcterms:created xsi:type="dcterms:W3CDTF">2018-08-02T11:17:11Z</dcterms:created>
  <dcterms:modified xsi:type="dcterms:W3CDTF">2018-08-02T12:35:16Z</dcterms:modified>
</cp:coreProperties>
</file>