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RUPTURE COMPOSANT" sheetId="2" r:id="rId1"/>
    <sheet name="SYNTHESE" sheetId="3" r:id="rId2"/>
    <sheet name="MATRIX" sheetId="1" r:id="rId3"/>
  </sheets>
  <externalReferences>
    <externalReference r:id="rId4"/>
  </externalReferences>
  <definedNames>
    <definedName name="_xlnm._FilterDatabase" localSheetId="2" hidden="1">MATRIX!$A$1:$V$358</definedName>
    <definedName name="_xlnm._FilterDatabase" localSheetId="0" hidden="1">'RUPTURE COMPOSANT'!$A$1:$P$39</definedName>
    <definedName name="_xlnm._FilterDatabase" localSheetId="1" hidden="1">SYNTHESE!$A$1:$D$358</definedName>
    <definedName name="RefSynthese">OFFSET(SYNTHESE!$A$1,1,,COUNTA(SYNTHESE!$A:$A)-1)</definedName>
  </definedNames>
  <calcPr calcId="152511"/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2" i="3" l="1"/>
  <c r="T358" i="1" l="1"/>
  <c r="U358" i="1" s="1"/>
  <c r="Q358" i="1"/>
  <c r="A358" i="1"/>
  <c r="T357" i="1"/>
  <c r="U357" i="1" s="1"/>
  <c r="R357" i="1"/>
  <c r="S357" i="1" s="1"/>
  <c r="Q357" i="1"/>
  <c r="V357" i="1" s="1"/>
  <c r="A357" i="1"/>
  <c r="T356" i="1"/>
  <c r="U356" i="1" s="1"/>
  <c r="Q356" i="1"/>
  <c r="V356" i="1" s="1"/>
  <c r="A356" i="1"/>
  <c r="T355" i="1"/>
  <c r="U355" i="1" s="1"/>
  <c r="Q355" i="1"/>
  <c r="R355" i="1" s="1"/>
  <c r="S355" i="1" s="1"/>
  <c r="A355" i="1"/>
  <c r="U354" i="1"/>
  <c r="T354" i="1"/>
  <c r="Q354" i="1"/>
  <c r="A354" i="1"/>
  <c r="T353" i="1"/>
  <c r="U353" i="1" s="1"/>
  <c r="Q353" i="1"/>
  <c r="V353" i="1" s="1"/>
  <c r="A353" i="1"/>
  <c r="U352" i="1"/>
  <c r="T352" i="1"/>
  <c r="Q352" i="1"/>
  <c r="A352" i="1"/>
  <c r="T351" i="1"/>
  <c r="U351" i="1" s="1"/>
  <c r="Q351" i="1"/>
  <c r="V351" i="1" s="1"/>
  <c r="A351" i="1"/>
  <c r="U350" i="1"/>
  <c r="T350" i="1"/>
  <c r="Q350" i="1"/>
  <c r="A350" i="1"/>
  <c r="T349" i="1"/>
  <c r="U349" i="1" s="1"/>
  <c r="Q349" i="1"/>
  <c r="R349" i="1" s="1"/>
  <c r="S349" i="1" s="1"/>
  <c r="A349" i="1"/>
  <c r="T348" i="1"/>
  <c r="U348" i="1" s="1"/>
  <c r="Q348" i="1"/>
  <c r="V348" i="1" s="1"/>
  <c r="A348" i="1"/>
  <c r="T347" i="1"/>
  <c r="U347" i="1" s="1"/>
  <c r="R347" i="1"/>
  <c r="S347" i="1" s="1"/>
  <c r="Q347" i="1"/>
  <c r="V347" i="1" s="1"/>
  <c r="A347" i="1"/>
  <c r="T346" i="1"/>
  <c r="U346" i="1" s="1"/>
  <c r="Q346" i="1"/>
  <c r="A346" i="1"/>
  <c r="T345" i="1"/>
  <c r="U345" i="1" s="1"/>
  <c r="Q345" i="1"/>
  <c r="R345" i="1" s="1"/>
  <c r="S345" i="1" s="1"/>
  <c r="A345" i="1"/>
  <c r="T344" i="1"/>
  <c r="U344" i="1" s="1"/>
  <c r="S344" i="1"/>
  <c r="R344" i="1"/>
  <c r="Q344" i="1"/>
  <c r="V344" i="1" s="1"/>
  <c r="A344" i="1"/>
  <c r="V343" i="1"/>
  <c r="U343" i="1"/>
  <c r="T343" i="1"/>
  <c r="Q343" i="1"/>
  <c r="R343" i="1" s="1"/>
  <c r="S343" i="1" s="1"/>
  <c r="A343" i="1"/>
  <c r="T342" i="1"/>
  <c r="U342" i="1" s="1"/>
  <c r="Q342" i="1"/>
  <c r="A342" i="1"/>
  <c r="T341" i="1"/>
  <c r="U341" i="1" s="1"/>
  <c r="Q341" i="1"/>
  <c r="V341" i="1" s="1"/>
  <c r="A341" i="1"/>
  <c r="T340" i="1"/>
  <c r="U340" i="1" s="1"/>
  <c r="R340" i="1"/>
  <c r="S340" i="1" s="1"/>
  <c r="Q340" i="1"/>
  <c r="V340" i="1" s="1"/>
  <c r="A340" i="1"/>
  <c r="T339" i="1"/>
  <c r="U339" i="1" s="1"/>
  <c r="Q339" i="1"/>
  <c r="R339" i="1" s="1"/>
  <c r="S339" i="1" s="1"/>
  <c r="A339" i="1"/>
  <c r="T338" i="1"/>
  <c r="U338" i="1" s="1"/>
  <c r="Q338" i="1"/>
  <c r="A338" i="1"/>
  <c r="T337" i="1"/>
  <c r="U337" i="1" s="1"/>
  <c r="R337" i="1"/>
  <c r="S337" i="1" s="1"/>
  <c r="Q337" i="1"/>
  <c r="V337" i="1" s="1"/>
  <c r="A337" i="1"/>
  <c r="T336" i="1"/>
  <c r="U336" i="1" s="1"/>
  <c r="Q336" i="1"/>
  <c r="A336" i="1"/>
  <c r="T335" i="1"/>
  <c r="U335" i="1" s="1"/>
  <c r="R335" i="1"/>
  <c r="S335" i="1" s="1"/>
  <c r="Q335" i="1"/>
  <c r="V335" i="1" s="1"/>
  <c r="A335" i="1"/>
  <c r="T334" i="1"/>
  <c r="U334" i="1" s="1"/>
  <c r="Q334" i="1"/>
  <c r="A334" i="1"/>
  <c r="T333" i="1"/>
  <c r="U333" i="1" s="1"/>
  <c r="Q333" i="1"/>
  <c r="R333" i="1" s="1"/>
  <c r="S333" i="1" s="1"/>
  <c r="A333" i="1"/>
  <c r="T332" i="1"/>
  <c r="U332" i="1" s="1"/>
  <c r="Q332" i="1"/>
  <c r="V332" i="1" s="1"/>
  <c r="A332" i="1"/>
  <c r="T331" i="1"/>
  <c r="U331" i="1" s="1"/>
  <c r="Q331" i="1"/>
  <c r="V331" i="1" s="1"/>
  <c r="A331" i="1"/>
  <c r="T330" i="1"/>
  <c r="U330" i="1" s="1"/>
  <c r="Q330" i="1"/>
  <c r="A330" i="1"/>
  <c r="T329" i="1"/>
  <c r="U329" i="1" s="1"/>
  <c r="Q329" i="1"/>
  <c r="V329" i="1" s="1"/>
  <c r="A329" i="1"/>
  <c r="T328" i="1"/>
  <c r="U328" i="1" s="1"/>
  <c r="R328" i="1"/>
  <c r="S328" i="1" s="1"/>
  <c r="Q328" i="1"/>
  <c r="V328" i="1" s="1"/>
  <c r="A328" i="1"/>
  <c r="V327" i="1"/>
  <c r="U327" i="1"/>
  <c r="T327" i="1"/>
  <c r="Q327" i="1"/>
  <c r="R327" i="1" s="1"/>
  <c r="S327" i="1" s="1"/>
  <c r="A327" i="1"/>
  <c r="U326" i="1"/>
  <c r="T326" i="1"/>
  <c r="Q326" i="1"/>
  <c r="A326" i="1"/>
  <c r="T325" i="1"/>
  <c r="U325" i="1" s="1"/>
  <c r="Q325" i="1"/>
  <c r="V325" i="1" s="1"/>
  <c r="A325" i="1"/>
  <c r="T324" i="1"/>
  <c r="U324" i="1" s="1"/>
  <c r="R324" i="1"/>
  <c r="S324" i="1" s="1"/>
  <c r="Q324" i="1"/>
  <c r="V324" i="1" s="1"/>
  <c r="A324" i="1"/>
  <c r="T323" i="1"/>
  <c r="U323" i="1" s="1"/>
  <c r="R323" i="1"/>
  <c r="S323" i="1" s="1"/>
  <c r="Q323" i="1"/>
  <c r="V323" i="1" s="1"/>
  <c r="A323" i="1"/>
  <c r="U322" i="1"/>
  <c r="T322" i="1"/>
  <c r="Q322" i="1"/>
  <c r="A322" i="1"/>
  <c r="T321" i="1"/>
  <c r="U321" i="1" s="1"/>
  <c r="R321" i="1"/>
  <c r="S321" i="1" s="1"/>
  <c r="Q321" i="1"/>
  <c r="V321" i="1" s="1"/>
  <c r="A321" i="1"/>
  <c r="U320" i="1"/>
  <c r="T320" i="1"/>
  <c r="Q320" i="1"/>
  <c r="A320" i="1"/>
  <c r="T319" i="1"/>
  <c r="U319" i="1" s="1"/>
  <c r="R319" i="1"/>
  <c r="S319" i="1" s="1"/>
  <c r="Q319" i="1"/>
  <c r="V319" i="1" s="1"/>
  <c r="A319" i="1"/>
  <c r="U318" i="1"/>
  <c r="T318" i="1"/>
  <c r="Q318" i="1"/>
  <c r="A318" i="1"/>
  <c r="V317" i="1"/>
  <c r="T317" i="1"/>
  <c r="U317" i="1" s="1"/>
  <c r="Q317" i="1"/>
  <c r="R317" i="1" s="1"/>
  <c r="S317" i="1" s="1"/>
  <c r="A317" i="1"/>
  <c r="T316" i="1"/>
  <c r="U316" i="1" s="1"/>
  <c r="Q316" i="1"/>
  <c r="R316" i="1" s="1"/>
  <c r="S316" i="1" s="1"/>
  <c r="A316" i="1"/>
  <c r="T315" i="1"/>
  <c r="U315" i="1" s="1"/>
  <c r="R315" i="1"/>
  <c r="S315" i="1" s="1"/>
  <c r="Q315" i="1"/>
  <c r="V315" i="1" s="1"/>
  <c r="A315" i="1"/>
  <c r="T314" i="1"/>
  <c r="U314" i="1" s="1"/>
  <c r="Q314" i="1"/>
  <c r="A314" i="1"/>
  <c r="T313" i="1"/>
  <c r="U313" i="1" s="1"/>
  <c r="R313" i="1"/>
  <c r="S313" i="1" s="1"/>
  <c r="Q313" i="1"/>
  <c r="V313" i="1" s="1"/>
  <c r="A313" i="1"/>
  <c r="U312" i="1"/>
  <c r="T312" i="1"/>
  <c r="Q312" i="1"/>
  <c r="V312" i="1" s="1"/>
  <c r="A312" i="1"/>
  <c r="T311" i="1"/>
  <c r="U311" i="1" s="1"/>
  <c r="Q311" i="1"/>
  <c r="R311" i="1" s="1"/>
  <c r="S311" i="1" s="1"/>
  <c r="A311" i="1"/>
  <c r="T310" i="1"/>
  <c r="U310" i="1" s="1"/>
  <c r="Q310" i="1"/>
  <c r="A310" i="1"/>
  <c r="T309" i="1"/>
  <c r="U309" i="1" s="1"/>
  <c r="S309" i="1"/>
  <c r="R309" i="1"/>
  <c r="Q309" i="1"/>
  <c r="V309" i="1" s="1"/>
  <c r="A309" i="1"/>
  <c r="U308" i="1"/>
  <c r="T308" i="1"/>
  <c r="Q308" i="1"/>
  <c r="R308" i="1" s="1"/>
  <c r="S308" i="1" s="1"/>
  <c r="A308" i="1"/>
  <c r="T307" i="1"/>
  <c r="U307" i="1" s="1"/>
  <c r="Q307" i="1"/>
  <c r="V307" i="1" s="1"/>
  <c r="A307" i="1"/>
  <c r="T306" i="1"/>
  <c r="U306" i="1" s="1"/>
  <c r="Q306" i="1"/>
  <c r="A306" i="1"/>
  <c r="T305" i="1"/>
  <c r="U305" i="1" s="1"/>
  <c r="Q305" i="1"/>
  <c r="V305" i="1" s="1"/>
  <c r="A305" i="1"/>
  <c r="T304" i="1"/>
  <c r="U304" i="1" s="1"/>
  <c r="Q304" i="1"/>
  <c r="V304" i="1" s="1"/>
  <c r="A304" i="1"/>
  <c r="U303" i="1"/>
  <c r="T303" i="1"/>
  <c r="Q303" i="1"/>
  <c r="V303" i="1" s="1"/>
  <c r="A303" i="1"/>
  <c r="U302" i="1"/>
  <c r="T302" i="1"/>
  <c r="Q302" i="1"/>
  <c r="A302" i="1"/>
  <c r="T301" i="1"/>
  <c r="U301" i="1" s="1"/>
  <c r="Q301" i="1"/>
  <c r="R301" i="1" s="1"/>
  <c r="S301" i="1" s="1"/>
  <c r="A301" i="1"/>
  <c r="T300" i="1"/>
  <c r="U300" i="1" s="1"/>
  <c r="Q300" i="1"/>
  <c r="R300" i="1" s="1"/>
  <c r="S300" i="1" s="1"/>
  <c r="A300" i="1"/>
  <c r="T299" i="1"/>
  <c r="U299" i="1" s="1"/>
  <c r="Q299" i="1"/>
  <c r="V299" i="1" s="1"/>
  <c r="A299" i="1"/>
  <c r="T298" i="1"/>
  <c r="U298" i="1" s="1"/>
  <c r="Q298" i="1"/>
  <c r="A298" i="1"/>
  <c r="T297" i="1"/>
  <c r="U297" i="1" s="1"/>
  <c r="Q297" i="1"/>
  <c r="V297" i="1" s="1"/>
  <c r="A297" i="1"/>
  <c r="T296" i="1"/>
  <c r="U296" i="1" s="1"/>
  <c r="Q296" i="1"/>
  <c r="A296" i="1"/>
  <c r="T295" i="1"/>
  <c r="U295" i="1" s="1"/>
  <c r="Q295" i="1"/>
  <c r="V295" i="1" s="1"/>
  <c r="A295" i="1"/>
  <c r="T294" i="1"/>
  <c r="U294" i="1" s="1"/>
  <c r="Q294" i="1"/>
  <c r="A294" i="1"/>
  <c r="T293" i="1"/>
  <c r="U293" i="1" s="1"/>
  <c r="R293" i="1"/>
  <c r="S293" i="1" s="1"/>
  <c r="Q293" i="1"/>
  <c r="V293" i="1" s="1"/>
  <c r="A293" i="1"/>
  <c r="U292" i="1"/>
  <c r="T292" i="1"/>
  <c r="Q292" i="1"/>
  <c r="V292" i="1" s="1"/>
  <c r="A292" i="1"/>
  <c r="T291" i="1"/>
  <c r="U291" i="1" s="1"/>
  <c r="Q291" i="1"/>
  <c r="V291" i="1" s="1"/>
  <c r="A291" i="1"/>
  <c r="T290" i="1"/>
  <c r="U290" i="1" s="1"/>
  <c r="Q290" i="1"/>
  <c r="A290" i="1"/>
  <c r="T289" i="1"/>
  <c r="U289" i="1" s="1"/>
  <c r="S289" i="1"/>
  <c r="R289" i="1"/>
  <c r="Q289" i="1"/>
  <c r="V289" i="1" s="1"/>
  <c r="A289" i="1"/>
  <c r="V288" i="1"/>
  <c r="U288" i="1"/>
  <c r="T288" i="1"/>
  <c r="R288" i="1"/>
  <c r="S288" i="1" s="1"/>
  <c r="Q288" i="1"/>
  <c r="A288" i="1"/>
  <c r="T287" i="1"/>
  <c r="U287" i="1" s="1"/>
  <c r="Q287" i="1"/>
  <c r="V287" i="1" s="1"/>
  <c r="A287" i="1"/>
  <c r="T286" i="1"/>
  <c r="U286" i="1" s="1"/>
  <c r="Q286" i="1"/>
  <c r="A286" i="1"/>
  <c r="T285" i="1"/>
  <c r="U285" i="1" s="1"/>
  <c r="Q285" i="1"/>
  <c r="R285" i="1" s="1"/>
  <c r="S285" i="1" s="1"/>
  <c r="A285" i="1"/>
  <c r="T284" i="1"/>
  <c r="U284" i="1" s="1"/>
  <c r="S284" i="1"/>
  <c r="R284" i="1"/>
  <c r="Q284" i="1"/>
  <c r="V284" i="1" s="1"/>
  <c r="A284" i="1"/>
  <c r="U283" i="1"/>
  <c r="T283" i="1"/>
  <c r="Q283" i="1"/>
  <c r="V283" i="1" s="1"/>
  <c r="A283" i="1"/>
  <c r="U282" i="1"/>
  <c r="T282" i="1"/>
  <c r="Q282" i="1"/>
  <c r="A282" i="1"/>
  <c r="T281" i="1"/>
  <c r="U281" i="1" s="1"/>
  <c r="R281" i="1"/>
  <c r="S281" i="1" s="1"/>
  <c r="Q281" i="1"/>
  <c r="V281" i="1" s="1"/>
  <c r="A281" i="1"/>
  <c r="U280" i="1"/>
  <c r="T280" i="1"/>
  <c r="Q280" i="1"/>
  <c r="A280" i="1"/>
  <c r="U279" i="1"/>
  <c r="T279" i="1"/>
  <c r="Q279" i="1"/>
  <c r="V279" i="1" s="1"/>
  <c r="A279" i="1"/>
  <c r="U278" i="1"/>
  <c r="T278" i="1"/>
  <c r="Q278" i="1"/>
  <c r="A278" i="1"/>
  <c r="T277" i="1"/>
  <c r="U277" i="1" s="1"/>
  <c r="Q277" i="1"/>
  <c r="V277" i="1" s="1"/>
  <c r="A277" i="1"/>
  <c r="T276" i="1"/>
  <c r="U276" i="1" s="1"/>
  <c r="R276" i="1"/>
  <c r="S276" i="1" s="1"/>
  <c r="Q276" i="1"/>
  <c r="V276" i="1" s="1"/>
  <c r="A276" i="1"/>
  <c r="T275" i="1"/>
  <c r="U275" i="1" s="1"/>
  <c r="Q275" i="1"/>
  <c r="V275" i="1" s="1"/>
  <c r="A275" i="1"/>
  <c r="T274" i="1"/>
  <c r="U274" i="1" s="1"/>
  <c r="S274" i="1"/>
  <c r="R274" i="1"/>
  <c r="Q274" i="1"/>
  <c r="V274" i="1" s="1"/>
  <c r="A274" i="1"/>
  <c r="U273" i="1"/>
  <c r="T273" i="1"/>
  <c r="Q273" i="1"/>
  <c r="V273" i="1" s="1"/>
  <c r="A273" i="1"/>
  <c r="T272" i="1"/>
  <c r="U272" i="1" s="1"/>
  <c r="Q272" i="1"/>
  <c r="V272" i="1" s="1"/>
  <c r="A272" i="1"/>
  <c r="T271" i="1"/>
  <c r="U271" i="1" s="1"/>
  <c r="Q271" i="1"/>
  <c r="R271" i="1" s="1"/>
  <c r="S271" i="1" s="1"/>
  <c r="A271" i="1"/>
  <c r="T270" i="1"/>
  <c r="U270" i="1" s="1"/>
  <c r="R270" i="1"/>
  <c r="S270" i="1" s="1"/>
  <c r="Q270" i="1"/>
  <c r="V270" i="1" s="1"/>
  <c r="A270" i="1"/>
  <c r="T269" i="1"/>
  <c r="U269" i="1" s="1"/>
  <c r="Q269" i="1"/>
  <c r="V269" i="1" s="1"/>
  <c r="A269" i="1"/>
  <c r="T268" i="1"/>
  <c r="U268" i="1" s="1"/>
  <c r="Q268" i="1"/>
  <c r="V268" i="1" s="1"/>
  <c r="A268" i="1"/>
  <c r="T267" i="1"/>
  <c r="U267" i="1" s="1"/>
  <c r="R267" i="1"/>
  <c r="S267" i="1" s="1"/>
  <c r="Q267" i="1"/>
  <c r="V267" i="1" s="1"/>
  <c r="A267" i="1"/>
  <c r="T266" i="1"/>
  <c r="U266" i="1" s="1"/>
  <c r="R266" i="1"/>
  <c r="S266" i="1" s="1"/>
  <c r="Q266" i="1"/>
  <c r="V266" i="1" s="1"/>
  <c r="A266" i="1"/>
  <c r="T265" i="1"/>
  <c r="U265" i="1" s="1"/>
  <c r="Q265" i="1"/>
  <c r="V265" i="1" s="1"/>
  <c r="A265" i="1"/>
  <c r="T264" i="1"/>
  <c r="U264" i="1" s="1"/>
  <c r="Q264" i="1"/>
  <c r="V264" i="1" s="1"/>
  <c r="A264" i="1"/>
  <c r="T263" i="1"/>
  <c r="U263" i="1" s="1"/>
  <c r="R263" i="1"/>
  <c r="S263" i="1" s="1"/>
  <c r="Q263" i="1"/>
  <c r="V263" i="1" s="1"/>
  <c r="A263" i="1"/>
  <c r="U262" i="1"/>
  <c r="T262" i="1"/>
  <c r="Q262" i="1"/>
  <c r="R262" i="1" s="1"/>
  <c r="S262" i="1" s="1"/>
  <c r="A262" i="1"/>
  <c r="U261" i="1"/>
  <c r="T261" i="1"/>
  <c r="Q261" i="1"/>
  <c r="V261" i="1" s="1"/>
  <c r="A261" i="1"/>
  <c r="T260" i="1"/>
  <c r="U260" i="1" s="1"/>
  <c r="Q260" i="1"/>
  <c r="V260" i="1" s="1"/>
  <c r="A260" i="1"/>
  <c r="T259" i="1"/>
  <c r="U259" i="1" s="1"/>
  <c r="R259" i="1"/>
  <c r="S259" i="1" s="1"/>
  <c r="Q259" i="1"/>
  <c r="V259" i="1" s="1"/>
  <c r="A259" i="1"/>
  <c r="T258" i="1"/>
  <c r="U258" i="1" s="1"/>
  <c r="R258" i="1"/>
  <c r="S258" i="1" s="1"/>
  <c r="Q258" i="1"/>
  <c r="V258" i="1" s="1"/>
  <c r="A258" i="1"/>
  <c r="U257" i="1"/>
  <c r="T257" i="1"/>
  <c r="Q257" i="1"/>
  <c r="A257" i="1"/>
  <c r="T256" i="1"/>
  <c r="U256" i="1" s="1"/>
  <c r="Q256" i="1"/>
  <c r="V256" i="1" s="1"/>
  <c r="A256" i="1"/>
  <c r="T255" i="1"/>
  <c r="U255" i="1" s="1"/>
  <c r="Q255" i="1"/>
  <c r="R255" i="1" s="1"/>
  <c r="S255" i="1" s="1"/>
  <c r="A255" i="1"/>
  <c r="T254" i="1"/>
  <c r="U254" i="1" s="1"/>
  <c r="R254" i="1"/>
  <c r="S254" i="1" s="1"/>
  <c r="Q254" i="1"/>
  <c r="V254" i="1" s="1"/>
  <c r="A254" i="1"/>
  <c r="T253" i="1"/>
  <c r="U253" i="1" s="1"/>
  <c r="Q253" i="1"/>
  <c r="A253" i="1"/>
  <c r="T252" i="1"/>
  <c r="U252" i="1" s="1"/>
  <c r="Q252" i="1"/>
  <c r="V252" i="1" s="1"/>
  <c r="A252" i="1"/>
  <c r="T251" i="1"/>
  <c r="U251" i="1" s="1"/>
  <c r="R251" i="1"/>
  <c r="S251" i="1" s="1"/>
  <c r="Q251" i="1"/>
  <c r="V251" i="1" s="1"/>
  <c r="A251" i="1"/>
  <c r="T250" i="1"/>
  <c r="U250" i="1" s="1"/>
  <c r="R250" i="1"/>
  <c r="S250" i="1" s="1"/>
  <c r="Q250" i="1"/>
  <c r="V250" i="1" s="1"/>
  <c r="A250" i="1"/>
  <c r="T249" i="1"/>
  <c r="U249" i="1" s="1"/>
  <c r="Q249" i="1"/>
  <c r="A249" i="1"/>
  <c r="T248" i="1"/>
  <c r="U248" i="1" s="1"/>
  <c r="Q248" i="1"/>
  <c r="A248" i="1"/>
  <c r="T247" i="1"/>
  <c r="U247" i="1" s="1"/>
  <c r="R247" i="1"/>
  <c r="S247" i="1" s="1"/>
  <c r="Q247" i="1"/>
  <c r="V247" i="1" s="1"/>
  <c r="A247" i="1"/>
  <c r="T246" i="1"/>
  <c r="U246" i="1" s="1"/>
  <c r="R246" i="1"/>
  <c r="S246" i="1" s="1"/>
  <c r="Q246" i="1"/>
  <c r="V246" i="1" s="1"/>
  <c r="A246" i="1"/>
  <c r="T245" i="1"/>
  <c r="U245" i="1" s="1"/>
  <c r="R245" i="1"/>
  <c r="S245" i="1" s="1"/>
  <c r="Q245" i="1"/>
  <c r="V245" i="1" s="1"/>
  <c r="A245" i="1"/>
  <c r="U244" i="1"/>
  <c r="T244" i="1"/>
  <c r="Q244" i="1"/>
  <c r="A244" i="1"/>
  <c r="T243" i="1"/>
  <c r="U243" i="1" s="1"/>
  <c r="Q243" i="1"/>
  <c r="R243" i="1" s="1"/>
  <c r="S243" i="1" s="1"/>
  <c r="A243" i="1"/>
  <c r="T242" i="1"/>
  <c r="U242" i="1" s="1"/>
  <c r="S242" i="1"/>
  <c r="R242" i="1"/>
  <c r="Q242" i="1"/>
  <c r="V242" i="1" s="1"/>
  <c r="A242" i="1"/>
  <c r="T241" i="1"/>
  <c r="U241" i="1" s="1"/>
  <c r="R241" i="1"/>
  <c r="S241" i="1" s="1"/>
  <c r="Q241" i="1"/>
  <c r="V241" i="1" s="1"/>
  <c r="A241" i="1"/>
  <c r="T240" i="1"/>
  <c r="U240" i="1" s="1"/>
  <c r="Q240" i="1"/>
  <c r="A240" i="1"/>
  <c r="V239" i="1"/>
  <c r="T239" i="1"/>
  <c r="U239" i="1" s="1"/>
  <c r="R239" i="1"/>
  <c r="S239" i="1" s="1"/>
  <c r="Q239" i="1"/>
  <c r="A239" i="1"/>
  <c r="U238" i="1"/>
  <c r="T238" i="1"/>
  <c r="Q238" i="1"/>
  <c r="V238" i="1" s="1"/>
  <c r="A238" i="1"/>
  <c r="T237" i="1"/>
  <c r="U237" i="1" s="1"/>
  <c r="R237" i="1"/>
  <c r="S237" i="1" s="1"/>
  <c r="Q237" i="1"/>
  <c r="V237" i="1" s="1"/>
  <c r="A237" i="1"/>
  <c r="T236" i="1"/>
  <c r="U236" i="1" s="1"/>
  <c r="Q236" i="1"/>
  <c r="A236" i="1"/>
  <c r="V235" i="1"/>
  <c r="T235" i="1"/>
  <c r="U235" i="1" s="1"/>
  <c r="R235" i="1"/>
  <c r="S235" i="1" s="1"/>
  <c r="Q235" i="1"/>
  <c r="A235" i="1"/>
  <c r="U234" i="1"/>
  <c r="T234" i="1"/>
  <c r="Q234" i="1"/>
  <c r="V234" i="1" s="1"/>
  <c r="A234" i="1"/>
  <c r="T233" i="1"/>
  <c r="U233" i="1" s="1"/>
  <c r="R233" i="1"/>
  <c r="S233" i="1" s="1"/>
  <c r="Q233" i="1"/>
  <c r="V233" i="1" s="1"/>
  <c r="A233" i="1"/>
  <c r="T232" i="1"/>
  <c r="U232" i="1" s="1"/>
  <c r="Q232" i="1"/>
  <c r="A232" i="1"/>
  <c r="V231" i="1"/>
  <c r="T231" i="1"/>
  <c r="U231" i="1" s="1"/>
  <c r="R231" i="1"/>
  <c r="S231" i="1" s="1"/>
  <c r="Q231" i="1"/>
  <c r="A231" i="1"/>
  <c r="U230" i="1"/>
  <c r="T230" i="1"/>
  <c r="Q230" i="1"/>
  <c r="V230" i="1" s="1"/>
  <c r="A230" i="1"/>
  <c r="T229" i="1"/>
  <c r="U229" i="1" s="1"/>
  <c r="R229" i="1"/>
  <c r="S229" i="1" s="1"/>
  <c r="Q229" i="1"/>
  <c r="V229" i="1" s="1"/>
  <c r="A229" i="1"/>
  <c r="T228" i="1"/>
  <c r="U228" i="1" s="1"/>
  <c r="Q228" i="1"/>
  <c r="A228" i="1"/>
  <c r="V227" i="1"/>
  <c r="T227" i="1"/>
  <c r="U227" i="1" s="1"/>
  <c r="R227" i="1"/>
  <c r="S227" i="1" s="1"/>
  <c r="Q227" i="1"/>
  <c r="A227" i="1"/>
  <c r="U226" i="1"/>
  <c r="T226" i="1"/>
  <c r="Q226" i="1"/>
  <c r="V226" i="1" s="1"/>
  <c r="A226" i="1"/>
  <c r="T225" i="1"/>
  <c r="U225" i="1" s="1"/>
  <c r="R225" i="1"/>
  <c r="S225" i="1" s="1"/>
  <c r="Q225" i="1"/>
  <c r="V225" i="1" s="1"/>
  <c r="A225" i="1"/>
  <c r="T224" i="1"/>
  <c r="U224" i="1" s="1"/>
  <c r="Q224" i="1"/>
  <c r="A224" i="1"/>
  <c r="V223" i="1"/>
  <c r="T223" i="1"/>
  <c r="U223" i="1" s="1"/>
  <c r="R223" i="1"/>
  <c r="S223" i="1" s="1"/>
  <c r="Q223" i="1"/>
  <c r="A223" i="1"/>
  <c r="U222" i="1"/>
  <c r="T222" i="1"/>
  <c r="Q222" i="1"/>
  <c r="V222" i="1" s="1"/>
  <c r="A222" i="1"/>
  <c r="T221" i="1"/>
  <c r="U221" i="1" s="1"/>
  <c r="Q221" i="1"/>
  <c r="R221" i="1" s="1"/>
  <c r="S221" i="1" s="1"/>
  <c r="A221" i="1"/>
  <c r="T220" i="1"/>
  <c r="U220" i="1" s="1"/>
  <c r="Q220" i="1"/>
  <c r="A220" i="1"/>
  <c r="T219" i="1"/>
  <c r="U219" i="1" s="1"/>
  <c r="R219" i="1"/>
  <c r="S219" i="1" s="1"/>
  <c r="Q219" i="1"/>
  <c r="V219" i="1" s="1"/>
  <c r="A219" i="1"/>
  <c r="T218" i="1"/>
  <c r="U218" i="1" s="1"/>
  <c r="Q218" i="1"/>
  <c r="V218" i="1" s="1"/>
  <c r="A218" i="1"/>
  <c r="T217" i="1"/>
  <c r="U217" i="1" s="1"/>
  <c r="Q217" i="1"/>
  <c r="R217" i="1" s="1"/>
  <c r="S217" i="1" s="1"/>
  <c r="A217" i="1"/>
  <c r="T216" i="1"/>
  <c r="U216" i="1" s="1"/>
  <c r="Q216" i="1"/>
  <c r="A216" i="1"/>
  <c r="T215" i="1"/>
  <c r="U215" i="1" s="1"/>
  <c r="R215" i="1"/>
  <c r="S215" i="1" s="1"/>
  <c r="Q215" i="1"/>
  <c r="V215" i="1" s="1"/>
  <c r="A215" i="1"/>
  <c r="T214" i="1"/>
  <c r="U214" i="1" s="1"/>
  <c r="Q214" i="1"/>
  <c r="V214" i="1" s="1"/>
  <c r="A214" i="1"/>
  <c r="T213" i="1"/>
  <c r="U213" i="1" s="1"/>
  <c r="Q213" i="1"/>
  <c r="R213" i="1" s="1"/>
  <c r="S213" i="1" s="1"/>
  <c r="A213" i="1"/>
  <c r="T212" i="1"/>
  <c r="U212" i="1" s="1"/>
  <c r="Q212" i="1"/>
  <c r="A212" i="1"/>
  <c r="T211" i="1"/>
  <c r="U211" i="1" s="1"/>
  <c r="Q211" i="1"/>
  <c r="A211" i="1"/>
  <c r="U210" i="1"/>
  <c r="T210" i="1"/>
  <c r="Q210" i="1"/>
  <c r="V210" i="1" s="1"/>
  <c r="A210" i="1"/>
  <c r="T209" i="1"/>
  <c r="U209" i="1" s="1"/>
  <c r="Q209" i="1"/>
  <c r="R209" i="1" s="1"/>
  <c r="S209" i="1" s="1"/>
  <c r="A209" i="1"/>
  <c r="T208" i="1"/>
  <c r="U208" i="1" s="1"/>
  <c r="Q208" i="1"/>
  <c r="A208" i="1"/>
  <c r="T207" i="1"/>
  <c r="U207" i="1" s="1"/>
  <c r="R207" i="1"/>
  <c r="S207" i="1" s="1"/>
  <c r="Q207" i="1"/>
  <c r="V207" i="1" s="1"/>
  <c r="A207" i="1"/>
  <c r="U206" i="1"/>
  <c r="T206" i="1"/>
  <c r="Q206" i="1"/>
  <c r="V206" i="1" s="1"/>
  <c r="A206" i="1"/>
  <c r="T205" i="1"/>
  <c r="U205" i="1" s="1"/>
  <c r="Q205" i="1"/>
  <c r="R205" i="1" s="1"/>
  <c r="S205" i="1" s="1"/>
  <c r="A205" i="1"/>
  <c r="T204" i="1"/>
  <c r="U204" i="1" s="1"/>
  <c r="Q204" i="1"/>
  <c r="A204" i="1"/>
  <c r="T203" i="1"/>
  <c r="U203" i="1" s="1"/>
  <c r="Q203" i="1"/>
  <c r="V203" i="1" s="1"/>
  <c r="A203" i="1"/>
  <c r="U202" i="1"/>
  <c r="T202" i="1"/>
  <c r="Q202" i="1"/>
  <c r="V202" i="1" s="1"/>
  <c r="A202" i="1"/>
  <c r="T201" i="1"/>
  <c r="U201" i="1" s="1"/>
  <c r="Q201" i="1"/>
  <c r="R201" i="1" s="1"/>
  <c r="S201" i="1" s="1"/>
  <c r="A201" i="1"/>
  <c r="T200" i="1"/>
  <c r="U200" i="1" s="1"/>
  <c r="Q200" i="1"/>
  <c r="A200" i="1"/>
  <c r="U199" i="1"/>
  <c r="T199" i="1"/>
  <c r="Q199" i="1"/>
  <c r="V199" i="1" s="1"/>
  <c r="A199" i="1"/>
  <c r="T198" i="1"/>
  <c r="U198" i="1" s="1"/>
  <c r="Q198" i="1"/>
  <c r="V198" i="1" s="1"/>
  <c r="A198" i="1"/>
  <c r="T197" i="1"/>
  <c r="U197" i="1" s="1"/>
  <c r="Q197" i="1"/>
  <c r="V197" i="1" s="1"/>
  <c r="A197" i="1"/>
  <c r="T196" i="1"/>
  <c r="U196" i="1" s="1"/>
  <c r="R196" i="1"/>
  <c r="S196" i="1" s="1"/>
  <c r="Q196" i="1"/>
  <c r="V196" i="1" s="1"/>
  <c r="A196" i="1"/>
  <c r="T195" i="1"/>
  <c r="U195" i="1" s="1"/>
  <c r="Q195" i="1"/>
  <c r="V195" i="1" s="1"/>
  <c r="A195" i="1"/>
  <c r="T194" i="1"/>
  <c r="U194" i="1" s="1"/>
  <c r="Q194" i="1"/>
  <c r="V194" i="1" s="1"/>
  <c r="A194" i="1"/>
  <c r="T193" i="1"/>
  <c r="U193" i="1" s="1"/>
  <c r="Q193" i="1"/>
  <c r="V193" i="1" s="1"/>
  <c r="A193" i="1"/>
  <c r="T192" i="1"/>
  <c r="U192" i="1" s="1"/>
  <c r="R192" i="1"/>
  <c r="S192" i="1" s="1"/>
  <c r="Q192" i="1"/>
  <c r="V192" i="1" s="1"/>
  <c r="A192" i="1"/>
  <c r="T191" i="1"/>
  <c r="U191" i="1" s="1"/>
  <c r="Q191" i="1"/>
  <c r="A191" i="1"/>
  <c r="T190" i="1"/>
  <c r="U190" i="1" s="1"/>
  <c r="Q190" i="1"/>
  <c r="V190" i="1" s="1"/>
  <c r="A190" i="1"/>
  <c r="T189" i="1"/>
  <c r="U189" i="1" s="1"/>
  <c r="Q189" i="1"/>
  <c r="V189" i="1" s="1"/>
  <c r="A189" i="1"/>
  <c r="T188" i="1"/>
  <c r="U188" i="1" s="1"/>
  <c r="Q188" i="1"/>
  <c r="V188" i="1" s="1"/>
  <c r="A188" i="1"/>
  <c r="T187" i="1"/>
  <c r="U187" i="1" s="1"/>
  <c r="Q187" i="1"/>
  <c r="A187" i="1"/>
  <c r="T186" i="1"/>
  <c r="U186" i="1" s="1"/>
  <c r="Q186" i="1"/>
  <c r="V186" i="1" s="1"/>
  <c r="A186" i="1"/>
  <c r="T185" i="1"/>
  <c r="U185" i="1" s="1"/>
  <c r="Q185" i="1"/>
  <c r="V185" i="1" s="1"/>
  <c r="A185" i="1"/>
  <c r="T184" i="1"/>
  <c r="U184" i="1" s="1"/>
  <c r="Q184" i="1"/>
  <c r="R184" i="1" s="1"/>
  <c r="S184" i="1" s="1"/>
  <c r="A184" i="1"/>
  <c r="U183" i="1"/>
  <c r="T183" i="1"/>
  <c r="Q183" i="1"/>
  <c r="A183" i="1"/>
  <c r="T182" i="1"/>
  <c r="U182" i="1" s="1"/>
  <c r="Q182" i="1"/>
  <c r="V182" i="1" s="1"/>
  <c r="A182" i="1"/>
  <c r="T181" i="1"/>
  <c r="U181" i="1" s="1"/>
  <c r="Q181" i="1"/>
  <c r="V181" i="1" s="1"/>
  <c r="A181" i="1"/>
  <c r="V180" i="1"/>
  <c r="T180" i="1"/>
  <c r="U180" i="1" s="1"/>
  <c r="R180" i="1"/>
  <c r="S180" i="1" s="1"/>
  <c r="Q180" i="1"/>
  <c r="A180" i="1"/>
  <c r="U179" i="1"/>
  <c r="T179" i="1"/>
  <c r="Q179" i="1"/>
  <c r="A179" i="1"/>
  <c r="T178" i="1"/>
  <c r="U178" i="1" s="1"/>
  <c r="Q178" i="1"/>
  <c r="V178" i="1" s="1"/>
  <c r="A178" i="1"/>
  <c r="T177" i="1"/>
  <c r="U177" i="1" s="1"/>
  <c r="Q177" i="1"/>
  <c r="V177" i="1" s="1"/>
  <c r="A177" i="1"/>
  <c r="T176" i="1"/>
  <c r="U176" i="1" s="1"/>
  <c r="R176" i="1"/>
  <c r="S176" i="1" s="1"/>
  <c r="Q176" i="1"/>
  <c r="V176" i="1" s="1"/>
  <c r="A176" i="1"/>
  <c r="T175" i="1"/>
  <c r="U175" i="1" s="1"/>
  <c r="Q175" i="1"/>
  <c r="A175" i="1"/>
  <c r="T174" i="1"/>
  <c r="U174" i="1" s="1"/>
  <c r="Q174" i="1"/>
  <c r="V174" i="1" s="1"/>
  <c r="A174" i="1"/>
  <c r="T173" i="1"/>
  <c r="U173" i="1" s="1"/>
  <c r="Q173" i="1"/>
  <c r="V173" i="1" s="1"/>
  <c r="A173" i="1"/>
  <c r="T172" i="1"/>
  <c r="U172" i="1" s="1"/>
  <c r="R172" i="1"/>
  <c r="S172" i="1" s="1"/>
  <c r="Q172" i="1"/>
  <c r="V172" i="1" s="1"/>
  <c r="A172" i="1"/>
  <c r="T171" i="1"/>
  <c r="U171" i="1" s="1"/>
  <c r="Q171" i="1"/>
  <c r="R171" i="1" s="1"/>
  <c r="S171" i="1" s="1"/>
  <c r="A171" i="1"/>
  <c r="T170" i="1"/>
  <c r="U170" i="1" s="1"/>
  <c r="Q170" i="1"/>
  <c r="A170" i="1"/>
  <c r="T169" i="1"/>
  <c r="U169" i="1" s="1"/>
  <c r="Q169" i="1"/>
  <c r="V169" i="1" s="1"/>
  <c r="A169" i="1"/>
  <c r="T168" i="1"/>
  <c r="U168" i="1" s="1"/>
  <c r="Q168" i="1"/>
  <c r="V168" i="1" s="1"/>
  <c r="A168" i="1"/>
  <c r="T167" i="1"/>
  <c r="U167" i="1" s="1"/>
  <c r="Q167" i="1"/>
  <c r="R167" i="1" s="1"/>
  <c r="S167" i="1" s="1"/>
  <c r="A167" i="1"/>
  <c r="T166" i="1"/>
  <c r="U166" i="1" s="1"/>
  <c r="Q166" i="1"/>
  <c r="A166" i="1"/>
  <c r="T165" i="1"/>
  <c r="U165" i="1" s="1"/>
  <c r="Q165" i="1"/>
  <c r="V165" i="1" s="1"/>
  <c r="A165" i="1"/>
  <c r="T164" i="1"/>
  <c r="U164" i="1" s="1"/>
  <c r="R164" i="1"/>
  <c r="S164" i="1" s="1"/>
  <c r="Q164" i="1"/>
  <c r="V164" i="1" s="1"/>
  <c r="A164" i="1"/>
  <c r="T163" i="1"/>
  <c r="U163" i="1" s="1"/>
  <c r="Q163" i="1"/>
  <c r="V163" i="1" s="1"/>
  <c r="A163" i="1"/>
  <c r="T162" i="1"/>
  <c r="U162" i="1" s="1"/>
  <c r="Q162" i="1"/>
  <c r="V162" i="1" s="1"/>
  <c r="A162" i="1"/>
  <c r="T161" i="1"/>
  <c r="U161" i="1" s="1"/>
  <c r="Q161" i="1"/>
  <c r="V161" i="1" s="1"/>
  <c r="A161" i="1"/>
  <c r="T160" i="1"/>
  <c r="U160" i="1" s="1"/>
  <c r="Q160" i="1"/>
  <c r="V160" i="1" s="1"/>
  <c r="A160" i="1"/>
  <c r="V159" i="1"/>
  <c r="T159" i="1"/>
  <c r="U159" i="1" s="1"/>
  <c r="Q159" i="1"/>
  <c r="R159" i="1" s="1"/>
  <c r="S159" i="1" s="1"/>
  <c r="A159" i="1"/>
  <c r="U158" i="1"/>
  <c r="T158" i="1"/>
  <c r="Q158" i="1"/>
  <c r="V158" i="1" s="1"/>
  <c r="A158" i="1"/>
  <c r="T157" i="1"/>
  <c r="U157" i="1" s="1"/>
  <c r="Q157" i="1"/>
  <c r="V157" i="1" s="1"/>
  <c r="A157" i="1"/>
  <c r="T156" i="1"/>
  <c r="U156" i="1" s="1"/>
  <c r="Q156" i="1"/>
  <c r="V156" i="1" s="1"/>
  <c r="A156" i="1"/>
  <c r="T155" i="1"/>
  <c r="U155" i="1" s="1"/>
  <c r="R155" i="1"/>
  <c r="S155" i="1" s="1"/>
  <c r="Q155" i="1"/>
  <c r="V155" i="1" s="1"/>
  <c r="A155" i="1"/>
  <c r="T154" i="1"/>
  <c r="U154" i="1" s="1"/>
  <c r="Q154" i="1"/>
  <c r="V154" i="1" s="1"/>
  <c r="A154" i="1"/>
  <c r="T153" i="1"/>
  <c r="U153" i="1" s="1"/>
  <c r="Q153" i="1"/>
  <c r="V153" i="1" s="1"/>
  <c r="A153" i="1"/>
  <c r="T152" i="1"/>
  <c r="U152" i="1" s="1"/>
  <c r="Q152" i="1"/>
  <c r="V152" i="1" s="1"/>
  <c r="A152" i="1"/>
  <c r="T151" i="1"/>
  <c r="U151" i="1" s="1"/>
  <c r="R151" i="1"/>
  <c r="S151" i="1" s="1"/>
  <c r="Q151" i="1"/>
  <c r="V151" i="1" s="1"/>
  <c r="A151" i="1"/>
  <c r="T150" i="1"/>
  <c r="U150" i="1" s="1"/>
  <c r="Q150" i="1"/>
  <c r="V150" i="1" s="1"/>
  <c r="A150" i="1"/>
  <c r="T149" i="1"/>
  <c r="U149" i="1" s="1"/>
  <c r="Q149" i="1"/>
  <c r="V149" i="1" s="1"/>
  <c r="A149" i="1"/>
  <c r="T148" i="1"/>
  <c r="U148" i="1" s="1"/>
  <c r="Q148" i="1"/>
  <c r="V148" i="1" s="1"/>
  <c r="A148" i="1"/>
  <c r="T147" i="1"/>
  <c r="U147" i="1" s="1"/>
  <c r="Q147" i="1"/>
  <c r="R147" i="1" s="1"/>
  <c r="S147" i="1" s="1"/>
  <c r="A147" i="1"/>
  <c r="T146" i="1"/>
  <c r="U146" i="1" s="1"/>
  <c r="Q146" i="1"/>
  <c r="V146" i="1" s="1"/>
  <c r="A146" i="1"/>
  <c r="T145" i="1"/>
  <c r="U145" i="1" s="1"/>
  <c r="Q145" i="1"/>
  <c r="V145" i="1" s="1"/>
  <c r="A145" i="1"/>
  <c r="T144" i="1"/>
  <c r="U144" i="1" s="1"/>
  <c r="Q144" i="1"/>
  <c r="V144" i="1" s="1"/>
  <c r="A144" i="1"/>
  <c r="T143" i="1"/>
  <c r="U143" i="1" s="1"/>
  <c r="Q143" i="1"/>
  <c r="V143" i="1" s="1"/>
  <c r="A143" i="1"/>
  <c r="U142" i="1"/>
  <c r="T142" i="1"/>
  <c r="Q142" i="1"/>
  <c r="V142" i="1" s="1"/>
  <c r="A142" i="1"/>
  <c r="T141" i="1"/>
  <c r="U141" i="1" s="1"/>
  <c r="Q141" i="1"/>
  <c r="V141" i="1" s="1"/>
  <c r="A141" i="1"/>
  <c r="T140" i="1"/>
  <c r="U140" i="1" s="1"/>
  <c r="Q140" i="1"/>
  <c r="V140" i="1" s="1"/>
  <c r="A140" i="1"/>
  <c r="T139" i="1"/>
  <c r="U139" i="1" s="1"/>
  <c r="R139" i="1"/>
  <c r="S139" i="1" s="1"/>
  <c r="Q139" i="1"/>
  <c r="V139" i="1" s="1"/>
  <c r="A139" i="1"/>
  <c r="T138" i="1"/>
  <c r="U138" i="1" s="1"/>
  <c r="Q138" i="1"/>
  <c r="V138" i="1" s="1"/>
  <c r="A138" i="1"/>
  <c r="T137" i="1"/>
  <c r="U137" i="1" s="1"/>
  <c r="Q137" i="1"/>
  <c r="V137" i="1" s="1"/>
  <c r="A137" i="1"/>
  <c r="T136" i="1"/>
  <c r="U136" i="1" s="1"/>
  <c r="Q136" i="1"/>
  <c r="V136" i="1" s="1"/>
  <c r="A136" i="1"/>
  <c r="T135" i="1"/>
  <c r="U135" i="1" s="1"/>
  <c r="Q135" i="1"/>
  <c r="R135" i="1" s="1"/>
  <c r="S135" i="1" s="1"/>
  <c r="A135" i="1"/>
  <c r="U134" i="1"/>
  <c r="T134" i="1"/>
  <c r="Q134" i="1"/>
  <c r="V134" i="1" s="1"/>
  <c r="A134" i="1"/>
  <c r="T133" i="1"/>
  <c r="U133" i="1" s="1"/>
  <c r="Q133" i="1"/>
  <c r="V133" i="1" s="1"/>
  <c r="A133" i="1"/>
  <c r="T132" i="1"/>
  <c r="U132" i="1" s="1"/>
  <c r="Q132" i="1"/>
  <c r="V132" i="1" s="1"/>
  <c r="A132" i="1"/>
  <c r="T131" i="1"/>
  <c r="U131" i="1" s="1"/>
  <c r="R131" i="1"/>
  <c r="S131" i="1" s="1"/>
  <c r="Q131" i="1"/>
  <c r="V131" i="1" s="1"/>
  <c r="A131" i="1"/>
  <c r="T130" i="1"/>
  <c r="U130" i="1" s="1"/>
  <c r="Q130" i="1"/>
  <c r="V130" i="1" s="1"/>
  <c r="A130" i="1"/>
  <c r="T129" i="1"/>
  <c r="U129" i="1" s="1"/>
  <c r="Q129" i="1"/>
  <c r="V129" i="1" s="1"/>
  <c r="A129" i="1"/>
  <c r="T128" i="1"/>
  <c r="U128" i="1" s="1"/>
  <c r="Q128" i="1"/>
  <c r="V128" i="1" s="1"/>
  <c r="A128" i="1"/>
  <c r="T127" i="1"/>
  <c r="U127" i="1" s="1"/>
  <c r="Q127" i="1"/>
  <c r="V127" i="1" s="1"/>
  <c r="A127" i="1"/>
  <c r="T126" i="1"/>
  <c r="U126" i="1" s="1"/>
  <c r="Q126" i="1"/>
  <c r="V126" i="1" s="1"/>
  <c r="A126" i="1"/>
  <c r="T125" i="1"/>
  <c r="U125" i="1" s="1"/>
  <c r="Q125" i="1"/>
  <c r="V125" i="1" s="1"/>
  <c r="A125" i="1"/>
  <c r="T124" i="1"/>
  <c r="U124" i="1" s="1"/>
  <c r="Q124" i="1"/>
  <c r="V124" i="1" s="1"/>
  <c r="A124" i="1"/>
  <c r="T123" i="1"/>
  <c r="U123" i="1" s="1"/>
  <c r="Q123" i="1"/>
  <c r="R123" i="1" s="1"/>
  <c r="S123" i="1" s="1"/>
  <c r="A123" i="1"/>
  <c r="T122" i="1"/>
  <c r="U122" i="1" s="1"/>
  <c r="Q122" i="1"/>
  <c r="V122" i="1" s="1"/>
  <c r="A122" i="1"/>
  <c r="T121" i="1"/>
  <c r="U121" i="1" s="1"/>
  <c r="Q121" i="1"/>
  <c r="V121" i="1" s="1"/>
  <c r="A121" i="1"/>
  <c r="T120" i="1"/>
  <c r="U120" i="1" s="1"/>
  <c r="Q120" i="1"/>
  <c r="V120" i="1" s="1"/>
  <c r="A120" i="1"/>
  <c r="T119" i="1"/>
  <c r="U119" i="1" s="1"/>
  <c r="Q119" i="1"/>
  <c r="R119" i="1" s="1"/>
  <c r="S119" i="1" s="1"/>
  <c r="A119" i="1"/>
  <c r="U118" i="1"/>
  <c r="T118" i="1"/>
  <c r="Q118" i="1"/>
  <c r="V118" i="1" s="1"/>
  <c r="A118" i="1"/>
  <c r="T117" i="1"/>
  <c r="U117" i="1" s="1"/>
  <c r="Q117" i="1"/>
  <c r="V117" i="1" s="1"/>
  <c r="A117" i="1"/>
  <c r="T116" i="1"/>
  <c r="U116" i="1" s="1"/>
  <c r="Q116" i="1"/>
  <c r="V116" i="1" s="1"/>
  <c r="A116" i="1"/>
  <c r="V115" i="1"/>
  <c r="T115" i="1"/>
  <c r="U115" i="1" s="1"/>
  <c r="R115" i="1"/>
  <c r="S115" i="1" s="1"/>
  <c r="Q115" i="1"/>
  <c r="A115" i="1"/>
  <c r="T114" i="1"/>
  <c r="U114" i="1" s="1"/>
  <c r="Q114" i="1"/>
  <c r="V114" i="1" s="1"/>
  <c r="A114" i="1"/>
  <c r="T113" i="1"/>
  <c r="U113" i="1" s="1"/>
  <c r="Q113" i="1"/>
  <c r="V113" i="1" s="1"/>
  <c r="A113" i="1"/>
  <c r="T112" i="1"/>
  <c r="U112" i="1" s="1"/>
  <c r="Q112" i="1"/>
  <c r="V112" i="1" s="1"/>
  <c r="A112" i="1"/>
  <c r="T111" i="1"/>
  <c r="U111" i="1" s="1"/>
  <c r="Q111" i="1"/>
  <c r="V111" i="1" s="1"/>
  <c r="A111" i="1"/>
  <c r="U110" i="1"/>
  <c r="T110" i="1"/>
  <c r="Q110" i="1"/>
  <c r="V110" i="1" s="1"/>
  <c r="A110" i="1"/>
  <c r="T109" i="1"/>
  <c r="U109" i="1" s="1"/>
  <c r="Q109" i="1"/>
  <c r="V109" i="1" s="1"/>
  <c r="A109" i="1"/>
  <c r="T108" i="1"/>
  <c r="U108" i="1" s="1"/>
  <c r="Q108" i="1"/>
  <c r="V108" i="1" s="1"/>
  <c r="A108" i="1"/>
  <c r="T107" i="1"/>
  <c r="U107" i="1" s="1"/>
  <c r="R107" i="1"/>
  <c r="S107" i="1" s="1"/>
  <c r="Q107" i="1"/>
  <c r="V107" i="1" s="1"/>
  <c r="A107" i="1"/>
  <c r="T106" i="1"/>
  <c r="U106" i="1" s="1"/>
  <c r="Q106" i="1"/>
  <c r="V106" i="1" s="1"/>
  <c r="A106" i="1"/>
  <c r="T105" i="1"/>
  <c r="U105" i="1" s="1"/>
  <c r="Q105" i="1"/>
  <c r="V105" i="1" s="1"/>
  <c r="A105" i="1"/>
  <c r="T104" i="1"/>
  <c r="U104" i="1" s="1"/>
  <c r="Q104" i="1"/>
  <c r="V104" i="1" s="1"/>
  <c r="A104" i="1"/>
  <c r="T103" i="1"/>
  <c r="U103" i="1" s="1"/>
  <c r="Q103" i="1"/>
  <c r="R103" i="1" s="1"/>
  <c r="S103" i="1" s="1"/>
  <c r="A103" i="1"/>
  <c r="U102" i="1"/>
  <c r="T102" i="1"/>
  <c r="Q102" i="1"/>
  <c r="V102" i="1" s="1"/>
  <c r="A102" i="1"/>
  <c r="T101" i="1"/>
  <c r="U101" i="1" s="1"/>
  <c r="Q101" i="1"/>
  <c r="V101" i="1" s="1"/>
  <c r="A101" i="1"/>
  <c r="T100" i="1"/>
  <c r="U100" i="1" s="1"/>
  <c r="Q100" i="1"/>
  <c r="V100" i="1" s="1"/>
  <c r="A100" i="1"/>
  <c r="T99" i="1"/>
  <c r="U99" i="1" s="1"/>
  <c r="R99" i="1"/>
  <c r="S99" i="1" s="1"/>
  <c r="Q99" i="1"/>
  <c r="V99" i="1" s="1"/>
  <c r="A99" i="1"/>
  <c r="T98" i="1"/>
  <c r="U98" i="1" s="1"/>
  <c r="Q98" i="1"/>
  <c r="V98" i="1" s="1"/>
  <c r="A98" i="1"/>
  <c r="T97" i="1"/>
  <c r="U97" i="1" s="1"/>
  <c r="Q97" i="1"/>
  <c r="V97" i="1" s="1"/>
  <c r="A97" i="1"/>
  <c r="T96" i="1"/>
  <c r="U96" i="1" s="1"/>
  <c r="Q96" i="1"/>
  <c r="V96" i="1" s="1"/>
  <c r="A96" i="1"/>
  <c r="T95" i="1"/>
  <c r="U95" i="1" s="1"/>
  <c r="Q95" i="1"/>
  <c r="V95" i="1" s="1"/>
  <c r="A95" i="1"/>
  <c r="T94" i="1"/>
  <c r="U94" i="1" s="1"/>
  <c r="Q94" i="1"/>
  <c r="V94" i="1" s="1"/>
  <c r="A94" i="1"/>
  <c r="T93" i="1"/>
  <c r="U93" i="1" s="1"/>
  <c r="Q93" i="1"/>
  <c r="V93" i="1" s="1"/>
  <c r="A93" i="1"/>
  <c r="T92" i="1"/>
  <c r="U92" i="1" s="1"/>
  <c r="Q92" i="1"/>
  <c r="V92" i="1" s="1"/>
  <c r="A92" i="1"/>
  <c r="T91" i="1"/>
  <c r="U91" i="1" s="1"/>
  <c r="Q91" i="1"/>
  <c r="R91" i="1" s="1"/>
  <c r="S91" i="1" s="1"/>
  <c r="A91" i="1"/>
  <c r="T90" i="1"/>
  <c r="U90" i="1" s="1"/>
  <c r="Q90" i="1"/>
  <c r="V90" i="1" s="1"/>
  <c r="A90" i="1"/>
  <c r="T89" i="1"/>
  <c r="U89" i="1" s="1"/>
  <c r="Q89" i="1"/>
  <c r="V89" i="1" s="1"/>
  <c r="A89" i="1"/>
  <c r="T88" i="1"/>
  <c r="U88" i="1" s="1"/>
  <c r="Q88" i="1"/>
  <c r="V88" i="1" s="1"/>
  <c r="A88" i="1"/>
  <c r="T87" i="1"/>
  <c r="U87" i="1" s="1"/>
  <c r="Q87" i="1"/>
  <c r="R87" i="1" s="1"/>
  <c r="S87" i="1" s="1"/>
  <c r="A87" i="1"/>
  <c r="U86" i="1"/>
  <c r="T86" i="1"/>
  <c r="Q86" i="1"/>
  <c r="V86" i="1" s="1"/>
  <c r="A86" i="1"/>
  <c r="T85" i="1"/>
  <c r="U85" i="1" s="1"/>
  <c r="Q85" i="1"/>
  <c r="V85" i="1" s="1"/>
  <c r="A85" i="1"/>
  <c r="T84" i="1"/>
  <c r="U84" i="1" s="1"/>
  <c r="Q84" i="1"/>
  <c r="V84" i="1" s="1"/>
  <c r="A84" i="1"/>
  <c r="V83" i="1"/>
  <c r="T83" i="1"/>
  <c r="U83" i="1" s="1"/>
  <c r="R83" i="1"/>
  <c r="S83" i="1" s="1"/>
  <c r="Q83" i="1"/>
  <c r="A83" i="1"/>
  <c r="T82" i="1"/>
  <c r="U82" i="1" s="1"/>
  <c r="Q82" i="1"/>
  <c r="V82" i="1" s="1"/>
  <c r="A82" i="1"/>
  <c r="T81" i="1"/>
  <c r="U81" i="1" s="1"/>
  <c r="Q81" i="1"/>
  <c r="V81" i="1" s="1"/>
  <c r="A81" i="1"/>
  <c r="T80" i="1"/>
  <c r="U80" i="1" s="1"/>
  <c r="Q80" i="1"/>
  <c r="V80" i="1" s="1"/>
  <c r="A80" i="1"/>
  <c r="T79" i="1"/>
  <c r="U79" i="1" s="1"/>
  <c r="Q79" i="1"/>
  <c r="V79" i="1" s="1"/>
  <c r="A79" i="1"/>
  <c r="U78" i="1"/>
  <c r="T78" i="1"/>
  <c r="Q78" i="1"/>
  <c r="A78" i="1"/>
  <c r="T77" i="1"/>
  <c r="U77" i="1" s="1"/>
  <c r="Q77" i="1"/>
  <c r="V77" i="1" s="1"/>
  <c r="A77" i="1"/>
  <c r="T76" i="1"/>
  <c r="U76" i="1" s="1"/>
  <c r="Q76" i="1"/>
  <c r="V76" i="1" s="1"/>
  <c r="A76" i="1"/>
  <c r="T75" i="1"/>
  <c r="U75" i="1" s="1"/>
  <c r="R75" i="1"/>
  <c r="S75" i="1" s="1"/>
  <c r="Q75" i="1"/>
  <c r="V75" i="1" s="1"/>
  <c r="A75" i="1"/>
  <c r="T74" i="1"/>
  <c r="U74" i="1" s="1"/>
  <c r="Q74" i="1"/>
  <c r="A74" i="1"/>
  <c r="T73" i="1"/>
  <c r="U73" i="1" s="1"/>
  <c r="Q73" i="1"/>
  <c r="V73" i="1" s="1"/>
  <c r="A73" i="1"/>
  <c r="T72" i="1"/>
  <c r="U72" i="1" s="1"/>
  <c r="Q72" i="1"/>
  <c r="V72" i="1" s="1"/>
  <c r="A72" i="1"/>
  <c r="T71" i="1"/>
  <c r="U71" i="1" s="1"/>
  <c r="Q71" i="1"/>
  <c r="R71" i="1" s="1"/>
  <c r="S71" i="1" s="1"/>
  <c r="A71" i="1"/>
  <c r="U70" i="1"/>
  <c r="T70" i="1"/>
  <c r="Q70" i="1"/>
  <c r="A70" i="1"/>
  <c r="T69" i="1"/>
  <c r="U69" i="1" s="1"/>
  <c r="Q69" i="1"/>
  <c r="V69" i="1" s="1"/>
  <c r="A69" i="1"/>
  <c r="T68" i="1"/>
  <c r="U68" i="1" s="1"/>
  <c r="Q68" i="1"/>
  <c r="V68" i="1" s="1"/>
  <c r="A68" i="1"/>
  <c r="T67" i="1"/>
  <c r="U67" i="1" s="1"/>
  <c r="Q67" i="1"/>
  <c r="V67" i="1" s="1"/>
  <c r="A67" i="1"/>
  <c r="T66" i="1"/>
  <c r="U66" i="1" s="1"/>
  <c r="Q66" i="1"/>
  <c r="A66" i="1"/>
  <c r="T65" i="1"/>
  <c r="U65" i="1" s="1"/>
  <c r="Q65" i="1"/>
  <c r="V65" i="1" s="1"/>
  <c r="A65" i="1"/>
  <c r="T64" i="1"/>
  <c r="U64" i="1" s="1"/>
  <c r="Q64" i="1"/>
  <c r="V64" i="1" s="1"/>
  <c r="A64" i="1"/>
  <c r="T63" i="1"/>
  <c r="U63" i="1" s="1"/>
  <c r="Q63" i="1"/>
  <c r="V63" i="1" s="1"/>
  <c r="A63" i="1"/>
  <c r="U62" i="1"/>
  <c r="T62" i="1"/>
  <c r="Q62" i="1"/>
  <c r="A62" i="1"/>
  <c r="T61" i="1"/>
  <c r="U61" i="1" s="1"/>
  <c r="Q61" i="1"/>
  <c r="V61" i="1" s="1"/>
  <c r="A61" i="1"/>
  <c r="T60" i="1"/>
  <c r="U60" i="1" s="1"/>
  <c r="Q60" i="1"/>
  <c r="V60" i="1" s="1"/>
  <c r="A60" i="1"/>
  <c r="V59" i="1"/>
  <c r="T59" i="1"/>
  <c r="U59" i="1" s="1"/>
  <c r="R59" i="1"/>
  <c r="S59" i="1" s="1"/>
  <c r="Q59" i="1"/>
  <c r="A59" i="1"/>
  <c r="T58" i="1"/>
  <c r="U58" i="1" s="1"/>
  <c r="Q58" i="1"/>
  <c r="A58" i="1"/>
  <c r="T57" i="1"/>
  <c r="U57" i="1" s="1"/>
  <c r="Q57" i="1"/>
  <c r="V57" i="1" s="1"/>
  <c r="A57" i="1"/>
  <c r="T56" i="1"/>
  <c r="U56" i="1" s="1"/>
  <c r="Q56" i="1"/>
  <c r="V56" i="1" s="1"/>
  <c r="A56" i="1"/>
  <c r="T55" i="1"/>
  <c r="U55" i="1" s="1"/>
  <c r="Q55" i="1"/>
  <c r="R55" i="1" s="1"/>
  <c r="S55" i="1" s="1"/>
  <c r="A55" i="1"/>
  <c r="U54" i="1"/>
  <c r="T54" i="1"/>
  <c r="Q54" i="1"/>
  <c r="A54" i="1"/>
  <c r="T53" i="1"/>
  <c r="U53" i="1" s="1"/>
  <c r="Q53" i="1"/>
  <c r="V53" i="1" s="1"/>
  <c r="A53" i="1"/>
  <c r="T52" i="1"/>
  <c r="U52" i="1" s="1"/>
  <c r="Q52" i="1"/>
  <c r="V52" i="1" s="1"/>
  <c r="A52" i="1"/>
  <c r="T51" i="1"/>
  <c r="U51" i="1" s="1"/>
  <c r="R51" i="1"/>
  <c r="S51" i="1" s="1"/>
  <c r="Q51" i="1"/>
  <c r="V51" i="1" s="1"/>
  <c r="A51" i="1"/>
  <c r="T50" i="1"/>
  <c r="U50" i="1" s="1"/>
  <c r="Q50" i="1"/>
  <c r="A50" i="1"/>
  <c r="T49" i="1"/>
  <c r="U49" i="1" s="1"/>
  <c r="Q49" i="1"/>
  <c r="V49" i="1" s="1"/>
  <c r="A49" i="1"/>
  <c r="T48" i="1"/>
  <c r="U48" i="1" s="1"/>
  <c r="Q48" i="1"/>
  <c r="V48" i="1" s="1"/>
  <c r="A48" i="1"/>
  <c r="T47" i="1"/>
  <c r="U47" i="1" s="1"/>
  <c r="Q47" i="1"/>
  <c r="V47" i="1" s="1"/>
  <c r="A47" i="1"/>
  <c r="U46" i="1"/>
  <c r="T46" i="1"/>
  <c r="Q46" i="1"/>
  <c r="A46" i="1"/>
  <c r="T45" i="1"/>
  <c r="U45" i="1" s="1"/>
  <c r="Q45" i="1"/>
  <c r="V45" i="1" s="1"/>
  <c r="A45" i="1"/>
  <c r="T44" i="1"/>
  <c r="U44" i="1" s="1"/>
  <c r="Q44" i="1"/>
  <c r="V44" i="1" s="1"/>
  <c r="A44" i="1"/>
  <c r="T43" i="1"/>
  <c r="U43" i="1" s="1"/>
  <c r="R43" i="1"/>
  <c r="S43" i="1" s="1"/>
  <c r="Q43" i="1"/>
  <c r="V43" i="1" s="1"/>
  <c r="A43" i="1"/>
  <c r="T42" i="1"/>
  <c r="U42" i="1" s="1"/>
  <c r="Q42" i="1"/>
  <c r="A42" i="1"/>
  <c r="T41" i="1"/>
  <c r="U41" i="1" s="1"/>
  <c r="Q41" i="1"/>
  <c r="V41" i="1" s="1"/>
  <c r="A41" i="1"/>
  <c r="T40" i="1"/>
  <c r="U40" i="1" s="1"/>
  <c r="Q40" i="1"/>
  <c r="V40" i="1" s="1"/>
  <c r="A40" i="1"/>
  <c r="T39" i="1"/>
  <c r="U39" i="1" s="1"/>
  <c r="Q39" i="1"/>
  <c r="R39" i="1" s="1"/>
  <c r="S39" i="1" s="1"/>
  <c r="A39" i="1"/>
  <c r="T38" i="1"/>
  <c r="U38" i="1" s="1"/>
  <c r="Q38" i="1"/>
  <c r="A38" i="1"/>
  <c r="T37" i="1"/>
  <c r="U37" i="1" s="1"/>
  <c r="Q37" i="1"/>
  <c r="V37" i="1" s="1"/>
  <c r="A37" i="1"/>
  <c r="T36" i="1"/>
  <c r="U36" i="1" s="1"/>
  <c r="Q36" i="1"/>
  <c r="V36" i="1" s="1"/>
  <c r="A36" i="1"/>
  <c r="T35" i="1"/>
  <c r="U35" i="1" s="1"/>
  <c r="Q35" i="1"/>
  <c r="R35" i="1" s="1"/>
  <c r="S35" i="1" s="1"/>
  <c r="A35" i="1"/>
  <c r="T34" i="1"/>
  <c r="U34" i="1" s="1"/>
  <c r="Q34" i="1"/>
  <c r="A34" i="1"/>
  <c r="T33" i="1"/>
  <c r="U33" i="1" s="1"/>
  <c r="Q33" i="1"/>
  <c r="V33" i="1" s="1"/>
  <c r="A33" i="1"/>
  <c r="T32" i="1"/>
  <c r="U32" i="1" s="1"/>
  <c r="Q32" i="1"/>
  <c r="V32" i="1" s="1"/>
  <c r="A32" i="1"/>
  <c r="T31" i="1"/>
  <c r="U31" i="1" s="1"/>
  <c r="Q31" i="1"/>
  <c r="V31" i="1" s="1"/>
  <c r="A31" i="1"/>
  <c r="U30" i="1"/>
  <c r="T30" i="1"/>
  <c r="Q30" i="1"/>
  <c r="A30" i="1"/>
  <c r="T29" i="1"/>
  <c r="U29" i="1" s="1"/>
  <c r="Q29" i="1"/>
  <c r="V29" i="1" s="1"/>
  <c r="A29" i="1"/>
  <c r="T28" i="1"/>
  <c r="U28" i="1" s="1"/>
  <c r="Q28" i="1"/>
  <c r="V28" i="1" s="1"/>
  <c r="A28" i="1"/>
  <c r="V27" i="1"/>
  <c r="T27" i="1"/>
  <c r="U27" i="1" s="1"/>
  <c r="R27" i="1"/>
  <c r="S27" i="1" s="1"/>
  <c r="Q27" i="1"/>
  <c r="A27" i="1"/>
  <c r="T26" i="1"/>
  <c r="U26" i="1" s="1"/>
  <c r="Q26" i="1"/>
  <c r="A26" i="1"/>
  <c r="T25" i="1"/>
  <c r="U25" i="1" s="1"/>
  <c r="Q25" i="1"/>
  <c r="V25" i="1" s="1"/>
  <c r="A25" i="1"/>
  <c r="T24" i="1"/>
  <c r="U24" i="1" s="1"/>
  <c r="Q24" i="1"/>
  <c r="V24" i="1" s="1"/>
  <c r="A24" i="1"/>
  <c r="T23" i="1"/>
  <c r="U23" i="1" s="1"/>
  <c r="Q23" i="1"/>
  <c r="R23" i="1" s="1"/>
  <c r="S23" i="1" s="1"/>
  <c r="A23" i="1"/>
  <c r="T22" i="1"/>
  <c r="U22" i="1" s="1"/>
  <c r="Q22" i="1"/>
  <c r="V22" i="1" s="1"/>
  <c r="A22" i="1"/>
  <c r="T21" i="1"/>
  <c r="U21" i="1" s="1"/>
  <c r="Q21" i="1"/>
  <c r="A21" i="1"/>
  <c r="T20" i="1"/>
  <c r="U20" i="1" s="1"/>
  <c r="Q20" i="1"/>
  <c r="V20" i="1" s="1"/>
  <c r="A20" i="1"/>
  <c r="V19" i="1"/>
  <c r="T19" i="1"/>
  <c r="U19" i="1" s="1"/>
  <c r="R19" i="1"/>
  <c r="S19" i="1" s="1"/>
  <c r="Q19" i="1"/>
  <c r="A19" i="1"/>
  <c r="T18" i="1"/>
  <c r="U18" i="1" s="1"/>
  <c r="Q18" i="1"/>
  <c r="V18" i="1" s="1"/>
  <c r="A18" i="1"/>
  <c r="U17" i="1"/>
  <c r="T17" i="1"/>
  <c r="Q17" i="1"/>
  <c r="A17" i="1"/>
  <c r="T16" i="1"/>
  <c r="U16" i="1" s="1"/>
  <c r="Q16" i="1"/>
  <c r="V16" i="1" s="1"/>
  <c r="A16" i="1"/>
  <c r="T15" i="1"/>
  <c r="U15" i="1" s="1"/>
  <c r="Q15" i="1"/>
  <c r="V15" i="1" s="1"/>
  <c r="A15" i="1"/>
  <c r="U14" i="1"/>
  <c r="T14" i="1"/>
  <c r="R14" i="1"/>
  <c r="S14" i="1" s="1"/>
  <c r="Q14" i="1"/>
  <c r="V14" i="1" s="1"/>
  <c r="A14" i="1"/>
  <c r="T13" i="1"/>
  <c r="U13" i="1" s="1"/>
  <c r="Q13" i="1"/>
  <c r="A13" i="1"/>
  <c r="T12" i="1"/>
  <c r="U12" i="1" s="1"/>
  <c r="Q12" i="1"/>
  <c r="V12" i="1" s="1"/>
  <c r="A12" i="1"/>
  <c r="T11" i="1"/>
  <c r="U11" i="1" s="1"/>
  <c r="Q11" i="1"/>
  <c r="R11" i="1" s="1"/>
  <c r="S11" i="1" s="1"/>
  <c r="A11" i="1"/>
  <c r="T10" i="1"/>
  <c r="U10" i="1" s="1"/>
  <c r="Q10" i="1"/>
  <c r="V10" i="1" s="1"/>
  <c r="A10" i="1"/>
  <c r="T9" i="1"/>
  <c r="U9" i="1" s="1"/>
  <c r="Q9" i="1"/>
  <c r="A9" i="1"/>
  <c r="T8" i="1"/>
  <c r="U8" i="1" s="1"/>
  <c r="Q8" i="1"/>
  <c r="V8" i="1" s="1"/>
  <c r="A8" i="1"/>
  <c r="T7" i="1"/>
  <c r="U7" i="1" s="1"/>
  <c r="Q7" i="1"/>
  <c r="R7" i="1" s="1"/>
  <c r="S7" i="1" s="1"/>
  <c r="A7" i="1"/>
  <c r="T6" i="1"/>
  <c r="U6" i="1" s="1"/>
  <c r="Q6" i="1"/>
  <c r="V6" i="1" s="1"/>
  <c r="A6" i="1"/>
  <c r="T5" i="1"/>
  <c r="U5" i="1" s="1"/>
  <c r="Q5" i="1"/>
  <c r="V5" i="1" s="1"/>
  <c r="A5" i="1"/>
  <c r="T4" i="1"/>
  <c r="U4" i="1" s="1"/>
  <c r="Q4" i="1"/>
  <c r="A4" i="1"/>
  <c r="T3" i="1"/>
  <c r="U3" i="1" s="1"/>
  <c r="Q3" i="1"/>
  <c r="V3" i="1" s="1"/>
  <c r="A3" i="1"/>
  <c r="T2" i="1"/>
  <c r="U2" i="1" s="1"/>
  <c r="Q2" i="1"/>
  <c r="R2" i="1" s="1"/>
  <c r="S2" i="1" s="1"/>
  <c r="A2" i="1"/>
  <c r="V300" i="1" l="1"/>
  <c r="R292" i="1"/>
  <c r="S292" i="1" s="1"/>
  <c r="R304" i="1"/>
  <c r="S304" i="1" s="1"/>
  <c r="V311" i="1"/>
  <c r="R325" i="1"/>
  <c r="S325" i="1" s="1"/>
  <c r="R329" i="1"/>
  <c r="S329" i="1" s="1"/>
  <c r="R331" i="1"/>
  <c r="S331" i="1" s="1"/>
  <c r="R341" i="1"/>
  <c r="S341" i="1" s="1"/>
  <c r="R351" i="1"/>
  <c r="S351" i="1" s="1"/>
  <c r="R353" i="1"/>
  <c r="S353" i="1" s="1"/>
  <c r="V308" i="1"/>
  <c r="V11" i="1"/>
  <c r="V35" i="1"/>
  <c r="V91" i="1"/>
  <c r="V123" i="1"/>
  <c r="V349" i="1"/>
  <c r="V316" i="1"/>
  <c r="R3" i="1"/>
  <c r="S3" i="1" s="1"/>
  <c r="R22" i="1"/>
  <c r="S22" i="1" s="1"/>
  <c r="R67" i="1"/>
  <c r="S67" i="1" s="1"/>
  <c r="R188" i="1"/>
  <c r="S188" i="1" s="1"/>
  <c r="R203" i="1"/>
  <c r="S203" i="1" s="1"/>
  <c r="V255" i="1"/>
  <c r="V262" i="1"/>
  <c r="V271" i="1"/>
  <c r="R277" i="1"/>
  <c r="S277" i="1" s="1"/>
  <c r="V285" i="1"/>
  <c r="R297" i="1"/>
  <c r="S297" i="1" s="1"/>
  <c r="R305" i="1"/>
  <c r="S305" i="1" s="1"/>
  <c r="R307" i="1"/>
  <c r="S307" i="1" s="1"/>
  <c r="R312" i="1"/>
  <c r="S312" i="1" s="1"/>
  <c r="V336" i="1"/>
  <c r="R336" i="1"/>
  <c r="S336" i="1" s="1"/>
  <c r="V7" i="1"/>
  <c r="R15" i="1"/>
  <c r="S15" i="1" s="1"/>
  <c r="R18" i="1"/>
  <c r="S18" i="1" s="1"/>
  <c r="V23" i="1"/>
  <c r="R31" i="1"/>
  <c r="S31" i="1" s="1"/>
  <c r="V39" i="1"/>
  <c r="R47" i="1"/>
  <c r="S47" i="1" s="1"/>
  <c r="V55" i="1"/>
  <c r="R63" i="1"/>
  <c r="S63" i="1" s="1"/>
  <c r="V71" i="1"/>
  <c r="R79" i="1"/>
  <c r="S79" i="1" s="1"/>
  <c r="V87" i="1"/>
  <c r="R95" i="1"/>
  <c r="S95" i="1" s="1"/>
  <c r="V103" i="1"/>
  <c r="R111" i="1"/>
  <c r="S111" i="1" s="1"/>
  <c r="V119" i="1"/>
  <c r="R127" i="1"/>
  <c r="S127" i="1" s="1"/>
  <c r="V135" i="1"/>
  <c r="R143" i="1"/>
  <c r="S143" i="1" s="1"/>
  <c r="V147" i="1"/>
  <c r="R162" i="1"/>
  <c r="S162" i="1" s="1"/>
  <c r="R168" i="1"/>
  <c r="S168" i="1" s="1"/>
  <c r="V280" i="1"/>
  <c r="R280" i="1"/>
  <c r="S280" i="1" s="1"/>
  <c r="V184" i="1"/>
  <c r="V320" i="1"/>
  <c r="R320" i="1"/>
  <c r="S320" i="1" s="1"/>
  <c r="V333" i="1"/>
  <c r="V352" i="1"/>
  <c r="R352" i="1"/>
  <c r="S352" i="1" s="1"/>
  <c r="R5" i="1"/>
  <c r="S5" i="1" s="1"/>
  <c r="R10" i="1"/>
  <c r="S10" i="1" s="1"/>
  <c r="V211" i="1"/>
  <c r="R211" i="1"/>
  <c r="S211" i="1" s="1"/>
  <c r="V243" i="1"/>
  <c r="V296" i="1"/>
  <c r="R296" i="1"/>
  <c r="S296" i="1" s="1"/>
  <c r="V301" i="1"/>
  <c r="R356" i="1"/>
  <c r="S356" i="1" s="1"/>
  <c r="V339" i="1"/>
  <c r="V345" i="1"/>
  <c r="V355" i="1"/>
  <c r="R332" i="1"/>
  <c r="S332" i="1" s="1"/>
  <c r="R348" i="1"/>
  <c r="S348" i="1" s="1"/>
  <c r="V2" i="1"/>
  <c r="V4" i="1"/>
  <c r="R4" i="1"/>
  <c r="S4" i="1" s="1"/>
  <c r="R6" i="1"/>
  <c r="S6" i="1" s="1"/>
  <c r="V9" i="1"/>
  <c r="R9" i="1"/>
  <c r="S9" i="1" s="1"/>
  <c r="V13" i="1"/>
  <c r="R13" i="1"/>
  <c r="S13" i="1" s="1"/>
  <c r="V17" i="1"/>
  <c r="R17" i="1"/>
  <c r="S17" i="1" s="1"/>
  <c r="V21" i="1"/>
  <c r="R21" i="1"/>
  <c r="S21" i="1" s="1"/>
  <c r="V26" i="1"/>
  <c r="R26" i="1"/>
  <c r="S26" i="1" s="1"/>
  <c r="V30" i="1"/>
  <c r="R30" i="1"/>
  <c r="S30" i="1" s="1"/>
  <c r="V34" i="1"/>
  <c r="R34" i="1"/>
  <c r="S34" i="1" s="1"/>
  <c r="V38" i="1"/>
  <c r="R38" i="1"/>
  <c r="S38" i="1" s="1"/>
  <c r="V42" i="1"/>
  <c r="R42" i="1"/>
  <c r="S42" i="1" s="1"/>
  <c r="V46" i="1"/>
  <c r="R46" i="1"/>
  <c r="S46" i="1" s="1"/>
  <c r="V50" i="1"/>
  <c r="R50" i="1"/>
  <c r="S50" i="1" s="1"/>
  <c r="V54" i="1"/>
  <c r="R54" i="1"/>
  <c r="S54" i="1" s="1"/>
  <c r="V58" i="1"/>
  <c r="R58" i="1"/>
  <c r="S58" i="1" s="1"/>
  <c r="V62" i="1"/>
  <c r="R62" i="1"/>
  <c r="S62" i="1" s="1"/>
  <c r="V66" i="1"/>
  <c r="R66" i="1"/>
  <c r="S66" i="1" s="1"/>
  <c r="V70" i="1"/>
  <c r="R70" i="1"/>
  <c r="S70" i="1" s="1"/>
  <c r="V74" i="1"/>
  <c r="R74" i="1"/>
  <c r="S74" i="1" s="1"/>
  <c r="V78" i="1"/>
  <c r="R78" i="1"/>
  <c r="S78" i="1" s="1"/>
  <c r="R25" i="1"/>
  <c r="S25" i="1" s="1"/>
  <c r="R29" i="1"/>
  <c r="S29" i="1" s="1"/>
  <c r="R33" i="1"/>
  <c r="S33" i="1" s="1"/>
  <c r="R37" i="1"/>
  <c r="S37" i="1" s="1"/>
  <c r="R41" i="1"/>
  <c r="S41" i="1" s="1"/>
  <c r="R45" i="1"/>
  <c r="S45" i="1" s="1"/>
  <c r="R49" i="1"/>
  <c r="S49" i="1" s="1"/>
  <c r="R53" i="1"/>
  <c r="S53" i="1" s="1"/>
  <c r="R57" i="1"/>
  <c r="S57" i="1" s="1"/>
  <c r="R61" i="1"/>
  <c r="S61" i="1" s="1"/>
  <c r="R65" i="1"/>
  <c r="S65" i="1" s="1"/>
  <c r="R69" i="1"/>
  <c r="S69" i="1" s="1"/>
  <c r="R73" i="1"/>
  <c r="S73" i="1" s="1"/>
  <c r="R77" i="1"/>
  <c r="S77" i="1" s="1"/>
  <c r="R81" i="1"/>
  <c r="S81" i="1" s="1"/>
  <c r="R85" i="1"/>
  <c r="S85" i="1" s="1"/>
  <c r="R89" i="1"/>
  <c r="S89" i="1" s="1"/>
  <c r="R93" i="1"/>
  <c r="S93" i="1" s="1"/>
  <c r="R97" i="1"/>
  <c r="S97" i="1" s="1"/>
  <c r="R101" i="1"/>
  <c r="S101" i="1" s="1"/>
  <c r="R105" i="1"/>
  <c r="S105" i="1" s="1"/>
  <c r="R109" i="1"/>
  <c r="S109" i="1" s="1"/>
  <c r="R113" i="1"/>
  <c r="S113" i="1" s="1"/>
  <c r="R117" i="1"/>
  <c r="S117" i="1" s="1"/>
  <c r="R121" i="1"/>
  <c r="S121" i="1" s="1"/>
  <c r="R125" i="1"/>
  <c r="S125" i="1" s="1"/>
  <c r="R129" i="1"/>
  <c r="S129" i="1" s="1"/>
  <c r="R133" i="1"/>
  <c r="S133" i="1" s="1"/>
  <c r="R137" i="1"/>
  <c r="S137" i="1" s="1"/>
  <c r="R141" i="1"/>
  <c r="S141" i="1" s="1"/>
  <c r="R145" i="1"/>
  <c r="S145" i="1" s="1"/>
  <c r="R149" i="1"/>
  <c r="S149" i="1" s="1"/>
  <c r="R153" i="1"/>
  <c r="S153" i="1" s="1"/>
  <c r="R157" i="1"/>
  <c r="S157" i="1" s="1"/>
  <c r="R161" i="1"/>
  <c r="S161" i="1" s="1"/>
  <c r="R163" i="1"/>
  <c r="S163" i="1" s="1"/>
  <c r="V166" i="1"/>
  <c r="R166" i="1"/>
  <c r="S166" i="1" s="1"/>
  <c r="V167" i="1"/>
  <c r="V170" i="1"/>
  <c r="R170" i="1"/>
  <c r="S170" i="1" s="1"/>
  <c r="V171" i="1"/>
  <c r="R8" i="1"/>
  <c r="S8" i="1" s="1"/>
  <c r="R12" i="1"/>
  <c r="S12" i="1" s="1"/>
  <c r="R16" i="1"/>
  <c r="S16" i="1" s="1"/>
  <c r="R20" i="1"/>
  <c r="S20" i="1" s="1"/>
  <c r="R24" i="1"/>
  <c r="S24" i="1" s="1"/>
  <c r="R28" i="1"/>
  <c r="S28" i="1" s="1"/>
  <c r="R32" i="1"/>
  <c r="S32" i="1" s="1"/>
  <c r="R36" i="1"/>
  <c r="S36" i="1" s="1"/>
  <c r="R40" i="1"/>
  <c r="S40" i="1" s="1"/>
  <c r="R44" i="1"/>
  <c r="S44" i="1" s="1"/>
  <c r="R48" i="1"/>
  <c r="S48" i="1" s="1"/>
  <c r="R52" i="1"/>
  <c r="S52" i="1" s="1"/>
  <c r="R56" i="1"/>
  <c r="S56" i="1" s="1"/>
  <c r="R60" i="1"/>
  <c r="S60" i="1" s="1"/>
  <c r="R64" i="1"/>
  <c r="S64" i="1" s="1"/>
  <c r="R68" i="1"/>
  <c r="S68" i="1" s="1"/>
  <c r="R72" i="1"/>
  <c r="S72" i="1" s="1"/>
  <c r="R76" i="1"/>
  <c r="S76" i="1" s="1"/>
  <c r="R80" i="1"/>
  <c r="S80" i="1" s="1"/>
  <c r="R84" i="1"/>
  <c r="S84" i="1" s="1"/>
  <c r="R88" i="1"/>
  <c r="S88" i="1" s="1"/>
  <c r="R92" i="1"/>
  <c r="S92" i="1" s="1"/>
  <c r="R96" i="1"/>
  <c r="S96" i="1" s="1"/>
  <c r="R100" i="1"/>
  <c r="S100" i="1" s="1"/>
  <c r="R104" i="1"/>
  <c r="S104" i="1" s="1"/>
  <c r="R108" i="1"/>
  <c r="S108" i="1" s="1"/>
  <c r="R112" i="1"/>
  <c r="S112" i="1" s="1"/>
  <c r="R116" i="1"/>
  <c r="S116" i="1" s="1"/>
  <c r="R120" i="1"/>
  <c r="S120" i="1" s="1"/>
  <c r="R124" i="1"/>
  <c r="S124" i="1" s="1"/>
  <c r="R128" i="1"/>
  <c r="S128" i="1" s="1"/>
  <c r="R132" i="1"/>
  <c r="S132" i="1" s="1"/>
  <c r="R136" i="1"/>
  <c r="S136" i="1" s="1"/>
  <c r="R140" i="1"/>
  <c r="S140" i="1" s="1"/>
  <c r="R144" i="1"/>
  <c r="S144" i="1" s="1"/>
  <c r="R148" i="1"/>
  <c r="S148" i="1" s="1"/>
  <c r="R152" i="1"/>
  <c r="S152" i="1" s="1"/>
  <c r="R156" i="1"/>
  <c r="S156" i="1" s="1"/>
  <c r="R160" i="1"/>
  <c r="S160" i="1" s="1"/>
  <c r="R82" i="1"/>
  <c r="S82" i="1" s="1"/>
  <c r="R86" i="1"/>
  <c r="S86" i="1" s="1"/>
  <c r="R90" i="1"/>
  <c r="S90" i="1" s="1"/>
  <c r="R94" i="1"/>
  <c r="S94" i="1" s="1"/>
  <c r="R98" i="1"/>
  <c r="S98" i="1" s="1"/>
  <c r="R102" i="1"/>
  <c r="S102" i="1" s="1"/>
  <c r="R106" i="1"/>
  <c r="S106" i="1" s="1"/>
  <c r="R110" i="1"/>
  <c r="S110" i="1" s="1"/>
  <c r="R114" i="1"/>
  <c r="S114" i="1" s="1"/>
  <c r="R118" i="1"/>
  <c r="S118" i="1" s="1"/>
  <c r="R122" i="1"/>
  <c r="S122" i="1" s="1"/>
  <c r="R126" i="1"/>
  <c r="S126" i="1" s="1"/>
  <c r="R130" i="1"/>
  <c r="S130" i="1" s="1"/>
  <c r="R134" i="1"/>
  <c r="S134" i="1" s="1"/>
  <c r="R138" i="1"/>
  <c r="S138" i="1" s="1"/>
  <c r="R142" i="1"/>
  <c r="S142" i="1" s="1"/>
  <c r="R146" i="1"/>
  <c r="S146" i="1" s="1"/>
  <c r="R150" i="1"/>
  <c r="S150" i="1" s="1"/>
  <c r="R154" i="1"/>
  <c r="S154" i="1" s="1"/>
  <c r="R158" i="1"/>
  <c r="S158" i="1" s="1"/>
  <c r="V175" i="1"/>
  <c r="R175" i="1"/>
  <c r="S175" i="1" s="1"/>
  <c r="V179" i="1"/>
  <c r="R179" i="1"/>
  <c r="S179" i="1" s="1"/>
  <c r="V183" i="1"/>
  <c r="R183" i="1"/>
  <c r="S183" i="1" s="1"/>
  <c r="V187" i="1"/>
  <c r="R187" i="1"/>
  <c r="S187" i="1" s="1"/>
  <c r="V191" i="1"/>
  <c r="R191" i="1"/>
  <c r="S191" i="1" s="1"/>
  <c r="R174" i="1"/>
  <c r="S174" i="1" s="1"/>
  <c r="R178" i="1"/>
  <c r="S178" i="1" s="1"/>
  <c r="R182" i="1"/>
  <c r="S182" i="1" s="1"/>
  <c r="R186" i="1"/>
  <c r="S186" i="1" s="1"/>
  <c r="R190" i="1"/>
  <c r="S190" i="1" s="1"/>
  <c r="R194" i="1"/>
  <c r="S194" i="1" s="1"/>
  <c r="R198" i="1"/>
  <c r="S198" i="1" s="1"/>
  <c r="V248" i="1"/>
  <c r="R248" i="1"/>
  <c r="S248" i="1" s="1"/>
  <c r="V249" i="1"/>
  <c r="R249" i="1"/>
  <c r="S249" i="1" s="1"/>
  <c r="R165" i="1"/>
  <c r="S165" i="1" s="1"/>
  <c r="R169" i="1"/>
  <c r="S169" i="1" s="1"/>
  <c r="R173" i="1"/>
  <c r="S173" i="1" s="1"/>
  <c r="R177" i="1"/>
  <c r="S177" i="1" s="1"/>
  <c r="R181" i="1"/>
  <c r="S181" i="1" s="1"/>
  <c r="R185" i="1"/>
  <c r="S185" i="1" s="1"/>
  <c r="R189" i="1"/>
  <c r="S189" i="1" s="1"/>
  <c r="R193" i="1"/>
  <c r="S193" i="1" s="1"/>
  <c r="R197" i="1"/>
  <c r="S197" i="1" s="1"/>
  <c r="V200" i="1"/>
  <c r="R200" i="1"/>
  <c r="S200" i="1" s="1"/>
  <c r="R202" i="1"/>
  <c r="S202" i="1" s="1"/>
  <c r="V204" i="1"/>
  <c r="R204" i="1"/>
  <c r="S204" i="1" s="1"/>
  <c r="R206" i="1"/>
  <c r="S206" i="1" s="1"/>
  <c r="V208" i="1"/>
  <c r="R208" i="1"/>
  <c r="S208" i="1" s="1"/>
  <c r="R210" i="1"/>
  <c r="S210" i="1" s="1"/>
  <c r="V212" i="1"/>
  <c r="R212" i="1"/>
  <c r="S212" i="1" s="1"/>
  <c r="R214" i="1"/>
  <c r="S214" i="1" s="1"/>
  <c r="V216" i="1"/>
  <c r="R216" i="1"/>
  <c r="S216" i="1" s="1"/>
  <c r="R218" i="1"/>
  <c r="S218" i="1" s="1"/>
  <c r="V220" i="1"/>
  <c r="R220" i="1"/>
  <c r="S220" i="1" s="1"/>
  <c r="R222" i="1"/>
  <c r="S222" i="1" s="1"/>
  <c r="V224" i="1"/>
  <c r="R224" i="1"/>
  <c r="S224" i="1" s="1"/>
  <c r="R226" i="1"/>
  <c r="S226" i="1" s="1"/>
  <c r="V228" i="1"/>
  <c r="R228" i="1"/>
  <c r="S228" i="1" s="1"/>
  <c r="R230" i="1"/>
  <c r="S230" i="1" s="1"/>
  <c r="V232" i="1"/>
  <c r="R232" i="1"/>
  <c r="S232" i="1" s="1"/>
  <c r="R234" i="1"/>
  <c r="S234" i="1" s="1"/>
  <c r="V236" i="1"/>
  <c r="R236" i="1"/>
  <c r="S236" i="1" s="1"/>
  <c r="R238" i="1"/>
  <c r="S238" i="1" s="1"/>
  <c r="V240" i="1"/>
  <c r="R240" i="1"/>
  <c r="S240" i="1" s="1"/>
  <c r="V244" i="1"/>
  <c r="R244" i="1"/>
  <c r="S244" i="1" s="1"/>
  <c r="V201" i="1"/>
  <c r="V205" i="1"/>
  <c r="V209" i="1"/>
  <c r="V213" i="1"/>
  <c r="V217" i="1"/>
  <c r="V221" i="1"/>
  <c r="V257" i="1"/>
  <c r="R257" i="1"/>
  <c r="S257" i="1" s="1"/>
  <c r="R195" i="1"/>
  <c r="S195" i="1" s="1"/>
  <c r="R199" i="1"/>
  <c r="S199" i="1" s="1"/>
  <c r="V253" i="1"/>
  <c r="R253" i="1"/>
  <c r="S253" i="1" s="1"/>
  <c r="R252" i="1"/>
  <c r="S252" i="1" s="1"/>
  <c r="R256" i="1"/>
  <c r="S256" i="1" s="1"/>
  <c r="R260" i="1"/>
  <c r="S260" i="1" s="1"/>
  <c r="R264" i="1"/>
  <c r="S264" i="1" s="1"/>
  <c r="R268" i="1"/>
  <c r="S268" i="1" s="1"/>
  <c r="R272" i="1"/>
  <c r="S272" i="1" s="1"/>
  <c r="R275" i="1"/>
  <c r="S275" i="1" s="1"/>
  <c r="R279" i="1"/>
  <c r="S279" i="1" s="1"/>
  <c r="R283" i="1"/>
  <c r="S283" i="1" s="1"/>
  <c r="R287" i="1"/>
  <c r="S287" i="1" s="1"/>
  <c r="R291" i="1"/>
  <c r="S291" i="1" s="1"/>
  <c r="R295" i="1"/>
  <c r="S295" i="1" s="1"/>
  <c r="R299" i="1"/>
  <c r="S299" i="1" s="1"/>
  <c r="R303" i="1"/>
  <c r="S303" i="1" s="1"/>
  <c r="V314" i="1"/>
  <c r="R314" i="1"/>
  <c r="S314" i="1" s="1"/>
  <c r="V330" i="1"/>
  <c r="R330" i="1"/>
  <c r="S330" i="1" s="1"/>
  <c r="V346" i="1"/>
  <c r="R346" i="1"/>
  <c r="S346" i="1" s="1"/>
  <c r="V310" i="1"/>
  <c r="R310" i="1"/>
  <c r="S310" i="1" s="1"/>
  <c r="V326" i="1"/>
  <c r="R326" i="1"/>
  <c r="S326" i="1" s="1"/>
  <c r="V342" i="1"/>
  <c r="R342" i="1"/>
  <c r="S342" i="1" s="1"/>
  <c r="V358" i="1"/>
  <c r="R358" i="1"/>
  <c r="S358" i="1" s="1"/>
  <c r="V278" i="1"/>
  <c r="R278" i="1"/>
  <c r="S278" i="1" s="1"/>
  <c r="V282" i="1"/>
  <c r="R282" i="1"/>
  <c r="S282" i="1" s="1"/>
  <c r="V286" i="1"/>
  <c r="R286" i="1"/>
  <c r="S286" i="1" s="1"/>
  <c r="V290" i="1"/>
  <c r="R290" i="1"/>
  <c r="S290" i="1" s="1"/>
  <c r="V294" i="1"/>
  <c r="R294" i="1"/>
  <c r="S294" i="1" s="1"/>
  <c r="V298" i="1"/>
  <c r="R298" i="1"/>
  <c r="S298" i="1" s="1"/>
  <c r="V302" i="1"/>
  <c r="R302" i="1"/>
  <c r="S302" i="1" s="1"/>
  <c r="V306" i="1"/>
  <c r="R306" i="1"/>
  <c r="S306" i="1" s="1"/>
  <c r="V322" i="1"/>
  <c r="R322" i="1"/>
  <c r="S322" i="1" s="1"/>
  <c r="V338" i="1"/>
  <c r="R338" i="1"/>
  <c r="S338" i="1" s="1"/>
  <c r="V354" i="1"/>
  <c r="R354" i="1"/>
  <c r="S354" i="1" s="1"/>
  <c r="R261" i="1"/>
  <c r="S261" i="1" s="1"/>
  <c r="R265" i="1"/>
  <c r="S265" i="1" s="1"/>
  <c r="R269" i="1"/>
  <c r="S269" i="1" s="1"/>
  <c r="R273" i="1"/>
  <c r="S273" i="1" s="1"/>
  <c r="V318" i="1"/>
  <c r="R318" i="1"/>
  <c r="S318" i="1" s="1"/>
  <c r="V334" i="1"/>
  <c r="R334" i="1"/>
  <c r="S334" i="1" s="1"/>
  <c r="V350" i="1"/>
  <c r="R350" i="1"/>
  <c r="S350" i="1" s="1"/>
</calcChain>
</file>

<file path=xl/sharedStrings.xml><?xml version="1.0" encoding="utf-8"?>
<sst xmlns="http://schemas.openxmlformats.org/spreadsheetml/2006/main" count="3467" uniqueCount="444">
  <si>
    <t>REF en F</t>
  </si>
  <si>
    <t>S D</t>
  </si>
  <si>
    <t>Ordre</t>
  </si>
  <si>
    <t>OF</t>
  </si>
  <si>
    <t>Réf.</t>
  </si>
  <si>
    <t xml:space="preserve">client  </t>
  </si>
  <si>
    <t>STD/CUS</t>
  </si>
  <si>
    <t>info log</t>
  </si>
  <si>
    <t>AR Ori</t>
  </si>
  <si>
    <t>dem client</t>
  </si>
  <si>
    <t>Message CBN</t>
  </si>
  <si>
    <t>Qté SA</t>
  </si>
  <si>
    <t>qté de N de OF</t>
  </si>
  <si>
    <t>Total tps MO OF</t>
  </si>
  <si>
    <t xml:space="preserve">Date Lancement OF </t>
  </si>
  <si>
    <t>Date AR</t>
  </si>
  <si>
    <t>STATUT AR</t>
  </si>
  <si>
    <t>theorique</t>
  </si>
  <si>
    <t>réel</t>
  </si>
  <si>
    <t>WOP</t>
  </si>
  <si>
    <t>A163605</t>
  </si>
  <si>
    <t>IMB116245-004</t>
  </si>
  <si>
    <t>SARTORIUS STEDIM JAPAN</t>
  </si>
  <si>
    <t>MIX MTO</t>
  </si>
  <si>
    <t>PE1/2</t>
  </si>
  <si>
    <t>(vide)</t>
  </si>
  <si>
    <t>A164645</t>
  </si>
  <si>
    <t>IMB125389-002</t>
  </si>
  <si>
    <t>NORBITEC GMBH</t>
  </si>
  <si>
    <t>na</t>
  </si>
  <si>
    <t>WOF</t>
  </si>
  <si>
    <t>A164657</t>
  </si>
  <si>
    <t>IMB118251-006</t>
  </si>
  <si>
    <t>A165438</t>
  </si>
  <si>
    <t>IMB116244-004</t>
  </si>
  <si>
    <t>SARTORIUS STEDIM (SHANGHAI) TR</t>
  </si>
  <si>
    <t>A167592</t>
  </si>
  <si>
    <t>IMB126542-001</t>
  </si>
  <si>
    <t>F. HOFFMANN - LA ROCHE AG</t>
  </si>
  <si>
    <t>RMO-PE1/2</t>
  </si>
  <si>
    <t>#N/A</t>
  </si>
  <si>
    <t>A166833</t>
  </si>
  <si>
    <t>A166936</t>
  </si>
  <si>
    <t>IMB116548-008</t>
  </si>
  <si>
    <t>NE PAS UTILISER</t>
  </si>
  <si>
    <t>avertir LOG si modif</t>
  </si>
  <si>
    <t>Retarder</t>
  </si>
  <si>
    <t>A166986</t>
  </si>
  <si>
    <t>IMB117284-004</t>
  </si>
  <si>
    <t>FUJIFILM DYOSYNTH BIOTECH.</t>
  </si>
  <si>
    <t>N/A</t>
  </si>
  <si>
    <t>A167616</t>
  </si>
  <si>
    <t>IXB111703-010</t>
  </si>
  <si>
    <t>KEDRION</t>
  </si>
  <si>
    <t>P3 / KD/PE1/2</t>
  </si>
  <si>
    <t>A168680</t>
  </si>
  <si>
    <t>IMB114893-007</t>
  </si>
  <si>
    <t>MIX MTS</t>
  </si>
  <si>
    <t>P3/ PE1/2</t>
  </si>
  <si>
    <t>A168685</t>
  </si>
  <si>
    <t>A168767</t>
  </si>
  <si>
    <t>IMB118026-007</t>
  </si>
  <si>
    <t>P3 / PE1/2</t>
  </si>
  <si>
    <t>WOS</t>
  </si>
  <si>
    <t>SGAUB07</t>
  </si>
  <si>
    <t>IMB114867-008</t>
  </si>
  <si>
    <t>Retard sur objectif</t>
  </si>
  <si>
    <t>IMB124800-004</t>
  </si>
  <si>
    <t>A166937</t>
  </si>
  <si>
    <t>A167638</t>
  </si>
  <si>
    <t>IMB119992-002</t>
  </si>
  <si>
    <t>ELI LILLY</t>
  </si>
  <si>
    <t>A168014</t>
  </si>
  <si>
    <t>IMB113667-011</t>
  </si>
  <si>
    <t>SPO</t>
  </si>
  <si>
    <t>IXB111420-010</t>
  </si>
  <si>
    <t>IMB114993-005</t>
  </si>
  <si>
    <t>ROCHE DIAGNOSTICS</t>
  </si>
  <si>
    <t>A165435</t>
  </si>
  <si>
    <t>IMB124645-002</t>
  </si>
  <si>
    <t>A166933</t>
  </si>
  <si>
    <t>IMB113669-008</t>
  </si>
  <si>
    <t>PATHEON BIOLOGICS BV</t>
  </si>
  <si>
    <t>P3 / SPO</t>
  </si>
  <si>
    <t>A169065</t>
  </si>
  <si>
    <t>IMB116448-003</t>
  </si>
  <si>
    <t>LABORATOIRES VIRBAC</t>
  </si>
  <si>
    <t>IMB119021-007</t>
  </si>
  <si>
    <t>IXB111565-006</t>
  </si>
  <si>
    <t>IXB111568-008</t>
  </si>
  <si>
    <t>IXB111129-009</t>
  </si>
  <si>
    <t>PIRAMAL HEALTHCARE UK</t>
  </si>
  <si>
    <t>IMB114870-006</t>
  </si>
  <si>
    <t>IMB114895-007</t>
  </si>
  <si>
    <t>BIOTEST</t>
  </si>
  <si>
    <t>IMB114896-004</t>
  </si>
  <si>
    <t>IXB111421-006</t>
  </si>
  <si>
    <t>FMB500416</t>
  </si>
  <si>
    <t>CTO</t>
  </si>
  <si>
    <t>IMB118251-007</t>
  </si>
  <si>
    <t>FMB500331</t>
  </si>
  <si>
    <t>FMB500359</t>
  </si>
  <si>
    <t>COOK PHARMICA</t>
  </si>
  <si>
    <t>FMB500677</t>
  </si>
  <si>
    <t>SYVA LABORATORIOS</t>
  </si>
  <si>
    <t>A166505</t>
  </si>
  <si>
    <t>IMB114110-006</t>
  </si>
  <si>
    <t>Retarder/diminuer</t>
  </si>
  <si>
    <t>A168016</t>
  </si>
  <si>
    <t>Avancer</t>
  </si>
  <si>
    <t>A168006</t>
  </si>
  <si>
    <t>IMB113994-010</t>
  </si>
  <si>
    <t>RENTSCHLER BIOTECHNOLOGIE</t>
  </si>
  <si>
    <t>A168010</t>
  </si>
  <si>
    <t>IMB119503-006</t>
  </si>
  <si>
    <t>A168011</t>
  </si>
  <si>
    <t>IMB115024-006</t>
  </si>
  <si>
    <t>UCB PHARMA</t>
  </si>
  <si>
    <t>IMB123003-001</t>
  </si>
  <si>
    <t>IMB114989-005</t>
  </si>
  <si>
    <t>IMB115342-007</t>
  </si>
  <si>
    <t>SANOFI AVENTIS R &amp; D</t>
  </si>
  <si>
    <t>PE1 or PE2 accepted</t>
  </si>
  <si>
    <t>IMB119487-009</t>
  </si>
  <si>
    <t>P3 / KD/PE1o</t>
  </si>
  <si>
    <t>FMB500682</t>
  </si>
  <si>
    <t>SARTORIUS STEDIM ITALY S.p.A.</t>
  </si>
  <si>
    <t>FMB500678</t>
  </si>
  <si>
    <t>A168764</t>
  </si>
  <si>
    <t>SARTORIUS STEDIM AUSTRALIA PTY</t>
  </si>
  <si>
    <t>A168765</t>
  </si>
  <si>
    <t>FMB500254</t>
  </si>
  <si>
    <t>P3</t>
  </si>
  <si>
    <t>IXB111108-008</t>
  </si>
  <si>
    <t>LONZA BIOLOGICS</t>
  </si>
  <si>
    <t>IXB111103-007</t>
  </si>
  <si>
    <t>LONZA AG (WERK VISP)</t>
  </si>
  <si>
    <t>IMB126665-001</t>
  </si>
  <si>
    <t>CMC BIOLOGICS A/S</t>
  </si>
  <si>
    <t>IMB126921-001</t>
  </si>
  <si>
    <t>A168007</t>
  </si>
  <si>
    <t>A169067</t>
  </si>
  <si>
    <t>IXB110382-001</t>
  </si>
  <si>
    <t>CIMAB S.A</t>
  </si>
  <si>
    <t>CUS MTO</t>
  </si>
  <si>
    <t>PE1/2/ERS</t>
  </si>
  <si>
    <t>IMB124513-003</t>
  </si>
  <si>
    <t>INSTITUT GEORGES LOPEZ IGL</t>
  </si>
  <si>
    <t>IMB122459-003</t>
  </si>
  <si>
    <t>SARTORIUS STEDIM SINGAPORE PTE</t>
  </si>
  <si>
    <t>IMB122496-003</t>
  </si>
  <si>
    <t>BAYER PHARMA AG</t>
  </si>
  <si>
    <t>IMB117447-005</t>
  </si>
  <si>
    <t>GLAXOSMITHKLINE ITALIE</t>
  </si>
  <si>
    <t>IMB122497-001</t>
  </si>
  <si>
    <t>IMB122498-001</t>
  </si>
  <si>
    <t>IMB115025-008</t>
  </si>
  <si>
    <t>SARTONETS TAIWAN</t>
  </si>
  <si>
    <t>A169055</t>
  </si>
  <si>
    <t>IMB124976-002</t>
  </si>
  <si>
    <t>PE1o</t>
  </si>
  <si>
    <t>IXB111567-006</t>
  </si>
  <si>
    <t>IMB121613-004</t>
  </si>
  <si>
    <t>GLAXO SMITHKLINE</t>
  </si>
  <si>
    <t>RMO</t>
  </si>
  <si>
    <t>IXB111101-006</t>
  </si>
  <si>
    <t>IXB111569-005</t>
  </si>
  <si>
    <t>IXB111131-010</t>
  </si>
  <si>
    <t>IMB114894-005</t>
  </si>
  <si>
    <t>IMB115026-010</t>
  </si>
  <si>
    <t>PILOT</t>
  </si>
  <si>
    <t>IMB115214-004</t>
  </si>
  <si>
    <t>IMB113578-008</t>
  </si>
  <si>
    <t>GLAXOSMITHKLINE BIOLOGIC'S</t>
  </si>
  <si>
    <t>P3 / PE1o</t>
  </si>
  <si>
    <t>IMB214695-004</t>
  </si>
  <si>
    <t>PE1/2/SPO</t>
  </si>
  <si>
    <t>IMB116618-003</t>
  </si>
  <si>
    <t>A168749</t>
  </si>
  <si>
    <t>IMB121407-002</t>
  </si>
  <si>
    <t>A168743</t>
  </si>
  <si>
    <t>IXB111079-005</t>
  </si>
  <si>
    <t>A168751</t>
  </si>
  <si>
    <t>A168760</t>
  </si>
  <si>
    <t>IMB117271-004</t>
  </si>
  <si>
    <t>A168758</t>
  </si>
  <si>
    <t>IMB119023-009</t>
  </si>
  <si>
    <t>A168756</t>
  </si>
  <si>
    <t>IMB119024-009</t>
  </si>
  <si>
    <t>FMB500332</t>
  </si>
  <si>
    <t>IMB126058-002</t>
  </si>
  <si>
    <t>SARTORIUS STEDIM BIOTECH GmbH</t>
  </si>
  <si>
    <t>IMB118995-004</t>
  </si>
  <si>
    <t>IXB111198-004</t>
  </si>
  <si>
    <t>IMB125589-002</t>
  </si>
  <si>
    <t>A169225</t>
  </si>
  <si>
    <t>IMB115027-010</t>
  </si>
  <si>
    <t>IMB113666-012</t>
  </si>
  <si>
    <t>0</t>
  </si>
  <si>
    <t>IMB113664-010</t>
  </si>
  <si>
    <t>IMB125269-002</t>
  </si>
  <si>
    <t>GSK VACCINES S.r.l</t>
  </si>
  <si>
    <t>IMB126668-001</t>
  </si>
  <si>
    <t>IMB126844-001</t>
  </si>
  <si>
    <t>IMB117457-005</t>
  </si>
  <si>
    <t>IXB112949-005</t>
  </si>
  <si>
    <t>NOVARTIS PHARMA</t>
  </si>
  <si>
    <t>IMB117274-004</t>
  </si>
  <si>
    <t>IMB121170-002</t>
  </si>
  <si>
    <t>FMB500080</t>
  </si>
  <si>
    <t>MERZ GROUP SERVICES</t>
  </si>
  <si>
    <t>WERTHENSTEIN CHEMIE</t>
  </si>
  <si>
    <t>IXB111067-007</t>
  </si>
  <si>
    <t>FMB500188</t>
  </si>
  <si>
    <t>IMB124913-002</t>
  </si>
  <si>
    <t>IMB120717-003</t>
  </si>
  <si>
    <t>IMB123485-001</t>
  </si>
  <si>
    <t>IMB124797-001</t>
  </si>
  <si>
    <t>BIO-PRODUCTS LABORATORY</t>
  </si>
  <si>
    <t>IMB122462-002</t>
  </si>
  <si>
    <t>SARTORIUS STEDIM NORTH AMERICA</t>
  </si>
  <si>
    <t>IXB111080-006</t>
  </si>
  <si>
    <t>IMB117493-003</t>
  </si>
  <si>
    <t>SANOFI AVENTIS DEUTSCHLAND</t>
  </si>
  <si>
    <t>IMB122457-003</t>
  </si>
  <si>
    <t>IMB124801-001</t>
  </si>
  <si>
    <t>IXB124995-001</t>
  </si>
  <si>
    <t>Client Interne QUALITE Aubagne</t>
  </si>
  <si>
    <t>IMB113581-007</t>
  </si>
  <si>
    <t>IMB113580-006</t>
  </si>
  <si>
    <t>MACROGENICS</t>
  </si>
  <si>
    <t>IXB211300-003</t>
  </si>
  <si>
    <t>BOEHRINGER INGELHEIM PHARMA</t>
  </si>
  <si>
    <t>PE1/2 TPY</t>
  </si>
  <si>
    <t>FMB500252</t>
  </si>
  <si>
    <t>P3 /</t>
  </si>
  <si>
    <t>IXB113094-007</t>
  </si>
  <si>
    <t>FMB500400</t>
  </si>
  <si>
    <t>FMB500610</t>
  </si>
  <si>
    <t>OXFORD BIOMEDICA UK</t>
  </si>
  <si>
    <t>A166508</t>
  </si>
  <si>
    <t>IMB119338-003</t>
  </si>
  <si>
    <t>SANOFI CHIMIE</t>
  </si>
  <si>
    <t>FMB500200</t>
  </si>
  <si>
    <t>IXB113137-003</t>
  </si>
  <si>
    <t>INTERVET INTERNATIONAL</t>
  </si>
  <si>
    <t>IMB115558-002</t>
  </si>
  <si>
    <t>IMB113685-009</t>
  </si>
  <si>
    <t>IMB116006-003</t>
  </si>
  <si>
    <t>IMB120158-002</t>
  </si>
  <si>
    <t>A166511</t>
  </si>
  <si>
    <t>Niv.</t>
  </si>
  <si>
    <t>Composant</t>
  </si>
  <si>
    <t xml:space="preserve">Désignation  </t>
  </si>
  <si>
    <t xml:space="preserve">Qte besoin  </t>
  </si>
  <si>
    <t xml:space="preserve">Qte manquante </t>
  </si>
  <si>
    <t>Qte disp.</t>
  </si>
  <si>
    <t xml:space="preserve">US  </t>
  </si>
  <si>
    <t xml:space="preserve">St Phy </t>
  </si>
  <si>
    <t>St Ctrl</t>
  </si>
  <si>
    <t xml:space="preserve">St Cde </t>
  </si>
  <si>
    <t>Alloue G</t>
  </si>
  <si>
    <t>Alloue D</t>
  </si>
  <si>
    <t>Sécu</t>
  </si>
  <si>
    <t>Del Ach</t>
  </si>
  <si>
    <t>Pol</t>
  </si>
  <si>
    <t>STATUT</t>
  </si>
  <si>
    <t>AC113704</t>
  </si>
  <si>
    <t>Lynx® s2s connector male coupl</t>
  </si>
  <si>
    <t>UN</t>
  </si>
  <si>
    <t>LOT</t>
  </si>
  <si>
    <t>MANQUANT</t>
  </si>
  <si>
    <t>FMB113685</t>
  </si>
  <si>
    <t>AC210926</t>
  </si>
  <si>
    <t>Lynx valve 1-1/2"tc x 1-1/2"tc</t>
  </si>
  <si>
    <t>FMB118251</t>
  </si>
  <si>
    <t>FMB117271</t>
  </si>
  <si>
    <t>AX112870</t>
  </si>
  <si>
    <t>Thermowell id 3 mm (l135)</t>
  </si>
  <si>
    <t>FMB115714</t>
  </si>
  <si>
    <t>FMB116548</t>
  </si>
  <si>
    <t>FMB113664</t>
  </si>
  <si>
    <t>FMB122039</t>
  </si>
  <si>
    <t>FMB122651</t>
  </si>
  <si>
    <t>FMB114989</t>
  </si>
  <si>
    <t>FMB122650</t>
  </si>
  <si>
    <t>FMB214695</t>
  </si>
  <si>
    <t>FMB115027</t>
  </si>
  <si>
    <t>FMB113667</t>
  </si>
  <si>
    <t>FMB124645</t>
  </si>
  <si>
    <t>FMB113669</t>
  </si>
  <si>
    <t>FMB119021</t>
  </si>
  <si>
    <t>FMB126665</t>
  </si>
  <si>
    <t>FMB113994</t>
  </si>
  <si>
    <t>FMB119503</t>
  </si>
  <si>
    <t>FMB115024</t>
  </si>
  <si>
    <t>FMB123003</t>
  </si>
  <si>
    <t>FMB115342</t>
  </si>
  <si>
    <t>FMB124513</t>
  </si>
  <si>
    <t>FMB115026</t>
  </si>
  <si>
    <t>FMB121407</t>
  </si>
  <si>
    <t>FMB119023</t>
  </si>
  <si>
    <t>FMB119024</t>
  </si>
  <si>
    <t>FMB113666</t>
  </si>
  <si>
    <t>FMB121170</t>
  </si>
  <si>
    <t>FMB120717</t>
  </si>
  <si>
    <t>FXB124995</t>
  </si>
  <si>
    <t>AX112957</t>
  </si>
  <si>
    <t>Bag port ph sensor</t>
  </si>
  <si>
    <t>FMB122235</t>
  </si>
  <si>
    <t>FMB122459</t>
  </si>
  <si>
    <t>FMB122496</t>
  </si>
  <si>
    <t>FMB122497</t>
  </si>
  <si>
    <t>FMB122498</t>
  </si>
  <si>
    <t>FMB121613</t>
  </si>
  <si>
    <t>FMB122462</t>
  </si>
  <si>
    <t>AX112963</t>
  </si>
  <si>
    <t>Pressure sensor 1/2 hb</t>
  </si>
  <si>
    <t>FMB119487</t>
  </si>
  <si>
    <t>AX113177</t>
  </si>
  <si>
    <t>Injected device with ph sensor</t>
  </si>
  <si>
    <t>BC110825-000</t>
  </si>
  <si>
    <t>Bag 1l _s71, 300µ, spo,1t</t>
  </si>
  <si>
    <t>CUS</t>
  </si>
  <si>
    <t>BC110832-000</t>
  </si>
  <si>
    <t>Bag 20l _eva, 360µ, spo ,1t</t>
  </si>
  <si>
    <t>IU113351</t>
  </si>
  <si>
    <t>Instructions of use for inject</t>
  </si>
  <si>
    <t>PF114726</t>
  </si>
  <si>
    <t>Filter 5447307h1g-so</t>
  </si>
  <si>
    <t>PF210897</t>
  </si>
  <si>
    <t>Minisart® syringe filter 0.2µm</t>
  </si>
  <si>
    <t>PF212517</t>
  </si>
  <si>
    <t>Filter sartopore 2g-0.2µ-2000c</t>
  </si>
  <si>
    <t>FMB119930</t>
  </si>
  <si>
    <t>PL112876</t>
  </si>
  <si>
    <t>End cap for 8" tri-clamp</t>
  </si>
  <si>
    <t>FMB114867</t>
  </si>
  <si>
    <t>FMB500253</t>
  </si>
  <si>
    <t>FXB111568</t>
  </si>
  <si>
    <t>FMB120001</t>
  </si>
  <si>
    <t>FMB113578</t>
  </si>
  <si>
    <t>FMB500541</t>
  </si>
  <si>
    <t>FMB117494</t>
  </si>
  <si>
    <t>FMB125967</t>
  </si>
  <si>
    <t>FMB114893</t>
  </si>
  <si>
    <t>FMB117284</t>
  </si>
  <si>
    <t>FMB117274</t>
  </si>
  <si>
    <t>FMB124976</t>
  </si>
  <si>
    <t>FMB119992</t>
  </si>
  <si>
    <t>FXB111420</t>
  </si>
  <si>
    <t>FMB114993</t>
  </si>
  <si>
    <t>FXB111565</t>
  </si>
  <si>
    <t>FMB114870</t>
  </si>
  <si>
    <t>FMB114895</t>
  </si>
  <si>
    <t>FMB114896</t>
  </si>
  <si>
    <t>FXB111421</t>
  </si>
  <si>
    <t>FMB113581</t>
  </si>
  <si>
    <t>FMB113580</t>
  </si>
  <si>
    <t>FMB117447</t>
  </si>
  <si>
    <t>FXB111567</t>
  </si>
  <si>
    <t>FXB111569</t>
  </si>
  <si>
    <t>FMB114894</t>
  </si>
  <si>
    <t>FMB115214</t>
  </si>
  <si>
    <t>FMB126058</t>
  </si>
  <si>
    <t>FMB118995</t>
  </si>
  <si>
    <t>FXB111198</t>
  </si>
  <si>
    <t>FMB125269</t>
  </si>
  <si>
    <t>FMB126668</t>
  </si>
  <si>
    <t>FMB126844</t>
  </si>
  <si>
    <t>FMB117457</t>
  </si>
  <si>
    <t>FXB113094</t>
  </si>
  <si>
    <t>FMB119338</t>
  </si>
  <si>
    <t>FMB115558</t>
  </si>
  <si>
    <t>FMB116006</t>
  </si>
  <si>
    <t>PM100629</t>
  </si>
  <si>
    <t>Pm bag 1300l (drum) s40-2</t>
  </si>
  <si>
    <t>FMB116448</t>
  </si>
  <si>
    <t>PM100632-001</t>
  </si>
  <si>
    <t>Pm bag 200l (drum) s40-2</t>
  </si>
  <si>
    <t>FMB126542</t>
  </si>
  <si>
    <t>FXB111103</t>
  </si>
  <si>
    <t>FMB126921</t>
  </si>
  <si>
    <t>FMB125589</t>
  </si>
  <si>
    <t>FXB211300</t>
  </si>
  <si>
    <t>PM100635-002</t>
  </si>
  <si>
    <t>Pm bag 370l/400l (drum) s40-2</t>
  </si>
  <si>
    <t>FXB111703</t>
  </si>
  <si>
    <t>RC112807</t>
  </si>
  <si>
    <t>Foam 1110 x 900 x 2</t>
  </si>
  <si>
    <t>FMB116245</t>
  </si>
  <si>
    <t>FMB125389</t>
  </si>
  <si>
    <t>FMB116244</t>
  </si>
  <si>
    <t>FMB116502</t>
  </si>
  <si>
    <t>FXB111129</t>
  </si>
  <si>
    <t>FMB124800</t>
  </si>
  <si>
    <t>FMB114110</t>
  </si>
  <si>
    <t>FXB111108</t>
  </si>
  <si>
    <t>FXB111067</t>
  </si>
  <si>
    <t>FXB111101</t>
  </si>
  <si>
    <t>FXB111131</t>
  </si>
  <si>
    <t>FMB116618</t>
  </si>
  <si>
    <t>FXB112949</t>
  </si>
  <si>
    <t>FXB113137</t>
  </si>
  <si>
    <t>TC112343</t>
  </si>
  <si>
    <t>Impeller post</t>
  </si>
  <si>
    <t>FMB122502</t>
  </si>
  <si>
    <t>FXB111079</t>
  </si>
  <si>
    <t>TC112344</t>
  </si>
  <si>
    <t>Impeller seat</t>
  </si>
  <si>
    <t>TC112345</t>
  </si>
  <si>
    <t>Impeller ø4.95" (126mm) with s</t>
  </si>
  <si>
    <t>TC112855</t>
  </si>
  <si>
    <t>Impeller ø6.35" (161mm) mag mi</t>
  </si>
  <si>
    <t>TC112877</t>
  </si>
  <si>
    <t>Single port tri clamp 8"</t>
  </si>
  <si>
    <t>TR110693</t>
  </si>
  <si>
    <t>Tri clamp 1-1/2" x 1/2" hb</t>
  </si>
  <si>
    <t>TR110694</t>
  </si>
  <si>
    <t>Tri clamp 1-1/2" x 3/4"hb</t>
  </si>
  <si>
    <t>TR112404</t>
  </si>
  <si>
    <t>Tri clamp union 8"</t>
  </si>
  <si>
    <t>TR112405</t>
  </si>
  <si>
    <t>Gasket for tri-clamp 8"</t>
  </si>
  <si>
    <t>TR112742</t>
  </si>
  <si>
    <t>Triclamp gasket 4"</t>
  </si>
  <si>
    <t>TR211056</t>
  </si>
  <si>
    <t>Triclamp gasket 1-1/2"</t>
  </si>
  <si>
    <t>AX112667</t>
  </si>
  <si>
    <t>AX112871</t>
  </si>
  <si>
    <t>Thermowell id 3 mm (l325)</t>
  </si>
  <si>
    <t>BC109950-000</t>
  </si>
  <si>
    <t>Bag 3l _s71, 300µ, 1t</t>
  </si>
  <si>
    <t>RC113980</t>
  </si>
  <si>
    <t>Foam shell for su conductivity</t>
  </si>
  <si>
    <t>TC112346</t>
  </si>
  <si>
    <t>Impeller ø6.35" (161mm) with s</t>
  </si>
  <si>
    <t>TC114240</t>
  </si>
  <si>
    <t>Bottom draining valve 1/2"hb</t>
  </si>
  <si>
    <t>TR211109</t>
  </si>
  <si>
    <t>REF</t>
  </si>
  <si>
    <t>REF I</t>
  </si>
  <si>
    <t>Qté Manquant</t>
  </si>
  <si>
    <t>REF Manquantes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</si>
</sst>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4" fillId="0" borderId="0">
      <alignment vertical="top"/>
    </xf>
    <xf numFmtId="44" fontId="4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>
      <alignment vertical="top"/>
    </xf>
    <xf numFmtId="0" fontId="4" fillId="0" borderId="0">
      <alignment vertical="top"/>
    </xf>
    <xf numFmtId="0" fontId="7" fillId="0" borderId="0"/>
    <xf numFmtId="0" fontId="6" fillId="0" borderId="0"/>
    <xf numFmtId="0" fontId="4" fillId="0" borderId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</cellStyleXfs>
  <cellXfs count="6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" fontId="5" fillId="2" borderId="2" xfId="1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14" fontId="5" fillId="2" borderId="2" xfId="1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1" fontId="0" fillId="0" borderId="4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21" fontId="0" fillId="0" borderId="4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14" fontId="0" fillId="0" borderId="9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3" fontId="4" fillId="0" borderId="16" xfId="5" applyNumberFormat="1" applyFont="1" applyBorder="1" applyAlignment="1">
      <alignment horizontal="center" vertical="center"/>
    </xf>
    <xf numFmtId="0" fontId="4" fillId="0" borderId="16" xfId="5" applyBorder="1" applyAlignment="1">
      <alignment horizontal="center" vertical="center"/>
    </xf>
    <xf numFmtId="4" fontId="4" fillId="0" borderId="16" xfId="5" applyNumberFormat="1" applyFont="1" applyBorder="1" applyAlignment="1">
      <alignment horizontal="center" vertical="center"/>
    </xf>
    <xf numFmtId="1" fontId="4" fillId="0" borderId="16" xfId="5" applyNumberFormat="1" applyFont="1" applyBorder="1" applyAlignment="1">
      <alignment horizontal="center" vertical="center"/>
    </xf>
    <xf numFmtId="0" fontId="0" fillId="0" borderId="16" xfId="0" applyFont="1" applyFill="1" applyBorder="1"/>
    <xf numFmtId="3" fontId="4" fillId="0" borderId="17" xfId="5" applyNumberFormat="1" applyFont="1" applyBorder="1" applyAlignment="1">
      <alignment horizontal="center" vertical="center"/>
    </xf>
    <xf numFmtId="0" fontId="4" fillId="0" borderId="17" xfId="5" applyBorder="1" applyAlignment="1">
      <alignment horizontal="center" vertical="center"/>
    </xf>
    <xf numFmtId="4" fontId="4" fillId="0" borderId="17" xfId="5" applyNumberFormat="1" applyFont="1" applyBorder="1" applyAlignment="1">
      <alignment horizontal="center" vertical="center"/>
    </xf>
    <xf numFmtId="1" fontId="4" fillId="0" borderId="17" xfId="5" applyNumberFormat="1" applyFont="1" applyBorder="1" applyAlignment="1">
      <alignment horizontal="center" vertical="center"/>
    </xf>
    <xf numFmtId="0" fontId="0" fillId="0" borderId="17" xfId="0" applyFont="1" applyFill="1" applyBorder="1"/>
    <xf numFmtId="0" fontId="0" fillId="0" borderId="17" xfId="0" applyBorder="1"/>
    <xf numFmtId="3" fontId="4" fillId="0" borderId="18" xfId="5" applyNumberFormat="1" applyFont="1" applyBorder="1" applyAlignment="1">
      <alignment horizontal="center" vertical="center"/>
    </xf>
    <xf numFmtId="0" fontId="4" fillId="0" borderId="18" xfId="5" applyBorder="1" applyAlignment="1">
      <alignment horizontal="center" vertical="center"/>
    </xf>
    <xf numFmtId="4" fontId="4" fillId="0" borderId="18" xfId="5" applyNumberFormat="1" applyFont="1" applyBorder="1" applyAlignment="1">
      <alignment horizontal="center" vertical="center"/>
    </xf>
    <xf numFmtId="1" fontId="4" fillId="0" borderId="18" xfId="5" applyNumberFormat="1" applyFont="1" applyBorder="1" applyAlignment="1">
      <alignment horizontal="center" vertical="center"/>
    </xf>
    <xf numFmtId="0" fontId="0" fillId="0" borderId="18" xfId="0" applyBorder="1"/>
    <xf numFmtId="0" fontId="8" fillId="0" borderId="0" xfId="0" applyFont="1" applyBorder="1"/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</cellXfs>
  <cellStyles count="11">
    <cellStyle name="Euro" xfId="2"/>
    <cellStyle name="Milliers 2" xfId="3"/>
    <cellStyle name="Milliers 3" xfId="4"/>
    <cellStyle name="Normal" xfId="0" builtinId="0"/>
    <cellStyle name="Normal 2" xfId="5"/>
    <cellStyle name="Normal 3" xfId="6"/>
    <cellStyle name="Normal 4" xfId="7"/>
    <cellStyle name="Normal 5" xfId="8"/>
    <cellStyle name="Normal 6" xfId="1"/>
    <cellStyle name="Pourcentage 2" xfId="9"/>
    <cellStyle name="Pourcentage 3" xfId="10"/>
  </cellStyles>
  <dxfs count="4">
    <dxf>
      <fill>
        <patternFill>
          <bgColor theme="9" tint="0.59996337778862885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812800</xdr:colOff>
      <xdr:row>0</xdr:row>
      <xdr:rowOff>31750</xdr:rowOff>
    </xdr:from>
    <xdr:ext cx="958850" cy="280205"/>
    <xdr:sp macro="[0]!ruptures" textlink="">
      <xdr:nvSpPr>
        <xdr:cNvPr id="2" name="ZoneTexte 1"/>
        <xdr:cNvSpPr txBox="1"/>
      </xdr:nvSpPr>
      <xdr:spPr>
        <a:xfrm>
          <a:off x="1123950" y="31750"/>
          <a:ext cx="958850" cy="2802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2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LANCER</a:t>
          </a:r>
          <a:endParaRPr lang="fr-FR" sz="12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50800</xdr:colOff>
          <xdr:row>1</xdr:row>
          <xdr:rowOff>38100</xdr:rowOff>
        </xdr:from>
        <xdr:to>
          <xdr:col>23</xdr:col>
          <xdr:colOff>279400</xdr:colOff>
          <xdr:row>2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SD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ANOMAL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X"/>
      <sheetName val="NOMENCLATURE"/>
      <sheetName val="TCD NOMENCLATURE"/>
      <sheetName val="Charge à placer"/>
      <sheetName val="DONNEES"/>
      <sheetName val="RUPTURE COMPOSANT"/>
      <sheetName val="SYNTHESE"/>
      <sheetName val="CALCUL BESOINS COMPOSANTS"/>
      <sheetName val="PLANIFICATION ANOMALIE"/>
    </sheetNames>
    <definedNames>
      <definedName name="Bouton1_Cliquer"/>
    </definedNames>
    <sheetDataSet>
      <sheetData sheetId="0"/>
      <sheetData sheetId="1"/>
      <sheetData sheetId="2"/>
      <sheetData sheetId="3"/>
      <sheetData sheetId="4">
        <row r="1">
          <cell r="B1" t="str">
            <v>REF F</v>
          </cell>
        </row>
      </sheetData>
      <sheetData sheetId="5">
        <row r="2">
          <cell r="Q2" t="str">
            <v>FMB113685</v>
          </cell>
        </row>
      </sheetData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X36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4.453125" bestFit="1" customWidth="1"/>
    <col min="2" max="2" width="14.54296875" customWidth="1"/>
    <col min="3" max="3" width="30.1796875" customWidth="1"/>
    <col min="4" max="4" width="12.54296875" customWidth="1"/>
    <col min="5" max="5" width="15.54296875" customWidth="1"/>
    <col min="6" max="6" width="9" customWidth="1"/>
    <col min="7" max="7" width="4.7265625" customWidth="1"/>
    <col min="8" max="9" width="8.1796875" customWidth="1"/>
    <col min="10" max="10" width="9.1796875" customWidth="1"/>
    <col min="11" max="11" width="8.81640625" customWidth="1"/>
    <col min="12" max="12" width="8.7265625" customWidth="1"/>
    <col min="13" max="13" width="5.54296875" customWidth="1"/>
    <col min="14" max="14" width="8" customWidth="1"/>
    <col min="15" max="15" width="4.453125" customWidth="1"/>
    <col min="16" max="16" width="12.81640625" customWidth="1"/>
  </cols>
  <sheetData>
    <row r="1" spans="1:99" ht="45" customHeight="1" thickBot="1" x14ac:dyDescent="0.4">
      <c r="A1" s="45" t="s">
        <v>251</v>
      </c>
      <c r="B1" s="46" t="s">
        <v>252</v>
      </c>
      <c r="C1" s="46" t="s">
        <v>253</v>
      </c>
      <c r="D1" s="46" t="s">
        <v>254</v>
      </c>
      <c r="E1" s="46" t="s">
        <v>255</v>
      </c>
      <c r="F1" s="46" t="s">
        <v>256</v>
      </c>
      <c r="G1" s="46" t="s">
        <v>257</v>
      </c>
      <c r="H1" s="46" t="s">
        <v>258</v>
      </c>
      <c r="I1" s="46" t="s">
        <v>259</v>
      </c>
      <c r="J1" s="46" t="s">
        <v>260</v>
      </c>
      <c r="K1" s="46" t="s">
        <v>261</v>
      </c>
      <c r="L1" s="46" t="s">
        <v>262</v>
      </c>
      <c r="M1" s="46" t="s">
        <v>263</v>
      </c>
      <c r="N1" s="46" t="s">
        <v>264</v>
      </c>
      <c r="O1" s="47" t="s">
        <v>265</v>
      </c>
      <c r="P1" s="48" t="s">
        <v>266</v>
      </c>
    </row>
    <row r="2" spans="1:99" x14ac:dyDescent="0.35">
      <c r="A2" s="49">
        <v>1</v>
      </c>
      <c r="B2" s="50" t="s">
        <v>267</v>
      </c>
      <c r="C2" s="50" t="s">
        <v>268</v>
      </c>
      <c r="D2" s="51">
        <v>14</v>
      </c>
      <c r="E2" s="51">
        <v>14</v>
      </c>
      <c r="F2" s="51">
        <v>0</v>
      </c>
      <c r="G2" s="50" t="s">
        <v>269</v>
      </c>
      <c r="H2" s="51">
        <v>0</v>
      </c>
      <c r="I2" s="51">
        <v>2944</v>
      </c>
      <c r="J2" s="51">
        <v>9524</v>
      </c>
      <c r="K2" s="51">
        <v>0</v>
      </c>
      <c r="L2" s="51">
        <v>0</v>
      </c>
      <c r="M2" s="49">
        <v>353</v>
      </c>
      <c r="N2" s="52">
        <v>28</v>
      </c>
      <c r="O2" s="50" t="s">
        <v>270</v>
      </c>
      <c r="P2" s="53" t="s">
        <v>271</v>
      </c>
      <c r="Q2" t="s">
        <v>272</v>
      </c>
    </row>
    <row r="3" spans="1:99" x14ac:dyDescent="0.35">
      <c r="A3" s="54">
        <v>1</v>
      </c>
      <c r="B3" s="55" t="s">
        <v>273</v>
      </c>
      <c r="C3" s="55" t="s">
        <v>274</v>
      </c>
      <c r="D3" s="56">
        <v>37</v>
      </c>
      <c r="E3" s="56">
        <v>37</v>
      </c>
      <c r="F3" s="56">
        <v>0</v>
      </c>
      <c r="G3" s="55" t="s">
        <v>269</v>
      </c>
      <c r="H3" s="56">
        <v>0</v>
      </c>
      <c r="I3" s="56">
        <v>194</v>
      </c>
      <c r="J3" s="56">
        <v>200</v>
      </c>
      <c r="K3" s="56">
        <v>0</v>
      </c>
      <c r="L3" s="56">
        <v>0</v>
      </c>
      <c r="M3" s="54">
        <v>35</v>
      </c>
      <c r="N3" s="57">
        <v>23</v>
      </c>
      <c r="O3" s="55" t="s">
        <v>270</v>
      </c>
      <c r="P3" s="58" t="s">
        <v>271</v>
      </c>
      <c r="Q3" t="s">
        <v>275</v>
      </c>
      <c r="R3" t="s">
        <v>275</v>
      </c>
      <c r="S3" t="s">
        <v>276</v>
      </c>
    </row>
    <row r="4" spans="1:99" x14ac:dyDescent="0.35">
      <c r="A4" s="54">
        <v>1</v>
      </c>
      <c r="B4" s="55" t="s">
        <v>277</v>
      </c>
      <c r="C4" s="55" t="s">
        <v>278</v>
      </c>
      <c r="D4" s="56">
        <v>2047</v>
      </c>
      <c r="E4" s="56">
        <v>1278</v>
      </c>
      <c r="F4" s="56">
        <v>769</v>
      </c>
      <c r="G4" s="55" t="s">
        <v>269</v>
      </c>
      <c r="H4" s="56">
        <v>906</v>
      </c>
      <c r="I4" s="56">
        <v>0</v>
      </c>
      <c r="J4" s="56">
        <v>5600</v>
      </c>
      <c r="K4" s="56">
        <v>137</v>
      </c>
      <c r="L4" s="56">
        <v>0</v>
      </c>
      <c r="M4" s="54">
        <v>1000</v>
      </c>
      <c r="N4" s="57">
        <v>40</v>
      </c>
      <c r="O4" s="55" t="s">
        <v>270</v>
      </c>
      <c r="P4" s="58" t="s">
        <v>271</v>
      </c>
      <c r="Q4" t="s">
        <v>279</v>
      </c>
      <c r="R4" t="s">
        <v>280</v>
      </c>
      <c r="S4" t="s">
        <v>281</v>
      </c>
      <c r="T4" t="s">
        <v>282</v>
      </c>
      <c r="U4" t="s">
        <v>283</v>
      </c>
      <c r="V4" t="s">
        <v>284</v>
      </c>
      <c r="W4" t="s">
        <v>285</v>
      </c>
      <c r="X4" t="s">
        <v>286</v>
      </c>
      <c r="Y4" t="s">
        <v>287</v>
      </c>
      <c r="Z4" t="s">
        <v>288</v>
      </c>
      <c r="AA4" t="s">
        <v>289</v>
      </c>
      <c r="AB4" t="s">
        <v>290</v>
      </c>
      <c r="AC4" t="s">
        <v>291</v>
      </c>
      <c r="AD4" t="s">
        <v>292</v>
      </c>
      <c r="AE4" t="s">
        <v>293</v>
      </c>
      <c r="AF4" t="s">
        <v>294</v>
      </c>
      <c r="AG4" t="s">
        <v>295</v>
      </c>
      <c r="AH4" t="s">
        <v>296</v>
      </c>
      <c r="AI4" t="s">
        <v>297</v>
      </c>
      <c r="AJ4" t="s">
        <v>298</v>
      </c>
      <c r="AK4" t="s">
        <v>299</v>
      </c>
      <c r="AL4" t="s">
        <v>300</v>
      </c>
      <c r="AM4" t="s">
        <v>301</v>
      </c>
      <c r="AN4" t="s">
        <v>302</v>
      </c>
      <c r="AO4" t="s">
        <v>303</v>
      </c>
      <c r="AP4" t="s">
        <v>304</v>
      </c>
      <c r="AQ4" t="s">
        <v>213</v>
      </c>
      <c r="AR4" t="s">
        <v>305</v>
      </c>
      <c r="AS4" t="s">
        <v>306</v>
      </c>
    </row>
    <row r="5" spans="1:99" x14ac:dyDescent="0.35">
      <c r="A5" s="54">
        <v>1</v>
      </c>
      <c r="B5" s="55" t="s">
        <v>307</v>
      </c>
      <c r="C5" s="55" t="s">
        <v>308</v>
      </c>
      <c r="D5" s="56">
        <v>1204</v>
      </c>
      <c r="E5" s="56">
        <v>417</v>
      </c>
      <c r="F5" s="56">
        <v>787</v>
      </c>
      <c r="G5" s="55" t="s">
        <v>269</v>
      </c>
      <c r="H5" s="56">
        <v>799</v>
      </c>
      <c r="I5" s="56">
        <v>0</v>
      </c>
      <c r="J5" s="56">
        <v>1200</v>
      </c>
      <c r="K5" s="56">
        <v>12</v>
      </c>
      <c r="L5" s="56">
        <v>0</v>
      </c>
      <c r="M5" s="54">
        <v>259</v>
      </c>
      <c r="N5" s="57">
        <v>56</v>
      </c>
      <c r="O5" s="55" t="s">
        <v>270</v>
      </c>
      <c r="P5" s="58" t="s">
        <v>271</v>
      </c>
      <c r="Q5" t="s">
        <v>281</v>
      </c>
      <c r="R5" t="s">
        <v>286</v>
      </c>
      <c r="S5" t="s">
        <v>287</v>
      </c>
      <c r="T5" t="s">
        <v>309</v>
      </c>
      <c r="U5" t="s">
        <v>288</v>
      </c>
      <c r="V5" t="s">
        <v>289</v>
      </c>
      <c r="W5" t="s">
        <v>290</v>
      </c>
      <c r="X5" t="s">
        <v>293</v>
      </c>
      <c r="Y5" t="s">
        <v>294</v>
      </c>
      <c r="Z5" t="s">
        <v>295</v>
      </c>
      <c r="AA5" t="s">
        <v>296</v>
      </c>
      <c r="AB5" t="s">
        <v>297</v>
      </c>
      <c r="AC5" t="s">
        <v>298</v>
      </c>
      <c r="AD5" t="s">
        <v>310</v>
      </c>
      <c r="AE5" t="s">
        <v>311</v>
      </c>
      <c r="AF5" t="s">
        <v>312</v>
      </c>
      <c r="AG5" t="s">
        <v>313</v>
      </c>
      <c r="AH5" t="s">
        <v>314</v>
      </c>
      <c r="AI5" t="s">
        <v>299</v>
      </c>
      <c r="AJ5" t="s">
        <v>300</v>
      </c>
      <c r="AK5" t="s">
        <v>303</v>
      </c>
      <c r="AL5" t="s">
        <v>304</v>
      </c>
      <c r="AM5" t="s">
        <v>315</v>
      </c>
    </row>
    <row r="6" spans="1:99" x14ac:dyDescent="0.35">
      <c r="A6" s="54">
        <v>1</v>
      </c>
      <c r="B6" s="55" t="s">
        <v>316</v>
      </c>
      <c r="C6" s="55" t="s">
        <v>317</v>
      </c>
      <c r="D6" s="56">
        <v>1702</v>
      </c>
      <c r="E6" s="56">
        <v>905</v>
      </c>
      <c r="F6" s="56">
        <v>797</v>
      </c>
      <c r="G6" s="55" t="s">
        <v>269</v>
      </c>
      <c r="H6" s="56">
        <v>797</v>
      </c>
      <c r="I6" s="56">
        <v>0</v>
      </c>
      <c r="J6" s="56">
        <v>1600</v>
      </c>
      <c r="K6" s="56">
        <v>0</v>
      </c>
      <c r="L6" s="56">
        <v>0</v>
      </c>
      <c r="M6" s="54">
        <v>233</v>
      </c>
      <c r="N6" s="57">
        <v>50</v>
      </c>
      <c r="O6" s="55" t="s">
        <v>270</v>
      </c>
      <c r="P6" s="58" t="s">
        <v>271</v>
      </c>
      <c r="Q6" t="s">
        <v>281</v>
      </c>
      <c r="R6" t="s">
        <v>288</v>
      </c>
      <c r="S6" t="s">
        <v>290</v>
      </c>
      <c r="T6" t="s">
        <v>291</v>
      </c>
      <c r="U6" t="s">
        <v>297</v>
      </c>
      <c r="V6" t="s">
        <v>318</v>
      </c>
      <c r="W6" t="s">
        <v>301</v>
      </c>
      <c r="X6" t="s">
        <v>302</v>
      </c>
      <c r="Y6" t="s">
        <v>303</v>
      </c>
    </row>
    <row r="7" spans="1:99" x14ac:dyDescent="0.35">
      <c r="A7" s="54">
        <v>1</v>
      </c>
      <c r="B7" s="55" t="s">
        <v>319</v>
      </c>
      <c r="C7" s="55" t="s">
        <v>320</v>
      </c>
      <c r="D7" s="56">
        <v>1204</v>
      </c>
      <c r="E7" s="56">
        <v>1135</v>
      </c>
      <c r="F7" s="56">
        <v>69</v>
      </c>
      <c r="G7" s="55" t="s">
        <v>269</v>
      </c>
      <c r="H7" s="56">
        <v>81</v>
      </c>
      <c r="I7" s="56">
        <v>0</v>
      </c>
      <c r="J7" s="56">
        <v>4800</v>
      </c>
      <c r="K7" s="56">
        <v>12</v>
      </c>
      <c r="L7" s="56">
        <v>0</v>
      </c>
      <c r="M7" s="54">
        <v>218</v>
      </c>
      <c r="N7" s="57">
        <v>65</v>
      </c>
      <c r="O7" s="55" t="s">
        <v>270</v>
      </c>
      <c r="P7" s="58" t="s">
        <v>271</v>
      </c>
      <c r="Q7" t="s">
        <v>281</v>
      </c>
      <c r="R7" t="s">
        <v>286</v>
      </c>
      <c r="S7" t="s">
        <v>287</v>
      </c>
      <c r="T7" t="s">
        <v>309</v>
      </c>
      <c r="U7" t="s">
        <v>288</v>
      </c>
      <c r="V7" t="s">
        <v>289</v>
      </c>
      <c r="W7" t="s">
        <v>290</v>
      </c>
      <c r="X7" t="s">
        <v>293</v>
      </c>
      <c r="Y7" t="s">
        <v>294</v>
      </c>
      <c r="Z7" t="s">
        <v>295</v>
      </c>
      <c r="AA7" t="s">
        <v>296</v>
      </c>
      <c r="AB7" t="s">
        <v>297</v>
      </c>
      <c r="AC7" t="s">
        <v>298</v>
      </c>
      <c r="AD7" t="s">
        <v>310</v>
      </c>
      <c r="AE7" t="s">
        <v>311</v>
      </c>
      <c r="AF7" t="s">
        <v>312</v>
      </c>
      <c r="AG7" t="s">
        <v>313</v>
      </c>
      <c r="AH7" t="s">
        <v>314</v>
      </c>
      <c r="AI7" t="s">
        <v>299</v>
      </c>
      <c r="AJ7" t="s">
        <v>300</v>
      </c>
      <c r="AK7" t="s">
        <v>303</v>
      </c>
      <c r="AL7" t="s">
        <v>304</v>
      </c>
      <c r="AM7" t="s">
        <v>315</v>
      </c>
    </row>
    <row r="8" spans="1:99" x14ac:dyDescent="0.35">
      <c r="A8" s="54">
        <v>1</v>
      </c>
      <c r="B8" s="55" t="s">
        <v>321</v>
      </c>
      <c r="C8" s="55" t="s">
        <v>322</v>
      </c>
      <c r="D8" s="56">
        <v>1204</v>
      </c>
      <c r="E8" s="56">
        <v>268</v>
      </c>
      <c r="F8" s="56">
        <v>936</v>
      </c>
      <c r="G8" s="55" t="s">
        <v>269</v>
      </c>
      <c r="H8" s="56">
        <v>941</v>
      </c>
      <c r="I8" s="56">
        <v>0</v>
      </c>
      <c r="J8" s="56">
        <v>500</v>
      </c>
      <c r="K8" s="56">
        <v>5</v>
      </c>
      <c r="L8" s="56">
        <v>0</v>
      </c>
      <c r="M8" s="54">
        <v>0</v>
      </c>
      <c r="N8" s="57">
        <v>0</v>
      </c>
      <c r="O8" s="55" t="s">
        <v>323</v>
      </c>
      <c r="P8" s="58" t="s">
        <v>271</v>
      </c>
      <c r="Q8" t="s">
        <v>281</v>
      </c>
      <c r="R8" t="s">
        <v>287</v>
      </c>
      <c r="S8" t="s">
        <v>288</v>
      </c>
      <c r="T8" t="s">
        <v>290</v>
      </c>
      <c r="U8" t="s">
        <v>293</v>
      </c>
      <c r="V8" t="s">
        <v>294</v>
      </c>
      <c r="W8" t="s">
        <v>295</v>
      </c>
      <c r="X8" t="s">
        <v>296</v>
      </c>
      <c r="Y8" t="s">
        <v>297</v>
      </c>
      <c r="Z8" t="s">
        <v>298</v>
      </c>
      <c r="AA8" t="s">
        <v>299</v>
      </c>
      <c r="AB8" t="s">
        <v>300</v>
      </c>
      <c r="AC8" t="s">
        <v>303</v>
      </c>
    </row>
    <row r="9" spans="1:99" x14ac:dyDescent="0.35">
      <c r="A9" s="54">
        <v>1</v>
      </c>
      <c r="B9" s="55" t="s">
        <v>324</v>
      </c>
      <c r="C9" s="55" t="s">
        <v>325</v>
      </c>
      <c r="D9" s="56">
        <v>36</v>
      </c>
      <c r="E9" s="56">
        <v>20</v>
      </c>
      <c r="F9" s="56">
        <v>16</v>
      </c>
      <c r="G9" s="55" t="s">
        <v>269</v>
      </c>
      <c r="H9" s="56">
        <v>16</v>
      </c>
      <c r="I9" s="56">
        <v>0</v>
      </c>
      <c r="J9" s="56">
        <v>0</v>
      </c>
      <c r="K9" s="56">
        <v>0</v>
      </c>
      <c r="L9" s="56">
        <v>0</v>
      </c>
      <c r="M9" s="54">
        <v>0</v>
      </c>
      <c r="N9" s="57">
        <v>0</v>
      </c>
      <c r="O9" s="55" t="s">
        <v>323</v>
      </c>
      <c r="P9" s="58" t="s">
        <v>271</v>
      </c>
      <c r="Q9" t="s">
        <v>213</v>
      </c>
    </row>
    <row r="10" spans="1:99" x14ac:dyDescent="0.35">
      <c r="A10" s="54">
        <v>1</v>
      </c>
      <c r="B10" s="55" t="s">
        <v>326</v>
      </c>
      <c r="C10" s="55" t="s">
        <v>327</v>
      </c>
      <c r="D10" s="56">
        <v>1155</v>
      </c>
      <c r="E10" s="56">
        <v>605</v>
      </c>
      <c r="F10" s="56">
        <v>550</v>
      </c>
      <c r="G10" s="55" t="s">
        <v>269</v>
      </c>
      <c r="H10" s="56">
        <v>562</v>
      </c>
      <c r="I10" s="56">
        <v>0</v>
      </c>
      <c r="J10" s="56">
        <v>2100</v>
      </c>
      <c r="K10" s="56">
        <v>12</v>
      </c>
      <c r="L10" s="56">
        <v>0</v>
      </c>
      <c r="M10" s="54">
        <v>186</v>
      </c>
      <c r="N10" s="57">
        <v>0</v>
      </c>
      <c r="O10" s="55" t="s">
        <v>270</v>
      </c>
      <c r="P10" s="58" t="s">
        <v>271</v>
      </c>
      <c r="Q10" t="s">
        <v>281</v>
      </c>
      <c r="R10" t="s">
        <v>282</v>
      </c>
      <c r="S10" t="s">
        <v>283</v>
      </c>
      <c r="T10" t="s">
        <v>285</v>
      </c>
      <c r="U10" t="s">
        <v>286</v>
      </c>
      <c r="V10" t="s">
        <v>287</v>
      </c>
      <c r="W10" t="s">
        <v>309</v>
      </c>
      <c r="X10" t="s">
        <v>288</v>
      </c>
      <c r="Y10" t="s">
        <v>289</v>
      </c>
      <c r="Z10" t="s">
        <v>290</v>
      </c>
      <c r="AA10" t="s">
        <v>293</v>
      </c>
      <c r="AB10" t="s">
        <v>294</v>
      </c>
      <c r="AC10" t="s">
        <v>295</v>
      </c>
      <c r="AD10" t="s">
        <v>296</v>
      </c>
      <c r="AE10" t="s">
        <v>297</v>
      </c>
      <c r="AF10" t="s">
        <v>298</v>
      </c>
      <c r="AG10" t="s">
        <v>310</v>
      </c>
      <c r="AH10" t="s">
        <v>311</v>
      </c>
      <c r="AI10" t="s">
        <v>312</v>
      </c>
      <c r="AJ10" t="s">
        <v>313</v>
      </c>
      <c r="AK10" t="s">
        <v>314</v>
      </c>
      <c r="AL10" t="s">
        <v>299</v>
      </c>
      <c r="AM10" t="s">
        <v>300</v>
      </c>
      <c r="AN10" t="s">
        <v>303</v>
      </c>
      <c r="AO10" t="s">
        <v>304</v>
      </c>
      <c r="AP10" t="s">
        <v>315</v>
      </c>
    </row>
    <row r="11" spans="1:99" x14ac:dyDescent="0.35">
      <c r="A11" s="54">
        <v>1</v>
      </c>
      <c r="B11" s="55" t="s">
        <v>328</v>
      </c>
      <c r="C11" s="55" t="s">
        <v>329</v>
      </c>
      <c r="D11" s="56">
        <v>90</v>
      </c>
      <c r="E11" s="56">
        <v>28</v>
      </c>
      <c r="F11" s="56">
        <v>62</v>
      </c>
      <c r="G11" s="55" t="s">
        <v>269</v>
      </c>
      <c r="H11" s="56">
        <v>62</v>
      </c>
      <c r="I11" s="56">
        <v>0</v>
      </c>
      <c r="J11" s="56">
        <v>195</v>
      </c>
      <c r="K11" s="56">
        <v>0</v>
      </c>
      <c r="L11" s="56">
        <v>0</v>
      </c>
      <c r="M11" s="54">
        <v>2</v>
      </c>
      <c r="N11" s="57">
        <v>15</v>
      </c>
      <c r="O11" s="55" t="s">
        <v>270</v>
      </c>
      <c r="P11" s="58" t="s">
        <v>271</v>
      </c>
      <c r="Q11" t="s">
        <v>318</v>
      </c>
    </row>
    <row r="12" spans="1:99" x14ac:dyDescent="0.35">
      <c r="A12" s="54">
        <v>1</v>
      </c>
      <c r="B12" s="55" t="s">
        <v>330</v>
      </c>
      <c r="C12" s="55" t="s">
        <v>331</v>
      </c>
      <c r="D12" s="56">
        <v>1204</v>
      </c>
      <c r="E12" s="56">
        <v>498</v>
      </c>
      <c r="F12" s="56">
        <v>706</v>
      </c>
      <c r="G12" s="55" t="s">
        <v>269</v>
      </c>
      <c r="H12" s="56">
        <v>708</v>
      </c>
      <c r="I12" s="56">
        <v>0</v>
      </c>
      <c r="J12" s="56">
        <v>2500</v>
      </c>
      <c r="K12" s="56">
        <v>2</v>
      </c>
      <c r="L12" s="56">
        <v>0</v>
      </c>
      <c r="M12" s="54">
        <v>212</v>
      </c>
      <c r="N12" s="57">
        <v>15</v>
      </c>
      <c r="O12" s="55" t="s">
        <v>270</v>
      </c>
      <c r="P12" s="58" t="s">
        <v>271</v>
      </c>
      <c r="Q12" t="s">
        <v>281</v>
      </c>
      <c r="R12" t="s">
        <v>286</v>
      </c>
      <c r="S12" t="s">
        <v>287</v>
      </c>
      <c r="T12" t="s">
        <v>309</v>
      </c>
      <c r="U12" t="s">
        <v>288</v>
      </c>
      <c r="V12" t="s">
        <v>289</v>
      </c>
      <c r="W12" t="s">
        <v>290</v>
      </c>
      <c r="X12" t="s">
        <v>293</v>
      </c>
      <c r="Y12" t="s">
        <v>294</v>
      </c>
      <c r="Z12" t="s">
        <v>295</v>
      </c>
      <c r="AA12" t="s">
        <v>296</v>
      </c>
      <c r="AB12" t="s">
        <v>297</v>
      </c>
      <c r="AC12" t="s">
        <v>298</v>
      </c>
      <c r="AD12" t="s">
        <v>310</v>
      </c>
      <c r="AE12" t="s">
        <v>311</v>
      </c>
      <c r="AF12" t="s">
        <v>312</v>
      </c>
      <c r="AG12" t="s">
        <v>313</v>
      </c>
      <c r="AH12" t="s">
        <v>314</v>
      </c>
      <c r="AI12" t="s">
        <v>299</v>
      </c>
      <c r="AJ12" t="s">
        <v>300</v>
      </c>
      <c r="AK12" t="s">
        <v>303</v>
      </c>
      <c r="AL12" t="s">
        <v>304</v>
      </c>
      <c r="AM12" t="s">
        <v>315</v>
      </c>
    </row>
    <row r="13" spans="1:99" x14ac:dyDescent="0.35">
      <c r="A13" s="54">
        <v>1</v>
      </c>
      <c r="B13" s="55" t="s">
        <v>332</v>
      </c>
      <c r="C13" s="55" t="s">
        <v>333</v>
      </c>
      <c r="D13" s="56">
        <v>32</v>
      </c>
      <c r="E13" s="56">
        <v>1</v>
      </c>
      <c r="F13" s="56">
        <v>31</v>
      </c>
      <c r="G13" s="55" t="s">
        <v>269</v>
      </c>
      <c r="H13" s="56">
        <v>55</v>
      </c>
      <c r="I13" s="56">
        <v>0</v>
      </c>
      <c r="J13" s="56">
        <v>32</v>
      </c>
      <c r="K13" s="56">
        <v>24</v>
      </c>
      <c r="L13" s="56">
        <v>0</v>
      </c>
      <c r="M13" s="54">
        <v>26</v>
      </c>
      <c r="N13" s="57">
        <v>28</v>
      </c>
      <c r="O13" s="55" t="s">
        <v>270</v>
      </c>
      <c r="P13" s="58" t="s">
        <v>271</v>
      </c>
      <c r="Q13" t="s">
        <v>334</v>
      </c>
    </row>
    <row r="14" spans="1:99" x14ac:dyDescent="0.35">
      <c r="A14" s="54">
        <v>1</v>
      </c>
      <c r="B14" s="55" t="s">
        <v>335</v>
      </c>
      <c r="C14" s="55" t="s">
        <v>336</v>
      </c>
      <c r="D14" s="56">
        <v>6522</v>
      </c>
      <c r="E14" s="56">
        <v>3613</v>
      </c>
      <c r="F14" s="56">
        <v>2909</v>
      </c>
      <c r="G14" s="55" t="s">
        <v>269</v>
      </c>
      <c r="H14" s="56">
        <v>3242</v>
      </c>
      <c r="I14" s="56">
        <v>0</v>
      </c>
      <c r="J14" s="56">
        <v>4500</v>
      </c>
      <c r="K14" s="56">
        <v>333</v>
      </c>
      <c r="L14" s="56">
        <v>0</v>
      </c>
      <c r="M14" s="54">
        <v>1015</v>
      </c>
      <c r="N14" s="57">
        <v>50</v>
      </c>
      <c r="O14" s="55" t="s">
        <v>270</v>
      </c>
      <c r="P14" s="58" t="s">
        <v>271</v>
      </c>
      <c r="Q14" t="s">
        <v>337</v>
      </c>
      <c r="R14" t="s">
        <v>338</v>
      </c>
      <c r="S14" t="s">
        <v>279</v>
      </c>
      <c r="T14" t="s">
        <v>280</v>
      </c>
      <c r="U14" t="s">
        <v>339</v>
      </c>
      <c r="V14" t="s">
        <v>340</v>
      </c>
      <c r="W14" t="s">
        <v>341</v>
      </c>
      <c r="X14" t="s">
        <v>281</v>
      </c>
      <c r="Y14" t="s">
        <v>282</v>
      </c>
      <c r="Z14" t="s">
        <v>283</v>
      </c>
      <c r="AA14" t="s">
        <v>243</v>
      </c>
      <c r="AB14" t="s">
        <v>342</v>
      </c>
      <c r="AC14" t="s">
        <v>343</v>
      </c>
      <c r="AD14" t="s">
        <v>284</v>
      </c>
      <c r="AE14" t="s">
        <v>344</v>
      </c>
      <c r="AF14" t="s">
        <v>285</v>
      </c>
      <c r="AG14" t="s">
        <v>345</v>
      </c>
      <c r="AH14" t="s">
        <v>334</v>
      </c>
      <c r="AI14" t="s">
        <v>334</v>
      </c>
      <c r="AJ14" t="s">
        <v>346</v>
      </c>
      <c r="AK14" t="s">
        <v>286</v>
      </c>
      <c r="AL14" t="s">
        <v>287</v>
      </c>
      <c r="AM14" t="s">
        <v>347</v>
      </c>
      <c r="AN14" t="s">
        <v>309</v>
      </c>
      <c r="AO14" t="s">
        <v>348</v>
      </c>
      <c r="AP14" t="s">
        <v>349</v>
      </c>
      <c r="AQ14" t="s">
        <v>288</v>
      </c>
      <c r="AR14" t="s">
        <v>350</v>
      </c>
      <c r="AS14" t="s">
        <v>351</v>
      </c>
      <c r="AT14" t="s">
        <v>289</v>
      </c>
      <c r="AU14" t="s">
        <v>290</v>
      </c>
      <c r="AV14" t="s">
        <v>291</v>
      </c>
      <c r="AW14" t="s">
        <v>352</v>
      </c>
      <c r="AX14" t="s">
        <v>353</v>
      </c>
      <c r="AY14" t="s">
        <v>354</v>
      </c>
      <c r="AZ14" t="s">
        <v>355</v>
      </c>
      <c r="BA14" t="s">
        <v>356</v>
      </c>
      <c r="BB14" t="s">
        <v>100</v>
      </c>
      <c r="BC14" t="s">
        <v>293</v>
      </c>
      <c r="BD14" t="s">
        <v>294</v>
      </c>
      <c r="BE14" t="s">
        <v>295</v>
      </c>
      <c r="BF14" t="s">
        <v>296</v>
      </c>
      <c r="BG14" t="s">
        <v>297</v>
      </c>
      <c r="BH14" t="s">
        <v>318</v>
      </c>
      <c r="BI14" t="s">
        <v>131</v>
      </c>
      <c r="BJ14" t="s">
        <v>357</v>
      </c>
      <c r="BK14" t="s">
        <v>358</v>
      </c>
      <c r="BL14" t="s">
        <v>298</v>
      </c>
      <c r="BM14" t="s">
        <v>310</v>
      </c>
      <c r="BN14" t="s">
        <v>311</v>
      </c>
      <c r="BO14" t="s">
        <v>359</v>
      </c>
      <c r="BP14" t="s">
        <v>312</v>
      </c>
      <c r="BQ14" t="s">
        <v>313</v>
      </c>
      <c r="BR14" t="s">
        <v>360</v>
      </c>
      <c r="BS14" t="s">
        <v>314</v>
      </c>
      <c r="BT14" t="s">
        <v>361</v>
      </c>
      <c r="BU14" t="s">
        <v>362</v>
      </c>
      <c r="BV14" t="s">
        <v>299</v>
      </c>
      <c r="BW14" t="s">
        <v>363</v>
      </c>
      <c r="BX14" t="s">
        <v>300</v>
      </c>
      <c r="BY14" t="s">
        <v>276</v>
      </c>
      <c r="BZ14" t="s">
        <v>301</v>
      </c>
      <c r="CA14" t="s">
        <v>302</v>
      </c>
      <c r="CB14" t="s">
        <v>189</v>
      </c>
      <c r="CC14" t="s">
        <v>364</v>
      </c>
      <c r="CD14" t="s">
        <v>365</v>
      </c>
      <c r="CE14" t="s">
        <v>366</v>
      </c>
      <c r="CF14" t="s">
        <v>303</v>
      </c>
      <c r="CG14" t="s">
        <v>367</v>
      </c>
      <c r="CH14" t="s">
        <v>368</v>
      </c>
      <c r="CI14" t="s">
        <v>369</v>
      </c>
      <c r="CJ14" t="s">
        <v>370</v>
      </c>
      <c r="CK14" t="s">
        <v>209</v>
      </c>
      <c r="CL14" t="s">
        <v>213</v>
      </c>
      <c r="CM14" t="s">
        <v>305</v>
      </c>
      <c r="CN14" t="s">
        <v>315</v>
      </c>
      <c r="CO14" t="s">
        <v>234</v>
      </c>
      <c r="CP14" t="s">
        <v>371</v>
      </c>
      <c r="CQ14" t="s">
        <v>237</v>
      </c>
      <c r="CR14" t="s">
        <v>372</v>
      </c>
      <c r="CS14" t="s">
        <v>373</v>
      </c>
      <c r="CT14" t="s">
        <v>272</v>
      </c>
      <c r="CU14" t="s">
        <v>374</v>
      </c>
    </row>
    <row r="15" spans="1:99" x14ac:dyDescent="0.35">
      <c r="A15" s="54">
        <v>1</v>
      </c>
      <c r="B15" s="55" t="s">
        <v>375</v>
      </c>
      <c r="C15" s="55" t="s">
        <v>376</v>
      </c>
      <c r="D15" s="56">
        <v>1608</v>
      </c>
      <c r="E15" s="56">
        <v>680</v>
      </c>
      <c r="F15" s="56">
        <v>928</v>
      </c>
      <c r="G15" s="55" t="s">
        <v>269</v>
      </c>
      <c r="H15" s="56">
        <v>929</v>
      </c>
      <c r="I15" s="56">
        <v>0</v>
      </c>
      <c r="J15" s="56">
        <v>3000</v>
      </c>
      <c r="K15" s="56">
        <v>1</v>
      </c>
      <c r="L15" s="56">
        <v>0</v>
      </c>
      <c r="M15" s="54">
        <v>1000</v>
      </c>
      <c r="N15" s="57">
        <v>154</v>
      </c>
      <c r="O15" s="55" t="s">
        <v>270</v>
      </c>
      <c r="P15" s="58" t="s">
        <v>271</v>
      </c>
      <c r="Q15" t="s">
        <v>343</v>
      </c>
      <c r="R15" t="s">
        <v>334</v>
      </c>
      <c r="S15" t="s">
        <v>346</v>
      </c>
      <c r="T15" t="s">
        <v>347</v>
      </c>
      <c r="U15" t="s">
        <v>290</v>
      </c>
      <c r="V15" t="s">
        <v>377</v>
      </c>
      <c r="W15" t="s">
        <v>355</v>
      </c>
      <c r="X15" t="s">
        <v>296</v>
      </c>
      <c r="Y15" t="s">
        <v>361</v>
      </c>
      <c r="Z15" t="s">
        <v>302</v>
      </c>
      <c r="AA15" t="s">
        <v>315</v>
      </c>
      <c r="AB15" t="s">
        <v>371</v>
      </c>
    </row>
    <row r="16" spans="1:99" x14ac:dyDescent="0.35">
      <c r="A16" s="54">
        <v>1</v>
      </c>
      <c r="B16" s="55" t="s">
        <v>378</v>
      </c>
      <c r="C16" s="55" t="s">
        <v>379</v>
      </c>
      <c r="D16" s="56">
        <v>1066</v>
      </c>
      <c r="E16" s="56">
        <v>76</v>
      </c>
      <c r="F16" s="56">
        <v>990</v>
      </c>
      <c r="G16" s="55" t="s">
        <v>269</v>
      </c>
      <c r="H16" s="56">
        <v>1201</v>
      </c>
      <c r="I16" s="56">
        <v>0</v>
      </c>
      <c r="J16" s="56">
        <v>1075</v>
      </c>
      <c r="K16" s="56">
        <v>211</v>
      </c>
      <c r="L16" s="56">
        <v>0</v>
      </c>
      <c r="M16" s="54">
        <v>1075</v>
      </c>
      <c r="N16" s="57">
        <v>0</v>
      </c>
      <c r="O16" s="55" t="s">
        <v>270</v>
      </c>
      <c r="P16" s="58" t="s">
        <v>271</v>
      </c>
      <c r="Q16" t="s">
        <v>380</v>
      </c>
      <c r="R16" t="s">
        <v>339</v>
      </c>
      <c r="S16" t="s">
        <v>342</v>
      </c>
      <c r="T16" t="s">
        <v>287</v>
      </c>
      <c r="U16" t="s">
        <v>291</v>
      </c>
      <c r="V16" t="s">
        <v>353</v>
      </c>
      <c r="W16" t="s">
        <v>293</v>
      </c>
      <c r="X16" t="s">
        <v>381</v>
      </c>
      <c r="Y16" t="s">
        <v>382</v>
      </c>
      <c r="Z16" t="s">
        <v>312</v>
      </c>
      <c r="AA16" t="s">
        <v>189</v>
      </c>
      <c r="AB16" t="s">
        <v>383</v>
      </c>
      <c r="AC16" t="s">
        <v>384</v>
      </c>
      <c r="AD16" t="s">
        <v>234</v>
      </c>
      <c r="AE16" t="s">
        <v>238</v>
      </c>
    </row>
    <row r="17" spans="1:128" x14ac:dyDescent="0.35">
      <c r="A17" s="54">
        <v>1</v>
      </c>
      <c r="B17" s="55" t="s">
        <v>385</v>
      </c>
      <c r="C17" s="55" t="s">
        <v>386</v>
      </c>
      <c r="D17" s="56">
        <v>1339</v>
      </c>
      <c r="E17" s="56">
        <v>152</v>
      </c>
      <c r="F17" s="56">
        <v>1187</v>
      </c>
      <c r="G17" s="55" t="s">
        <v>269</v>
      </c>
      <c r="H17" s="56">
        <v>1554</v>
      </c>
      <c r="I17" s="56">
        <v>0</v>
      </c>
      <c r="J17" s="56">
        <v>0</v>
      </c>
      <c r="K17" s="56">
        <v>367</v>
      </c>
      <c r="L17" s="56">
        <v>0</v>
      </c>
      <c r="M17" s="54">
        <v>348</v>
      </c>
      <c r="N17" s="57">
        <v>0</v>
      </c>
      <c r="O17" s="55" t="s">
        <v>270</v>
      </c>
      <c r="P17" s="58" t="s">
        <v>271</v>
      </c>
      <c r="Q17" t="s">
        <v>338</v>
      </c>
      <c r="R17" t="s">
        <v>279</v>
      </c>
      <c r="S17" t="s">
        <v>340</v>
      </c>
      <c r="T17" t="s">
        <v>387</v>
      </c>
      <c r="U17" t="s">
        <v>344</v>
      </c>
      <c r="V17" t="s">
        <v>285</v>
      </c>
      <c r="W17" t="s">
        <v>345</v>
      </c>
      <c r="X17" t="s">
        <v>334</v>
      </c>
      <c r="Y17" t="s">
        <v>309</v>
      </c>
      <c r="Z17" t="s">
        <v>350</v>
      </c>
      <c r="AA17" t="s">
        <v>310</v>
      </c>
      <c r="AB17" t="s">
        <v>359</v>
      </c>
      <c r="AC17" t="s">
        <v>313</v>
      </c>
      <c r="AD17" t="s">
        <v>314</v>
      </c>
      <c r="AE17" t="s">
        <v>299</v>
      </c>
      <c r="AF17" t="s">
        <v>363</v>
      </c>
      <c r="AG17" t="s">
        <v>365</v>
      </c>
      <c r="AH17" t="s">
        <v>303</v>
      </c>
      <c r="AI17" t="s">
        <v>368</v>
      </c>
      <c r="AJ17" t="s">
        <v>374</v>
      </c>
    </row>
    <row r="18" spans="1:128" x14ac:dyDescent="0.35">
      <c r="A18" s="54">
        <v>1</v>
      </c>
      <c r="B18" s="55" t="s">
        <v>388</v>
      </c>
      <c r="C18" s="55" t="s">
        <v>389</v>
      </c>
      <c r="D18" s="56">
        <v>6621</v>
      </c>
      <c r="E18" s="56">
        <v>2074</v>
      </c>
      <c r="F18" s="56">
        <v>4547</v>
      </c>
      <c r="G18" s="55" t="s">
        <v>269</v>
      </c>
      <c r="H18" s="56">
        <v>6298</v>
      </c>
      <c r="I18" s="56">
        <v>0</v>
      </c>
      <c r="J18" s="56">
        <v>4800</v>
      </c>
      <c r="K18" s="56">
        <v>1751</v>
      </c>
      <c r="L18" s="56">
        <v>0</v>
      </c>
      <c r="M18" s="54">
        <v>1293</v>
      </c>
      <c r="N18" s="57">
        <v>21</v>
      </c>
      <c r="O18" s="55" t="s">
        <v>270</v>
      </c>
      <c r="P18" s="58" t="s">
        <v>271</v>
      </c>
      <c r="Q18" t="s">
        <v>390</v>
      </c>
      <c r="R18" t="s">
        <v>391</v>
      </c>
      <c r="S18" t="s">
        <v>275</v>
      </c>
      <c r="T18" t="s">
        <v>392</v>
      </c>
      <c r="U18" t="s">
        <v>380</v>
      </c>
      <c r="V18" t="s">
        <v>337</v>
      </c>
      <c r="W18" t="s">
        <v>339</v>
      </c>
      <c r="X18" t="s">
        <v>340</v>
      </c>
      <c r="Y18" t="s">
        <v>341</v>
      </c>
      <c r="Z18" t="s">
        <v>281</v>
      </c>
      <c r="AA18" t="s">
        <v>282</v>
      </c>
      <c r="AB18" t="s">
        <v>283</v>
      </c>
      <c r="AC18" t="s">
        <v>393</v>
      </c>
      <c r="AD18" t="s">
        <v>394</v>
      </c>
      <c r="AE18" t="s">
        <v>343</v>
      </c>
      <c r="AF18" t="s">
        <v>284</v>
      </c>
      <c r="AG18" t="s">
        <v>387</v>
      </c>
      <c r="AH18" t="s">
        <v>344</v>
      </c>
      <c r="AI18" t="s">
        <v>285</v>
      </c>
      <c r="AJ18" t="s">
        <v>345</v>
      </c>
      <c r="AK18" t="s">
        <v>395</v>
      </c>
      <c r="AL18" t="s">
        <v>334</v>
      </c>
      <c r="AM18" t="s">
        <v>334</v>
      </c>
      <c r="AN18" t="s">
        <v>346</v>
      </c>
      <c r="AO18" t="s">
        <v>286</v>
      </c>
      <c r="AP18" t="s">
        <v>287</v>
      </c>
      <c r="AQ18" t="s">
        <v>347</v>
      </c>
      <c r="AR18" t="s">
        <v>309</v>
      </c>
      <c r="AS18" t="s">
        <v>348</v>
      </c>
      <c r="AT18" t="s">
        <v>349</v>
      </c>
      <c r="AU18" t="s">
        <v>288</v>
      </c>
      <c r="AV18" t="s">
        <v>350</v>
      </c>
      <c r="AW18" t="s">
        <v>351</v>
      </c>
      <c r="AX18" t="s">
        <v>289</v>
      </c>
      <c r="AY18" t="s">
        <v>290</v>
      </c>
      <c r="AZ18" t="s">
        <v>377</v>
      </c>
      <c r="BA18" t="s">
        <v>291</v>
      </c>
      <c r="BB18" t="s">
        <v>292</v>
      </c>
      <c r="BC18" t="s">
        <v>352</v>
      </c>
      <c r="BD18" t="s">
        <v>353</v>
      </c>
      <c r="BE18" t="s">
        <v>354</v>
      </c>
      <c r="BF18" t="s">
        <v>355</v>
      </c>
      <c r="BG18" t="s">
        <v>356</v>
      </c>
      <c r="BH18" t="s">
        <v>275</v>
      </c>
      <c r="BI18" t="s">
        <v>396</v>
      </c>
      <c r="BJ18" t="s">
        <v>293</v>
      </c>
      <c r="BK18" t="s">
        <v>294</v>
      </c>
      <c r="BL18" t="s">
        <v>295</v>
      </c>
      <c r="BM18" t="s">
        <v>296</v>
      </c>
      <c r="BN18" t="s">
        <v>297</v>
      </c>
      <c r="BO18" t="s">
        <v>318</v>
      </c>
      <c r="BP18" t="s">
        <v>397</v>
      </c>
      <c r="BQ18" t="s">
        <v>381</v>
      </c>
      <c r="BR18" t="s">
        <v>357</v>
      </c>
      <c r="BS18" t="s">
        <v>358</v>
      </c>
      <c r="BT18" t="s">
        <v>382</v>
      </c>
      <c r="BU18" t="s">
        <v>298</v>
      </c>
      <c r="BV18" t="s">
        <v>310</v>
      </c>
      <c r="BW18" t="s">
        <v>311</v>
      </c>
      <c r="BX18" t="s">
        <v>359</v>
      </c>
      <c r="BY18" t="s">
        <v>360</v>
      </c>
      <c r="BZ18" t="s">
        <v>314</v>
      </c>
      <c r="CA18" t="s">
        <v>398</v>
      </c>
      <c r="CB18" t="s">
        <v>399</v>
      </c>
      <c r="CC18" t="s">
        <v>361</v>
      </c>
      <c r="CD18" t="s">
        <v>400</v>
      </c>
      <c r="CE18" t="s">
        <v>362</v>
      </c>
      <c r="CF18" t="s">
        <v>299</v>
      </c>
      <c r="CG18" t="s">
        <v>363</v>
      </c>
      <c r="CH18" t="s">
        <v>401</v>
      </c>
      <c r="CI18" t="s">
        <v>300</v>
      </c>
      <c r="CJ18" t="s">
        <v>276</v>
      </c>
      <c r="CK18" t="s">
        <v>301</v>
      </c>
      <c r="CL18" t="s">
        <v>302</v>
      </c>
      <c r="CM18" t="s">
        <v>364</v>
      </c>
      <c r="CN18" t="s">
        <v>365</v>
      </c>
      <c r="CO18" t="s">
        <v>383</v>
      </c>
      <c r="CP18" t="s">
        <v>303</v>
      </c>
      <c r="CQ18" t="s">
        <v>367</v>
      </c>
      <c r="CR18" t="s">
        <v>368</v>
      </c>
      <c r="CS18" t="s">
        <v>369</v>
      </c>
      <c r="CT18" t="s">
        <v>370</v>
      </c>
      <c r="CU18" t="s">
        <v>402</v>
      </c>
      <c r="CV18" t="s">
        <v>304</v>
      </c>
      <c r="CW18" t="s">
        <v>305</v>
      </c>
      <c r="CX18" t="s">
        <v>306</v>
      </c>
      <c r="CY18" t="s">
        <v>315</v>
      </c>
      <c r="CZ18" t="s">
        <v>384</v>
      </c>
      <c r="DA18" t="s">
        <v>371</v>
      </c>
      <c r="DB18" t="s">
        <v>372</v>
      </c>
      <c r="DC18" t="s">
        <v>403</v>
      </c>
      <c r="DD18" t="s">
        <v>373</v>
      </c>
      <c r="DE18" t="s">
        <v>272</v>
      </c>
      <c r="DF18" t="s">
        <v>374</v>
      </c>
    </row>
    <row r="19" spans="1:128" x14ac:dyDescent="0.35">
      <c r="A19" s="54">
        <v>1</v>
      </c>
      <c r="B19" s="55" t="s">
        <v>404</v>
      </c>
      <c r="C19" s="55" t="s">
        <v>405</v>
      </c>
      <c r="D19" s="56">
        <v>6956</v>
      </c>
      <c r="E19" s="56">
        <v>2296</v>
      </c>
      <c r="F19" s="56">
        <v>4660</v>
      </c>
      <c r="G19" s="55" t="s">
        <v>269</v>
      </c>
      <c r="H19" s="56">
        <v>5037</v>
      </c>
      <c r="I19" s="56">
        <v>0</v>
      </c>
      <c r="J19" s="56">
        <v>10400</v>
      </c>
      <c r="K19" s="56">
        <v>377</v>
      </c>
      <c r="L19" s="56">
        <v>0</v>
      </c>
      <c r="M19" s="54">
        <v>1317</v>
      </c>
      <c r="N19" s="57">
        <v>21</v>
      </c>
      <c r="O19" s="55" t="s">
        <v>270</v>
      </c>
      <c r="P19" s="58" t="s">
        <v>271</v>
      </c>
      <c r="Q19" t="s">
        <v>390</v>
      </c>
      <c r="R19" t="s">
        <v>391</v>
      </c>
      <c r="S19" t="s">
        <v>275</v>
      </c>
      <c r="T19" t="s">
        <v>392</v>
      </c>
      <c r="U19" t="s">
        <v>380</v>
      </c>
      <c r="V19" t="s">
        <v>337</v>
      </c>
      <c r="W19" t="s">
        <v>338</v>
      </c>
      <c r="X19" t="s">
        <v>279</v>
      </c>
      <c r="Y19" t="s">
        <v>280</v>
      </c>
      <c r="Z19" t="s">
        <v>339</v>
      </c>
      <c r="AA19" t="s">
        <v>340</v>
      </c>
      <c r="AB19" t="s">
        <v>341</v>
      </c>
      <c r="AC19" t="s">
        <v>281</v>
      </c>
      <c r="AD19" t="s">
        <v>406</v>
      </c>
      <c r="AE19" t="s">
        <v>282</v>
      </c>
      <c r="AF19" t="s">
        <v>283</v>
      </c>
      <c r="AG19" t="s">
        <v>243</v>
      </c>
      <c r="AH19" t="s">
        <v>342</v>
      </c>
      <c r="AI19" t="s">
        <v>393</v>
      </c>
      <c r="AJ19" t="s">
        <v>394</v>
      </c>
      <c r="AK19" t="s">
        <v>343</v>
      </c>
      <c r="AL19" t="s">
        <v>284</v>
      </c>
      <c r="AM19" t="s">
        <v>387</v>
      </c>
      <c r="AN19" t="s">
        <v>344</v>
      </c>
      <c r="AO19" t="s">
        <v>285</v>
      </c>
      <c r="AP19" t="s">
        <v>345</v>
      </c>
      <c r="AQ19" t="s">
        <v>395</v>
      </c>
      <c r="AR19" t="s">
        <v>334</v>
      </c>
      <c r="AS19" t="s">
        <v>334</v>
      </c>
      <c r="AT19" t="s">
        <v>346</v>
      </c>
      <c r="AU19" t="s">
        <v>286</v>
      </c>
      <c r="AV19" t="s">
        <v>407</v>
      </c>
      <c r="AW19" t="s">
        <v>287</v>
      </c>
      <c r="AX19" t="s">
        <v>347</v>
      </c>
      <c r="AY19" t="s">
        <v>309</v>
      </c>
      <c r="AZ19" t="s">
        <v>348</v>
      </c>
      <c r="BA19" t="s">
        <v>349</v>
      </c>
      <c r="BB19" t="s">
        <v>288</v>
      </c>
      <c r="BC19" t="s">
        <v>350</v>
      </c>
      <c r="BD19" t="s">
        <v>351</v>
      </c>
      <c r="BE19" t="s">
        <v>289</v>
      </c>
      <c r="BF19" t="s">
        <v>290</v>
      </c>
      <c r="BG19" t="s">
        <v>377</v>
      </c>
      <c r="BH19" t="s">
        <v>291</v>
      </c>
      <c r="BI19" t="s">
        <v>292</v>
      </c>
      <c r="BJ19" t="s">
        <v>352</v>
      </c>
      <c r="BK19" t="s">
        <v>353</v>
      </c>
      <c r="BL19" t="s">
        <v>354</v>
      </c>
      <c r="BM19" t="s">
        <v>355</v>
      </c>
      <c r="BN19" t="s">
        <v>356</v>
      </c>
      <c r="BO19" t="s">
        <v>275</v>
      </c>
      <c r="BP19" t="s">
        <v>100</v>
      </c>
      <c r="BQ19" t="s">
        <v>396</v>
      </c>
      <c r="BR19" t="s">
        <v>293</v>
      </c>
      <c r="BS19" t="s">
        <v>294</v>
      </c>
      <c r="BT19" t="s">
        <v>295</v>
      </c>
      <c r="BU19" t="s">
        <v>296</v>
      </c>
      <c r="BV19" t="s">
        <v>297</v>
      </c>
      <c r="BW19" t="s">
        <v>318</v>
      </c>
      <c r="BX19" t="s">
        <v>131</v>
      </c>
      <c r="BY19" t="s">
        <v>397</v>
      </c>
      <c r="BZ19" t="s">
        <v>381</v>
      </c>
      <c r="CA19" t="s">
        <v>357</v>
      </c>
      <c r="CB19" t="s">
        <v>358</v>
      </c>
      <c r="CC19" t="s">
        <v>382</v>
      </c>
      <c r="CD19" t="s">
        <v>298</v>
      </c>
      <c r="CE19" t="s">
        <v>310</v>
      </c>
      <c r="CF19" t="s">
        <v>311</v>
      </c>
      <c r="CG19" t="s">
        <v>359</v>
      </c>
      <c r="CH19" t="s">
        <v>312</v>
      </c>
      <c r="CI19" t="s">
        <v>313</v>
      </c>
      <c r="CJ19" t="s">
        <v>360</v>
      </c>
      <c r="CK19" t="s">
        <v>314</v>
      </c>
      <c r="CL19" t="s">
        <v>398</v>
      </c>
      <c r="CM19" t="s">
        <v>399</v>
      </c>
      <c r="CN19" t="s">
        <v>361</v>
      </c>
      <c r="CO19" t="s">
        <v>400</v>
      </c>
      <c r="CP19" t="s">
        <v>362</v>
      </c>
      <c r="CQ19" t="s">
        <v>299</v>
      </c>
      <c r="CR19" t="s">
        <v>363</v>
      </c>
      <c r="CS19" t="s">
        <v>401</v>
      </c>
      <c r="CT19" t="s">
        <v>300</v>
      </c>
      <c r="CU19" t="s">
        <v>276</v>
      </c>
      <c r="CV19" t="s">
        <v>301</v>
      </c>
      <c r="CW19" t="s">
        <v>302</v>
      </c>
      <c r="CX19" t="s">
        <v>189</v>
      </c>
      <c r="CY19" t="s">
        <v>364</v>
      </c>
      <c r="CZ19" t="s">
        <v>365</v>
      </c>
      <c r="DA19" t="s">
        <v>366</v>
      </c>
      <c r="DB19" t="s">
        <v>383</v>
      </c>
      <c r="DC19" t="s">
        <v>303</v>
      </c>
      <c r="DD19" t="s">
        <v>367</v>
      </c>
      <c r="DE19" t="s">
        <v>368</v>
      </c>
      <c r="DF19" t="s">
        <v>369</v>
      </c>
      <c r="DG19" t="s">
        <v>370</v>
      </c>
      <c r="DH19" t="s">
        <v>402</v>
      </c>
      <c r="DI19" t="s">
        <v>304</v>
      </c>
      <c r="DJ19" t="s">
        <v>209</v>
      </c>
      <c r="DK19" t="s">
        <v>213</v>
      </c>
      <c r="DL19" t="s">
        <v>305</v>
      </c>
      <c r="DM19" t="s">
        <v>315</v>
      </c>
      <c r="DN19" t="s">
        <v>384</v>
      </c>
      <c r="DO19" t="s">
        <v>234</v>
      </c>
      <c r="DP19" t="s">
        <v>371</v>
      </c>
      <c r="DQ19" t="s">
        <v>237</v>
      </c>
      <c r="DR19" t="s">
        <v>238</v>
      </c>
      <c r="DS19" t="s">
        <v>372</v>
      </c>
      <c r="DT19" t="s">
        <v>403</v>
      </c>
      <c r="DU19" t="s">
        <v>373</v>
      </c>
      <c r="DV19" t="s">
        <v>272</v>
      </c>
      <c r="DW19" t="s">
        <v>374</v>
      </c>
    </row>
    <row r="20" spans="1:128" x14ac:dyDescent="0.35">
      <c r="A20" s="54">
        <v>1</v>
      </c>
      <c r="B20" s="55" t="s">
        <v>408</v>
      </c>
      <c r="C20" s="55" t="s">
        <v>409</v>
      </c>
      <c r="D20" s="56">
        <v>6956</v>
      </c>
      <c r="E20" s="56">
        <v>4210</v>
      </c>
      <c r="F20" s="56">
        <v>2746</v>
      </c>
      <c r="G20" s="55" t="s">
        <v>269</v>
      </c>
      <c r="H20" s="56">
        <v>3116</v>
      </c>
      <c r="I20" s="56">
        <v>0</v>
      </c>
      <c r="J20" s="56">
        <v>12393</v>
      </c>
      <c r="K20" s="56">
        <v>370</v>
      </c>
      <c r="L20" s="56">
        <v>0</v>
      </c>
      <c r="M20" s="54">
        <v>1423</v>
      </c>
      <c r="N20" s="57">
        <v>21</v>
      </c>
      <c r="O20" s="55" t="s">
        <v>270</v>
      </c>
      <c r="P20" s="58" t="s">
        <v>271</v>
      </c>
      <c r="Q20" t="s">
        <v>390</v>
      </c>
      <c r="R20" t="s">
        <v>391</v>
      </c>
      <c r="S20" t="s">
        <v>275</v>
      </c>
      <c r="T20" t="s">
        <v>392</v>
      </c>
      <c r="U20" t="s">
        <v>380</v>
      </c>
      <c r="V20" t="s">
        <v>337</v>
      </c>
      <c r="W20" t="s">
        <v>338</v>
      </c>
      <c r="X20" t="s">
        <v>279</v>
      </c>
      <c r="Y20" t="s">
        <v>280</v>
      </c>
      <c r="Z20" t="s">
        <v>339</v>
      </c>
      <c r="AA20" t="s">
        <v>340</v>
      </c>
      <c r="AB20" t="s">
        <v>341</v>
      </c>
      <c r="AC20" t="s">
        <v>281</v>
      </c>
      <c r="AD20" t="s">
        <v>406</v>
      </c>
      <c r="AE20" t="s">
        <v>282</v>
      </c>
      <c r="AF20" t="s">
        <v>283</v>
      </c>
      <c r="AG20" t="s">
        <v>243</v>
      </c>
      <c r="AH20" t="s">
        <v>342</v>
      </c>
      <c r="AI20" t="s">
        <v>393</v>
      </c>
      <c r="AJ20" t="s">
        <v>394</v>
      </c>
      <c r="AK20" t="s">
        <v>343</v>
      </c>
      <c r="AL20" t="s">
        <v>284</v>
      </c>
      <c r="AM20" t="s">
        <v>387</v>
      </c>
      <c r="AN20" t="s">
        <v>344</v>
      </c>
      <c r="AO20" t="s">
        <v>285</v>
      </c>
      <c r="AP20" t="s">
        <v>345</v>
      </c>
      <c r="AQ20" t="s">
        <v>395</v>
      </c>
      <c r="AR20" t="s">
        <v>334</v>
      </c>
      <c r="AS20" t="s">
        <v>334</v>
      </c>
      <c r="AT20" t="s">
        <v>346</v>
      </c>
      <c r="AU20" t="s">
        <v>286</v>
      </c>
      <c r="AV20" t="s">
        <v>407</v>
      </c>
      <c r="AW20" t="s">
        <v>287</v>
      </c>
      <c r="AX20" t="s">
        <v>347</v>
      </c>
      <c r="AY20" t="s">
        <v>309</v>
      </c>
      <c r="AZ20" t="s">
        <v>348</v>
      </c>
      <c r="BA20" t="s">
        <v>349</v>
      </c>
      <c r="BB20" t="s">
        <v>288</v>
      </c>
      <c r="BC20" t="s">
        <v>350</v>
      </c>
      <c r="BD20" t="s">
        <v>351</v>
      </c>
      <c r="BE20" t="s">
        <v>289</v>
      </c>
      <c r="BF20" t="s">
        <v>290</v>
      </c>
      <c r="BG20" t="s">
        <v>377</v>
      </c>
      <c r="BH20" t="s">
        <v>291</v>
      </c>
      <c r="BI20" t="s">
        <v>292</v>
      </c>
      <c r="BJ20" t="s">
        <v>352</v>
      </c>
      <c r="BK20" t="s">
        <v>353</v>
      </c>
      <c r="BL20" t="s">
        <v>354</v>
      </c>
      <c r="BM20" t="s">
        <v>355</v>
      </c>
      <c r="BN20" t="s">
        <v>356</v>
      </c>
      <c r="BO20" t="s">
        <v>275</v>
      </c>
      <c r="BP20" t="s">
        <v>100</v>
      </c>
      <c r="BQ20" t="s">
        <v>396</v>
      </c>
      <c r="BR20" t="s">
        <v>293</v>
      </c>
      <c r="BS20" t="s">
        <v>294</v>
      </c>
      <c r="BT20" t="s">
        <v>295</v>
      </c>
      <c r="BU20" t="s">
        <v>296</v>
      </c>
      <c r="BV20" t="s">
        <v>297</v>
      </c>
      <c r="BW20" t="s">
        <v>318</v>
      </c>
      <c r="BX20" t="s">
        <v>131</v>
      </c>
      <c r="BY20" t="s">
        <v>397</v>
      </c>
      <c r="BZ20" t="s">
        <v>381</v>
      </c>
      <c r="CA20" t="s">
        <v>357</v>
      </c>
      <c r="CB20" t="s">
        <v>358</v>
      </c>
      <c r="CC20" t="s">
        <v>382</v>
      </c>
      <c r="CD20" t="s">
        <v>298</v>
      </c>
      <c r="CE20" t="s">
        <v>310</v>
      </c>
      <c r="CF20" t="s">
        <v>311</v>
      </c>
      <c r="CG20" t="s">
        <v>359</v>
      </c>
      <c r="CH20" t="s">
        <v>312</v>
      </c>
      <c r="CI20" t="s">
        <v>313</v>
      </c>
      <c r="CJ20" t="s">
        <v>360</v>
      </c>
      <c r="CK20" t="s">
        <v>314</v>
      </c>
      <c r="CL20" t="s">
        <v>398</v>
      </c>
      <c r="CM20" t="s">
        <v>399</v>
      </c>
      <c r="CN20" t="s">
        <v>361</v>
      </c>
      <c r="CO20" t="s">
        <v>400</v>
      </c>
      <c r="CP20" t="s">
        <v>362</v>
      </c>
      <c r="CQ20" t="s">
        <v>299</v>
      </c>
      <c r="CR20" t="s">
        <v>363</v>
      </c>
      <c r="CS20" t="s">
        <v>401</v>
      </c>
      <c r="CT20" t="s">
        <v>300</v>
      </c>
      <c r="CU20" t="s">
        <v>276</v>
      </c>
      <c r="CV20" t="s">
        <v>301</v>
      </c>
      <c r="CW20" t="s">
        <v>302</v>
      </c>
      <c r="CX20" t="s">
        <v>189</v>
      </c>
      <c r="CY20" t="s">
        <v>364</v>
      </c>
      <c r="CZ20" t="s">
        <v>365</v>
      </c>
      <c r="DA20" t="s">
        <v>366</v>
      </c>
      <c r="DB20" t="s">
        <v>383</v>
      </c>
      <c r="DC20" t="s">
        <v>303</v>
      </c>
      <c r="DD20" t="s">
        <v>367</v>
      </c>
      <c r="DE20" t="s">
        <v>368</v>
      </c>
      <c r="DF20" t="s">
        <v>369</v>
      </c>
      <c r="DG20" t="s">
        <v>370</v>
      </c>
      <c r="DH20" t="s">
        <v>402</v>
      </c>
      <c r="DI20" t="s">
        <v>304</v>
      </c>
      <c r="DJ20" t="s">
        <v>209</v>
      </c>
      <c r="DK20" t="s">
        <v>213</v>
      </c>
      <c r="DL20" t="s">
        <v>305</v>
      </c>
      <c r="DM20" t="s">
        <v>306</v>
      </c>
      <c r="DN20" t="s">
        <v>315</v>
      </c>
      <c r="DO20" t="s">
        <v>384</v>
      </c>
      <c r="DP20" t="s">
        <v>234</v>
      </c>
      <c r="DQ20" t="s">
        <v>371</v>
      </c>
      <c r="DR20" t="s">
        <v>237</v>
      </c>
      <c r="DS20" t="s">
        <v>238</v>
      </c>
      <c r="DT20" t="s">
        <v>372</v>
      </c>
      <c r="DU20" t="s">
        <v>403</v>
      </c>
      <c r="DV20" t="s">
        <v>373</v>
      </c>
      <c r="DW20" t="s">
        <v>272</v>
      </c>
      <c r="DX20" t="s">
        <v>374</v>
      </c>
    </row>
    <row r="21" spans="1:128" x14ac:dyDescent="0.35">
      <c r="A21" s="54">
        <v>1</v>
      </c>
      <c r="B21" s="55" t="s">
        <v>410</v>
      </c>
      <c r="C21" s="55" t="s">
        <v>411</v>
      </c>
      <c r="D21" s="56">
        <v>347</v>
      </c>
      <c r="E21" s="56">
        <v>24</v>
      </c>
      <c r="F21" s="56">
        <v>323</v>
      </c>
      <c r="G21" s="55" t="s">
        <v>269</v>
      </c>
      <c r="H21" s="56">
        <v>335</v>
      </c>
      <c r="I21" s="56">
        <v>0</v>
      </c>
      <c r="J21" s="56">
        <v>2001</v>
      </c>
      <c r="K21" s="56">
        <v>12</v>
      </c>
      <c r="L21" s="56">
        <v>0</v>
      </c>
      <c r="M21" s="54">
        <v>175</v>
      </c>
      <c r="N21" s="57">
        <v>49</v>
      </c>
      <c r="O21" s="55" t="s">
        <v>270</v>
      </c>
      <c r="P21" s="58" t="s">
        <v>271</v>
      </c>
      <c r="Q21" t="s">
        <v>280</v>
      </c>
      <c r="R21" t="s">
        <v>339</v>
      </c>
      <c r="S21" t="s">
        <v>341</v>
      </c>
      <c r="T21" t="s">
        <v>406</v>
      </c>
      <c r="U21" t="s">
        <v>282</v>
      </c>
      <c r="V21" t="s">
        <v>394</v>
      </c>
      <c r="W21" t="s">
        <v>407</v>
      </c>
      <c r="X21" t="s">
        <v>351</v>
      </c>
      <c r="Y21" t="s">
        <v>100</v>
      </c>
      <c r="Z21" t="s">
        <v>396</v>
      </c>
      <c r="AA21" t="s">
        <v>293</v>
      </c>
      <c r="AB21" t="s">
        <v>297</v>
      </c>
      <c r="AC21" t="s">
        <v>382</v>
      </c>
      <c r="AD21" t="s">
        <v>311</v>
      </c>
      <c r="AE21" t="s">
        <v>360</v>
      </c>
      <c r="AF21" t="s">
        <v>398</v>
      </c>
      <c r="AG21" t="s">
        <v>399</v>
      </c>
      <c r="AH21" t="s">
        <v>401</v>
      </c>
      <c r="AI21" t="s">
        <v>189</v>
      </c>
      <c r="AJ21" t="s">
        <v>383</v>
      </c>
      <c r="AK21" t="s">
        <v>305</v>
      </c>
      <c r="AL21" t="s">
        <v>384</v>
      </c>
    </row>
    <row r="22" spans="1:128" x14ac:dyDescent="0.35">
      <c r="A22" s="54">
        <v>1</v>
      </c>
      <c r="B22" s="55" t="s">
        <v>412</v>
      </c>
      <c r="C22" s="55" t="s">
        <v>413</v>
      </c>
      <c r="D22" s="56">
        <v>6094</v>
      </c>
      <c r="E22" s="56">
        <v>3147</v>
      </c>
      <c r="F22" s="56">
        <v>2947</v>
      </c>
      <c r="G22" s="55" t="s">
        <v>269</v>
      </c>
      <c r="H22" s="56">
        <v>3302</v>
      </c>
      <c r="I22" s="56">
        <v>0</v>
      </c>
      <c r="J22" s="56">
        <v>6453</v>
      </c>
      <c r="K22" s="56">
        <v>355</v>
      </c>
      <c r="L22" s="56">
        <v>0</v>
      </c>
      <c r="M22" s="54">
        <v>1000</v>
      </c>
      <c r="N22" s="57">
        <v>49</v>
      </c>
      <c r="O22" s="55" t="s">
        <v>270</v>
      </c>
      <c r="P22" s="58" t="s">
        <v>271</v>
      </c>
      <c r="Q22" t="s">
        <v>390</v>
      </c>
      <c r="R22" t="s">
        <v>391</v>
      </c>
      <c r="S22" t="s">
        <v>275</v>
      </c>
      <c r="T22" t="s">
        <v>392</v>
      </c>
      <c r="U22" t="s">
        <v>380</v>
      </c>
      <c r="V22" t="s">
        <v>337</v>
      </c>
      <c r="W22" t="s">
        <v>338</v>
      </c>
      <c r="X22" t="s">
        <v>281</v>
      </c>
      <c r="Y22" t="s">
        <v>243</v>
      </c>
      <c r="Z22" t="s">
        <v>342</v>
      </c>
      <c r="AA22" t="s">
        <v>393</v>
      </c>
      <c r="AB22" t="s">
        <v>343</v>
      </c>
      <c r="AC22" t="s">
        <v>284</v>
      </c>
      <c r="AD22" t="s">
        <v>387</v>
      </c>
      <c r="AE22" t="s">
        <v>344</v>
      </c>
      <c r="AF22" t="s">
        <v>345</v>
      </c>
      <c r="AG22" t="s">
        <v>395</v>
      </c>
      <c r="AH22" t="s">
        <v>334</v>
      </c>
      <c r="AI22" t="s">
        <v>346</v>
      </c>
      <c r="AJ22" t="s">
        <v>287</v>
      </c>
      <c r="AK22" t="s">
        <v>347</v>
      </c>
      <c r="AL22" t="s">
        <v>348</v>
      </c>
      <c r="AM22" t="s">
        <v>288</v>
      </c>
      <c r="AN22" t="s">
        <v>289</v>
      </c>
      <c r="AO22" t="s">
        <v>290</v>
      </c>
      <c r="AP22" t="s">
        <v>377</v>
      </c>
      <c r="AQ22" t="s">
        <v>291</v>
      </c>
      <c r="AR22" t="s">
        <v>292</v>
      </c>
      <c r="AS22" t="s">
        <v>353</v>
      </c>
      <c r="AT22" t="s">
        <v>354</v>
      </c>
      <c r="AU22" t="s">
        <v>355</v>
      </c>
      <c r="AV22" t="s">
        <v>275</v>
      </c>
      <c r="AW22" t="s">
        <v>295</v>
      </c>
      <c r="AX22" t="s">
        <v>318</v>
      </c>
      <c r="AY22" t="s">
        <v>131</v>
      </c>
      <c r="AZ22" t="s">
        <v>298</v>
      </c>
      <c r="BA22" t="s">
        <v>310</v>
      </c>
      <c r="BB22" t="s">
        <v>362</v>
      </c>
      <c r="BC22" t="s">
        <v>299</v>
      </c>
      <c r="BD22" t="s">
        <v>301</v>
      </c>
      <c r="BE22" t="s">
        <v>302</v>
      </c>
      <c r="BF22" t="s">
        <v>364</v>
      </c>
      <c r="BG22" t="s">
        <v>303</v>
      </c>
      <c r="BH22" t="s">
        <v>367</v>
      </c>
      <c r="BI22" t="s">
        <v>368</v>
      </c>
      <c r="BJ22" t="s">
        <v>369</v>
      </c>
      <c r="BK22" t="s">
        <v>209</v>
      </c>
      <c r="BL22" t="s">
        <v>213</v>
      </c>
      <c r="BM22" t="s">
        <v>315</v>
      </c>
      <c r="BN22" t="s">
        <v>234</v>
      </c>
      <c r="BO22" t="s">
        <v>238</v>
      </c>
      <c r="BP22" t="s">
        <v>372</v>
      </c>
    </row>
    <row r="23" spans="1:128" x14ac:dyDescent="0.35">
      <c r="A23" s="54">
        <v>1</v>
      </c>
      <c r="B23" s="55" t="s">
        <v>414</v>
      </c>
      <c r="C23" s="55" t="s">
        <v>415</v>
      </c>
      <c r="D23" s="56">
        <v>6522</v>
      </c>
      <c r="E23" s="56">
        <v>3740</v>
      </c>
      <c r="F23" s="56">
        <v>2782</v>
      </c>
      <c r="G23" s="55" t="s">
        <v>269</v>
      </c>
      <c r="H23" s="56">
        <v>3115</v>
      </c>
      <c r="I23" s="56">
        <v>0</v>
      </c>
      <c r="J23" s="56">
        <v>5076</v>
      </c>
      <c r="K23" s="56">
        <v>333</v>
      </c>
      <c r="L23" s="56">
        <v>0</v>
      </c>
      <c r="M23" s="54">
        <v>1130</v>
      </c>
      <c r="N23" s="57">
        <v>50</v>
      </c>
      <c r="O23" s="55" t="s">
        <v>270</v>
      </c>
      <c r="P23" s="58" t="s">
        <v>271</v>
      </c>
      <c r="Q23" t="s">
        <v>380</v>
      </c>
      <c r="R23" t="s">
        <v>337</v>
      </c>
      <c r="S23" t="s">
        <v>338</v>
      </c>
      <c r="T23" t="s">
        <v>279</v>
      </c>
      <c r="U23" t="s">
        <v>280</v>
      </c>
      <c r="V23" t="s">
        <v>339</v>
      </c>
      <c r="W23" t="s">
        <v>340</v>
      </c>
      <c r="X23" t="s">
        <v>341</v>
      </c>
      <c r="Y23" t="s">
        <v>281</v>
      </c>
      <c r="Z23" t="s">
        <v>282</v>
      </c>
      <c r="AA23" t="s">
        <v>283</v>
      </c>
      <c r="AB23" t="s">
        <v>243</v>
      </c>
      <c r="AC23" t="s">
        <v>342</v>
      </c>
      <c r="AD23" t="s">
        <v>343</v>
      </c>
      <c r="AE23" t="s">
        <v>284</v>
      </c>
      <c r="AF23" t="s">
        <v>344</v>
      </c>
      <c r="AG23" t="s">
        <v>285</v>
      </c>
      <c r="AH23" t="s">
        <v>345</v>
      </c>
      <c r="AI23" t="s">
        <v>334</v>
      </c>
      <c r="AJ23" t="s">
        <v>334</v>
      </c>
      <c r="AK23" t="s">
        <v>346</v>
      </c>
      <c r="AL23" t="s">
        <v>286</v>
      </c>
      <c r="AM23" t="s">
        <v>287</v>
      </c>
      <c r="AN23" t="s">
        <v>347</v>
      </c>
      <c r="AO23" t="s">
        <v>309</v>
      </c>
      <c r="AP23" t="s">
        <v>348</v>
      </c>
      <c r="AQ23" t="s">
        <v>349</v>
      </c>
      <c r="AR23" t="s">
        <v>288</v>
      </c>
      <c r="AS23" t="s">
        <v>350</v>
      </c>
      <c r="AT23" t="s">
        <v>351</v>
      </c>
      <c r="AU23" t="s">
        <v>289</v>
      </c>
      <c r="AV23" t="s">
        <v>290</v>
      </c>
      <c r="AW23" t="s">
        <v>291</v>
      </c>
      <c r="AX23" t="s">
        <v>352</v>
      </c>
      <c r="AY23" t="s">
        <v>353</v>
      </c>
      <c r="AZ23" t="s">
        <v>354</v>
      </c>
      <c r="BA23" t="s">
        <v>355</v>
      </c>
      <c r="BB23" t="s">
        <v>356</v>
      </c>
      <c r="BC23" t="s">
        <v>100</v>
      </c>
      <c r="BD23" t="s">
        <v>293</v>
      </c>
      <c r="BE23" t="s">
        <v>294</v>
      </c>
      <c r="BF23" t="s">
        <v>295</v>
      </c>
      <c r="BG23" t="s">
        <v>296</v>
      </c>
      <c r="BH23" t="s">
        <v>297</v>
      </c>
      <c r="BI23" t="s">
        <v>318</v>
      </c>
      <c r="BJ23" t="s">
        <v>131</v>
      </c>
      <c r="BK23" t="s">
        <v>357</v>
      </c>
      <c r="BL23" t="s">
        <v>358</v>
      </c>
      <c r="BM23" t="s">
        <v>298</v>
      </c>
      <c r="BN23" t="s">
        <v>310</v>
      </c>
      <c r="BO23" t="s">
        <v>311</v>
      </c>
      <c r="BP23" t="s">
        <v>359</v>
      </c>
      <c r="BQ23" t="s">
        <v>312</v>
      </c>
      <c r="BR23" t="s">
        <v>313</v>
      </c>
      <c r="BS23" t="s">
        <v>360</v>
      </c>
      <c r="BT23" t="s">
        <v>314</v>
      </c>
      <c r="BU23" t="s">
        <v>361</v>
      </c>
      <c r="BV23" t="s">
        <v>362</v>
      </c>
      <c r="BW23" t="s">
        <v>299</v>
      </c>
      <c r="BX23" t="s">
        <v>363</v>
      </c>
      <c r="BY23" t="s">
        <v>300</v>
      </c>
      <c r="BZ23" t="s">
        <v>276</v>
      </c>
      <c r="CA23" t="s">
        <v>301</v>
      </c>
      <c r="CB23" t="s">
        <v>302</v>
      </c>
      <c r="CC23" t="s">
        <v>189</v>
      </c>
      <c r="CD23" t="s">
        <v>364</v>
      </c>
      <c r="CE23" t="s">
        <v>365</v>
      </c>
      <c r="CF23" t="s">
        <v>366</v>
      </c>
      <c r="CG23" t="s">
        <v>303</v>
      </c>
      <c r="CH23" t="s">
        <v>367</v>
      </c>
      <c r="CI23" t="s">
        <v>368</v>
      </c>
      <c r="CJ23" t="s">
        <v>369</v>
      </c>
      <c r="CK23" t="s">
        <v>370</v>
      </c>
      <c r="CL23" t="s">
        <v>209</v>
      </c>
      <c r="CM23" t="s">
        <v>213</v>
      </c>
      <c r="CN23" t="s">
        <v>305</v>
      </c>
      <c r="CO23" t="s">
        <v>315</v>
      </c>
      <c r="CP23" t="s">
        <v>234</v>
      </c>
      <c r="CQ23" t="s">
        <v>371</v>
      </c>
      <c r="CR23" t="s">
        <v>237</v>
      </c>
      <c r="CS23" t="s">
        <v>372</v>
      </c>
      <c r="CT23" t="s">
        <v>373</v>
      </c>
      <c r="CU23" t="s">
        <v>272</v>
      </c>
      <c r="CV23" t="s">
        <v>374</v>
      </c>
    </row>
    <row r="24" spans="1:128" x14ac:dyDescent="0.35">
      <c r="A24" s="54">
        <v>1</v>
      </c>
      <c r="B24" s="55" t="s">
        <v>416</v>
      </c>
      <c r="C24" s="55" t="s">
        <v>417</v>
      </c>
      <c r="D24" s="56">
        <v>4921</v>
      </c>
      <c r="E24" s="56">
        <v>3401</v>
      </c>
      <c r="F24" s="56">
        <v>1520</v>
      </c>
      <c r="G24" s="55" t="s">
        <v>269</v>
      </c>
      <c r="H24" s="56">
        <v>1531</v>
      </c>
      <c r="I24" s="56">
        <v>0</v>
      </c>
      <c r="J24" s="56">
        <v>4800</v>
      </c>
      <c r="K24" s="56">
        <v>6</v>
      </c>
      <c r="L24" s="56">
        <v>5</v>
      </c>
      <c r="M24" s="54">
        <v>546</v>
      </c>
      <c r="N24" s="57">
        <v>30</v>
      </c>
      <c r="O24" s="55" t="s">
        <v>270</v>
      </c>
      <c r="P24" s="58" t="s">
        <v>271</v>
      </c>
      <c r="Q24" t="s">
        <v>281</v>
      </c>
      <c r="R24" t="s">
        <v>288</v>
      </c>
      <c r="S24" t="s">
        <v>289</v>
      </c>
      <c r="T24" t="s">
        <v>290</v>
      </c>
      <c r="U24" t="s">
        <v>291</v>
      </c>
      <c r="V24" t="s">
        <v>297</v>
      </c>
      <c r="W24" t="s">
        <v>301</v>
      </c>
      <c r="X24" t="s">
        <v>302</v>
      </c>
      <c r="Y24" t="s">
        <v>303</v>
      </c>
    </row>
    <row r="25" spans="1:128" x14ac:dyDescent="0.35">
      <c r="A25" s="54">
        <v>1</v>
      </c>
      <c r="B25" s="55" t="s">
        <v>418</v>
      </c>
      <c r="C25" s="55" t="s">
        <v>419</v>
      </c>
      <c r="D25" s="56">
        <v>85</v>
      </c>
      <c r="E25" s="56">
        <v>7</v>
      </c>
      <c r="F25" s="56">
        <v>78</v>
      </c>
      <c r="G25" s="55" t="s">
        <v>269</v>
      </c>
      <c r="H25" s="56">
        <v>115</v>
      </c>
      <c r="I25" s="56">
        <v>0</v>
      </c>
      <c r="J25" s="56">
        <v>1800</v>
      </c>
      <c r="K25" s="56">
        <v>37</v>
      </c>
      <c r="L25" s="56">
        <v>0</v>
      </c>
      <c r="M25" s="54">
        <v>101</v>
      </c>
      <c r="N25" s="57">
        <v>30</v>
      </c>
      <c r="O25" s="55" t="s">
        <v>270</v>
      </c>
      <c r="P25" s="58" t="s">
        <v>271</v>
      </c>
      <c r="Q25" t="s">
        <v>275</v>
      </c>
      <c r="R25" t="s">
        <v>275</v>
      </c>
      <c r="S25" t="s">
        <v>304</v>
      </c>
    </row>
    <row r="26" spans="1:128" x14ac:dyDescent="0.35">
      <c r="A26" s="54">
        <v>1</v>
      </c>
      <c r="B26" s="55" t="s">
        <v>420</v>
      </c>
      <c r="C26" s="55" t="s">
        <v>421</v>
      </c>
      <c r="D26" s="56">
        <v>6522</v>
      </c>
      <c r="E26" s="56">
        <v>1355</v>
      </c>
      <c r="F26" s="56">
        <v>5167</v>
      </c>
      <c r="G26" s="55" t="s">
        <v>269</v>
      </c>
      <c r="H26" s="56">
        <v>5504</v>
      </c>
      <c r="I26" s="56">
        <v>0</v>
      </c>
      <c r="J26" s="56">
        <v>12585</v>
      </c>
      <c r="K26" s="56">
        <v>337</v>
      </c>
      <c r="L26" s="56">
        <v>0</v>
      </c>
      <c r="M26" s="54">
        <v>1015</v>
      </c>
      <c r="N26" s="57">
        <v>28</v>
      </c>
      <c r="O26" s="55" t="s">
        <v>270</v>
      </c>
      <c r="P26" s="58" t="s">
        <v>271</v>
      </c>
      <c r="Q26" t="s">
        <v>380</v>
      </c>
      <c r="R26" t="s">
        <v>337</v>
      </c>
      <c r="S26" t="s">
        <v>338</v>
      </c>
      <c r="T26" t="s">
        <v>279</v>
      </c>
      <c r="U26" t="s">
        <v>280</v>
      </c>
      <c r="V26" t="s">
        <v>339</v>
      </c>
      <c r="W26" t="s">
        <v>340</v>
      </c>
      <c r="X26" t="s">
        <v>341</v>
      </c>
      <c r="Y26" t="s">
        <v>281</v>
      </c>
      <c r="Z26" t="s">
        <v>282</v>
      </c>
      <c r="AA26" t="s">
        <v>283</v>
      </c>
      <c r="AB26" t="s">
        <v>243</v>
      </c>
      <c r="AC26" t="s">
        <v>342</v>
      </c>
      <c r="AD26" t="s">
        <v>343</v>
      </c>
      <c r="AE26" t="s">
        <v>284</v>
      </c>
      <c r="AF26" t="s">
        <v>344</v>
      </c>
      <c r="AG26" t="s">
        <v>285</v>
      </c>
      <c r="AH26" t="s">
        <v>345</v>
      </c>
      <c r="AI26" t="s">
        <v>334</v>
      </c>
      <c r="AJ26" t="s">
        <v>334</v>
      </c>
      <c r="AK26" t="s">
        <v>346</v>
      </c>
      <c r="AL26" t="s">
        <v>286</v>
      </c>
      <c r="AM26" t="s">
        <v>287</v>
      </c>
      <c r="AN26" t="s">
        <v>347</v>
      </c>
      <c r="AO26" t="s">
        <v>309</v>
      </c>
      <c r="AP26" t="s">
        <v>348</v>
      </c>
      <c r="AQ26" t="s">
        <v>349</v>
      </c>
      <c r="AR26" t="s">
        <v>288</v>
      </c>
      <c r="AS26" t="s">
        <v>350</v>
      </c>
      <c r="AT26" t="s">
        <v>351</v>
      </c>
      <c r="AU26" t="s">
        <v>289</v>
      </c>
      <c r="AV26" t="s">
        <v>290</v>
      </c>
      <c r="AW26" t="s">
        <v>291</v>
      </c>
      <c r="AX26" t="s">
        <v>352</v>
      </c>
      <c r="AY26" t="s">
        <v>353</v>
      </c>
      <c r="AZ26" t="s">
        <v>354</v>
      </c>
      <c r="BA26" t="s">
        <v>355</v>
      </c>
      <c r="BB26" t="s">
        <v>356</v>
      </c>
      <c r="BC26" t="s">
        <v>100</v>
      </c>
      <c r="BD26" t="s">
        <v>293</v>
      </c>
      <c r="BE26" t="s">
        <v>294</v>
      </c>
      <c r="BF26" t="s">
        <v>295</v>
      </c>
      <c r="BG26" t="s">
        <v>296</v>
      </c>
      <c r="BH26" t="s">
        <v>297</v>
      </c>
      <c r="BI26" t="s">
        <v>318</v>
      </c>
      <c r="BJ26" t="s">
        <v>131</v>
      </c>
      <c r="BK26" t="s">
        <v>357</v>
      </c>
      <c r="BL26" t="s">
        <v>358</v>
      </c>
      <c r="BM26" t="s">
        <v>298</v>
      </c>
      <c r="BN26" t="s">
        <v>310</v>
      </c>
      <c r="BO26" t="s">
        <v>311</v>
      </c>
      <c r="BP26" t="s">
        <v>359</v>
      </c>
      <c r="BQ26" t="s">
        <v>312</v>
      </c>
      <c r="BR26" t="s">
        <v>313</v>
      </c>
      <c r="BS26" t="s">
        <v>360</v>
      </c>
      <c r="BT26" t="s">
        <v>314</v>
      </c>
      <c r="BU26" t="s">
        <v>361</v>
      </c>
      <c r="BV26" t="s">
        <v>362</v>
      </c>
      <c r="BW26" t="s">
        <v>299</v>
      </c>
      <c r="BX26" t="s">
        <v>363</v>
      </c>
      <c r="BY26" t="s">
        <v>300</v>
      </c>
      <c r="BZ26" t="s">
        <v>276</v>
      </c>
      <c r="CA26" t="s">
        <v>301</v>
      </c>
      <c r="CB26" t="s">
        <v>302</v>
      </c>
      <c r="CC26" t="s">
        <v>189</v>
      </c>
      <c r="CD26" t="s">
        <v>364</v>
      </c>
      <c r="CE26" t="s">
        <v>365</v>
      </c>
      <c r="CF26" t="s">
        <v>366</v>
      </c>
      <c r="CG26" t="s">
        <v>303</v>
      </c>
      <c r="CH26" t="s">
        <v>367</v>
      </c>
      <c r="CI26" t="s">
        <v>368</v>
      </c>
      <c r="CJ26" t="s">
        <v>369</v>
      </c>
      <c r="CK26" t="s">
        <v>370</v>
      </c>
      <c r="CL26" t="s">
        <v>209</v>
      </c>
      <c r="CM26" t="s">
        <v>213</v>
      </c>
      <c r="CN26" t="s">
        <v>305</v>
      </c>
      <c r="CO26" t="s">
        <v>315</v>
      </c>
      <c r="CP26" t="s">
        <v>234</v>
      </c>
      <c r="CQ26" t="s">
        <v>371</v>
      </c>
      <c r="CR26" t="s">
        <v>237</v>
      </c>
      <c r="CS26" t="s">
        <v>372</v>
      </c>
      <c r="CT26" t="s">
        <v>373</v>
      </c>
      <c r="CU26" t="s">
        <v>272</v>
      </c>
      <c r="CV26" t="s">
        <v>374</v>
      </c>
    </row>
    <row r="27" spans="1:128" x14ac:dyDescent="0.35">
      <c r="A27" s="54">
        <v>1</v>
      </c>
      <c r="B27" s="55" t="s">
        <v>422</v>
      </c>
      <c r="C27" s="55" t="s">
        <v>423</v>
      </c>
      <c r="D27" s="56">
        <v>6522</v>
      </c>
      <c r="E27" s="56">
        <v>5887</v>
      </c>
      <c r="F27" s="56">
        <v>635</v>
      </c>
      <c r="G27" s="55" t="s">
        <v>269</v>
      </c>
      <c r="H27" s="56">
        <v>902</v>
      </c>
      <c r="I27" s="56">
        <v>0</v>
      </c>
      <c r="J27" s="56">
        <v>14000</v>
      </c>
      <c r="K27" s="56">
        <v>267</v>
      </c>
      <c r="L27" s="56">
        <v>0</v>
      </c>
      <c r="M27" s="54">
        <v>1012</v>
      </c>
      <c r="N27" s="57">
        <v>28</v>
      </c>
      <c r="O27" s="55" t="s">
        <v>270</v>
      </c>
      <c r="P27" s="58" t="s">
        <v>271</v>
      </c>
      <c r="Q27" t="s">
        <v>380</v>
      </c>
      <c r="R27" t="s">
        <v>337</v>
      </c>
      <c r="S27" t="s">
        <v>338</v>
      </c>
      <c r="T27" t="s">
        <v>279</v>
      </c>
      <c r="U27" t="s">
        <v>280</v>
      </c>
      <c r="V27" t="s">
        <v>339</v>
      </c>
      <c r="W27" t="s">
        <v>340</v>
      </c>
      <c r="X27" t="s">
        <v>341</v>
      </c>
      <c r="Y27" t="s">
        <v>281</v>
      </c>
      <c r="Z27" t="s">
        <v>282</v>
      </c>
      <c r="AA27" t="s">
        <v>283</v>
      </c>
      <c r="AB27" t="s">
        <v>243</v>
      </c>
      <c r="AC27" t="s">
        <v>342</v>
      </c>
      <c r="AD27" t="s">
        <v>343</v>
      </c>
      <c r="AE27" t="s">
        <v>284</v>
      </c>
      <c r="AF27" t="s">
        <v>344</v>
      </c>
      <c r="AG27" t="s">
        <v>285</v>
      </c>
      <c r="AH27" t="s">
        <v>345</v>
      </c>
      <c r="AI27" t="s">
        <v>334</v>
      </c>
      <c r="AJ27" t="s">
        <v>334</v>
      </c>
      <c r="AK27" t="s">
        <v>346</v>
      </c>
      <c r="AL27" t="s">
        <v>286</v>
      </c>
      <c r="AM27" t="s">
        <v>287</v>
      </c>
      <c r="AN27" t="s">
        <v>347</v>
      </c>
      <c r="AO27" t="s">
        <v>309</v>
      </c>
      <c r="AP27" t="s">
        <v>348</v>
      </c>
      <c r="AQ27" t="s">
        <v>349</v>
      </c>
      <c r="AR27" t="s">
        <v>288</v>
      </c>
      <c r="AS27" t="s">
        <v>350</v>
      </c>
      <c r="AT27" t="s">
        <v>351</v>
      </c>
      <c r="AU27" t="s">
        <v>289</v>
      </c>
      <c r="AV27" t="s">
        <v>290</v>
      </c>
      <c r="AW27" t="s">
        <v>291</v>
      </c>
      <c r="AX27" t="s">
        <v>352</v>
      </c>
      <c r="AY27" t="s">
        <v>353</v>
      </c>
      <c r="AZ27" t="s">
        <v>354</v>
      </c>
      <c r="BA27" t="s">
        <v>355</v>
      </c>
      <c r="BB27" t="s">
        <v>356</v>
      </c>
      <c r="BC27" t="s">
        <v>100</v>
      </c>
      <c r="BD27" t="s">
        <v>293</v>
      </c>
      <c r="BE27" t="s">
        <v>294</v>
      </c>
      <c r="BF27" t="s">
        <v>295</v>
      </c>
      <c r="BG27" t="s">
        <v>296</v>
      </c>
      <c r="BH27" t="s">
        <v>297</v>
      </c>
      <c r="BI27" t="s">
        <v>318</v>
      </c>
      <c r="BJ27" t="s">
        <v>131</v>
      </c>
      <c r="BK27" t="s">
        <v>357</v>
      </c>
      <c r="BL27" t="s">
        <v>358</v>
      </c>
      <c r="BM27" t="s">
        <v>298</v>
      </c>
      <c r="BN27" t="s">
        <v>310</v>
      </c>
      <c r="BO27" t="s">
        <v>311</v>
      </c>
      <c r="BP27" t="s">
        <v>359</v>
      </c>
      <c r="BQ27" t="s">
        <v>312</v>
      </c>
      <c r="BR27" t="s">
        <v>313</v>
      </c>
      <c r="BS27" t="s">
        <v>360</v>
      </c>
      <c r="BT27" t="s">
        <v>314</v>
      </c>
      <c r="BU27" t="s">
        <v>361</v>
      </c>
      <c r="BV27" t="s">
        <v>362</v>
      </c>
      <c r="BW27" t="s">
        <v>299</v>
      </c>
      <c r="BX27" t="s">
        <v>363</v>
      </c>
      <c r="BY27" t="s">
        <v>300</v>
      </c>
      <c r="BZ27" t="s">
        <v>276</v>
      </c>
      <c r="CA27" t="s">
        <v>301</v>
      </c>
      <c r="CB27" t="s">
        <v>302</v>
      </c>
      <c r="CC27" t="s">
        <v>189</v>
      </c>
      <c r="CD27" t="s">
        <v>364</v>
      </c>
      <c r="CE27" t="s">
        <v>365</v>
      </c>
      <c r="CF27" t="s">
        <v>366</v>
      </c>
      <c r="CG27" t="s">
        <v>303</v>
      </c>
      <c r="CH27" t="s">
        <v>367</v>
      </c>
      <c r="CI27" t="s">
        <v>368</v>
      </c>
      <c r="CJ27" t="s">
        <v>369</v>
      </c>
      <c r="CK27" t="s">
        <v>370</v>
      </c>
      <c r="CL27" t="s">
        <v>209</v>
      </c>
      <c r="CM27" t="s">
        <v>213</v>
      </c>
      <c r="CN27" t="s">
        <v>305</v>
      </c>
      <c r="CO27" t="s">
        <v>315</v>
      </c>
      <c r="CP27" t="s">
        <v>234</v>
      </c>
      <c r="CQ27" t="s">
        <v>371</v>
      </c>
      <c r="CR27" t="s">
        <v>237</v>
      </c>
      <c r="CS27" t="s">
        <v>372</v>
      </c>
      <c r="CT27" t="s">
        <v>373</v>
      </c>
      <c r="CU27" t="s">
        <v>272</v>
      </c>
      <c r="CV27" t="s">
        <v>374</v>
      </c>
    </row>
    <row r="28" spans="1:128" x14ac:dyDescent="0.35">
      <c r="A28" s="54">
        <v>1</v>
      </c>
      <c r="B28" s="55" t="s">
        <v>424</v>
      </c>
      <c r="C28" s="55" t="s">
        <v>425</v>
      </c>
      <c r="D28" s="56">
        <v>112</v>
      </c>
      <c r="E28" s="56">
        <v>112</v>
      </c>
      <c r="F28" s="56">
        <v>0</v>
      </c>
      <c r="G28" s="55" t="s">
        <v>269</v>
      </c>
      <c r="H28" s="56">
        <v>0</v>
      </c>
      <c r="I28" s="56">
        <v>0</v>
      </c>
      <c r="J28" s="56">
        <v>4030</v>
      </c>
      <c r="K28" s="56">
        <v>0</v>
      </c>
      <c r="L28" s="56">
        <v>0</v>
      </c>
      <c r="M28" s="54">
        <v>250</v>
      </c>
      <c r="N28" s="57">
        <v>10</v>
      </c>
      <c r="O28" s="55" t="s">
        <v>270</v>
      </c>
      <c r="P28" s="58" t="s">
        <v>271</v>
      </c>
      <c r="Q28" t="s">
        <v>390</v>
      </c>
      <c r="R28" t="s">
        <v>391</v>
      </c>
      <c r="S28" t="s">
        <v>275</v>
      </c>
      <c r="T28" t="s">
        <v>392</v>
      </c>
      <c r="U28" t="s">
        <v>380</v>
      </c>
      <c r="V28" t="s">
        <v>395</v>
      </c>
      <c r="W28" t="s">
        <v>292</v>
      </c>
      <c r="X28" t="s">
        <v>275</v>
      </c>
      <c r="Y28" t="s">
        <v>304</v>
      </c>
    </row>
    <row r="29" spans="1:128" x14ac:dyDescent="0.35">
      <c r="A29" s="54">
        <v>1</v>
      </c>
      <c r="B29" s="55" t="s">
        <v>426</v>
      </c>
      <c r="C29" s="55" t="s">
        <v>427</v>
      </c>
      <c r="D29" s="56">
        <v>3578</v>
      </c>
      <c r="E29" s="56">
        <v>519</v>
      </c>
      <c r="F29" s="56">
        <v>3059</v>
      </c>
      <c r="G29" s="55" t="s">
        <v>269</v>
      </c>
      <c r="H29" s="56">
        <v>3704</v>
      </c>
      <c r="I29" s="56">
        <v>0</v>
      </c>
      <c r="J29" s="56">
        <v>26400</v>
      </c>
      <c r="K29" s="56">
        <v>645</v>
      </c>
      <c r="L29" s="56">
        <v>0</v>
      </c>
      <c r="M29" s="54">
        <v>3163</v>
      </c>
      <c r="N29" s="57">
        <v>25</v>
      </c>
      <c r="O29" s="55" t="s">
        <v>270</v>
      </c>
      <c r="P29" s="59" t="s">
        <v>271</v>
      </c>
      <c r="Q29" t="s">
        <v>390</v>
      </c>
      <c r="R29" t="s">
        <v>391</v>
      </c>
      <c r="S29" t="s">
        <v>275</v>
      </c>
      <c r="T29" t="s">
        <v>392</v>
      </c>
      <c r="U29" t="s">
        <v>380</v>
      </c>
      <c r="V29" t="s">
        <v>279</v>
      </c>
      <c r="W29" t="s">
        <v>280</v>
      </c>
      <c r="X29" t="s">
        <v>281</v>
      </c>
      <c r="Y29" t="s">
        <v>284</v>
      </c>
      <c r="Z29" t="s">
        <v>395</v>
      </c>
      <c r="AA29" t="s">
        <v>334</v>
      </c>
      <c r="AB29" t="s">
        <v>346</v>
      </c>
      <c r="AC29" t="s">
        <v>286</v>
      </c>
      <c r="AD29" t="s">
        <v>407</v>
      </c>
      <c r="AE29" t="s">
        <v>287</v>
      </c>
      <c r="AF29" t="s">
        <v>347</v>
      </c>
      <c r="AG29" t="s">
        <v>309</v>
      </c>
      <c r="AH29" t="s">
        <v>348</v>
      </c>
      <c r="AI29" t="s">
        <v>288</v>
      </c>
      <c r="AJ29" t="s">
        <v>351</v>
      </c>
      <c r="AK29" t="s">
        <v>289</v>
      </c>
      <c r="AL29" t="s">
        <v>290</v>
      </c>
      <c r="AM29" t="s">
        <v>291</v>
      </c>
      <c r="AN29" t="s">
        <v>292</v>
      </c>
      <c r="AO29" t="s">
        <v>275</v>
      </c>
      <c r="AP29" t="s">
        <v>100</v>
      </c>
      <c r="AQ29" t="s">
        <v>293</v>
      </c>
      <c r="AR29" t="s">
        <v>295</v>
      </c>
      <c r="AS29" t="s">
        <v>297</v>
      </c>
      <c r="AT29" t="s">
        <v>382</v>
      </c>
      <c r="AU29" t="s">
        <v>298</v>
      </c>
      <c r="AV29" t="s">
        <v>310</v>
      </c>
      <c r="AW29" t="s">
        <v>311</v>
      </c>
      <c r="AX29" t="s">
        <v>359</v>
      </c>
      <c r="AY29" t="s">
        <v>312</v>
      </c>
      <c r="AZ29" t="s">
        <v>313</v>
      </c>
      <c r="BA29" t="s">
        <v>314</v>
      </c>
      <c r="BB29" t="s">
        <v>299</v>
      </c>
      <c r="BC29" t="s">
        <v>363</v>
      </c>
      <c r="BD29" t="s">
        <v>300</v>
      </c>
      <c r="BE29" t="s">
        <v>276</v>
      </c>
      <c r="BF29" t="s">
        <v>301</v>
      </c>
      <c r="BG29" t="s">
        <v>302</v>
      </c>
      <c r="BH29" t="s">
        <v>189</v>
      </c>
      <c r="BI29" t="s">
        <v>364</v>
      </c>
      <c r="BJ29" t="s">
        <v>383</v>
      </c>
      <c r="BK29" t="s">
        <v>303</v>
      </c>
      <c r="BL29" t="s">
        <v>369</v>
      </c>
      <c r="BM29" t="s">
        <v>370</v>
      </c>
      <c r="BN29" t="s">
        <v>402</v>
      </c>
      <c r="BO29" t="s">
        <v>304</v>
      </c>
      <c r="BP29" t="s">
        <v>209</v>
      </c>
      <c r="BQ29" t="s">
        <v>213</v>
      </c>
      <c r="BR29" t="s">
        <v>315</v>
      </c>
      <c r="BS29" t="s">
        <v>237</v>
      </c>
      <c r="BT29" t="s">
        <v>373</v>
      </c>
      <c r="BU29" t="s">
        <v>374</v>
      </c>
    </row>
    <row r="30" spans="1:128" x14ac:dyDescent="0.35">
      <c r="A30" s="54">
        <v>1</v>
      </c>
      <c r="B30" s="55" t="s">
        <v>428</v>
      </c>
      <c r="C30" s="55" t="s">
        <v>278</v>
      </c>
      <c r="D30" s="56">
        <v>273</v>
      </c>
      <c r="E30" s="56">
        <v>13</v>
      </c>
      <c r="F30" s="56">
        <v>260</v>
      </c>
      <c r="G30" s="55" t="s">
        <v>269</v>
      </c>
      <c r="H30" s="56">
        <v>260</v>
      </c>
      <c r="I30" s="56">
        <v>0</v>
      </c>
      <c r="J30" s="56">
        <v>600</v>
      </c>
      <c r="K30" s="56">
        <v>0</v>
      </c>
      <c r="L30" s="56">
        <v>0</v>
      </c>
      <c r="M30" s="54">
        <v>44</v>
      </c>
      <c r="N30" s="57">
        <v>40</v>
      </c>
      <c r="O30" s="55" t="s">
        <v>270</v>
      </c>
      <c r="P30" s="59" t="s">
        <v>271</v>
      </c>
      <c r="Q30" t="s">
        <v>343</v>
      </c>
      <c r="R30" t="s">
        <v>348</v>
      </c>
      <c r="S30" t="s">
        <v>377</v>
      </c>
      <c r="T30" t="s">
        <v>310</v>
      </c>
      <c r="U30" t="s">
        <v>312</v>
      </c>
      <c r="V30" t="s">
        <v>313</v>
      </c>
      <c r="W30" t="s">
        <v>315</v>
      </c>
    </row>
    <row r="31" spans="1:128" x14ac:dyDescent="0.35">
      <c r="A31" s="54">
        <v>1</v>
      </c>
      <c r="B31" s="55" t="s">
        <v>429</v>
      </c>
      <c r="C31" s="55" t="s">
        <v>430</v>
      </c>
      <c r="D31" s="56">
        <v>1700</v>
      </c>
      <c r="E31" s="56">
        <v>1184</v>
      </c>
      <c r="F31" s="56">
        <v>516</v>
      </c>
      <c r="G31" s="55" t="s">
        <v>269</v>
      </c>
      <c r="H31" s="56">
        <v>676</v>
      </c>
      <c r="I31" s="56">
        <v>0</v>
      </c>
      <c r="J31" s="56">
        <v>200</v>
      </c>
      <c r="K31" s="56">
        <v>160</v>
      </c>
      <c r="L31" s="56">
        <v>0</v>
      </c>
      <c r="M31" s="54">
        <v>151</v>
      </c>
      <c r="N31" s="57">
        <v>40</v>
      </c>
      <c r="O31" s="55" t="s">
        <v>270</v>
      </c>
      <c r="P31" s="59" t="s">
        <v>271</v>
      </c>
      <c r="Q31" t="s">
        <v>387</v>
      </c>
    </row>
    <row r="32" spans="1:128" x14ac:dyDescent="0.35">
      <c r="A32" s="54">
        <v>1</v>
      </c>
      <c r="B32" s="55" t="s">
        <v>431</v>
      </c>
      <c r="C32" s="55" t="s">
        <v>432</v>
      </c>
      <c r="D32" s="56">
        <v>10</v>
      </c>
      <c r="E32" s="56">
        <v>10</v>
      </c>
      <c r="F32" s="56">
        <v>0</v>
      </c>
      <c r="G32" s="55" t="s">
        <v>269</v>
      </c>
      <c r="H32" s="56">
        <v>0</v>
      </c>
      <c r="I32" s="56">
        <v>0</v>
      </c>
      <c r="J32" s="56">
        <v>200</v>
      </c>
      <c r="K32" s="56">
        <v>0</v>
      </c>
      <c r="L32" s="56">
        <v>0</v>
      </c>
      <c r="M32" s="54">
        <v>0</v>
      </c>
      <c r="N32" s="57">
        <v>0</v>
      </c>
      <c r="O32" s="55" t="s">
        <v>323</v>
      </c>
      <c r="P32" s="59" t="s">
        <v>271</v>
      </c>
    </row>
    <row r="33" spans="1:53" x14ac:dyDescent="0.35">
      <c r="A33" s="54">
        <v>1</v>
      </c>
      <c r="B33" s="55" t="s">
        <v>433</v>
      </c>
      <c r="C33" s="55" t="s">
        <v>434</v>
      </c>
      <c r="D33" s="56">
        <v>97</v>
      </c>
      <c r="E33" s="56">
        <v>39</v>
      </c>
      <c r="F33" s="56">
        <v>58</v>
      </c>
      <c r="G33" s="55" t="s">
        <v>269</v>
      </c>
      <c r="H33" s="56">
        <v>58</v>
      </c>
      <c r="I33" s="56">
        <v>0</v>
      </c>
      <c r="J33" s="56">
        <v>100</v>
      </c>
      <c r="K33" s="56">
        <v>0</v>
      </c>
      <c r="L33" s="56">
        <v>0</v>
      </c>
      <c r="M33" s="54">
        <v>15</v>
      </c>
      <c r="N33" s="57">
        <v>18</v>
      </c>
      <c r="O33" s="55" t="s">
        <v>270</v>
      </c>
      <c r="P33" s="59" t="s">
        <v>271</v>
      </c>
      <c r="Q33" t="s">
        <v>309</v>
      </c>
      <c r="R33" t="s">
        <v>310</v>
      </c>
      <c r="S33" t="s">
        <v>311</v>
      </c>
      <c r="T33" t="s">
        <v>312</v>
      </c>
      <c r="U33" t="s">
        <v>313</v>
      </c>
      <c r="V33" t="s">
        <v>315</v>
      </c>
    </row>
    <row r="34" spans="1:53" x14ac:dyDescent="0.35">
      <c r="A34" s="54">
        <v>1</v>
      </c>
      <c r="B34" s="55" t="s">
        <v>435</v>
      </c>
      <c r="C34" s="55" t="s">
        <v>436</v>
      </c>
      <c r="D34" s="56">
        <v>1947</v>
      </c>
      <c r="E34" s="56">
        <v>1373</v>
      </c>
      <c r="F34" s="56">
        <v>574</v>
      </c>
      <c r="G34" s="55" t="s">
        <v>269</v>
      </c>
      <c r="H34" s="56">
        <v>579</v>
      </c>
      <c r="I34" s="56">
        <v>0</v>
      </c>
      <c r="J34" s="56">
        <v>3513</v>
      </c>
      <c r="K34" s="56">
        <v>5</v>
      </c>
      <c r="L34" s="56">
        <v>0</v>
      </c>
      <c r="M34" s="54">
        <v>320</v>
      </c>
      <c r="N34" s="57">
        <v>49</v>
      </c>
      <c r="O34" s="55" t="s">
        <v>270</v>
      </c>
      <c r="P34" s="59" t="s">
        <v>271</v>
      </c>
      <c r="Q34" t="s">
        <v>279</v>
      </c>
      <c r="R34" t="s">
        <v>340</v>
      </c>
      <c r="S34" t="s">
        <v>283</v>
      </c>
      <c r="T34" t="s">
        <v>285</v>
      </c>
      <c r="U34" t="s">
        <v>334</v>
      </c>
      <c r="V34" t="s">
        <v>286</v>
      </c>
      <c r="W34" t="s">
        <v>309</v>
      </c>
      <c r="X34" t="s">
        <v>349</v>
      </c>
      <c r="Y34" t="s">
        <v>350</v>
      </c>
      <c r="Z34" t="s">
        <v>352</v>
      </c>
      <c r="AA34" t="s">
        <v>356</v>
      </c>
      <c r="AB34" t="s">
        <v>294</v>
      </c>
      <c r="AC34" t="s">
        <v>296</v>
      </c>
      <c r="AD34" t="s">
        <v>397</v>
      </c>
      <c r="AE34" t="s">
        <v>381</v>
      </c>
      <c r="AF34" t="s">
        <v>357</v>
      </c>
      <c r="AG34" t="s">
        <v>358</v>
      </c>
      <c r="AH34" t="s">
        <v>359</v>
      </c>
      <c r="AI34" t="s">
        <v>312</v>
      </c>
      <c r="AJ34" t="s">
        <v>313</v>
      </c>
      <c r="AK34" t="s">
        <v>314</v>
      </c>
      <c r="AL34" t="s">
        <v>361</v>
      </c>
      <c r="AM34" t="s">
        <v>400</v>
      </c>
      <c r="AN34" t="s">
        <v>363</v>
      </c>
      <c r="AO34" t="s">
        <v>300</v>
      </c>
      <c r="AP34" t="s">
        <v>276</v>
      </c>
      <c r="AQ34" t="s">
        <v>365</v>
      </c>
      <c r="AR34" t="s">
        <v>366</v>
      </c>
      <c r="AS34" t="s">
        <v>370</v>
      </c>
      <c r="AT34" t="s">
        <v>402</v>
      </c>
      <c r="AU34" t="s">
        <v>304</v>
      </c>
      <c r="AV34" t="s">
        <v>371</v>
      </c>
      <c r="AW34" t="s">
        <v>237</v>
      </c>
      <c r="AX34" t="s">
        <v>403</v>
      </c>
      <c r="AY34" t="s">
        <v>373</v>
      </c>
      <c r="AZ34" t="s">
        <v>272</v>
      </c>
      <c r="BA34" t="s">
        <v>374</v>
      </c>
    </row>
    <row r="35" spans="1:53" x14ac:dyDescent="0.35">
      <c r="A35" s="54">
        <v>1</v>
      </c>
      <c r="B35" s="55" t="s">
        <v>437</v>
      </c>
      <c r="C35" s="55" t="s">
        <v>438</v>
      </c>
      <c r="D35" s="56">
        <v>1205</v>
      </c>
      <c r="E35" s="56">
        <v>872</v>
      </c>
      <c r="F35" s="56">
        <v>333</v>
      </c>
      <c r="G35" s="55" t="s">
        <v>269</v>
      </c>
      <c r="H35" s="56">
        <v>337</v>
      </c>
      <c r="I35" s="56">
        <v>0</v>
      </c>
      <c r="J35" s="56">
        <v>900</v>
      </c>
      <c r="K35" s="56">
        <v>4</v>
      </c>
      <c r="L35" s="56">
        <v>0</v>
      </c>
      <c r="M35" s="54">
        <v>50</v>
      </c>
      <c r="N35" s="57">
        <v>18</v>
      </c>
      <c r="O35" s="55" t="s">
        <v>270</v>
      </c>
      <c r="P35" s="59" t="s">
        <v>271</v>
      </c>
      <c r="Q35" t="s">
        <v>380</v>
      </c>
      <c r="R35" t="s">
        <v>348</v>
      </c>
      <c r="S35" t="s">
        <v>383</v>
      </c>
      <c r="T35" t="s">
        <v>367</v>
      </c>
      <c r="U35" t="s">
        <v>368</v>
      </c>
      <c r="V35" t="s">
        <v>369</v>
      </c>
    </row>
    <row r="36" spans="1:53" ht="15" thickBot="1" x14ac:dyDescent="0.4">
      <c r="A36" s="60">
        <v>1</v>
      </c>
      <c r="B36" s="61" t="s">
        <v>439</v>
      </c>
      <c r="C36" s="61" t="s">
        <v>419</v>
      </c>
      <c r="D36" s="62">
        <v>963</v>
      </c>
      <c r="E36" s="62">
        <v>25</v>
      </c>
      <c r="F36" s="62">
        <v>938</v>
      </c>
      <c r="G36" s="61" t="s">
        <v>269</v>
      </c>
      <c r="H36" s="62">
        <v>973</v>
      </c>
      <c r="I36" s="62">
        <v>0</v>
      </c>
      <c r="J36" s="62">
        <v>3900</v>
      </c>
      <c r="K36" s="62">
        <v>35</v>
      </c>
      <c r="L36" s="62">
        <v>0</v>
      </c>
      <c r="M36" s="60">
        <v>612</v>
      </c>
      <c r="N36" s="63">
        <v>32</v>
      </c>
      <c r="O36" s="61" t="s">
        <v>323</v>
      </c>
      <c r="P36" s="64" t="s">
        <v>271</v>
      </c>
      <c r="Q36" t="s">
        <v>284</v>
      </c>
      <c r="R36" t="s">
        <v>387</v>
      </c>
      <c r="S36" t="s">
        <v>334</v>
      </c>
      <c r="T36" t="s">
        <v>346</v>
      </c>
      <c r="U36" t="s">
        <v>347</v>
      </c>
      <c r="V36" t="s">
        <v>349</v>
      </c>
      <c r="W36" t="s">
        <v>314</v>
      </c>
      <c r="X36" t="s">
        <v>300</v>
      </c>
      <c r="Y36" t="s">
        <v>371</v>
      </c>
    </row>
  </sheetData>
  <autoFilter ref="A1:P39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13"/>
  <sheetViews>
    <sheetView workbookViewId="0"/>
  </sheetViews>
  <sheetFormatPr baseColWidth="10" defaultRowHeight="14.5" x14ac:dyDescent="0.35"/>
  <cols>
    <col min="1" max="1" width="12.54296875" style="67" customWidth="1"/>
    <col min="2" max="2" width="14.453125" style="67" customWidth="1"/>
    <col min="3" max="3" width="18.453125" style="68" bestFit="1" customWidth="1"/>
    <col min="4" max="4" width="19.7265625" style="67" customWidth="1"/>
    <col min="5" max="5" width="13.54296875" style="67" bestFit="1" customWidth="1"/>
    <col min="6" max="6" width="10.90625" style="67"/>
    <col min="7" max="7" width="13.54296875" style="67" bestFit="1" customWidth="1"/>
    <col min="8" max="16384" width="10.90625" style="67"/>
  </cols>
  <sheetData>
    <row r="1" spans="1:4" x14ac:dyDescent="0.35">
      <c r="A1" s="66" t="s">
        <v>440</v>
      </c>
      <c r="B1" s="66" t="s">
        <v>441</v>
      </c>
      <c r="C1" s="66" t="s">
        <v>442</v>
      </c>
      <c r="D1" s="66" t="s">
        <v>443</v>
      </c>
    </row>
    <row r="2" spans="1:4" x14ac:dyDescent="0.35">
      <c r="B2" s="68"/>
      <c r="C2" s="68">
        <f>COUNTIF('RUPTURE COMPOSANT'!$Q$2:$DX$36,SYNTHESE!A2)</f>
        <v>0</v>
      </c>
      <c r="D2" s="65"/>
    </row>
    <row r="3" spans="1:4" x14ac:dyDescent="0.35">
      <c r="B3" s="68"/>
      <c r="C3" s="68">
        <f>COUNTIF('RUPTURE COMPOSANT'!$Q$2:$DX$36,SYNTHESE!A3)</f>
        <v>0</v>
      </c>
    </row>
    <row r="4" spans="1:4" x14ac:dyDescent="0.35">
      <c r="B4" s="68"/>
      <c r="C4" s="68">
        <f>COUNTIF('RUPTURE COMPOSANT'!$Q$2:$DX$36,SYNTHESE!A4)</f>
        <v>0</v>
      </c>
    </row>
    <row r="5" spans="1:4" x14ac:dyDescent="0.35">
      <c r="B5" s="68"/>
      <c r="C5" s="68">
        <f>COUNTIF('RUPTURE COMPOSANT'!$Q$2:$DX$36,SYNTHESE!A5)</f>
        <v>0</v>
      </c>
    </row>
    <row r="6" spans="1:4" x14ac:dyDescent="0.35">
      <c r="B6" s="68"/>
      <c r="C6" s="68">
        <f>COUNTIF('RUPTURE COMPOSANT'!$Q$2:$DX$36,SYNTHESE!A6)</f>
        <v>0</v>
      </c>
    </row>
    <row r="7" spans="1:4" x14ac:dyDescent="0.35">
      <c r="B7" s="68"/>
      <c r="C7" s="68">
        <f>COUNTIF('RUPTURE COMPOSANT'!$Q$2:$DX$36,SYNTHESE!A7)</f>
        <v>0</v>
      </c>
    </row>
    <row r="8" spans="1:4" x14ac:dyDescent="0.35">
      <c r="B8" s="68"/>
      <c r="C8" s="68">
        <f>COUNTIF('RUPTURE COMPOSANT'!$Q$2:$DX$36,SYNTHESE!A8)</f>
        <v>0</v>
      </c>
    </row>
    <row r="9" spans="1:4" x14ac:dyDescent="0.35">
      <c r="B9" s="68"/>
      <c r="C9" s="68">
        <f>COUNTIF('RUPTURE COMPOSANT'!$Q$2:$DX$36,SYNTHESE!A9)</f>
        <v>0</v>
      </c>
    </row>
    <row r="10" spans="1:4" x14ac:dyDescent="0.35">
      <c r="B10" s="68"/>
      <c r="C10" s="68">
        <f>COUNTIF('RUPTURE COMPOSANT'!$Q$2:$DX$36,SYNTHESE!A10)</f>
        <v>0</v>
      </c>
    </row>
    <row r="11" spans="1:4" x14ac:dyDescent="0.35">
      <c r="B11" s="68"/>
      <c r="C11" s="68">
        <f>COUNTIF('RUPTURE COMPOSANT'!$Q$2:$DX$36,SYNTHESE!A11)</f>
        <v>0</v>
      </c>
    </row>
    <row r="12" spans="1:4" x14ac:dyDescent="0.35">
      <c r="B12" s="68"/>
      <c r="C12" s="68">
        <f>COUNTIF('RUPTURE COMPOSANT'!$Q$2:$DX$36,SYNTHESE!A12)</f>
        <v>0</v>
      </c>
    </row>
    <row r="13" spans="1:4" x14ac:dyDescent="0.35">
      <c r="B13" s="68"/>
      <c r="C13" s="68">
        <f>COUNTIF('RUPTURE COMPOSANT'!$Q$2:$DX$36,SYNTHESE!A13)</f>
        <v>0</v>
      </c>
    </row>
    <row r="14" spans="1:4" x14ac:dyDescent="0.35">
      <c r="B14" s="68"/>
      <c r="C14" s="68">
        <f>COUNTIF('RUPTURE COMPOSANT'!$Q$2:$DX$36,SYNTHESE!A14)</f>
        <v>0</v>
      </c>
    </row>
    <row r="15" spans="1:4" x14ac:dyDescent="0.35">
      <c r="B15" s="68"/>
      <c r="C15" s="68">
        <f>COUNTIF('RUPTURE COMPOSANT'!$Q$2:$DX$36,SYNTHESE!A15)</f>
        <v>0</v>
      </c>
    </row>
    <row r="16" spans="1:4" x14ac:dyDescent="0.35">
      <c r="B16" s="68"/>
      <c r="C16" s="68">
        <f>COUNTIF('RUPTURE COMPOSANT'!$Q$2:$DX$36,SYNTHESE!A16)</f>
        <v>0</v>
      </c>
    </row>
    <row r="17" spans="2:3" x14ac:dyDescent="0.35">
      <c r="B17" s="68"/>
      <c r="C17" s="68">
        <f>COUNTIF('RUPTURE COMPOSANT'!$Q$2:$DX$36,SYNTHESE!A17)</f>
        <v>0</v>
      </c>
    </row>
    <row r="18" spans="2:3" x14ac:dyDescent="0.35">
      <c r="B18" s="68"/>
      <c r="C18" s="68">
        <f>COUNTIF('RUPTURE COMPOSANT'!$Q$2:$DX$36,SYNTHESE!A18)</f>
        <v>0</v>
      </c>
    </row>
    <row r="19" spans="2:3" x14ac:dyDescent="0.35">
      <c r="B19" s="68"/>
      <c r="C19" s="68">
        <f>COUNTIF('RUPTURE COMPOSANT'!$Q$2:$DX$36,SYNTHESE!A19)</f>
        <v>0</v>
      </c>
    </row>
    <row r="20" spans="2:3" x14ac:dyDescent="0.35">
      <c r="B20" s="68"/>
      <c r="C20" s="68">
        <f>COUNTIF('RUPTURE COMPOSANT'!$Q$2:$DX$36,SYNTHESE!A20)</f>
        <v>0</v>
      </c>
    </row>
    <row r="21" spans="2:3" x14ac:dyDescent="0.35">
      <c r="B21" s="68"/>
      <c r="C21" s="68">
        <f>COUNTIF('RUPTURE COMPOSANT'!$Q$2:$DX$36,SYNTHESE!A21)</f>
        <v>0</v>
      </c>
    </row>
    <row r="22" spans="2:3" x14ac:dyDescent="0.35">
      <c r="B22" s="68"/>
      <c r="C22" s="68">
        <f>COUNTIF('RUPTURE COMPOSANT'!$Q$2:$DX$36,SYNTHESE!A22)</f>
        <v>0</v>
      </c>
    </row>
    <row r="23" spans="2:3" x14ac:dyDescent="0.35">
      <c r="B23" s="68"/>
      <c r="C23" s="68">
        <f>COUNTIF('RUPTURE COMPOSANT'!$Q$2:$DX$36,SYNTHESE!A23)</f>
        <v>0</v>
      </c>
    </row>
    <row r="24" spans="2:3" x14ac:dyDescent="0.35">
      <c r="B24" s="68"/>
      <c r="C24" s="68">
        <f>COUNTIF('RUPTURE COMPOSANT'!$Q$2:$DX$36,SYNTHESE!A24)</f>
        <v>0</v>
      </c>
    </row>
    <row r="25" spans="2:3" x14ac:dyDescent="0.35">
      <c r="B25" s="68"/>
      <c r="C25" s="68">
        <f>COUNTIF('RUPTURE COMPOSANT'!$Q$2:$DX$36,SYNTHESE!A25)</f>
        <v>0</v>
      </c>
    </row>
    <row r="26" spans="2:3" x14ac:dyDescent="0.35">
      <c r="B26" s="68"/>
      <c r="C26" s="68">
        <f>COUNTIF('RUPTURE COMPOSANT'!$Q$2:$DX$36,SYNTHESE!A26)</f>
        <v>0</v>
      </c>
    </row>
    <row r="27" spans="2:3" x14ac:dyDescent="0.35">
      <c r="B27" s="68"/>
      <c r="C27" s="68">
        <f>COUNTIF('RUPTURE COMPOSANT'!$Q$2:$DX$36,SYNTHESE!A27)</f>
        <v>0</v>
      </c>
    </row>
    <row r="28" spans="2:3" x14ac:dyDescent="0.35">
      <c r="B28" s="68"/>
      <c r="C28" s="68">
        <f>COUNTIF('RUPTURE COMPOSANT'!$Q$2:$DX$36,SYNTHESE!A28)</f>
        <v>0</v>
      </c>
    </row>
    <row r="29" spans="2:3" x14ac:dyDescent="0.35">
      <c r="B29" s="68"/>
      <c r="C29" s="68">
        <f>COUNTIF('RUPTURE COMPOSANT'!$Q$2:$DX$36,SYNTHESE!A29)</f>
        <v>0</v>
      </c>
    </row>
    <row r="30" spans="2:3" x14ac:dyDescent="0.35">
      <c r="B30" s="68"/>
      <c r="C30" s="68">
        <f>COUNTIF('RUPTURE COMPOSANT'!$Q$2:$DX$36,SYNTHESE!A30)</f>
        <v>0</v>
      </c>
    </row>
    <row r="31" spans="2:3" x14ac:dyDescent="0.35">
      <c r="B31" s="68"/>
      <c r="C31" s="68">
        <f>COUNTIF('RUPTURE COMPOSANT'!$Q$2:$DX$36,SYNTHESE!A31)</f>
        <v>0</v>
      </c>
    </row>
    <row r="32" spans="2:3" x14ac:dyDescent="0.35">
      <c r="B32" s="68"/>
      <c r="C32" s="68">
        <f>COUNTIF('RUPTURE COMPOSANT'!$Q$2:$DX$36,SYNTHESE!A32)</f>
        <v>0</v>
      </c>
    </row>
    <row r="33" spans="2:3" x14ac:dyDescent="0.35">
      <c r="B33" s="68"/>
      <c r="C33" s="68">
        <f>COUNTIF('RUPTURE COMPOSANT'!$Q$2:$DX$36,SYNTHESE!A33)</f>
        <v>0</v>
      </c>
    </row>
    <row r="34" spans="2:3" x14ac:dyDescent="0.35">
      <c r="B34" s="68"/>
      <c r="C34" s="68">
        <f>COUNTIF('RUPTURE COMPOSANT'!$Q$2:$DX$36,SYNTHESE!A34)</f>
        <v>0</v>
      </c>
    </row>
    <row r="35" spans="2:3" x14ac:dyDescent="0.35">
      <c r="B35" s="68"/>
      <c r="C35" s="68">
        <f>COUNTIF('RUPTURE COMPOSANT'!$Q$2:$DX$36,SYNTHESE!A35)</f>
        <v>0</v>
      </c>
    </row>
    <row r="36" spans="2:3" x14ac:dyDescent="0.35">
      <c r="B36" s="68"/>
      <c r="C36" s="68">
        <f>COUNTIF('RUPTURE COMPOSANT'!$Q$2:$DX$36,SYNTHESE!A36)</f>
        <v>0</v>
      </c>
    </row>
    <row r="37" spans="2:3" x14ac:dyDescent="0.35">
      <c r="B37" s="68"/>
      <c r="C37" s="68">
        <f>COUNTIF('RUPTURE COMPOSANT'!$Q$2:$DX$36,SYNTHESE!A37)</f>
        <v>0</v>
      </c>
    </row>
    <row r="38" spans="2:3" x14ac:dyDescent="0.35">
      <c r="B38" s="68"/>
      <c r="C38" s="68">
        <f>COUNTIF('RUPTURE COMPOSANT'!$Q$2:$DX$36,SYNTHESE!A38)</f>
        <v>0</v>
      </c>
    </row>
    <row r="39" spans="2:3" x14ac:dyDescent="0.35">
      <c r="B39" s="68"/>
      <c r="C39" s="68">
        <f>COUNTIF('RUPTURE COMPOSANT'!$Q$2:$DX$36,SYNTHESE!A39)</f>
        <v>0</v>
      </c>
    </row>
    <row r="40" spans="2:3" x14ac:dyDescent="0.35">
      <c r="B40" s="68"/>
      <c r="C40" s="68">
        <f>COUNTIF('RUPTURE COMPOSANT'!$Q$2:$DX$36,SYNTHESE!A40)</f>
        <v>0</v>
      </c>
    </row>
    <row r="41" spans="2:3" x14ac:dyDescent="0.35">
      <c r="B41" s="68"/>
      <c r="C41" s="68">
        <f>COUNTIF('RUPTURE COMPOSANT'!$Q$2:$DX$36,SYNTHESE!A41)</f>
        <v>0</v>
      </c>
    </row>
    <row r="42" spans="2:3" x14ac:dyDescent="0.35">
      <c r="B42" s="68"/>
      <c r="C42" s="68">
        <f>COUNTIF('RUPTURE COMPOSANT'!$Q$2:$DX$36,SYNTHESE!A42)</f>
        <v>0</v>
      </c>
    </row>
    <row r="43" spans="2:3" x14ac:dyDescent="0.35">
      <c r="B43" s="68"/>
      <c r="C43" s="68">
        <f>COUNTIF('RUPTURE COMPOSANT'!$Q$2:$DX$36,SYNTHESE!A43)</f>
        <v>0</v>
      </c>
    </row>
    <row r="44" spans="2:3" x14ac:dyDescent="0.35">
      <c r="B44" s="68"/>
      <c r="C44" s="68">
        <f>COUNTIF('RUPTURE COMPOSANT'!$Q$2:$DX$36,SYNTHESE!A44)</f>
        <v>0</v>
      </c>
    </row>
    <row r="45" spans="2:3" x14ac:dyDescent="0.35">
      <c r="B45" s="68"/>
      <c r="C45" s="68">
        <f>COUNTIF('RUPTURE COMPOSANT'!$Q$2:$DX$36,SYNTHESE!A45)</f>
        <v>0</v>
      </c>
    </row>
    <row r="46" spans="2:3" x14ac:dyDescent="0.35">
      <c r="B46" s="68"/>
      <c r="C46" s="68">
        <f>COUNTIF('RUPTURE COMPOSANT'!$Q$2:$DX$36,SYNTHESE!A46)</f>
        <v>0</v>
      </c>
    </row>
    <row r="47" spans="2:3" x14ac:dyDescent="0.35">
      <c r="B47" s="68"/>
      <c r="C47" s="68">
        <f>COUNTIF('RUPTURE COMPOSANT'!$Q$2:$DX$36,SYNTHESE!A47)</f>
        <v>0</v>
      </c>
    </row>
    <row r="48" spans="2:3" x14ac:dyDescent="0.35">
      <c r="B48" s="68"/>
      <c r="C48" s="68">
        <f>COUNTIF('RUPTURE COMPOSANT'!$Q$2:$DX$36,SYNTHESE!A48)</f>
        <v>0</v>
      </c>
    </row>
    <row r="49" spans="2:3" x14ac:dyDescent="0.35">
      <c r="B49" s="68"/>
      <c r="C49" s="68">
        <f>COUNTIF('RUPTURE COMPOSANT'!$Q$2:$DX$36,SYNTHESE!A49)</f>
        <v>0</v>
      </c>
    </row>
    <row r="50" spans="2:3" x14ac:dyDescent="0.35">
      <c r="B50" s="68"/>
      <c r="C50" s="68">
        <f>COUNTIF('RUPTURE COMPOSANT'!$Q$2:$DX$36,SYNTHESE!A50)</f>
        <v>0</v>
      </c>
    </row>
    <row r="51" spans="2:3" x14ac:dyDescent="0.35">
      <c r="B51" s="68"/>
      <c r="C51" s="68">
        <f>COUNTIF('RUPTURE COMPOSANT'!$Q$2:$DX$36,SYNTHESE!A51)</f>
        <v>0</v>
      </c>
    </row>
    <row r="52" spans="2:3" x14ac:dyDescent="0.35">
      <c r="B52" s="68"/>
      <c r="C52" s="68">
        <f>COUNTIF('RUPTURE COMPOSANT'!$Q$2:$DX$36,SYNTHESE!A52)</f>
        <v>0</v>
      </c>
    </row>
    <row r="53" spans="2:3" x14ac:dyDescent="0.35">
      <c r="B53" s="68"/>
      <c r="C53" s="68">
        <f>COUNTIF('RUPTURE COMPOSANT'!$Q$2:$DX$36,SYNTHESE!A53)</f>
        <v>0</v>
      </c>
    </row>
    <row r="54" spans="2:3" x14ac:dyDescent="0.35">
      <c r="B54" s="68"/>
      <c r="C54" s="68">
        <f>COUNTIF('RUPTURE COMPOSANT'!$Q$2:$DX$36,SYNTHESE!A54)</f>
        <v>0</v>
      </c>
    </row>
    <row r="55" spans="2:3" x14ac:dyDescent="0.35">
      <c r="B55" s="68"/>
      <c r="C55" s="68">
        <f>COUNTIF('RUPTURE COMPOSANT'!$Q$2:$DX$36,SYNTHESE!A55)</f>
        <v>0</v>
      </c>
    </row>
    <row r="56" spans="2:3" x14ac:dyDescent="0.35">
      <c r="B56" s="68"/>
      <c r="C56" s="68">
        <f>COUNTIF('RUPTURE COMPOSANT'!$Q$2:$DX$36,SYNTHESE!A56)</f>
        <v>0</v>
      </c>
    </row>
    <row r="57" spans="2:3" x14ac:dyDescent="0.35">
      <c r="B57" s="68"/>
      <c r="C57" s="68">
        <f>COUNTIF('RUPTURE COMPOSANT'!$Q$2:$DX$36,SYNTHESE!A57)</f>
        <v>0</v>
      </c>
    </row>
    <row r="58" spans="2:3" x14ac:dyDescent="0.35">
      <c r="B58" s="68"/>
      <c r="C58" s="68">
        <f>COUNTIF('RUPTURE COMPOSANT'!$Q$2:$DX$36,SYNTHESE!A58)</f>
        <v>0</v>
      </c>
    </row>
    <row r="59" spans="2:3" x14ac:dyDescent="0.35">
      <c r="B59" s="68"/>
      <c r="C59" s="68">
        <f>COUNTIF('RUPTURE COMPOSANT'!$Q$2:$DX$36,SYNTHESE!A59)</f>
        <v>0</v>
      </c>
    </row>
    <row r="60" spans="2:3" x14ac:dyDescent="0.35">
      <c r="B60" s="68"/>
      <c r="C60" s="68">
        <f>COUNTIF('RUPTURE COMPOSANT'!$Q$2:$DX$36,SYNTHESE!A60)</f>
        <v>0</v>
      </c>
    </row>
    <row r="61" spans="2:3" x14ac:dyDescent="0.35">
      <c r="B61" s="68"/>
      <c r="C61" s="68">
        <f>COUNTIF('RUPTURE COMPOSANT'!$Q$2:$DX$36,SYNTHESE!A61)</f>
        <v>0</v>
      </c>
    </row>
    <row r="62" spans="2:3" x14ac:dyDescent="0.35">
      <c r="B62" s="68"/>
      <c r="C62" s="68">
        <f>COUNTIF('RUPTURE COMPOSANT'!$Q$2:$DX$36,SYNTHESE!A62)</f>
        <v>0</v>
      </c>
    </row>
    <row r="63" spans="2:3" x14ac:dyDescent="0.35">
      <c r="B63" s="68"/>
      <c r="C63" s="68">
        <f>COUNTIF('RUPTURE COMPOSANT'!$Q$2:$DX$36,SYNTHESE!A63)</f>
        <v>0</v>
      </c>
    </row>
    <row r="64" spans="2:3" x14ac:dyDescent="0.35">
      <c r="B64" s="68"/>
      <c r="C64" s="68">
        <f>COUNTIF('RUPTURE COMPOSANT'!$Q$2:$DX$36,SYNTHESE!A64)</f>
        <v>0</v>
      </c>
    </row>
    <row r="65" spans="2:3" x14ac:dyDescent="0.35">
      <c r="B65" s="68"/>
      <c r="C65" s="68">
        <f>COUNTIF('RUPTURE COMPOSANT'!$Q$2:$DX$36,SYNTHESE!A65)</f>
        <v>0</v>
      </c>
    </row>
    <row r="66" spans="2:3" x14ac:dyDescent="0.35">
      <c r="B66" s="68"/>
      <c r="C66" s="68">
        <f>COUNTIF('RUPTURE COMPOSANT'!$Q$2:$DX$36,SYNTHESE!A66)</f>
        <v>0</v>
      </c>
    </row>
    <row r="67" spans="2:3" x14ac:dyDescent="0.35">
      <c r="B67" s="68"/>
      <c r="C67" s="68">
        <f>COUNTIF('RUPTURE COMPOSANT'!$Q$2:$DX$36,SYNTHESE!A67)</f>
        <v>0</v>
      </c>
    </row>
    <row r="68" spans="2:3" x14ac:dyDescent="0.35">
      <c r="B68" s="68"/>
      <c r="C68" s="68">
        <f>COUNTIF('RUPTURE COMPOSANT'!$Q$2:$DX$36,SYNTHESE!A68)</f>
        <v>0</v>
      </c>
    </row>
    <row r="69" spans="2:3" x14ac:dyDescent="0.35">
      <c r="B69" s="68"/>
      <c r="C69" s="68">
        <f>COUNTIF('RUPTURE COMPOSANT'!$Q$2:$DX$36,SYNTHESE!A69)</f>
        <v>0</v>
      </c>
    </row>
    <row r="70" spans="2:3" x14ac:dyDescent="0.35">
      <c r="B70" s="68"/>
      <c r="C70" s="68">
        <f>COUNTIF('RUPTURE COMPOSANT'!$Q$2:$DX$36,SYNTHESE!A70)</f>
        <v>0</v>
      </c>
    </row>
    <row r="71" spans="2:3" x14ac:dyDescent="0.35">
      <c r="B71" s="68"/>
      <c r="C71" s="68">
        <f>COUNTIF('RUPTURE COMPOSANT'!$Q$2:$DX$36,SYNTHESE!A71)</f>
        <v>0</v>
      </c>
    </row>
    <row r="72" spans="2:3" x14ac:dyDescent="0.35">
      <c r="B72" s="68"/>
      <c r="C72" s="68">
        <f>COUNTIF('RUPTURE COMPOSANT'!$Q$2:$DX$36,SYNTHESE!A72)</f>
        <v>0</v>
      </c>
    </row>
    <row r="73" spans="2:3" x14ac:dyDescent="0.35">
      <c r="B73" s="68"/>
      <c r="C73" s="68">
        <f>COUNTIF('RUPTURE COMPOSANT'!$Q$2:$DX$36,SYNTHESE!A73)</f>
        <v>0</v>
      </c>
    </row>
    <row r="74" spans="2:3" x14ac:dyDescent="0.35">
      <c r="B74" s="68"/>
      <c r="C74" s="68">
        <f>COUNTIF('RUPTURE COMPOSANT'!$Q$2:$DX$36,SYNTHESE!A74)</f>
        <v>0</v>
      </c>
    </row>
    <row r="75" spans="2:3" x14ac:dyDescent="0.35">
      <c r="B75" s="68"/>
      <c r="C75" s="68">
        <f>COUNTIF('RUPTURE COMPOSANT'!$Q$2:$DX$36,SYNTHESE!A75)</f>
        <v>0</v>
      </c>
    </row>
    <row r="76" spans="2:3" x14ac:dyDescent="0.35">
      <c r="B76" s="68"/>
      <c r="C76" s="68">
        <f>COUNTIF('RUPTURE COMPOSANT'!$Q$2:$DX$36,SYNTHESE!A76)</f>
        <v>0</v>
      </c>
    </row>
    <row r="77" spans="2:3" x14ac:dyDescent="0.35">
      <c r="B77" s="68"/>
      <c r="C77" s="68">
        <f>COUNTIF('RUPTURE COMPOSANT'!$Q$2:$DX$36,SYNTHESE!A77)</f>
        <v>0</v>
      </c>
    </row>
    <row r="78" spans="2:3" x14ac:dyDescent="0.35">
      <c r="B78" s="68"/>
      <c r="C78" s="68">
        <f>COUNTIF('RUPTURE COMPOSANT'!$Q$2:$DX$36,SYNTHESE!A78)</f>
        <v>0</v>
      </c>
    </row>
    <row r="79" spans="2:3" x14ac:dyDescent="0.35">
      <c r="B79" s="68"/>
      <c r="C79" s="68">
        <f>COUNTIF('RUPTURE COMPOSANT'!$Q$2:$DX$36,SYNTHESE!A79)</f>
        <v>0</v>
      </c>
    </row>
    <row r="80" spans="2:3" x14ac:dyDescent="0.35">
      <c r="B80" s="68"/>
      <c r="C80" s="68">
        <f>COUNTIF('RUPTURE COMPOSANT'!$Q$2:$DX$36,SYNTHESE!A80)</f>
        <v>0</v>
      </c>
    </row>
    <row r="81" spans="2:3" x14ac:dyDescent="0.35">
      <c r="B81" s="68"/>
      <c r="C81" s="68">
        <f>COUNTIF('RUPTURE COMPOSANT'!$Q$2:$DX$36,SYNTHESE!A81)</f>
        <v>0</v>
      </c>
    </row>
    <row r="82" spans="2:3" x14ac:dyDescent="0.35">
      <c r="B82" s="68"/>
      <c r="C82" s="68">
        <f>COUNTIF('RUPTURE COMPOSANT'!$Q$2:$DX$36,SYNTHESE!A82)</f>
        <v>0</v>
      </c>
    </row>
    <row r="83" spans="2:3" x14ac:dyDescent="0.35">
      <c r="B83" s="68"/>
      <c r="C83" s="68">
        <f>COUNTIF('RUPTURE COMPOSANT'!$Q$2:$DX$36,SYNTHESE!A83)</f>
        <v>0</v>
      </c>
    </row>
    <row r="84" spans="2:3" x14ac:dyDescent="0.35">
      <c r="B84" s="68"/>
      <c r="C84" s="68">
        <f>COUNTIF('RUPTURE COMPOSANT'!$Q$2:$DX$36,SYNTHESE!A84)</f>
        <v>0</v>
      </c>
    </row>
    <row r="85" spans="2:3" x14ac:dyDescent="0.35">
      <c r="B85" s="68"/>
      <c r="C85" s="68">
        <f>COUNTIF('RUPTURE COMPOSANT'!$Q$2:$DX$36,SYNTHESE!A85)</f>
        <v>0</v>
      </c>
    </row>
    <row r="86" spans="2:3" x14ac:dyDescent="0.35">
      <c r="B86" s="68"/>
      <c r="C86" s="68">
        <f>COUNTIF('RUPTURE COMPOSANT'!$Q$2:$DX$36,SYNTHESE!A86)</f>
        <v>0</v>
      </c>
    </row>
    <row r="87" spans="2:3" x14ac:dyDescent="0.35">
      <c r="B87" s="68"/>
      <c r="C87" s="68">
        <f>COUNTIF('RUPTURE COMPOSANT'!$Q$2:$DX$36,SYNTHESE!A87)</f>
        <v>0</v>
      </c>
    </row>
    <row r="88" spans="2:3" x14ac:dyDescent="0.35">
      <c r="B88" s="68"/>
      <c r="C88" s="68">
        <f>COUNTIF('RUPTURE COMPOSANT'!$Q$2:$DX$36,SYNTHESE!A88)</f>
        <v>0</v>
      </c>
    </row>
    <row r="89" spans="2:3" x14ac:dyDescent="0.35">
      <c r="B89" s="68"/>
      <c r="C89" s="68">
        <f>COUNTIF('RUPTURE COMPOSANT'!$Q$2:$DX$36,SYNTHESE!A89)</f>
        <v>0</v>
      </c>
    </row>
    <row r="90" spans="2:3" x14ac:dyDescent="0.35">
      <c r="B90" s="68"/>
      <c r="C90" s="68">
        <f>COUNTIF('RUPTURE COMPOSANT'!$Q$2:$DX$36,SYNTHESE!A90)</f>
        <v>0</v>
      </c>
    </row>
    <row r="91" spans="2:3" x14ac:dyDescent="0.35">
      <c r="B91" s="68"/>
      <c r="C91" s="68">
        <f>COUNTIF('RUPTURE COMPOSANT'!$Q$2:$DX$36,SYNTHESE!A91)</f>
        <v>0</v>
      </c>
    </row>
    <row r="92" spans="2:3" x14ac:dyDescent="0.35">
      <c r="B92" s="68"/>
      <c r="C92" s="68">
        <f>COUNTIF('RUPTURE COMPOSANT'!$Q$2:$DX$36,SYNTHESE!A92)</f>
        <v>0</v>
      </c>
    </row>
    <row r="93" spans="2:3" x14ac:dyDescent="0.35">
      <c r="B93" s="68"/>
      <c r="C93" s="68">
        <f>COUNTIF('RUPTURE COMPOSANT'!$Q$2:$DX$36,SYNTHESE!A93)</f>
        <v>0</v>
      </c>
    </row>
    <row r="94" spans="2:3" x14ac:dyDescent="0.35">
      <c r="B94" s="68"/>
      <c r="C94" s="68">
        <f>COUNTIF('RUPTURE COMPOSANT'!$Q$2:$DX$36,SYNTHESE!A94)</f>
        <v>0</v>
      </c>
    </row>
    <row r="95" spans="2:3" x14ac:dyDescent="0.35">
      <c r="B95" s="68"/>
      <c r="C95" s="68">
        <f>COUNTIF('RUPTURE COMPOSANT'!$Q$2:$DX$36,SYNTHESE!A95)</f>
        <v>0</v>
      </c>
    </row>
    <row r="96" spans="2:3" x14ac:dyDescent="0.35">
      <c r="B96" s="68"/>
      <c r="C96" s="68">
        <f>COUNTIF('RUPTURE COMPOSANT'!$Q$2:$DX$36,SYNTHESE!A96)</f>
        <v>0</v>
      </c>
    </row>
    <row r="97" spans="2:3" x14ac:dyDescent="0.35">
      <c r="B97" s="68"/>
      <c r="C97" s="68">
        <f>COUNTIF('RUPTURE COMPOSANT'!$Q$2:$DX$36,SYNTHESE!A97)</f>
        <v>0</v>
      </c>
    </row>
    <row r="98" spans="2:3" x14ac:dyDescent="0.35">
      <c r="B98" s="68"/>
      <c r="C98" s="68">
        <f>COUNTIF('RUPTURE COMPOSANT'!$Q$2:$DX$36,SYNTHESE!A98)</f>
        <v>0</v>
      </c>
    </row>
    <row r="99" spans="2:3" x14ac:dyDescent="0.35">
      <c r="B99" s="68"/>
      <c r="C99" s="68">
        <f>COUNTIF('RUPTURE COMPOSANT'!$Q$2:$DX$36,SYNTHESE!A99)</f>
        <v>0</v>
      </c>
    </row>
    <row r="100" spans="2:3" x14ac:dyDescent="0.35">
      <c r="B100" s="68"/>
      <c r="C100" s="68">
        <f>COUNTIF('RUPTURE COMPOSANT'!$Q$2:$DX$36,SYNTHESE!A100)</f>
        <v>0</v>
      </c>
    </row>
    <row r="101" spans="2:3" x14ac:dyDescent="0.35">
      <c r="B101" s="68"/>
      <c r="C101" s="68">
        <f>COUNTIF('RUPTURE COMPOSANT'!$Q$2:$DX$36,SYNTHESE!A101)</f>
        <v>0</v>
      </c>
    </row>
    <row r="102" spans="2:3" x14ac:dyDescent="0.35">
      <c r="B102" s="68"/>
      <c r="C102" s="68">
        <f>COUNTIF('RUPTURE COMPOSANT'!$Q$2:$DX$36,SYNTHESE!A102)</f>
        <v>0</v>
      </c>
    </row>
    <row r="103" spans="2:3" x14ac:dyDescent="0.35">
      <c r="B103" s="68"/>
      <c r="C103" s="68">
        <f>COUNTIF('RUPTURE COMPOSANT'!$Q$2:$DX$36,SYNTHESE!A103)</f>
        <v>0</v>
      </c>
    </row>
    <row r="104" spans="2:3" x14ac:dyDescent="0.35">
      <c r="B104" s="68"/>
      <c r="C104" s="68">
        <f>COUNTIF('RUPTURE COMPOSANT'!$Q$2:$DX$36,SYNTHESE!A104)</f>
        <v>0</v>
      </c>
    </row>
    <row r="105" spans="2:3" x14ac:dyDescent="0.35">
      <c r="B105" s="68"/>
      <c r="C105" s="68">
        <f>COUNTIF('RUPTURE COMPOSANT'!$Q$2:$DX$36,SYNTHESE!A105)</f>
        <v>0</v>
      </c>
    </row>
    <row r="106" spans="2:3" x14ac:dyDescent="0.35">
      <c r="B106" s="68"/>
      <c r="C106" s="68">
        <f>COUNTIF('RUPTURE COMPOSANT'!$Q$2:$DX$36,SYNTHESE!A106)</f>
        <v>0</v>
      </c>
    </row>
    <row r="107" spans="2:3" x14ac:dyDescent="0.35">
      <c r="B107" s="68"/>
      <c r="C107" s="68">
        <f>COUNTIF('RUPTURE COMPOSANT'!$Q$2:$DX$36,SYNTHESE!A107)</f>
        <v>0</v>
      </c>
    </row>
    <row r="108" spans="2:3" x14ac:dyDescent="0.35">
      <c r="B108" s="68"/>
      <c r="C108" s="68">
        <f>COUNTIF('RUPTURE COMPOSANT'!$Q$2:$DX$36,SYNTHESE!A108)</f>
        <v>0</v>
      </c>
    </row>
    <row r="109" spans="2:3" x14ac:dyDescent="0.35">
      <c r="B109" s="68"/>
      <c r="C109" s="68">
        <f>COUNTIF('RUPTURE COMPOSANT'!$Q$2:$DX$36,SYNTHESE!A109)</f>
        <v>0</v>
      </c>
    </row>
    <row r="110" spans="2:3" x14ac:dyDescent="0.35">
      <c r="B110" s="68"/>
      <c r="C110" s="68">
        <f>COUNTIF('RUPTURE COMPOSANT'!$Q$2:$DX$36,SYNTHESE!A110)</f>
        <v>0</v>
      </c>
    </row>
    <row r="111" spans="2:3" x14ac:dyDescent="0.35">
      <c r="B111" s="68"/>
      <c r="C111" s="68">
        <f>COUNTIF('RUPTURE COMPOSANT'!$Q$2:$DX$36,SYNTHESE!A111)</f>
        <v>0</v>
      </c>
    </row>
    <row r="112" spans="2:3" x14ac:dyDescent="0.35">
      <c r="B112" s="68"/>
    </row>
    <row r="113" spans="2:2" x14ac:dyDescent="0.35">
      <c r="B113" s="68"/>
    </row>
    <row r="114" spans="2:2" x14ac:dyDescent="0.35">
      <c r="B114" s="68"/>
    </row>
    <row r="115" spans="2:2" x14ac:dyDescent="0.35">
      <c r="B115" s="68"/>
    </row>
    <row r="116" spans="2:2" x14ac:dyDescent="0.35">
      <c r="B116" s="68"/>
    </row>
    <row r="117" spans="2:2" x14ac:dyDescent="0.35">
      <c r="B117" s="68"/>
    </row>
    <row r="118" spans="2:2" x14ac:dyDescent="0.35">
      <c r="B118" s="68"/>
    </row>
    <row r="119" spans="2:2" x14ac:dyDescent="0.35">
      <c r="B119" s="68"/>
    </row>
    <row r="120" spans="2:2" x14ac:dyDescent="0.35">
      <c r="B120" s="68"/>
    </row>
    <row r="121" spans="2:2" x14ac:dyDescent="0.35">
      <c r="B121" s="68"/>
    </row>
    <row r="122" spans="2:2" x14ac:dyDescent="0.35">
      <c r="B122" s="68"/>
    </row>
    <row r="123" spans="2:2" x14ac:dyDescent="0.35">
      <c r="B123" s="68"/>
    </row>
    <row r="124" spans="2:2" x14ac:dyDescent="0.35">
      <c r="B124" s="68"/>
    </row>
    <row r="125" spans="2:2" x14ac:dyDescent="0.35">
      <c r="B125" s="68"/>
    </row>
    <row r="126" spans="2:2" x14ac:dyDescent="0.35">
      <c r="B126" s="68"/>
    </row>
    <row r="127" spans="2:2" x14ac:dyDescent="0.35">
      <c r="B127" s="68"/>
    </row>
    <row r="128" spans="2:2" x14ac:dyDescent="0.35">
      <c r="B128" s="68"/>
    </row>
    <row r="129" spans="2:2" x14ac:dyDescent="0.35">
      <c r="B129" s="68"/>
    </row>
    <row r="130" spans="2:2" x14ac:dyDescent="0.35">
      <c r="B130" s="68"/>
    </row>
    <row r="131" spans="2:2" x14ac:dyDescent="0.35">
      <c r="B131" s="68"/>
    </row>
    <row r="132" spans="2:2" x14ac:dyDescent="0.35">
      <c r="B132" s="68"/>
    </row>
    <row r="133" spans="2:2" x14ac:dyDescent="0.35">
      <c r="B133" s="68"/>
    </row>
    <row r="134" spans="2:2" x14ac:dyDescent="0.35">
      <c r="B134" s="68"/>
    </row>
    <row r="135" spans="2:2" x14ac:dyDescent="0.35">
      <c r="B135" s="68"/>
    </row>
    <row r="136" spans="2:2" x14ac:dyDescent="0.35">
      <c r="B136" s="68"/>
    </row>
    <row r="137" spans="2:2" x14ac:dyDescent="0.35">
      <c r="B137" s="68"/>
    </row>
    <row r="138" spans="2:2" x14ac:dyDescent="0.35">
      <c r="B138" s="68"/>
    </row>
    <row r="139" spans="2:2" x14ac:dyDescent="0.35">
      <c r="B139" s="68"/>
    </row>
    <row r="140" spans="2:2" x14ac:dyDescent="0.35">
      <c r="B140" s="68"/>
    </row>
    <row r="141" spans="2:2" x14ac:dyDescent="0.35">
      <c r="B141" s="68"/>
    </row>
    <row r="142" spans="2:2" x14ac:dyDescent="0.35">
      <c r="B142" s="68"/>
    </row>
    <row r="143" spans="2:2" x14ac:dyDescent="0.35">
      <c r="B143" s="68"/>
    </row>
    <row r="144" spans="2:2" x14ac:dyDescent="0.35">
      <c r="B144" s="68"/>
    </row>
    <row r="145" spans="2:2" x14ac:dyDescent="0.35">
      <c r="B145" s="68"/>
    </row>
    <row r="146" spans="2:2" x14ac:dyDescent="0.35">
      <c r="B146" s="68"/>
    </row>
    <row r="147" spans="2:2" x14ac:dyDescent="0.35">
      <c r="B147" s="68"/>
    </row>
    <row r="148" spans="2:2" x14ac:dyDescent="0.35">
      <c r="B148" s="68"/>
    </row>
    <row r="149" spans="2:2" x14ac:dyDescent="0.35">
      <c r="B149" s="68"/>
    </row>
    <row r="150" spans="2:2" x14ac:dyDescent="0.35">
      <c r="B150" s="68"/>
    </row>
    <row r="151" spans="2:2" x14ac:dyDescent="0.35">
      <c r="B151" s="68"/>
    </row>
    <row r="152" spans="2:2" x14ac:dyDescent="0.35">
      <c r="B152" s="68"/>
    </row>
    <row r="153" spans="2:2" x14ac:dyDescent="0.35">
      <c r="B153" s="68"/>
    </row>
    <row r="154" spans="2:2" x14ac:dyDescent="0.35">
      <c r="B154" s="68"/>
    </row>
    <row r="155" spans="2:2" x14ac:dyDescent="0.35">
      <c r="B155" s="68"/>
    </row>
    <row r="156" spans="2:2" x14ac:dyDescent="0.35">
      <c r="B156" s="68"/>
    </row>
    <row r="157" spans="2:2" x14ac:dyDescent="0.35">
      <c r="B157" s="68"/>
    </row>
    <row r="158" spans="2:2" x14ac:dyDescent="0.35">
      <c r="B158" s="68"/>
    </row>
    <row r="159" spans="2:2" x14ac:dyDescent="0.35">
      <c r="B159" s="68"/>
    </row>
    <row r="160" spans="2:2" x14ac:dyDescent="0.35">
      <c r="B160" s="68"/>
    </row>
    <row r="161" spans="2:2" x14ac:dyDescent="0.35">
      <c r="B161" s="68"/>
    </row>
    <row r="162" spans="2:2" x14ac:dyDescent="0.35">
      <c r="B162" s="68"/>
    </row>
    <row r="163" spans="2:2" x14ac:dyDescent="0.35">
      <c r="B163" s="68"/>
    </row>
    <row r="164" spans="2:2" x14ac:dyDescent="0.35">
      <c r="B164" s="68"/>
    </row>
    <row r="165" spans="2:2" x14ac:dyDescent="0.35">
      <c r="B165" s="68"/>
    </row>
    <row r="166" spans="2:2" x14ac:dyDescent="0.35">
      <c r="B166" s="68"/>
    </row>
    <row r="167" spans="2:2" x14ac:dyDescent="0.35">
      <c r="B167" s="68"/>
    </row>
    <row r="168" spans="2:2" x14ac:dyDescent="0.35">
      <c r="B168" s="68"/>
    </row>
    <row r="169" spans="2:2" x14ac:dyDescent="0.35">
      <c r="B169" s="68"/>
    </row>
    <row r="170" spans="2:2" x14ac:dyDescent="0.35">
      <c r="B170" s="68"/>
    </row>
    <row r="171" spans="2:2" x14ac:dyDescent="0.35">
      <c r="B171" s="68"/>
    </row>
    <row r="172" spans="2:2" x14ac:dyDescent="0.35">
      <c r="B172" s="68"/>
    </row>
    <row r="173" spans="2:2" x14ac:dyDescent="0.35">
      <c r="B173" s="68"/>
    </row>
    <row r="174" spans="2:2" x14ac:dyDescent="0.35">
      <c r="B174" s="68"/>
    </row>
    <row r="175" spans="2:2" x14ac:dyDescent="0.35">
      <c r="B175" s="68"/>
    </row>
    <row r="176" spans="2:2" x14ac:dyDescent="0.35">
      <c r="B176" s="68"/>
    </row>
    <row r="177" spans="2:2" x14ac:dyDescent="0.35">
      <c r="B177" s="68"/>
    </row>
    <row r="178" spans="2:2" x14ac:dyDescent="0.35">
      <c r="B178" s="68"/>
    </row>
    <row r="179" spans="2:2" x14ac:dyDescent="0.35">
      <c r="B179" s="68"/>
    </row>
    <row r="180" spans="2:2" x14ac:dyDescent="0.35">
      <c r="B180" s="68"/>
    </row>
    <row r="181" spans="2:2" x14ac:dyDescent="0.35">
      <c r="B181" s="68"/>
    </row>
    <row r="182" spans="2:2" x14ac:dyDescent="0.35">
      <c r="B182" s="68"/>
    </row>
    <row r="183" spans="2:2" x14ac:dyDescent="0.35">
      <c r="B183" s="68"/>
    </row>
    <row r="184" spans="2:2" x14ac:dyDescent="0.35">
      <c r="B184" s="68"/>
    </row>
    <row r="185" spans="2:2" x14ac:dyDescent="0.35">
      <c r="B185" s="68"/>
    </row>
    <row r="186" spans="2:2" x14ac:dyDescent="0.35">
      <c r="B186" s="68"/>
    </row>
    <row r="187" spans="2:2" x14ac:dyDescent="0.35">
      <c r="B187" s="68"/>
    </row>
    <row r="188" spans="2:2" x14ac:dyDescent="0.35">
      <c r="B188" s="68"/>
    </row>
    <row r="189" spans="2:2" x14ac:dyDescent="0.35">
      <c r="B189" s="68"/>
    </row>
    <row r="190" spans="2:2" x14ac:dyDescent="0.35">
      <c r="B190" s="68"/>
    </row>
    <row r="191" spans="2:2" x14ac:dyDescent="0.35">
      <c r="B191" s="68"/>
    </row>
    <row r="192" spans="2:2" x14ac:dyDescent="0.35">
      <c r="B192" s="68"/>
    </row>
    <row r="193" spans="2:2" x14ac:dyDescent="0.35">
      <c r="B193" s="68"/>
    </row>
    <row r="194" spans="2:2" x14ac:dyDescent="0.35">
      <c r="B194" s="68"/>
    </row>
    <row r="195" spans="2:2" x14ac:dyDescent="0.35">
      <c r="B195" s="68"/>
    </row>
    <row r="196" spans="2:2" x14ac:dyDescent="0.35">
      <c r="B196" s="68"/>
    </row>
    <row r="197" spans="2:2" x14ac:dyDescent="0.35">
      <c r="B197" s="68"/>
    </row>
    <row r="198" spans="2:2" x14ac:dyDescent="0.35">
      <c r="B198" s="68"/>
    </row>
    <row r="199" spans="2:2" x14ac:dyDescent="0.35">
      <c r="B199" s="68"/>
    </row>
    <row r="200" spans="2:2" x14ac:dyDescent="0.35">
      <c r="B200" s="68"/>
    </row>
    <row r="201" spans="2:2" x14ac:dyDescent="0.35">
      <c r="B201" s="68"/>
    </row>
    <row r="202" spans="2:2" x14ac:dyDescent="0.35">
      <c r="B202" s="68"/>
    </row>
    <row r="203" spans="2:2" x14ac:dyDescent="0.35">
      <c r="B203" s="68"/>
    </row>
    <row r="204" spans="2:2" x14ac:dyDescent="0.35">
      <c r="B204" s="68"/>
    </row>
    <row r="205" spans="2:2" x14ac:dyDescent="0.35">
      <c r="B205" s="68"/>
    </row>
    <row r="206" spans="2:2" x14ac:dyDescent="0.35">
      <c r="B206" s="68"/>
    </row>
    <row r="207" spans="2:2" x14ac:dyDescent="0.35">
      <c r="B207" s="68"/>
    </row>
    <row r="208" spans="2:2" x14ac:dyDescent="0.35">
      <c r="B208" s="68"/>
    </row>
    <row r="209" spans="2:2" x14ac:dyDescent="0.35">
      <c r="B209" s="68"/>
    </row>
    <row r="210" spans="2:2" x14ac:dyDescent="0.35">
      <c r="B210" s="68"/>
    </row>
    <row r="211" spans="2:2" x14ac:dyDescent="0.35">
      <c r="B211" s="68"/>
    </row>
    <row r="212" spans="2:2" x14ac:dyDescent="0.35">
      <c r="B212" s="68"/>
    </row>
    <row r="213" spans="2:2" x14ac:dyDescent="0.35">
      <c r="B213" s="68"/>
    </row>
    <row r="214" spans="2:2" x14ac:dyDescent="0.35">
      <c r="B214" s="68"/>
    </row>
    <row r="215" spans="2:2" x14ac:dyDescent="0.35">
      <c r="B215" s="68"/>
    </row>
    <row r="216" spans="2:2" x14ac:dyDescent="0.35">
      <c r="B216" s="68"/>
    </row>
    <row r="217" spans="2:2" x14ac:dyDescent="0.35">
      <c r="B217" s="68"/>
    </row>
    <row r="218" spans="2:2" x14ac:dyDescent="0.35">
      <c r="B218" s="68"/>
    </row>
    <row r="219" spans="2:2" x14ac:dyDescent="0.35">
      <c r="B219" s="68"/>
    </row>
    <row r="220" spans="2:2" x14ac:dyDescent="0.35">
      <c r="B220" s="68"/>
    </row>
    <row r="221" spans="2:2" x14ac:dyDescent="0.35">
      <c r="B221" s="68"/>
    </row>
    <row r="222" spans="2:2" x14ac:dyDescent="0.35">
      <c r="B222" s="68"/>
    </row>
    <row r="223" spans="2:2" x14ac:dyDescent="0.35">
      <c r="B223" s="68"/>
    </row>
    <row r="224" spans="2:2" x14ac:dyDescent="0.35">
      <c r="B224" s="68"/>
    </row>
    <row r="225" spans="2:2" x14ac:dyDescent="0.35">
      <c r="B225" s="68"/>
    </row>
    <row r="226" spans="2:2" x14ac:dyDescent="0.35">
      <c r="B226" s="68"/>
    </row>
    <row r="227" spans="2:2" x14ac:dyDescent="0.35">
      <c r="B227" s="68"/>
    </row>
    <row r="228" spans="2:2" x14ac:dyDescent="0.35">
      <c r="B228" s="68"/>
    </row>
    <row r="229" spans="2:2" x14ac:dyDescent="0.35">
      <c r="B229" s="68"/>
    </row>
    <row r="230" spans="2:2" x14ac:dyDescent="0.35">
      <c r="B230" s="68"/>
    </row>
    <row r="231" spans="2:2" x14ac:dyDescent="0.35">
      <c r="B231" s="68"/>
    </row>
    <row r="232" spans="2:2" x14ac:dyDescent="0.35">
      <c r="B232" s="68"/>
    </row>
    <row r="233" spans="2:2" x14ac:dyDescent="0.35">
      <c r="B233" s="68"/>
    </row>
    <row r="234" spans="2:2" x14ac:dyDescent="0.35">
      <c r="B234" s="68"/>
    </row>
    <row r="235" spans="2:2" x14ac:dyDescent="0.35">
      <c r="B235" s="68"/>
    </row>
    <row r="236" spans="2:2" x14ac:dyDescent="0.35">
      <c r="B236" s="68"/>
    </row>
    <row r="237" spans="2:2" x14ac:dyDescent="0.35">
      <c r="B237" s="68"/>
    </row>
    <row r="238" spans="2:2" x14ac:dyDescent="0.35">
      <c r="B238" s="68"/>
    </row>
    <row r="239" spans="2:2" x14ac:dyDescent="0.35">
      <c r="B239" s="68"/>
    </row>
    <row r="240" spans="2:2" x14ac:dyDescent="0.35">
      <c r="B240" s="68"/>
    </row>
    <row r="241" spans="2:2" x14ac:dyDescent="0.35">
      <c r="B241" s="68"/>
    </row>
    <row r="242" spans="2:2" x14ac:dyDescent="0.35">
      <c r="B242" s="68"/>
    </row>
    <row r="243" spans="2:2" x14ac:dyDescent="0.35">
      <c r="B243" s="68"/>
    </row>
    <row r="244" spans="2:2" x14ac:dyDescent="0.35">
      <c r="B244" s="68"/>
    </row>
    <row r="245" spans="2:2" x14ac:dyDescent="0.35">
      <c r="B245" s="68"/>
    </row>
    <row r="246" spans="2:2" x14ac:dyDescent="0.35">
      <c r="B246" s="68"/>
    </row>
    <row r="247" spans="2:2" x14ac:dyDescent="0.35">
      <c r="B247" s="68"/>
    </row>
    <row r="248" spans="2:2" x14ac:dyDescent="0.35">
      <c r="B248" s="68"/>
    </row>
    <row r="249" spans="2:2" x14ac:dyDescent="0.35">
      <c r="B249" s="68"/>
    </row>
    <row r="250" spans="2:2" x14ac:dyDescent="0.35">
      <c r="B250" s="68"/>
    </row>
    <row r="251" spans="2:2" x14ac:dyDescent="0.35">
      <c r="B251" s="68"/>
    </row>
    <row r="252" spans="2:2" x14ac:dyDescent="0.35">
      <c r="B252" s="68"/>
    </row>
    <row r="253" spans="2:2" x14ac:dyDescent="0.35">
      <c r="B253" s="68"/>
    </row>
    <row r="254" spans="2:2" x14ac:dyDescent="0.35">
      <c r="B254" s="68"/>
    </row>
    <row r="255" spans="2:2" x14ac:dyDescent="0.35">
      <c r="B255" s="68"/>
    </row>
    <row r="256" spans="2:2" x14ac:dyDescent="0.35">
      <c r="B256" s="68"/>
    </row>
    <row r="257" spans="2:2" x14ac:dyDescent="0.35">
      <c r="B257" s="68"/>
    </row>
    <row r="258" spans="2:2" x14ac:dyDescent="0.35">
      <c r="B258" s="68"/>
    </row>
    <row r="259" spans="2:2" x14ac:dyDescent="0.35">
      <c r="B259" s="68"/>
    </row>
    <row r="260" spans="2:2" x14ac:dyDescent="0.35">
      <c r="B260" s="68"/>
    </row>
    <row r="261" spans="2:2" x14ac:dyDescent="0.35">
      <c r="B261" s="68"/>
    </row>
    <row r="262" spans="2:2" x14ac:dyDescent="0.35">
      <c r="B262" s="68"/>
    </row>
    <row r="263" spans="2:2" x14ac:dyDescent="0.35">
      <c r="B263" s="68"/>
    </row>
    <row r="264" spans="2:2" x14ac:dyDescent="0.35">
      <c r="B264" s="68"/>
    </row>
    <row r="265" spans="2:2" x14ac:dyDescent="0.35">
      <c r="B265" s="68"/>
    </row>
    <row r="266" spans="2:2" x14ac:dyDescent="0.35">
      <c r="B266" s="68"/>
    </row>
    <row r="267" spans="2:2" x14ac:dyDescent="0.35">
      <c r="B267" s="68"/>
    </row>
    <row r="268" spans="2:2" x14ac:dyDescent="0.35">
      <c r="B268" s="68"/>
    </row>
    <row r="269" spans="2:2" x14ac:dyDescent="0.35">
      <c r="B269" s="68"/>
    </row>
    <row r="270" spans="2:2" x14ac:dyDescent="0.35">
      <c r="B270" s="68"/>
    </row>
    <row r="271" spans="2:2" x14ac:dyDescent="0.35">
      <c r="B271" s="68"/>
    </row>
    <row r="272" spans="2:2" x14ac:dyDescent="0.35">
      <c r="B272" s="68"/>
    </row>
    <row r="273" spans="2:2" x14ac:dyDescent="0.35">
      <c r="B273" s="68"/>
    </row>
    <row r="274" spans="2:2" x14ac:dyDescent="0.35">
      <c r="B274" s="68"/>
    </row>
    <row r="275" spans="2:2" x14ac:dyDescent="0.35">
      <c r="B275" s="68"/>
    </row>
    <row r="276" spans="2:2" x14ac:dyDescent="0.35">
      <c r="B276" s="68"/>
    </row>
    <row r="277" spans="2:2" x14ac:dyDescent="0.35">
      <c r="B277" s="68"/>
    </row>
    <row r="278" spans="2:2" x14ac:dyDescent="0.35">
      <c r="B278" s="68"/>
    </row>
    <row r="279" spans="2:2" x14ac:dyDescent="0.35">
      <c r="B279" s="68"/>
    </row>
    <row r="280" spans="2:2" x14ac:dyDescent="0.35">
      <c r="B280" s="68"/>
    </row>
    <row r="281" spans="2:2" x14ac:dyDescent="0.35">
      <c r="B281" s="68"/>
    </row>
    <row r="282" spans="2:2" x14ac:dyDescent="0.35">
      <c r="B282" s="68"/>
    </row>
    <row r="283" spans="2:2" x14ac:dyDescent="0.35">
      <c r="B283" s="68"/>
    </row>
    <row r="284" spans="2:2" x14ac:dyDescent="0.35">
      <c r="B284" s="68"/>
    </row>
    <row r="285" spans="2:2" x14ac:dyDescent="0.35">
      <c r="B285" s="68"/>
    </row>
    <row r="286" spans="2:2" x14ac:dyDescent="0.35">
      <c r="B286" s="68"/>
    </row>
    <row r="287" spans="2:2" x14ac:dyDescent="0.35">
      <c r="B287" s="68"/>
    </row>
    <row r="288" spans="2:2" x14ac:dyDescent="0.35">
      <c r="B288" s="68"/>
    </row>
    <row r="289" spans="2:2" x14ac:dyDescent="0.35">
      <c r="B289" s="68"/>
    </row>
    <row r="290" spans="2:2" x14ac:dyDescent="0.35">
      <c r="B290" s="68"/>
    </row>
    <row r="291" spans="2:2" x14ac:dyDescent="0.35">
      <c r="B291" s="68"/>
    </row>
    <row r="292" spans="2:2" x14ac:dyDescent="0.35">
      <c r="B292" s="68"/>
    </row>
    <row r="293" spans="2:2" x14ac:dyDescent="0.35">
      <c r="B293" s="68"/>
    </row>
    <row r="294" spans="2:2" x14ac:dyDescent="0.35">
      <c r="B294" s="68"/>
    </row>
    <row r="295" spans="2:2" x14ac:dyDescent="0.35">
      <c r="B295" s="68"/>
    </row>
    <row r="296" spans="2:2" x14ac:dyDescent="0.35">
      <c r="B296" s="68"/>
    </row>
    <row r="297" spans="2:2" x14ac:dyDescent="0.35">
      <c r="B297" s="68"/>
    </row>
    <row r="298" spans="2:2" x14ac:dyDescent="0.35">
      <c r="B298" s="68"/>
    </row>
    <row r="299" spans="2:2" x14ac:dyDescent="0.35">
      <c r="B299" s="68"/>
    </row>
    <row r="300" spans="2:2" x14ac:dyDescent="0.35">
      <c r="B300" s="68"/>
    </row>
    <row r="301" spans="2:2" x14ac:dyDescent="0.35">
      <c r="B301" s="68"/>
    </row>
    <row r="302" spans="2:2" x14ac:dyDescent="0.35">
      <c r="B302" s="68"/>
    </row>
    <row r="303" spans="2:2" x14ac:dyDescent="0.35">
      <c r="B303" s="68"/>
    </row>
    <row r="304" spans="2:2" x14ac:dyDescent="0.35">
      <c r="B304" s="68"/>
    </row>
    <row r="305" spans="2:2" x14ac:dyDescent="0.35">
      <c r="B305" s="68"/>
    </row>
    <row r="306" spans="2:2" x14ac:dyDescent="0.35">
      <c r="B306" s="68"/>
    </row>
    <row r="307" spans="2:2" x14ac:dyDescent="0.35">
      <c r="B307" s="68"/>
    </row>
    <row r="308" spans="2:2" x14ac:dyDescent="0.35">
      <c r="B308" s="68"/>
    </row>
    <row r="309" spans="2:2" x14ac:dyDescent="0.35">
      <c r="B309" s="68"/>
    </row>
    <row r="310" spans="2:2" x14ac:dyDescent="0.35">
      <c r="B310" s="68"/>
    </row>
    <row r="311" spans="2:2" x14ac:dyDescent="0.35">
      <c r="B311" s="68"/>
    </row>
    <row r="312" spans="2:2" x14ac:dyDescent="0.35">
      <c r="B312" s="68"/>
    </row>
    <row r="313" spans="2:2" x14ac:dyDescent="0.35">
      <c r="B313" s="68"/>
    </row>
    <row r="314" spans="2:2" x14ac:dyDescent="0.35">
      <c r="B314" s="68"/>
    </row>
    <row r="315" spans="2:2" x14ac:dyDescent="0.35">
      <c r="B315" s="68"/>
    </row>
    <row r="316" spans="2:2" x14ac:dyDescent="0.35">
      <c r="B316" s="68"/>
    </row>
    <row r="317" spans="2:2" x14ac:dyDescent="0.35">
      <c r="B317" s="68"/>
    </row>
    <row r="318" spans="2:2" x14ac:dyDescent="0.35">
      <c r="B318" s="68"/>
    </row>
    <row r="319" spans="2:2" x14ac:dyDescent="0.35">
      <c r="B319" s="68"/>
    </row>
    <row r="320" spans="2:2" x14ac:dyDescent="0.35">
      <c r="B320" s="68"/>
    </row>
    <row r="321" spans="2:2" x14ac:dyDescent="0.35">
      <c r="B321" s="68"/>
    </row>
    <row r="322" spans="2:2" x14ac:dyDescent="0.35">
      <c r="B322" s="68"/>
    </row>
    <row r="323" spans="2:2" x14ac:dyDescent="0.35">
      <c r="B323" s="68"/>
    </row>
    <row r="324" spans="2:2" x14ac:dyDescent="0.35">
      <c r="B324" s="68"/>
    </row>
    <row r="325" spans="2:2" x14ac:dyDescent="0.35">
      <c r="B325" s="68"/>
    </row>
    <row r="326" spans="2:2" x14ac:dyDescent="0.35">
      <c r="B326" s="68"/>
    </row>
    <row r="327" spans="2:2" x14ac:dyDescent="0.35">
      <c r="B327" s="68"/>
    </row>
    <row r="328" spans="2:2" x14ac:dyDescent="0.35">
      <c r="B328" s="68"/>
    </row>
    <row r="329" spans="2:2" x14ac:dyDescent="0.35">
      <c r="B329" s="68"/>
    </row>
    <row r="330" spans="2:2" x14ac:dyDescent="0.35">
      <c r="B330" s="68"/>
    </row>
    <row r="331" spans="2:2" x14ac:dyDescent="0.35">
      <c r="B331" s="68"/>
    </row>
    <row r="332" spans="2:2" x14ac:dyDescent="0.35">
      <c r="B332" s="68"/>
    </row>
    <row r="333" spans="2:2" x14ac:dyDescent="0.35">
      <c r="B333" s="68"/>
    </row>
    <row r="334" spans="2:2" x14ac:dyDescent="0.35">
      <c r="B334" s="68"/>
    </row>
    <row r="335" spans="2:2" x14ac:dyDescent="0.35">
      <c r="B335" s="68"/>
    </row>
    <row r="336" spans="2:2" x14ac:dyDescent="0.35">
      <c r="B336" s="68"/>
    </row>
    <row r="337" spans="2:2" x14ac:dyDescent="0.35">
      <c r="B337" s="68"/>
    </row>
    <row r="338" spans="2:2" x14ac:dyDescent="0.35">
      <c r="B338" s="68"/>
    </row>
    <row r="339" spans="2:2" x14ac:dyDescent="0.35">
      <c r="B339" s="68"/>
    </row>
    <row r="340" spans="2:2" x14ac:dyDescent="0.35">
      <c r="B340" s="68"/>
    </row>
    <row r="341" spans="2:2" x14ac:dyDescent="0.35">
      <c r="B341" s="68"/>
    </row>
    <row r="342" spans="2:2" x14ac:dyDescent="0.35">
      <c r="B342" s="68"/>
    </row>
    <row r="343" spans="2:2" x14ac:dyDescent="0.35">
      <c r="B343" s="68"/>
    </row>
    <row r="344" spans="2:2" x14ac:dyDescent="0.35">
      <c r="B344" s="68"/>
    </row>
    <row r="345" spans="2:2" x14ac:dyDescent="0.35">
      <c r="B345" s="68"/>
    </row>
    <row r="346" spans="2:2" x14ac:dyDescent="0.35">
      <c r="B346" s="68"/>
    </row>
    <row r="347" spans="2:2" x14ac:dyDescent="0.35">
      <c r="B347" s="68"/>
    </row>
    <row r="348" spans="2:2" x14ac:dyDescent="0.35">
      <c r="B348" s="68"/>
    </row>
    <row r="349" spans="2:2" x14ac:dyDescent="0.35">
      <c r="B349" s="68"/>
    </row>
    <row r="350" spans="2:2" x14ac:dyDescent="0.35">
      <c r="B350" s="68"/>
    </row>
    <row r="351" spans="2:2" x14ac:dyDescent="0.35">
      <c r="B351" s="68"/>
    </row>
    <row r="352" spans="2:2" x14ac:dyDescent="0.35">
      <c r="B352" s="68"/>
    </row>
    <row r="353" spans="2:2" x14ac:dyDescent="0.35">
      <c r="B353" s="68"/>
    </row>
    <row r="354" spans="2:2" x14ac:dyDescent="0.35">
      <c r="B354" s="68"/>
    </row>
    <row r="355" spans="2:2" x14ac:dyDescent="0.35">
      <c r="B355" s="68"/>
    </row>
    <row r="356" spans="2:2" x14ac:dyDescent="0.35">
      <c r="B356" s="68"/>
    </row>
    <row r="357" spans="2:2" x14ac:dyDescent="0.35">
      <c r="B357" s="68"/>
    </row>
    <row r="358" spans="2:2" x14ac:dyDescent="0.35">
      <c r="B358" s="68"/>
    </row>
    <row r="359" spans="2:2" x14ac:dyDescent="0.35">
      <c r="B359" s="68"/>
    </row>
    <row r="360" spans="2:2" x14ac:dyDescent="0.35">
      <c r="B360" s="68"/>
    </row>
    <row r="361" spans="2:2" x14ac:dyDescent="0.35">
      <c r="B361" s="68"/>
    </row>
    <row r="362" spans="2:2" x14ac:dyDescent="0.35">
      <c r="B362" s="68"/>
    </row>
    <row r="363" spans="2:2" x14ac:dyDescent="0.35">
      <c r="B363" s="68"/>
    </row>
    <row r="364" spans="2:2" x14ac:dyDescent="0.35">
      <c r="B364" s="68"/>
    </row>
    <row r="365" spans="2:2" x14ac:dyDescent="0.35">
      <c r="B365" s="68"/>
    </row>
    <row r="366" spans="2:2" x14ac:dyDescent="0.35">
      <c r="B366" s="68"/>
    </row>
    <row r="367" spans="2:2" x14ac:dyDescent="0.35">
      <c r="B367" s="68"/>
    </row>
    <row r="368" spans="2:2" x14ac:dyDescent="0.35">
      <c r="B368" s="68"/>
    </row>
    <row r="369" spans="2:2" x14ac:dyDescent="0.35">
      <c r="B369" s="68"/>
    </row>
    <row r="370" spans="2:2" x14ac:dyDescent="0.35">
      <c r="B370" s="68"/>
    </row>
    <row r="371" spans="2:2" x14ac:dyDescent="0.35">
      <c r="B371" s="68"/>
    </row>
    <row r="372" spans="2:2" x14ac:dyDescent="0.35">
      <c r="B372" s="68"/>
    </row>
    <row r="373" spans="2:2" x14ac:dyDescent="0.35">
      <c r="B373" s="68"/>
    </row>
    <row r="374" spans="2:2" x14ac:dyDescent="0.35">
      <c r="B374" s="68"/>
    </row>
    <row r="375" spans="2:2" x14ac:dyDescent="0.35">
      <c r="B375" s="68"/>
    </row>
    <row r="376" spans="2:2" x14ac:dyDescent="0.35">
      <c r="B376" s="68"/>
    </row>
    <row r="377" spans="2:2" x14ac:dyDescent="0.35">
      <c r="B377" s="68"/>
    </row>
    <row r="378" spans="2:2" x14ac:dyDescent="0.35">
      <c r="B378" s="68"/>
    </row>
    <row r="379" spans="2:2" x14ac:dyDescent="0.35">
      <c r="B379" s="68"/>
    </row>
    <row r="380" spans="2:2" x14ac:dyDescent="0.35">
      <c r="B380" s="68"/>
    </row>
    <row r="381" spans="2:2" x14ac:dyDescent="0.35">
      <c r="B381" s="68"/>
    </row>
    <row r="382" spans="2:2" x14ac:dyDescent="0.35">
      <c r="B382" s="68"/>
    </row>
    <row r="383" spans="2:2" x14ac:dyDescent="0.35">
      <c r="B383" s="68"/>
    </row>
    <row r="384" spans="2:2" x14ac:dyDescent="0.35">
      <c r="B384" s="68"/>
    </row>
    <row r="385" spans="2:2" x14ac:dyDescent="0.35">
      <c r="B385" s="68"/>
    </row>
    <row r="386" spans="2:2" x14ac:dyDescent="0.35">
      <c r="B386" s="68"/>
    </row>
    <row r="387" spans="2:2" x14ac:dyDescent="0.35">
      <c r="B387" s="68"/>
    </row>
    <row r="388" spans="2:2" x14ac:dyDescent="0.35">
      <c r="B388" s="68"/>
    </row>
    <row r="389" spans="2:2" x14ac:dyDescent="0.35">
      <c r="B389" s="68"/>
    </row>
    <row r="390" spans="2:2" x14ac:dyDescent="0.35">
      <c r="B390" s="68"/>
    </row>
    <row r="391" spans="2:2" x14ac:dyDescent="0.35">
      <c r="B391" s="68"/>
    </row>
    <row r="392" spans="2:2" x14ac:dyDescent="0.35">
      <c r="B392" s="68"/>
    </row>
    <row r="393" spans="2:2" x14ac:dyDescent="0.35">
      <c r="B393" s="68"/>
    </row>
    <row r="394" spans="2:2" x14ac:dyDescent="0.35">
      <c r="B394" s="68"/>
    </row>
    <row r="395" spans="2:2" x14ac:dyDescent="0.35">
      <c r="B395" s="68"/>
    </row>
    <row r="396" spans="2:2" x14ac:dyDescent="0.35">
      <c r="B396" s="68"/>
    </row>
    <row r="397" spans="2:2" x14ac:dyDescent="0.35">
      <c r="B397" s="68"/>
    </row>
    <row r="398" spans="2:2" x14ac:dyDescent="0.35">
      <c r="B398" s="68"/>
    </row>
    <row r="399" spans="2:2" x14ac:dyDescent="0.35">
      <c r="B399" s="68"/>
    </row>
    <row r="400" spans="2:2" x14ac:dyDescent="0.35">
      <c r="B400" s="68"/>
    </row>
    <row r="401" spans="2:2" x14ac:dyDescent="0.35">
      <c r="B401" s="68"/>
    </row>
    <row r="402" spans="2:2" x14ac:dyDescent="0.35">
      <c r="B402" s="68"/>
    </row>
    <row r="403" spans="2:2" x14ac:dyDescent="0.35">
      <c r="B403" s="68"/>
    </row>
    <row r="404" spans="2:2" x14ac:dyDescent="0.35">
      <c r="B404" s="68"/>
    </row>
    <row r="405" spans="2:2" x14ac:dyDescent="0.35">
      <c r="B405" s="68"/>
    </row>
    <row r="406" spans="2:2" x14ac:dyDescent="0.35">
      <c r="B406" s="68"/>
    </row>
    <row r="407" spans="2:2" x14ac:dyDescent="0.35">
      <c r="B407" s="68"/>
    </row>
    <row r="408" spans="2:2" x14ac:dyDescent="0.35">
      <c r="B408" s="68"/>
    </row>
    <row r="409" spans="2:2" x14ac:dyDescent="0.35">
      <c r="B409" s="68"/>
    </row>
    <row r="410" spans="2:2" x14ac:dyDescent="0.35">
      <c r="B410" s="68"/>
    </row>
    <row r="411" spans="2:2" x14ac:dyDescent="0.35">
      <c r="B411" s="68"/>
    </row>
    <row r="412" spans="2:2" x14ac:dyDescent="0.35">
      <c r="B412" s="68"/>
    </row>
    <row r="413" spans="2:2" x14ac:dyDescent="0.35">
      <c r="B413" s="68"/>
    </row>
    <row r="414" spans="2:2" x14ac:dyDescent="0.35">
      <c r="B414" s="68"/>
    </row>
    <row r="415" spans="2:2" x14ac:dyDescent="0.35">
      <c r="B415" s="68"/>
    </row>
    <row r="416" spans="2:2" x14ac:dyDescent="0.35">
      <c r="B416" s="68"/>
    </row>
    <row r="417" spans="2:2" x14ac:dyDescent="0.35">
      <c r="B417" s="68"/>
    </row>
    <row r="418" spans="2:2" x14ac:dyDescent="0.35">
      <c r="B418" s="68"/>
    </row>
    <row r="419" spans="2:2" x14ac:dyDescent="0.35">
      <c r="B419" s="68"/>
    </row>
    <row r="420" spans="2:2" x14ac:dyDescent="0.35">
      <c r="B420" s="68"/>
    </row>
    <row r="421" spans="2:2" x14ac:dyDescent="0.35">
      <c r="B421" s="68"/>
    </row>
    <row r="422" spans="2:2" x14ac:dyDescent="0.35">
      <c r="B422" s="68"/>
    </row>
    <row r="423" spans="2:2" x14ac:dyDescent="0.35">
      <c r="B423" s="68"/>
    </row>
    <row r="424" spans="2:2" x14ac:dyDescent="0.35">
      <c r="B424" s="68"/>
    </row>
    <row r="425" spans="2:2" x14ac:dyDescent="0.35">
      <c r="B425" s="68"/>
    </row>
    <row r="426" spans="2:2" x14ac:dyDescent="0.35">
      <c r="B426" s="68"/>
    </row>
    <row r="427" spans="2:2" x14ac:dyDescent="0.35">
      <c r="B427" s="68"/>
    </row>
    <row r="428" spans="2:2" x14ac:dyDescent="0.35">
      <c r="B428" s="68"/>
    </row>
    <row r="429" spans="2:2" x14ac:dyDescent="0.35">
      <c r="B429" s="68"/>
    </row>
    <row r="430" spans="2:2" x14ac:dyDescent="0.35">
      <c r="B430" s="68"/>
    </row>
    <row r="431" spans="2:2" x14ac:dyDescent="0.35">
      <c r="B431" s="68"/>
    </row>
    <row r="432" spans="2:2" x14ac:dyDescent="0.35">
      <c r="B432" s="68"/>
    </row>
    <row r="433" spans="2:2" x14ac:dyDescent="0.35">
      <c r="B433" s="68"/>
    </row>
    <row r="434" spans="2:2" x14ac:dyDescent="0.35">
      <c r="B434" s="68"/>
    </row>
    <row r="435" spans="2:2" x14ac:dyDescent="0.35">
      <c r="B435" s="68"/>
    </row>
    <row r="436" spans="2:2" x14ac:dyDescent="0.35">
      <c r="B436" s="68"/>
    </row>
    <row r="437" spans="2:2" x14ac:dyDescent="0.35">
      <c r="B437" s="68"/>
    </row>
    <row r="438" spans="2:2" x14ac:dyDescent="0.35">
      <c r="B438" s="68"/>
    </row>
    <row r="439" spans="2:2" x14ac:dyDescent="0.35">
      <c r="B439" s="68"/>
    </row>
    <row r="440" spans="2:2" x14ac:dyDescent="0.35">
      <c r="B440" s="68"/>
    </row>
    <row r="441" spans="2:2" x14ac:dyDescent="0.35">
      <c r="B441" s="68"/>
    </row>
    <row r="442" spans="2:2" x14ac:dyDescent="0.35">
      <c r="B442" s="68"/>
    </row>
    <row r="443" spans="2:2" x14ac:dyDescent="0.35">
      <c r="B443" s="68"/>
    </row>
    <row r="444" spans="2:2" x14ac:dyDescent="0.35">
      <c r="B444" s="68"/>
    </row>
    <row r="445" spans="2:2" x14ac:dyDescent="0.35">
      <c r="B445" s="68"/>
    </row>
    <row r="446" spans="2:2" x14ac:dyDescent="0.35">
      <c r="B446" s="68"/>
    </row>
    <row r="447" spans="2:2" x14ac:dyDescent="0.35">
      <c r="B447" s="68"/>
    </row>
    <row r="448" spans="2:2" x14ac:dyDescent="0.35">
      <c r="B448" s="68"/>
    </row>
    <row r="449" spans="2:2" x14ac:dyDescent="0.35">
      <c r="B449" s="68"/>
    </row>
    <row r="450" spans="2:2" x14ac:dyDescent="0.35">
      <c r="B450" s="68"/>
    </row>
    <row r="451" spans="2:2" x14ac:dyDescent="0.35">
      <c r="B451" s="68"/>
    </row>
    <row r="452" spans="2:2" x14ac:dyDescent="0.35">
      <c r="B452" s="68"/>
    </row>
    <row r="453" spans="2:2" x14ac:dyDescent="0.35">
      <c r="B453" s="68"/>
    </row>
    <row r="454" spans="2:2" x14ac:dyDescent="0.35">
      <c r="B454" s="68"/>
    </row>
    <row r="455" spans="2:2" x14ac:dyDescent="0.35">
      <c r="B455" s="68"/>
    </row>
    <row r="456" spans="2:2" x14ac:dyDescent="0.35">
      <c r="B456" s="68"/>
    </row>
    <row r="457" spans="2:2" x14ac:dyDescent="0.35">
      <c r="B457" s="68"/>
    </row>
    <row r="458" spans="2:2" x14ac:dyDescent="0.35">
      <c r="B458" s="68"/>
    </row>
    <row r="459" spans="2:2" x14ac:dyDescent="0.35">
      <c r="B459" s="68"/>
    </row>
    <row r="460" spans="2:2" x14ac:dyDescent="0.35">
      <c r="B460" s="68"/>
    </row>
    <row r="461" spans="2:2" x14ac:dyDescent="0.35">
      <c r="B461" s="68"/>
    </row>
    <row r="462" spans="2:2" x14ac:dyDescent="0.35">
      <c r="B462" s="68"/>
    </row>
    <row r="463" spans="2:2" x14ac:dyDescent="0.35">
      <c r="B463" s="68"/>
    </row>
    <row r="464" spans="2:2" x14ac:dyDescent="0.35">
      <c r="B464" s="68"/>
    </row>
    <row r="465" spans="2:2" x14ac:dyDescent="0.35">
      <c r="B465" s="68"/>
    </row>
    <row r="466" spans="2:2" x14ac:dyDescent="0.35">
      <c r="B466" s="68"/>
    </row>
    <row r="467" spans="2:2" x14ac:dyDescent="0.35">
      <c r="B467" s="68"/>
    </row>
    <row r="468" spans="2:2" x14ac:dyDescent="0.35">
      <c r="B468" s="68"/>
    </row>
    <row r="469" spans="2:2" x14ac:dyDescent="0.35">
      <c r="B469" s="68"/>
    </row>
    <row r="470" spans="2:2" x14ac:dyDescent="0.35">
      <c r="B470" s="68"/>
    </row>
    <row r="471" spans="2:2" x14ac:dyDescent="0.35">
      <c r="B471" s="68"/>
    </row>
    <row r="472" spans="2:2" x14ac:dyDescent="0.35">
      <c r="B472" s="68"/>
    </row>
    <row r="473" spans="2:2" x14ac:dyDescent="0.35">
      <c r="B473" s="68"/>
    </row>
    <row r="474" spans="2:2" x14ac:dyDescent="0.35">
      <c r="B474" s="68"/>
    </row>
    <row r="475" spans="2:2" x14ac:dyDescent="0.35">
      <c r="B475" s="68"/>
    </row>
    <row r="476" spans="2:2" x14ac:dyDescent="0.35">
      <c r="B476" s="68"/>
    </row>
    <row r="477" spans="2:2" x14ac:dyDescent="0.35">
      <c r="B477" s="68"/>
    </row>
    <row r="478" spans="2:2" x14ac:dyDescent="0.35">
      <c r="B478" s="68"/>
    </row>
    <row r="479" spans="2:2" x14ac:dyDescent="0.35">
      <c r="B479" s="68"/>
    </row>
    <row r="480" spans="2:2" x14ac:dyDescent="0.35">
      <c r="B480" s="68"/>
    </row>
    <row r="481" spans="2:2" x14ac:dyDescent="0.35">
      <c r="B481" s="68"/>
    </row>
    <row r="482" spans="2:2" x14ac:dyDescent="0.35">
      <c r="B482" s="68"/>
    </row>
    <row r="483" spans="2:2" x14ac:dyDescent="0.35">
      <c r="B483" s="68"/>
    </row>
    <row r="484" spans="2:2" x14ac:dyDescent="0.35">
      <c r="B484" s="68"/>
    </row>
    <row r="485" spans="2:2" x14ac:dyDescent="0.35">
      <c r="B485" s="68"/>
    </row>
    <row r="486" spans="2:2" x14ac:dyDescent="0.35">
      <c r="B486" s="68"/>
    </row>
    <row r="487" spans="2:2" x14ac:dyDescent="0.35">
      <c r="B487" s="68"/>
    </row>
    <row r="488" spans="2:2" x14ac:dyDescent="0.35">
      <c r="B488" s="68"/>
    </row>
    <row r="489" spans="2:2" x14ac:dyDescent="0.35">
      <c r="B489" s="68"/>
    </row>
    <row r="490" spans="2:2" x14ac:dyDescent="0.35">
      <c r="B490" s="68"/>
    </row>
    <row r="491" spans="2:2" x14ac:dyDescent="0.35">
      <c r="B491" s="68"/>
    </row>
    <row r="492" spans="2:2" x14ac:dyDescent="0.35">
      <c r="B492" s="68"/>
    </row>
    <row r="493" spans="2:2" x14ac:dyDescent="0.35">
      <c r="B493" s="68"/>
    </row>
    <row r="494" spans="2:2" x14ac:dyDescent="0.35">
      <c r="B494" s="68"/>
    </row>
    <row r="495" spans="2:2" x14ac:dyDescent="0.35">
      <c r="B495" s="68"/>
    </row>
    <row r="496" spans="2:2" x14ac:dyDescent="0.35">
      <c r="B496" s="68"/>
    </row>
    <row r="497" spans="2:2" x14ac:dyDescent="0.35">
      <c r="B497" s="68"/>
    </row>
    <row r="498" spans="2:2" x14ac:dyDescent="0.35">
      <c r="B498" s="68"/>
    </row>
    <row r="499" spans="2:2" x14ac:dyDescent="0.35">
      <c r="B499" s="68"/>
    </row>
    <row r="500" spans="2:2" x14ac:dyDescent="0.35">
      <c r="B500" s="68"/>
    </row>
    <row r="501" spans="2:2" x14ac:dyDescent="0.35">
      <c r="B501" s="68"/>
    </row>
    <row r="502" spans="2:2" x14ac:dyDescent="0.35">
      <c r="B502" s="68"/>
    </row>
    <row r="503" spans="2:2" x14ac:dyDescent="0.35">
      <c r="B503" s="68"/>
    </row>
    <row r="504" spans="2:2" x14ac:dyDescent="0.35">
      <c r="B504" s="68"/>
    </row>
    <row r="505" spans="2:2" x14ac:dyDescent="0.35">
      <c r="B505" s="68"/>
    </row>
    <row r="506" spans="2:2" x14ac:dyDescent="0.35">
      <c r="B506" s="68"/>
    </row>
    <row r="507" spans="2:2" x14ac:dyDescent="0.35">
      <c r="B507" s="68"/>
    </row>
    <row r="508" spans="2:2" x14ac:dyDescent="0.35">
      <c r="B508" s="68"/>
    </row>
    <row r="509" spans="2:2" x14ac:dyDescent="0.35">
      <c r="B509" s="68"/>
    </row>
    <row r="510" spans="2:2" x14ac:dyDescent="0.35">
      <c r="B510" s="68"/>
    </row>
    <row r="511" spans="2:2" x14ac:dyDescent="0.35">
      <c r="B511" s="68"/>
    </row>
    <row r="512" spans="2:2" x14ac:dyDescent="0.35">
      <c r="B512" s="68"/>
    </row>
    <row r="513" spans="2:2" x14ac:dyDescent="0.35">
      <c r="B513" s="68"/>
    </row>
    <row r="514" spans="2:2" x14ac:dyDescent="0.35">
      <c r="B514" s="68"/>
    </row>
    <row r="515" spans="2:2" x14ac:dyDescent="0.35">
      <c r="B515" s="68"/>
    </row>
    <row r="516" spans="2:2" x14ac:dyDescent="0.35">
      <c r="B516" s="68"/>
    </row>
    <row r="517" spans="2:2" x14ac:dyDescent="0.35">
      <c r="B517" s="68"/>
    </row>
    <row r="518" spans="2:2" x14ac:dyDescent="0.35">
      <c r="B518" s="68"/>
    </row>
    <row r="519" spans="2:2" x14ac:dyDescent="0.35">
      <c r="B519" s="68"/>
    </row>
    <row r="520" spans="2:2" x14ac:dyDescent="0.35">
      <c r="B520" s="68"/>
    </row>
    <row r="521" spans="2:2" x14ac:dyDescent="0.35">
      <c r="B521" s="68"/>
    </row>
    <row r="522" spans="2:2" x14ac:dyDescent="0.35">
      <c r="B522" s="68"/>
    </row>
    <row r="523" spans="2:2" x14ac:dyDescent="0.35">
      <c r="B523" s="68"/>
    </row>
    <row r="524" spans="2:2" x14ac:dyDescent="0.35">
      <c r="B524" s="68"/>
    </row>
    <row r="525" spans="2:2" x14ac:dyDescent="0.35">
      <c r="B525" s="68"/>
    </row>
    <row r="526" spans="2:2" x14ac:dyDescent="0.35">
      <c r="B526" s="68"/>
    </row>
    <row r="527" spans="2:2" x14ac:dyDescent="0.35">
      <c r="B527" s="68"/>
    </row>
    <row r="528" spans="2:2" x14ac:dyDescent="0.35">
      <c r="B528" s="68"/>
    </row>
    <row r="529" spans="2:2" x14ac:dyDescent="0.35">
      <c r="B529" s="68"/>
    </row>
    <row r="530" spans="2:2" x14ac:dyDescent="0.35">
      <c r="B530" s="68"/>
    </row>
    <row r="531" spans="2:2" x14ac:dyDescent="0.35">
      <c r="B531" s="68"/>
    </row>
    <row r="532" spans="2:2" x14ac:dyDescent="0.35">
      <c r="B532" s="68"/>
    </row>
    <row r="533" spans="2:2" x14ac:dyDescent="0.35">
      <c r="B533" s="68"/>
    </row>
    <row r="534" spans="2:2" x14ac:dyDescent="0.35">
      <c r="B534" s="68"/>
    </row>
    <row r="535" spans="2:2" x14ac:dyDescent="0.35">
      <c r="B535" s="68"/>
    </row>
    <row r="536" spans="2:2" x14ac:dyDescent="0.35">
      <c r="B536" s="68"/>
    </row>
    <row r="537" spans="2:2" x14ac:dyDescent="0.35">
      <c r="B537" s="68"/>
    </row>
    <row r="538" spans="2:2" x14ac:dyDescent="0.35">
      <c r="B538" s="68"/>
    </row>
    <row r="539" spans="2:2" x14ac:dyDescent="0.35">
      <c r="B539" s="68"/>
    </row>
    <row r="540" spans="2:2" x14ac:dyDescent="0.35">
      <c r="B540" s="68"/>
    </row>
    <row r="541" spans="2:2" x14ac:dyDescent="0.35">
      <c r="B541" s="68"/>
    </row>
    <row r="542" spans="2:2" x14ac:dyDescent="0.35">
      <c r="B542" s="68"/>
    </row>
    <row r="543" spans="2:2" x14ac:dyDescent="0.35">
      <c r="B543" s="68"/>
    </row>
    <row r="544" spans="2:2" x14ac:dyDescent="0.35">
      <c r="B544" s="68"/>
    </row>
    <row r="545" spans="2:2" x14ac:dyDescent="0.35">
      <c r="B545" s="68"/>
    </row>
    <row r="546" spans="2:2" x14ac:dyDescent="0.35">
      <c r="B546" s="68"/>
    </row>
    <row r="547" spans="2:2" x14ac:dyDescent="0.35">
      <c r="B547" s="68"/>
    </row>
    <row r="548" spans="2:2" x14ac:dyDescent="0.35">
      <c r="B548" s="68"/>
    </row>
    <row r="549" spans="2:2" x14ac:dyDescent="0.35">
      <c r="B549" s="68"/>
    </row>
    <row r="550" spans="2:2" x14ac:dyDescent="0.35">
      <c r="B550" s="68"/>
    </row>
    <row r="551" spans="2:2" x14ac:dyDescent="0.35">
      <c r="B551" s="68"/>
    </row>
    <row r="552" spans="2:2" x14ac:dyDescent="0.35">
      <c r="B552" s="68"/>
    </row>
    <row r="553" spans="2:2" x14ac:dyDescent="0.35">
      <c r="B553" s="68"/>
    </row>
    <row r="554" spans="2:2" x14ac:dyDescent="0.35">
      <c r="B554" s="68"/>
    </row>
    <row r="555" spans="2:2" x14ac:dyDescent="0.35">
      <c r="B555" s="68"/>
    </row>
    <row r="556" spans="2:2" x14ac:dyDescent="0.35">
      <c r="B556" s="68"/>
    </row>
    <row r="557" spans="2:2" x14ac:dyDescent="0.35">
      <c r="B557" s="68"/>
    </row>
    <row r="558" spans="2:2" x14ac:dyDescent="0.35">
      <c r="B558" s="68"/>
    </row>
    <row r="559" spans="2:2" x14ac:dyDescent="0.35">
      <c r="B559" s="68"/>
    </row>
    <row r="560" spans="2:2" x14ac:dyDescent="0.35">
      <c r="B560" s="68"/>
    </row>
    <row r="561" spans="2:2" x14ac:dyDescent="0.35">
      <c r="B561" s="68"/>
    </row>
    <row r="562" spans="2:2" x14ac:dyDescent="0.35">
      <c r="B562" s="68"/>
    </row>
    <row r="563" spans="2:2" x14ac:dyDescent="0.35">
      <c r="B563" s="68"/>
    </row>
    <row r="564" spans="2:2" x14ac:dyDescent="0.35">
      <c r="B564" s="68"/>
    </row>
    <row r="565" spans="2:2" x14ac:dyDescent="0.35">
      <c r="B565" s="68"/>
    </row>
    <row r="566" spans="2:2" x14ac:dyDescent="0.35">
      <c r="B566" s="68"/>
    </row>
    <row r="567" spans="2:2" x14ac:dyDescent="0.35">
      <c r="B567" s="68"/>
    </row>
    <row r="568" spans="2:2" x14ac:dyDescent="0.35">
      <c r="B568" s="68"/>
    </row>
    <row r="569" spans="2:2" x14ac:dyDescent="0.35">
      <c r="B569" s="68"/>
    </row>
    <row r="570" spans="2:2" x14ac:dyDescent="0.35">
      <c r="B570" s="68"/>
    </row>
    <row r="571" spans="2:2" x14ac:dyDescent="0.35">
      <c r="B571" s="68"/>
    </row>
    <row r="572" spans="2:2" x14ac:dyDescent="0.35">
      <c r="B572" s="68"/>
    </row>
    <row r="573" spans="2:2" x14ac:dyDescent="0.35">
      <c r="B573" s="68"/>
    </row>
    <row r="574" spans="2:2" x14ac:dyDescent="0.35">
      <c r="B574" s="68"/>
    </row>
    <row r="575" spans="2:2" x14ac:dyDescent="0.35">
      <c r="B575" s="68"/>
    </row>
    <row r="576" spans="2:2" x14ac:dyDescent="0.35">
      <c r="B576" s="68"/>
    </row>
    <row r="577" spans="2:2" x14ac:dyDescent="0.35">
      <c r="B577" s="68"/>
    </row>
    <row r="578" spans="2:2" x14ac:dyDescent="0.35">
      <c r="B578" s="68"/>
    </row>
    <row r="579" spans="2:2" x14ac:dyDescent="0.35">
      <c r="B579" s="68"/>
    </row>
    <row r="580" spans="2:2" x14ac:dyDescent="0.35">
      <c r="B580" s="68"/>
    </row>
    <row r="581" spans="2:2" x14ac:dyDescent="0.35">
      <c r="B581" s="68"/>
    </row>
    <row r="582" spans="2:2" x14ac:dyDescent="0.35">
      <c r="B582" s="68"/>
    </row>
    <row r="583" spans="2:2" x14ac:dyDescent="0.35">
      <c r="B583" s="68"/>
    </row>
    <row r="584" spans="2:2" x14ac:dyDescent="0.35">
      <c r="B584" s="68"/>
    </row>
    <row r="585" spans="2:2" x14ac:dyDescent="0.35">
      <c r="B585" s="68"/>
    </row>
    <row r="586" spans="2:2" x14ac:dyDescent="0.35">
      <c r="B586" s="68"/>
    </row>
    <row r="587" spans="2:2" x14ac:dyDescent="0.35">
      <c r="B587" s="68"/>
    </row>
    <row r="588" spans="2:2" x14ac:dyDescent="0.35">
      <c r="B588" s="68"/>
    </row>
    <row r="589" spans="2:2" x14ac:dyDescent="0.35">
      <c r="B589" s="68"/>
    </row>
    <row r="590" spans="2:2" x14ac:dyDescent="0.35">
      <c r="B590" s="68"/>
    </row>
    <row r="591" spans="2:2" x14ac:dyDescent="0.35">
      <c r="B591" s="68"/>
    </row>
    <row r="592" spans="2:2" x14ac:dyDescent="0.35">
      <c r="B592" s="68"/>
    </row>
    <row r="593" spans="2:2" x14ac:dyDescent="0.35">
      <c r="B593" s="68"/>
    </row>
    <row r="594" spans="2:2" x14ac:dyDescent="0.35">
      <c r="B594" s="68"/>
    </row>
    <row r="595" spans="2:2" x14ac:dyDescent="0.35">
      <c r="B595" s="68"/>
    </row>
    <row r="596" spans="2:2" x14ac:dyDescent="0.35">
      <c r="B596" s="68"/>
    </row>
    <row r="597" spans="2:2" x14ac:dyDescent="0.35">
      <c r="B597" s="68"/>
    </row>
    <row r="598" spans="2:2" x14ac:dyDescent="0.35">
      <c r="B598" s="68"/>
    </row>
    <row r="599" spans="2:2" x14ac:dyDescent="0.35">
      <c r="B599" s="68"/>
    </row>
    <row r="600" spans="2:2" x14ac:dyDescent="0.35">
      <c r="B600" s="68"/>
    </row>
    <row r="601" spans="2:2" x14ac:dyDescent="0.35">
      <c r="B601" s="68"/>
    </row>
    <row r="602" spans="2:2" x14ac:dyDescent="0.35">
      <c r="B602" s="68"/>
    </row>
    <row r="603" spans="2:2" x14ac:dyDescent="0.35">
      <c r="B603" s="68"/>
    </row>
    <row r="604" spans="2:2" x14ac:dyDescent="0.35">
      <c r="B604" s="68"/>
    </row>
    <row r="605" spans="2:2" x14ac:dyDescent="0.35">
      <c r="B605" s="68"/>
    </row>
    <row r="606" spans="2:2" x14ac:dyDescent="0.35">
      <c r="B606" s="68"/>
    </row>
    <row r="607" spans="2:2" x14ac:dyDescent="0.35">
      <c r="B607" s="68"/>
    </row>
    <row r="608" spans="2:2" x14ac:dyDescent="0.35">
      <c r="B608" s="68"/>
    </row>
    <row r="609" spans="2:2" x14ac:dyDescent="0.35">
      <c r="B609" s="68"/>
    </row>
    <row r="610" spans="2:2" x14ac:dyDescent="0.35">
      <c r="B610" s="68"/>
    </row>
    <row r="611" spans="2:2" x14ac:dyDescent="0.35">
      <c r="B611" s="68"/>
    </row>
    <row r="612" spans="2:2" x14ac:dyDescent="0.35">
      <c r="B612" s="68"/>
    </row>
    <row r="613" spans="2:2" x14ac:dyDescent="0.35">
      <c r="B613" s="68"/>
    </row>
    <row r="614" spans="2:2" x14ac:dyDescent="0.35">
      <c r="B614" s="68"/>
    </row>
    <row r="615" spans="2:2" x14ac:dyDescent="0.35">
      <c r="B615" s="68"/>
    </row>
    <row r="616" spans="2:2" x14ac:dyDescent="0.35">
      <c r="B616" s="68"/>
    </row>
    <row r="617" spans="2:2" x14ac:dyDescent="0.35">
      <c r="B617" s="68"/>
    </row>
    <row r="618" spans="2:2" x14ac:dyDescent="0.35">
      <c r="B618" s="68"/>
    </row>
    <row r="619" spans="2:2" x14ac:dyDescent="0.35">
      <c r="B619" s="68"/>
    </row>
    <row r="620" spans="2:2" x14ac:dyDescent="0.35">
      <c r="B620" s="68"/>
    </row>
    <row r="621" spans="2:2" x14ac:dyDescent="0.35">
      <c r="B621" s="68"/>
    </row>
    <row r="622" spans="2:2" x14ac:dyDescent="0.35">
      <c r="B622" s="68"/>
    </row>
    <row r="623" spans="2:2" x14ac:dyDescent="0.35">
      <c r="B623" s="68"/>
    </row>
    <row r="624" spans="2:2" x14ac:dyDescent="0.35">
      <c r="B624" s="68"/>
    </row>
    <row r="625" spans="2:2" x14ac:dyDescent="0.35">
      <c r="B625" s="68"/>
    </row>
    <row r="626" spans="2:2" x14ac:dyDescent="0.35">
      <c r="B626" s="68"/>
    </row>
    <row r="627" spans="2:2" x14ac:dyDescent="0.35">
      <c r="B627" s="68"/>
    </row>
    <row r="628" spans="2:2" x14ac:dyDescent="0.35">
      <c r="B628" s="68"/>
    </row>
    <row r="629" spans="2:2" x14ac:dyDescent="0.35">
      <c r="B629" s="68"/>
    </row>
    <row r="630" spans="2:2" x14ac:dyDescent="0.35">
      <c r="B630" s="68"/>
    </row>
    <row r="631" spans="2:2" x14ac:dyDescent="0.35">
      <c r="B631" s="68"/>
    </row>
    <row r="632" spans="2:2" x14ac:dyDescent="0.35">
      <c r="B632" s="68"/>
    </row>
    <row r="633" spans="2:2" x14ac:dyDescent="0.35">
      <c r="B633" s="68"/>
    </row>
    <row r="634" spans="2:2" x14ac:dyDescent="0.35">
      <c r="B634" s="68"/>
    </row>
    <row r="635" spans="2:2" x14ac:dyDescent="0.35">
      <c r="B635" s="68"/>
    </row>
    <row r="636" spans="2:2" x14ac:dyDescent="0.35">
      <c r="B636" s="68"/>
    </row>
    <row r="637" spans="2:2" x14ac:dyDescent="0.35">
      <c r="B637" s="68"/>
    </row>
    <row r="638" spans="2:2" x14ac:dyDescent="0.35">
      <c r="B638" s="68"/>
    </row>
    <row r="639" spans="2:2" x14ac:dyDescent="0.35">
      <c r="B639" s="68"/>
    </row>
    <row r="640" spans="2:2" x14ac:dyDescent="0.35">
      <c r="B640" s="68"/>
    </row>
    <row r="641" spans="2:2" x14ac:dyDescent="0.35">
      <c r="B641" s="68"/>
    </row>
    <row r="642" spans="2:2" x14ac:dyDescent="0.35">
      <c r="B642" s="68"/>
    </row>
    <row r="643" spans="2:2" x14ac:dyDescent="0.35">
      <c r="B643" s="68"/>
    </row>
    <row r="644" spans="2:2" x14ac:dyDescent="0.35">
      <c r="B644" s="68"/>
    </row>
    <row r="645" spans="2:2" x14ac:dyDescent="0.35">
      <c r="B645" s="68"/>
    </row>
    <row r="646" spans="2:2" x14ac:dyDescent="0.35">
      <c r="B646" s="68"/>
    </row>
    <row r="647" spans="2:2" x14ac:dyDescent="0.35">
      <c r="B647" s="68"/>
    </row>
    <row r="648" spans="2:2" x14ac:dyDescent="0.35">
      <c r="B648" s="68"/>
    </row>
    <row r="649" spans="2:2" x14ac:dyDescent="0.35">
      <c r="B649" s="68"/>
    </row>
    <row r="650" spans="2:2" x14ac:dyDescent="0.35">
      <c r="B650" s="68"/>
    </row>
    <row r="651" spans="2:2" x14ac:dyDescent="0.35">
      <c r="B651" s="68"/>
    </row>
    <row r="652" spans="2:2" x14ac:dyDescent="0.35">
      <c r="B652" s="68"/>
    </row>
    <row r="653" spans="2:2" x14ac:dyDescent="0.35">
      <c r="B653" s="68"/>
    </row>
    <row r="654" spans="2:2" x14ac:dyDescent="0.35">
      <c r="B654" s="68"/>
    </row>
    <row r="655" spans="2:2" x14ac:dyDescent="0.35">
      <c r="B655" s="68"/>
    </row>
    <row r="656" spans="2:2" x14ac:dyDescent="0.35">
      <c r="B656" s="68"/>
    </row>
    <row r="657" spans="2:2" x14ac:dyDescent="0.35">
      <c r="B657" s="68"/>
    </row>
    <row r="658" spans="2:2" x14ac:dyDescent="0.35">
      <c r="B658" s="68"/>
    </row>
    <row r="659" spans="2:2" x14ac:dyDescent="0.35">
      <c r="B659" s="68"/>
    </row>
    <row r="660" spans="2:2" x14ac:dyDescent="0.35">
      <c r="B660" s="68"/>
    </row>
    <row r="661" spans="2:2" x14ac:dyDescent="0.35">
      <c r="B661" s="68"/>
    </row>
    <row r="662" spans="2:2" x14ac:dyDescent="0.35">
      <c r="B662" s="68"/>
    </row>
    <row r="663" spans="2:2" x14ac:dyDescent="0.35">
      <c r="B663" s="68"/>
    </row>
    <row r="664" spans="2:2" x14ac:dyDescent="0.35">
      <c r="B664" s="68"/>
    </row>
    <row r="665" spans="2:2" x14ac:dyDescent="0.35">
      <c r="B665" s="68"/>
    </row>
    <row r="666" spans="2:2" x14ac:dyDescent="0.35">
      <c r="B666" s="68"/>
    </row>
    <row r="667" spans="2:2" x14ac:dyDescent="0.35">
      <c r="B667" s="68"/>
    </row>
    <row r="668" spans="2:2" x14ac:dyDescent="0.35">
      <c r="B668" s="68"/>
    </row>
    <row r="669" spans="2:2" x14ac:dyDescent="0.35">
      <c r="B669" s="68"/>
    </row>
    <row r="670" spans="2:2" x14ac:dyDescent="0.35">
      <c r="B670" s="68"/>
    </row>
    <row r="671" spans="2:2" x14ac:dyDescent="0.35">
      <c r="B671" s="68"/>
    </row>
    <row r="672" spans="2:2" x14ac:dyDescent="0.35">
      <c r="B672" s="68"/>
    </row>
    <row r="673" spans="2:2" x14ac:dyDescent="0.35">
      <c r="B673" s="68"/>
    </row>
    <row r="674" spans="2:2" x14ac:dyDescent="0.35">
      <c r="B674" s="68"/>
    </row>
    <row r="675" spans="2:2" x14ac:dyDescent="0.35">
      <c r="B675" s="68"/>
    </row>
    <row r="676" spans="2:2" x14ac:dyDescent="0.35">
      <c r="B676" s="68"/>
    </row>
    <row r="677" spans="2:2" x14ac:dyDescent="0.35">
      <c r="B677" s="68"/>
    </row>
    <row r="678" spans="2:2" x14ac:dyDescent="0.35">
      <c r="B678" s="68"/>
    </row>
    <row r="679" spans="2:2" x14ac:dyDescent="0.35">
      <c r="B679" s="68"/>
    </row>
    <row r="680" spans="2:2" x14ac:dyDescent="0.35">
      <c r="B680" s="68"/>
    </row>
    <row r="681" spans="2:2" x14ac:dyDescent="0.35">
      <c r="B681" s="68"/>
    </row>
    <row r="682" spans="2:2" x14ac:dyDescent="0.35">
      <c r="B682" s="68"/>
    </row>
    <row r="683" spans="2:2" x14ac:dyDescent="0.35">
      <c r="B683" s="68"/>
    </row>
    <row r="684" spans="2:2" x14ac:dyDescent="0.35">
      <c r="B684" s="68"/>
    </row>
    <row r="685" spans="2:2" x14ac:dyDescent="0.35">
      <c r="B685" s="68"/>
    </row>
    <row r="686" spans="2:2" x14ac:dyDescent="0.35">
      <c r="B686" s="68"/>
    </row>
    <row r="687" spans="2:2" x14ac:dyDescent="0.35">
      <c r="B687" s="68"/>
    </row>
    <row r="688" spans="2:2" x14ac:dyDescent="0.35">
      <c r="B688" s="68"/>
    </row>
    <row r="689" spans="2:2" x14ac:dyDescent="0.35">
      <c r="B689" s="68"/>
    </row>
    <row r="690" spans="2:2" x14ac:dyDescent="0.35">
      <c r="B690" s="68"/>
    </row>
    <row r="691" spans="2:2" x14ac:dyDescent="0.35">
      <c r="B691" s="68"/>
    </row>
    <row r="692" spans="2:2" x14ac:dyDescent="0.35">
      <c r="B692" s="68"/>
    </row>
    <row r="693" spans="2:2" x14ac:dyDescent="0.35">
      <c r="B693" s="68"/>
    </row>
    <row r="694" spans="2:2" x14ac:dyDescent="0.35">
      <c r="B694" s="68"/>
    </row>
    <row r="695" spans="2:2" x14ac:dyDescent="0.35">
      <c r="B695" s="68"/>
    </row>
    <row r="696" spans="2:2" x14ac:dyDescent="0.35">
      <c r="B696" s="68"/>
    </row>
    <row r="697" spans="2:2" x14ac:dyDescent="0.35">
      <c r="B697" s="68"/>
    </row>
    <row r="698" spans="2:2" x14ac:dyDescent="0.35">
      <c r="B698" s="68"/>
    </row>
    <row r="699" spans="2:2" x14ac:dyDescent="0.35">
      <c r="B699" s="68"/>
    </row>
    <row r="700" spans="2:2" x14ac:dyDescent="0.35">
      <c r="B700" s="68"/>
    </row>
    <row r="701" spans="2:2" x14ac:dyDescent="0.35">
      <c r="B701" s="68"/>
    </row>
    <row r="702" spans="2:2" x14ac:dyDescent="0.35">
      <c r="B702" s="68"/>
    </row>
    <row r="703" spans="2:2" x14ac:dyDescent="0.35">
      <c r="B703" s="68"/>
    </row>
    <row r="704" spans="2:2" x14ac:dyDescent="0.35">
      <c r="B704" s="68"/>
    </row>
    <row r="705" spans="2:2" x14ac:dyDescent="0.35">
      <c r="B705" s="68"/>
    </row>
    <row r="706" spans="2:2" x14ac:dyDescent="0.35">
      <c r="B706" s="68"/>
    </row>
    <row r="707" spans="2:2" x14ac:dyDescent="0.35">
      <c r="B707" s="68"/>
    </row>
    <row r="708" spans="2:2" x14ac:dyDescent="0.35">
      <c r="B708" s="68"/>
    </row>
    <row r="709" spans="2:2" x14ac:dyDescent="0.35">
      <c r="B709" s="68"/>
    </row>
    <row r="710" spans="2:2" x14ac:dyDescent="0.35">
      <c r="B710" s="68"/>
    </row>
    <row r="711" spans="2:2" x14ac:dyDescent="0.35">
      <c r="B711" s="68"/>
    </row>
    <row r="712" spans="2:2" x14ac:dyDescent="0.35">
      <c r="B712" s="68"/>
    </row>
    <row r="713" spans="2:2" x14ac:dyDescent="0.35">
      <c r="B713" s="68"/>
    </row>
    <row r="714" spans="2:2" x14ac:dyDescent="0.35">
      <c r="B714" s="68"/>
    </row>
    <row r="715" spans="2:2" x14ac:dyDescent="0.35">
      <c r="B715" s="68"/>
    </row>
    <row r="716" spans="2:2" x14ac:dyDescent="0.35">
      <c r="B716" s="68"/>
    </row>
    <row r="717" spans="2:2" x14ac:dyDescent="0.35">
      <c r="B717" s="68"/>
    </row>
    <row r="718" spans="2:2" x14ac:dyDescent="0.35">
      <c r="B718" s="68"/>
    </row>
    <row r="719" spans="2:2" x14ac:dyDescent="0.35">
      <c r="B719" s="68"/>
    </row>
    <row r="720" spans="2:2" x14ac:dyDescent="0.35">
      <c r="B720" s="68"/>
    </row>
    <row r="721" spans="2:2" x14ac:dyDescent="0.35">
      <c r="B721" s="68"/>
    </row>
    <row r="722" spans="2:2" x14ac:dyDescent="0.35">
      <c r="B722" s="68"/>
    </row>
    <row r="723" spans="2:2" x14ac:dyDescent="0.35">
      <c r="B723" s="68"/>
    </row>
    <row r="724" spans="2:2" x14ac:dyDescent="0.35">
      <c r="B724" s="68"/>
    </row>
    <row r="725" spans="2:2" x14ac:dyDescent="0.35">
      <c r="B725" s="68"/>
    </row>
    <row r="726" spans="2:2" x14ac:dyDescent="0.35">
      <c r="B726" s="68"/>
    </row>
    <row r="727" spans="2:2" x14ac:dyDescent="0.35">
      <c r="B727" s="68"/>
    </row>
    <row r="728" spans="2:2" x14ac:dyDescent="0.35">
      <c r="B728" s="68"/>
    </row>
    <row r="729" spans="2:2" x14ac:dyDescent="0.35">
      <c r="B729" s="68"/>
    </row>
    <row r="730" spans="2:2" x14ac:dyDescent="0.35">
      <c r="B730" s="68"/>
    </row>
    <row r="731" spans="2:2" x14ac:dyDescent="0.35">
      <c r="B731" s="68"/>
    </row>
    <row r="732" spans="2:2" x14ac:dyDescent="0.35">
      <c r="B732" s="68"/>
    </row>
    <row r="733" spans="2:2" x14ac:dyDescent="0.35">
      <c r="B733" s="68"/>
    </row>
    <row r="734" spans="2:2" x14ac:dyDescent="0.35">
      <c r="B734" s="68"/>
    </row>
    <row r="735" spans="2:2" x14ac:dyDescent="0.35">
      <c r="B735" s="68"/>
    </row>
    <row r="736" spans="2:2" x14ac:dyDescent="0.35">
      <c r="B736" s="68"/>
    </row>
    <row r="737" spans="2:2" x14ac:dyDescent="0.35">
      <c r="B737" s="68"/>
    </row>
    <row r="738" spans="2:2" x14ac:dyDescent="0.35">
      <c r="B738" s="68"/>
    </row>
    <row r="739" spans="2:2" x14ac:dyDescent="0.35">
      <c r="B739" s="68"/>
    </row>
    <row r="740" spans="2:2" x14ac:dyDescent="0.35">
      <c r="B740" s="68"/>
    </row>
    <row r="741" spans="2:2" x14ac:dyDescent="0.35">
      <c r="B741" s="68"/>
    </row>
    <row r="742" spans="2:2" x14ac:dyDescent="0.35">
      <c r="B742" s="68"/>
    </row>
    <row r="743" spans="2:2" x14ac:dyDescent="0.35">
      <c r="B743" s="68"/>
    </row>
    <row r="744" spans="2:2" x14ac:dyDescent="0.35">
      <c r="B744" s="68"/>
    </row>
    <row r="745" spans="2:2" x14ac:dyDescent="0.35">
      <c r="B745" s="68"/>
    </row>
    <row r="746" spans="2:2" x14ac:dyDescent="0.35">
      <c r="B746" s="68"/>
    </row>
    <row r="747" spans="2:2" x14ac:dyDescent="0.35">
      <c r="B747" s="68"/>
    </row>
    <row r="748" spans="2:2" x14ac:dyDescent="0.35">
      <c r="B748" s="68"/>
    </row>
    <row r="749" spans="2:2" x14ac:dyDescent="0.35">
      <c r="B749" s="68"/>
    </row>
    <row r="750" spans="2:2" x14ac:dyDescent="0.35">
      <c r="B750" s="68"/>
    </row>
    <row r="751" spans="2:2" x14ac:dyDescent="0.35">
      <c r="B751" s="68"/>
    </row>
    <row r="752" spans="2:2" x14ac:dyDescent="0.35">
      <c r="B752" s="68"/>
    </row>
    <row r="753" spans="2:2" x14ac:dyDescent="0.35">
      <c r="B753" s="68"/>
    </row>
    <row r="754" spans="2:2" x14ac:dyDescent="0.35">
      <c r="B754" s="68"/>
    </row>
    <row r="755" spans="2:2" x14ac:dyDescent="0.35">
      <c r="B755" s="68"/>
    </row>
    <row r="756" spans="2:2" x14ac:dyDescent="0.35">
      <c r="B756" s="68"/>
    </row>
    <row r="757" spans="2:2" x14ac:dyDescent="0.35">
      <c r="B757" s="68"/>
    </row>
    <row r="758" spans="2:2" x14ac:dyDescent="0.35">
      <c r="B758" s="68"/>
    </row>
    <row r="759" spans="2:2" x14ac:dyDescent="0.35">
      <c r="B759" s="68"/>
    </row>
    <row r="760" spans="2:2" x14ac:dyDescent="0.35">
      <c r="B760" s="68"/>
    </row>
    <row r="761" spans="2:2" x14ac:dyDescent="0.35">
      <c r="B761" s="68"/>
    </row>
    <row r="762" spans="2:2" x14ac:dyDescent="0.35">
      <c r="B762" s="68"/>
    </row>
    <row r="763" spans="2:2" x14ac:dyDescent="0.35">
      <c r="B763" s="68"/>
    </row>
    <row r="764" spans="2:2" x14ac:dyDescent="0.35">
      <c r="B764" s="68"/>
    </row>
    <row r="765" spans="2:2" x14ac:dyDescent="0.35">
      <c r="B765" s="68"/>
    </row>
    <row r="766" spans="2:2" x14ac:dyDescent="0.35">
      <c r="B766" s="68"/>
    </row>
    <row r="767" spans="2:2" x14ac:dyDescent="0.35">
      <c r="B767" s="68"/>
    </row>
    <row r="768" spans="2:2" x14ac:dyDescent="0.35">
      <c r="B768" s="68"/>
    </row>
    <row r="769" spans="2:2" x14ac:dyDescent="0.35">
      <c r="B769" s="68"/>
    </row>
    <row r="770" spans="2:2" x14ac:dyDescent="0.35">
      <c r="B770" s="68"/>
    </row>
    <row r="771" spans="2:2" x14ac:dyDescent="0.35">
      <c r="B771" s="68"/>
    </row>
    <row r="772" spans="2:2" x14ac:dyDescent="0.35">
      <c r="B772" s="68"/>
    </row>
    <row r="773" spans="2:2" x14ac:dyDescent="0.35">
      <c r="B773" s="68"/>
    </row>
    <row r="774" spans="2:2" x14ac:dyDescent="0.35">
      <c r="B774" s="68"/>
    </row>
    <row r="775" spans="2:2" x14ac:dyDescent="0.35">
      <c r="B775" s="68"/>
    </row>
    <row r="776" spans="2:2" x14ac:dyDescent="0.35">
      <c r="B776" s="68"/>
    </row>
    <row r="777" spans="2:2" x14ac:dyDescent="0.35">
      <c r="B777" s="68"/>
    </row>
    <row r="778" spans="2:2" x14ac:dyDescent="0.35">
      <c r="B778" s="68"/>
    </row>
    <row r="779" spans="2:2" x14ac:dyDescent="0.35">
      <c r="B779" s="68"/>
    </row>
    <row r="780" spans="2:2" x14ac:dyDescent="0.35">
      <c r="B780" s="68"/>
    </row>
    <row r="781" spans="2:2" x14ac:dyDescent="0.35">
      <c r="B781" s="68"/>
    </row>
    <row r="782" spans="2:2" x14ac:dyDescent="0.35">
      <c r="B782" s="68"/>
    </row>
    <row r="783" spans="2:2" x14ac:dyDescent="0.35">
      <c r="B783" s="68"/>
    </row>
    <row r="784" spans="2:2" x14ac:dyDescent="0.35">
      <c r="B784" s="68"/>
    </row>
    <row r="785" spans="2:2" x14ac:dyDescent="0.35">
      <c r="B785" s="68"/>
    </row>
    <row r="786" spans="2:2" x14ac:dyDescent="0.35">
      <c r="B786" s="68"/>
    </row>
    <row r="787" spans="2:2" x14ac:dyDescent="0.35">
      <c r="B787" s="68"/>
    </row>
    <row r="788" spans="2:2" x14ac:dyDescent="0.35">
      <c r="B788" s="68"/>
    </row>
    <row r="789" spans="2:2" x14ac:dyDescent="0.35">
      <c r="B789" s="68"/>
    </row>
    <row r="790" spans="2:2" x14ac:dyDescent="0.35">
      <c r="B790" s="68"/>
    </row>
    <row r="791" spans="2:2" x14ac:dyDescent="0.35">
      <c r="B791" s="68"/>
    </row>
    <row r="792" spans="2:2" x14ac:dyDescent="0.35">
      <c r="B792" s="68"/>
    </row>
    <row r="793" spans="2:2" x14ac:dyDescent="0.35">
      <c r="B793" s="68"/>
    </row>
    <row r="794" spans="2:2" x14ac:dyDescent="0.35">
      <c r="B794" s="68"/>
    </row>
    <row r="795" spans="2:2" x14ac:dyDescent="0.35">
      <c r="B795" s="68"/>
    </row>
    <row r="796" spans="2:2" x14ac:dyDescent="0.35">
      <c r="B796" s="68"/>
    </row>
    <row r="797" spans="2:2" x14ac:dyDescent="0.35">
      <c r="B797" s="68"/>
    </row>
    <row r="798" spans="2:2" x14ac:dyDescent="0.35">
      <c r="B798" s="68"/>
    </row>
    <row r="799" spans="2:2" x14ac:dyDescent="0.35">
      <c r="B799" s="68"/>
    </row>
    <row r="800" spans="2:2" x14ac:dyDescent="0.35">
      <c r="B800" s="68"/>
    </row>
    <row r="801" spans="2:2" x14ac:dyDescent="0.35">
      <c r="B801" s="68"/>
    </row>
    <row r="802" spans="2:2" x14ac:dyDescent="0.35">
      <c r="B802" s="68"/>
    </row>
    <row r="803" spans="2:2" x14ac:dyDescent="0.35">
      <c r="B803" s="68"/>
    </row>
    <row r="804" spans="2:2" x14ac:dyDescent="0.35">
      <c r="B804" s="68"/>
    </row>
    <row r="805" spans="2:2" x14ac:dyDescent="0.35">
      <c r="B805" s="68"/>
    </row>
    <row r="806" spans="2:2" x14ac:dyDescent="0.35">
      <c r="B806" s="68"/>
    </row>
    <row r="807" spans="2:2" x14ac:dyDescent="0.35">
      <c r="B807" s="68"/>
    </row>
    <row r="808" spans="2:2" x14ac:dyDescent="0.35">
      <c r="B808" s="68"/>
    </row>
    <row r="809" spans="2:2" x14ac:dyDescent="0.35">
      <c r="B809" s="68"/>
    </row>
    <row r="810" spans="2:2" x14ac:dyDescent="0.35">
      <c r="B810" s="68"/>
    </row>
    <row r="811" spans="2:2" x14ac:dyDescent="0.35">
      <c r="B811" s="68"/>
    </row>
    <row r="812" spans="2:2" x14ac:dyDescent="0.35">
      <c r="B812" s="68"/>
    </row>
    <row r="813" spans="2:2" x14ac:dyDescent="0.35">
      <c r="B813" s="68"/>
    </row>
    <row r="814" spans="2:2" x14ac:dyDescent="0.35">
      <c r="B814" s="68"/>
    </row>
    <row r="815" spans="2:2" x14ac:dyDescent="0.35">
      <c r="B815" s="68"/>
    </row>
    <row r="816" spans="2:2" x14ac:dyDescent="0.35">
      <c r="B816" s="68"/>
    </row>
    <row r="817" spans="2:2" x14ac:dyDescent="0.35">
      <c r="B817" s="68"/>
    </row>
    <row r="818" spans="2:2" x14ac:dyDescent="0.35">
      <c r="B818" s="68"/>
    </row>
    <row r="819" spans="2:2" x14ac:dyDescent="0.35">
      <c r="B819" s="68"/>
    </row>
    <row r="820" spans="2:2" x14ac:dyDescent="0.35">
      <c r="B820" s="68"/>
    </row>
    <row r="821" spans="2:2" x14ac:dyDescent="0.35">
      <c r="B821" s="68"/>
    </row>
    <row r="822" spans="2:2" x14ac:dyDescent="0.35">
      <c r="B822" s="68"/>
    </row>
    <row r="823" spans="2:2" x14ac:dyDescent="0.35">
      <c r="B823" s="68"/>
    </row>
    <row r="824" spans="2:2" x14ac:dyDescent="0.35">
      <c r="B824" s="68"/>
    </row>
    <row r="825" spans="2:2" x14ac:dyDescent="0.35">
      <c r="B825" s="68"/>
    </row>
    <row r="826" spans="2:2" x14ac:dyDescent="0.35">
      <c r="B826" s="68"/>
    </row>
    <row r="827" spans="2:2" x14ac:dyDescent="0.35">
      <c r="B827" s="68"/>
    </row>
    <row r="828" spans="2:2" x14ac:dyDescent="0.35">
      <c r="B828" s="68"/>
    </row>
    <row r="829" spans="2:2" x14ac:dyDescent="0.35">
      <c r="B829" s="68"/>
    </row>
    <row r="830" spans="2:2" x14ac:dyDescent="0.35">
      <c r="B830" s="68"/>
    </row>
    <row r="831" spans="2:2" x14ac:dyDescent="0.35">
      <c r="B831" s="68"/>
    </row>
    <row r="832" spans="2:2" x14ac:dyDescent="0.35">
      <c r="B832" s="68"/>
    </row>
    <row r="833" spans="2:2" x14ac:dyDescent="0.35">
      <c r="B833" s="68"/>
    </row>
    <row r="834" spans="2:2" x14ac:dyDescent="0.35">
      <c r="B834" s="68"/>
    </row>
    <row r="835" spans="2:2" x14ac:dyDescent="0.35">
      <c r="B835" s="68"/>
    </row>
    <row r="836" spans="2:2" x14ac:dyDescent="0.35">
      <c r="B836" s="68"/>
    </row>
    <row r="837" spans="2:2" x14ac:dyDescent="0.35">
      <c r="B837" s="68"/>
    </row>
    <row r="838" spans="2:2" x14ac:dyDescent="0.35">
      <c r="B838" s="68"/>
    </row>
    <row r="839" spans="2:2" x14ac:dyDescent="0.35">
      <c r="B839" s="68"/>
    </row>
    <row r="840" spans="2:2" x14ac:dyDescent="0.35">
      <c r="B840" s="68"/>
    </row>
    <row r="841" spans="2:2" x14ac:dyDescent="0.35">
      <c r="B841" s="68"/>
    </row>
    <row r="842" spans="2:2" x14ac:dyDescent="0.35">
      <c r="B842" s="68"/>
    </row>
    <row r="843" spans="2:2" x14ac:dyDescent="0.35">
      <c r="B843" s="68"/>
    </row>
    <row r="844" spans="2:2" x14ac:dyDescent="0.35">
      <c r="B844" s="68"/>
    </row>
    <row r="845" spans="2:2" x14ac:dyDescent="0.35">
      <c r="B845" s="68"/>
    </row>
    <row r="846" spans="2:2" x14ac:dyDescent="0.35">
      <c r="B846" s="68"/>
    </row>
    <row r="847" spans="2:2" x14ac:dyDescent="0.35">
      <c r="B847" s="68"/>
    </row>
    <row r="848" spans="2:2" x14ac:dyDescent="0.35">
      <c r="B848" s="68"/>
    </row>
    <row r="849" spans="2:2" x14ac:dyDescent="0.35">
      <c r="B849" s="68"/>
    </row>
    <row r="850" spans="2:2" x14ac:dyDescent="0.35">
      <c r="B850" s="68"/>
    </row>
    <row r="851" spans="2:2" x14ac:dyDescent="0.35">
      <c r="B851" s="68"/>
    </row>
    <row r="852" spans="2:2" x14ac:dyDescent="0.35">
      <c r="B852" s="68"/>
    </row>
    <row r="853" spans="2:2" x14ac:dyDescent="0.35">
      <c r="B853" s="68"/>
    </row>
    <row r="854" spans="2:2" x14ac:dyDescent="0.35">
      <c r="B854" s="68"/>
    </row>
    <row r="855" spans="2:2" x14ac:dyDescent="0.35">
      <c r="B855" s="68"/>
    </row>
    <row r="856" spans="2:2" x14ac:dyDescent="0.35">
      <c r="B856" s="68"/>
    </row>
    <row r="857" spans="2:2" x14ac:dyDescent="0.35">
      <c r="B857" s="68"/>
    </row>
    <row r="858" spans="2:2" x14ac:dyDescent="0.35">
      <c r="B858" s="68"/>
    </row>
    <row r="859" spans="2:2" x14ac:dyDescent="0.35">
      <c r="B859" s="68"/>
    </row>
    <row r="860" spans="2:2" x14ac:dyDescent="0.35">
      <c r="B860" s="68"/>
    </row>
    <row r="861" spans="2:2" x14ac:dyDescent="0.35">
      <c r="B861" s="68"/>
    </row>
    <row r="862" spans="2:2" x14ac:dyDescent="0.35">
      <c r="B862" s="68"/>
    </row>
    <row r="863" spans="2:2" x14ac:dyDescent="0.35">
      <c r="B863" s="68"/>
    </row>
    <row r="864" spans="2:2" x14ac:dyDescent="0.35">
      <c r="B864" s="68"/>
    </row>
    <row r="865" spans="2:2" x14ac:dyDescent="0.35">
      <c r="B865" s="68"/>
    </row>
    <row r="866" spans="2:2" x14ac:dyDescent="0.35">
      <c r="B866" s="68"/>
    </row>
    <row r="867" spans="2:2" x14ac:dyDescent="0.35">
      <c r="B867" s="68"/>
    </row>
    <row r="868" spans="2:2" x14ac:dyDescent="0.35">
      <c r="B868" s="68"/>
    </row>
    <row r="869" spans="2:2" x14ac:dyDescent="0.35">
      <c r="B869" s="68"/>
    </row>
    <row r="870" spans="2:2" x14ac:dyDescent="0.35">
      <c r="B870" s="68"/>
    </row>
    <row r="871" spans="2:2" x14ac:dyDescent="0.35">
      <c r="B871" s="68"/>
    </row>
    <row r="872" spans="2:2" x14ac:dyDescent="0.35">
      <c r="B872" s="68"/>
    </row>
    <row r="873" spans="2:2" x14ac:dyDescent="0.35">
      <c r="B873" s="68"/>
    </row>
    <row r="874" spans="2:2" x14ac:dyDescent="0.35">
      <c r="B874" s="68"/>
    </row>
    <row r="875" spans="2:2" x14ac:dyDescent="0.35">
      <c r="B875" s="68"/>
    </row>
    <row r="876" spans="2:2" x14ac:dyDescent="0.35">
      <c r="B876" s="68"/>
    </row>
    <row r="877" spans="2:2" x14ac:dyDescent="0.35">
      <c r="B877" s="68"/>
    </row>
    <row r="878" spans="2:2" x14ac:dyDescent="0.35">
      <c r="B878" s="68"/>
    </row>
    <row r="879" spans="2:2" x14ac:dyDescent="0.35">
      <c r="B879" s="68"/>
    </row>
    <row r="880" spans="2:2" x14ac:dyDescent="0.35">
      <c r="B880" s="68"/>
    </row>
    <row r="881" spans="2:2" x14ac:dyDescent="0.35">
      <c r="B881" s="68"/>
    </row>
    <row r="882" spans="2:2" x14ac:dyDescent="0.35">
      <c r="B882" s="68"/>
    </row>
    <row r="883" spans="2:2" x14ac:dyDescent="0.35">
      <c r="B883" s="68"/>
    </row>
    <row r="884" spans="2:2" x14ac:dyDescent="0.35">
      <c r="B884" s="68"/>
    </row>
    <row r="885" spans="2:2" x14ac:dyDescent="0.35">
      <c r="B885" s="68"/>
    </row>
    <row r="886" spans="2:2" x14ac:dyDescent="0.35">
      <c r="B886" s="68"/>
    </row>
    <row r="887" spans="2:2" x14ac:dyDescent="0.35">
      <c r="B887" s="68"/>
    </row>
    <row r="888" spans="2:2" x14ac:dyDescent="0.35">
      <c r="B888" s="68"/>
    </row>
    <row r="889" spans="2:2" x14ac:dyDescent="0.35">
      <c r="B889" s="68"/>
    </row>
    <row r="890" spans="2:2" x14ac:dyDescent="0.35">
      <c r="B890" s="68"/>
    </row>
    <row r="891" spans="2:2" x14ac:dyDescent="0.35">
      <c r="B891" s="68"/>
    </row>
    <row r="892" spans="2:2" x14ac:dyDescent="0.35">
      <c r="B892" s="68"/>
    </row>
    <row r="893" spans="2:2" x14ac:dyDescent="0.35">
      <c r="B893" s="68"/>
    </row>
    <row r="894" spans="2:2" x14ac:dyDescent="0.35">
      <c r="B894" s="68"/>
    </row>
    <row r="895" spans="2:2" x14ac:dyDescent="0.35">
      <c r="B895" s="68"/>
    </row>
    <row r="896" spans="2:2" x14ac:dyDescent="0.35">
      <c r="B896" s="68"/>
    </row>
    <row r="897" spans="2:2" x14ac:dyDescent="0.35">
      <c r="B897" s="68"/>
    </row>
    <row r="898" spans="2:2" x14ac:dyDescent="0.35">
      <c r="B898" s="68"/>
    </row>
    <row r="899" spans="2:2" x14ac:dyDescent="0.35">
      <c r="B899" s="68"/>
    </row>
    <row r="900" spans="2:2" x14ac:dyDescent="0.35">
      <c r="B900" s="68"/>
    </row>
    <row r="901" spans="2:2" x14ac:dyDescent="0.35">
      <c r="B901" s="68"/>
    </row>
    <row r="902" spans="2:2" x14ac:dyDescent="0.35">
      <c r="B902" s="68"/>
    </row>
    <row r="903" spans="2:2" x14ac:dyDescent="0.35">
      <c r="B903" s="68"/>
    </row>
    <row r="904" spans="2:2" x14ac:dyDescent="0.35">
      <c r="B904" s="68"/>
    </row>
    <row r="905" spans="2:2" x14ac:dyDescent="0.35">
      <c r="B905" s="68"/>
    </row>
    <row r="906" spans="2:2" x14ac:dyDescent="0.35">
      <c r="B906" s="68"/>
    </row>
    <row r="907" spans="2:2" x14ac:dyDescent="0.35">
      <c r="B907" s="68"/>
    </row>
    <row r="908" spans="2:2" x14ac:dyDescent="0.35">
      <c r="B908" s="68"/>
    </row>
    <row r="909" spans="2:2" x14ac:dyDescent="0.35">
      <c r="B909" s="68"/>
    </row>
    <row r="910" spans="2:2" x14ac:dyDescent="0.35">
      <c r="B910" s="68"/>
    </row>
    <row r="911" spans="2:2" x14ac:dyDescent="0.35">
      <c r="B911" s="68"/>
    </row>
    <row r="912" spans="2:2" x14ac:dyDescent="0.35">
      <c r="B912" s="68"/>
    </row>
    <row r="913" spans="2:2" x14ac:dyDescent="0.35">
      <c r="B913" s="68"/>
    </row>
    <row r="914" spans="2:2" x14ac:dyDescent="0.35">
      <c r="B914" s="68"/>
    </row>
    <row r="915" spans="2:2" x14ac:dyDescent="0.35">
      <c r="B915" s="68"/>
    </row>
    <row r="916" spans="2:2" x14ac:dyDescent="0.35">
      <c r="B916" s="68"/>
    </row>
    <row r="917" spans="2:2" x14ac:dyDescent="0.35">
      <c r="B917" s="68"/>
    </row>
    <row r="918" spans="2:2" x14ac:dyDescent="0.35">
      <c r="B918" s="68"/>
    </row>
    <row r="919" spans="2:2" x14ac:dyDescent="0.35">
      <c r="B919" s="68"/>
    </row>
    <row r="920" spans="2:2" x14ac:dyDescent="0.35">
      <c r="B920" s="68"/>
    </row>
    <row r="921" spans="2:2" x14ac:dyDescent="0.35">
      <c r="B921" s="68"/>
    </row>
    <row r="922" spans="2:2" x14ac:dyDescent="0.35">
      <c r="B922" s="68"/>
    </row>
    <row r="923" spans="2:2" x14ac:dyDescent="0.35">
      <c r="B923" s="68"/>
    </row>
    <row r="924" spans="2:2" x14ac:dyDescent="0.35">
      <c r="B924" s="68"/>
    </row>
    <row r="925" spans="2:2" x14ac:dyDescent="0.35">
      <c r="B925" s="68"/>
    </row>
    <row r="926" spans="2:2" x14ac:dyDescent="0.35">
      <c r="B926" s="68"/>
    </row>
    <row r="927" spans="2:2" x14ac:dyDescent="0.35">
      <c r="B927" s="68"/>
    </row>
    <row r="928" spans="2:2" x14ac:dyDescent="0.35">
      <c r="B928" s="68"/>
    </row>
    <row r="929" spans="2:2" x14ac:dyDescent="0.35">
      <c r="B929" s="68"/>
    </row>
    <row r="930" spans="2:2" x14ac:dyDescent="0.35">
      <c r="B930" s="68"/>
    </row>
    <row r="931" spans="2:2" x14ac:dyDescent="0.35">
      <c r="B931" s="68"/>
    </row>
    <row r="932" spans="2:2" x14ac:dyDescent="0.35">
      <c r="B932" s="68"/>
    </row>
    <row r="933" spans="2:2" x14ac:dyDescent="0.35">
      <c r="B933" s="68"/>
    </row>
    <row r="934" spans="2:2" x14ac:dyDescent="0.35">
      <c r="B934" s="68"/>
    </row>
    <row r="935" spans="2:2" x14ac:dyDescent="0.35">
      <c r="B935" s="68"/>
    </row>
    <row r="936" spans="2:2" x14ac:dyDescent="0.35">
      <c r="B936" s="68"/>
    </row>
    <row r="937" spans="2:2" x14ac:dyDescent="0.35">
      <c r="B937" s="68"/>
    </row>
    <row r="938" spans="2:2" x14ac:dyDescent="0.35">
      <c r="B938" s="68"/>
    </row>
    <row r="939" spans="2:2" x14ac:dyDescent="0.35">
      <c r="B939" s="68"/>
    </row>
    <row r="940" spans="2:2" x14ac:dyDescent="0.35">
      <c r="B940" s="68"/>
    </row>
    <row r="941" spans="2:2" x14ac:dyDescent="0.35">
      <c r="B941" s="68"/>
    </row>
    <row r="942" spans="2:2" x14ac:dyDescent="0.35">
      <c r="B942" s="68"/>
    </row>
    <row r="943" spans="2:2" x14ac:dyDescent="0.35">
      <c r="B943" s="68"/>
    </row>
    <row r="944" spans="2:2" x14ac:dyDescent="0.35">
      <c r="B944" s="68"/>
    </row>
    <row r="945" spans="2:2" x14ac:dyDescent="0.35">
      <c r="B945" s="68"/>
    </row>
    <row r="946" spans="2:2" x14ac:dyDescent="0.35">
      <c r="B946" s="68"/>
    </row>
    <row r="947" spans="2:2" x14ac:dyDescent="0.35">
      <c r="B947" s="68"/>
    </row>
    <row r="948" spans="2:2" x14ac:dyDescent="0.35">
      <c r="B948" s="68"/>
    </row>
    <row r="949" spans="2:2" x14ac:dyDescent="0.35">
      <c r="B949" s="68"/>
    </row>
    <row r="950" spans="2:2" x14ac:dyDescent="0.35">
      <c r="B950" s="68"/>
    </row>
    <row r="951" spans="2:2" x14ac:dyDescent="0.35">
      <c r="B951" s="68"/>
    </row>
    <row r="952" spans="2:2" x14ac:dyDescent="0.35">
      <c r="B952" s="68"/>
    </row>
    <row r="953" spans="2:2" x14ac:dyDescent="0.35">
      <c r="B953" s="68"/>
    </row>
    <row r="954" spans="2:2" x14ac:dyDescent="0.35">
      <c r="B954" s="68"/>
    </row>
    <row r="955" spans="2:2" x14ac:dyDescent="0.35">
      <c r="B955" s="68"/>
    </row>
    <row r="956" spans="2:2" x14ac:dyDescent="0.35">
      <c r="B956" s="68"/>
    </row>
    <row r="957" spans="2:2" x14ac:dyDescent="0.35">
      <c r="B957" s="68"/>
    </row>
    <row r="958" spans="2:2" x14ac:dyDescent="0.35">
      <c r="B958" s="68"/>
    </row>
    <row r="959" spans="2:2" x14ac:dyDescent="0.35">
      <c r="B959" s="68"/>
    </row>
    <row r="960" spans="2:2" x14ac:dyDescent="0.35">
      <c r="B960" s="68"/>
    </row>
    <row r="961" spans="2:2" x14ac:dyDescent="0.35">
      <c r="B961" s="68"/>
    </row>
    <row r="962" spans="2:2" x14ac:dyDescent="0.35">
      <c r="B962" s="68"/>
    </row>
    <row r="963" spans="2:2" x14ac:dyDescent="0.35">
      <c r="B963" s="68"/>
    </row>
    <row r="964" spans="2:2" x14ac:dyDescent="0.35">
      <c r="B964" s="68"/>
    </row>
    <row r="965" spans="2:2" x14ac:dyDescent="0.35">
      <c r="B965" s="68"/>
    </row>
    <row r="966" spans="2:2" x14ac:dyDescent="0.35">
      <c r="B966" s="68"/>
    </row>
    <row r="967" spans="2:2" x14ac:dyDescent="0.35">
      <c r="B967" s="68"/>
    </row>
    <row r="968" spans="2:2" x14ac:dyDescent="0.35">
      <c r="B968" s="68"/>
    </row>
    <row r="969" spans="2:2" x14ac:dyDescent="0.35">
      <c r="B969" s="68"/>
    </row>
    <row r="970" spans="2:2" x14ac:dyDescent="0.35">
      <c r="B970" s="68"/>
    </row>
    <row r="971" spans="2:2" x14ac:dyDescent="0.35">
      <c r="B971" s="68"/>
    </row>
    <row r="972" spans="2:2" x14ac:dyDescent="0.35">
      <c r="B972" s="68"/>
    </row>
    <row r="973" spans="2:2" x14ac:dyDescent="0.35">
      <c r="B973" s="68"/>
    </row>
    <row r="974" spans="2:2" x14ac:dyDescent="0.35">
      <c r="B974" s="68"/>
    </row>
    <row r="975" spans="2:2" x14ac:dyDescent="0.35">
      <c r="B975" s="68"/>
    </row>
    <row r="976" spans="2:2" x14ac:dyDescent="0.35">
      <c r="B976" s="68"/>
    </row>
    <row r="977" spans="2:2" x14ac:dyDescent="0.35">
      <c r="B977" s="68"/>
    </row>
    <row r="978" spans="2:2" x14ac:dyDescent="0.35">
      <c r="B978" s="68"/>
    </row>
    <row r="979" spans="2:2" x14ac:dyDescent="0.35">
      <c r="B979" s="68"/>
    </row>
    <row r="980" spans="2:2" x14ac:dyDescent="0.35">
      <c r="B980" s="68"/>
    </row>
    <row r="981" spans="2:2" x14ac:dyDescent="0.35">
      <c r="B981" s="68"/>
    </row>
    <row r="982" spans="2:2" x14ac:dyDescent="0.35">
      <c r="B982" s="68"/>
    </row>
    <row r="983" spans="2:2" x14ac:dyDescent="0.35">
      <c r="B983" s="68"/>
    </row>
    <row r="984" spans="2:2" x14ac:dyDescent="0.35">
      <c r="B984" s="68"/>
    </row>
    <row r="985" spans="2:2" x14ac:dyDescent="0.35">
      <c r="B985" s="68"/>
    </row>
    <row r="986" spans="2:2" x14ac:dyDescent="0.35">
      <c r="B986" s="68"/>
    </row>
    <row r="987" spans="2:2" x14ac:dyDescent="0.35">
      <c r="B987" s="68"/>
    </row>
    <row r="988" spans="2:2" x14ac:dyDescent="0.35">
      <c r="B988" s="68"/>
    </row>
    <row r="989" spans="2:2" x14ac:dyDescent="0.35">
      <c r="B989" s="68"/>
    </row>
    <row r="990" spans="2:2" x14ac:dyDescent="0.35">
      <c r="B990" s="68"/>
    </row>
    <row r="991" spans="2:2" x14ac:dyDescent="0.35">
      <c r="B991" s="68"/>
    </row>
    <row r="992" spans="2:2" x14ac:dyDescent="0.35">
      <c r="B992" s="68"/>
    </row>
    <row r="993" spans="2:2" x14ac:dyDescent="0.35">
      <c r="B993" s="68"/>
    </row>
    <row r="994" spans="2:2" x14ac:dyDescent="0.35">
      <c r="B994" s="68"/>
    </row>
    <row r="995" spans="2:2" x14ac:dyDescent="0.35">
      <c r="B995" s="68"/>
    </row>
    <row r="996" spans="2:2" x14ac:dyDescent="0.35">
      <c r="B996" s="68"/>
    </row>
    <row r="997" spans="2:2" x14ac:dyDescent="0.35">
      <c r="B997" s="68"/>
    </row>
    <row r="998" spans="2:2" x14ac:dyDescent="0.35">
      <c r="B998" s="68"/>
    </row>
    <row r="999" spans="2:2" x14ac:dyDescent="0.35">
      <c r="B999" s="68"/>
    </row>
    <row r="1000" spans="2:2" x14ac:dyDescent="0.35">
      <c r="B1000" s="68"/>
    </row>
    <row r="1001" spans="2:2" x14ac:dyDescent="0.35">
      <c r="B1001" s="68"/>
    </row>
    <row r="1002" spans="2:2" x14ac:dyDescent="0.35">
      <c r="B1002" s="68"/>
    </row>
    <row r="1003" spans="2:2" x14ac:dyDescent="0.35">
      <c r="B1003" s="68"/>
    </row>
    <row r="1004" spans="2:2" x14ac:dyDescent="0.35">
      <c r="B1004" s="68"/>
    </row>
    <row r="1005" spans="2:2" x14ac:dyDescent="0.35">
      <c r="B1005" s="68"/>
    </row>
    <row r="1006" spans="2:2" x14ac:dyDescent="0.35">
      <c r="B1006" s="68"/>
    </row>
    <row r="1007" spans="2:2" x14ac:dyDescent="0.35">
      <c r="B1007" s="68"/>
    </row>
    <row r="1008" spans="2:2" x14ac:dyDescent="0.35">
      <c r="B1008" s="68"/>
    </row>
    <row r="1009" spans="2:2" x14ac:dyDescent="0.35">
      <c r="B1009" s="68"/>
    </row>
    <row r="1010" spans="2:2" x14ac:dyDescent="0.35">
      <c r="B1010" s="68"/>
    </row>
    <row r="1011" spans="2:2" x14ac:dyDescent="0.35">
      <c r="B1011" s="68"/>
    </row>
    <row r="1012" spans="2:2" x14ac:dyDescent="0.35">
      <c r="B1012" s="68"/>
    </row>
    <row r="1013" spans="2:2" x14ac:dyDescent="0.35">
      <c r="B1013" s="68"/>
    </row>
  </sheetData>
  <autoFilter ref="A1:D358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58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12.26953125" style="10" bestFit="1" customWidth="1"/>
    <col min="2" max="2" width="4" style="10" customWidth="1"/>
    <col min="3" max="3" width="6.26953125" style="10" customWidth="1"/>
    <col min="4" max="4" width="9" style="10" bestFit="1" customWidth="1"/>
    <col min="5" max="5" width="15" style="10" customWidth="1"/>
    <col min="6" max="6" width="35.26953125" style="10" customWidth="1"/>
    <col min="7" max="7" width="9.453125" style="10" customWidth="1"/>
    <col min="8" max="8" width="19.1796875" style="10" customWidth="1"/>
    <col min="9" max="9" width="11.453125" style="10" customWidth="1"/>
    <col min="10" max="10" width="15.1796875" style="10" customWidth="1"/>
    <col min="11" max="11" width="17.81640625" style="10" customWidth="1"/>
    <col min="12" max="12" width="6" style="10" customWidth="1"/>
    <col min="13" max="13" width="9.81640625" style="10" customWidth="1"/>
    <col min="14" max="14" width="4.26953125" style="10" customWidth="1"/>
    <col min="15" max="15" width="5.453125" style="10" customWidth="1"/>
    <col min="16" max="16" width="5.81640625" style="10" customWidth="1"/>
    <col min="17" max="17" width="14" style="10" customWidth="1"/>
    <col min="18" max="18" width="12.81640625" style="42" customWidth="1"/>
    <col min="19" max="19" width="14.81640625" style="10" hidden="1" customWidth="1"/>
    <col min="20" max="20" width="15.26953125" style="43" hidden="1" customWidth="1"/>
    <col min="21" max="21" width="10" style="44" hidden="1" customWidth="1"/>
    <col min="22" max="22" width="9.453125" style="44" hidden="1" customWidth="1"/>
  </cols>
  <sheetData>
    <row r="1" spans="1:22" ht="15" thickBot="1" x14ac:dyDescent="0.4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5" t="s">
        <v>12</v>
      </c>
      <c r="N1" s="4">
        <v>20</v>
      </c>
      <c r="O1" s="4">
        <v>800</v>
      </c>
      <c r="P1" s="5" t="s">
        <v>13</v>
      </c>
      <c r="Q1" s="4" t="s">
        <v>14</v>
      </c>
      <c r="R1" s="6" t="s">
        <v>15</v>
      </c>
      <c r="S1" s="4" t="s">
        <v>16</v>
      </c>
      <c r="T1" s="7">
        <v>42370</v>
      </c>
      <c r="U1" s="8" t="s">
        <v>17</v>
      </c>
      <c r="V1" s="9" t="s">
        <v>18</v>
      </c>
    </row>
    <row r="2" spans="1:22" ht="15" customHeight="1" x14ac:dyDescent="0.35">
      <c r="A2" s="10" t="str">
        <f>CONCATENATE("F"&amp;MID(E2,2,8))</f>
        <v>FMB116245</v>
      </c>
      <c r="B2" s="11">
        <v>3</v>
      </c>
      <c r="C2" s="11" t="s">
        <v>19</v>
      </c>
      <c r="D2" s="12" t="s">
        <v>20</v>
      </c>
      <c r="E2" s="11" t="s">
        <v>21</v>
      </c>
      <c r="F2" s="11" t="s">
        <v>22</v>
      </c>
      <c r="G2" s="11" t="s">
        <v>23</v>
      </c>
      <c r="H2" s="11" t="s">
        <v>24</v>
      </c>
      <c r="I2" s="13">
        <v>42419</v>
      </c>
      <c r="J2" s="13">
        <v>42383</v>
      </c>
      <c r="K2" s="11" t="s">
        <v>25</v>
      </c>
      <c r="L2" s="11">
        <v>10</v>
      </c>
      <c r="M2" s="11">
        <v>14.299999999999999</v>
      </c>
      <c r="N2" s="14">
        <v>4.4362642105263159</v>
      </c>
      <c r="O2" s="15">
        <v>13.323106842105263</v>
      </c>
      <c r="P2" s="16">
        <v>17.759371052631579</v>
      </c>
      <c r="Q2" s="17">
        <f t="shared" ref="Q2:Q65" si="0">IF(B2="","",($T$1+((B2)*7))-((WEEKDAY(($T$1+((B2-1)*7)),2))-3))</f>
        <v>42389</v>
      </c>
      <c r="R2" s="17">
        <f>Q2+30</f>
        <v>42419</v>
      </c>
      <c r="S2" s="17" t="str">
        <f>IF(OR(J2="",J2&gt;=R2),"","A REPLANIFIER")</f>
        <v>A REPLANIFIER</v>
      </c>
      <c r="T2" s="18">
        <f>IF(I2=0,"",J2-30)</f>
        <v>42353</v>
      </c>
      <c r="U2" s="19">
        <f>IF(T2="","",WEEKNUM(T2,21))</f>
        <v>51</v>
      </c>
      <c r="V2" s="20">
        <f>WEEKNUM(Q2,21)</f>
        <v>3</v>
      </c>
    </row>
    <row r="3" spans="1:22" ht="15" customHeight="1" x14ac:dyDescent="0.35">
      <c r="A3" s="10" t="str">
        <f t="shared" ref="A3:A66" si="1">CONCATENATE("F"&amp;MID(E3,2,8))</f>
        <v>FMB125389</v>
      </c>
      <c r="B3" s="11">
        <v>6</v>
      </c>
      <c r="C3" s="11" t="s">
        <v>19</v>
      </c>
      <c r="D3" s="11" t="s">
        <v>26</v>
      </c>
      <c r="E3" s="11" t="s">
        <v>27</v>
      </c>
      <c r="F3" s="11" t="s">
        <v>28</v>
      </c>
      <c r="G3" s="11" t="s">
        <v>23</v>
      </c>
      <c r="H3" s="11" t="s">
        <v>29</v>
      </c>
      <c r="I3" s="13">
        <v>42440</v>
      </c>
      <c r="J3" s="13">
        <v>42403</v>
      </c>
      <c r="K3" s="11" t="s">
        <v>25</v>
      </c>
      <c r="L3" s="11">
        <v>20</v>
      </c>
      <c r="M3" s="11">
        <v>28.000000000000004</v>
      </c>
      <c r="N3" s="14">
        <v>7.8560263157894745</v>
      </c>
      <c r="O3" s="15">
        <v>24.456065789473691</v>
      </c>
      <c r="P3" s="16">
        <v>32.312092105263162</v>
      </c>
      <c r="Q3" s="21">
        <f t="shared" si="0"/>
        <v>42410</v>
      </c>
      <c r="R3" s="21">
        <f t="shared" ref="R3:R66" si="2">Q3+30</f>
        <v>42440</v>
      </c>
      <c r="S3" s="21" t="str">
        <f t="shared" ref="S3:S66" si="3">IF(OR(J3="",J3&gt;=R3),"","A REPLANIFIER")</f>
        <v>A REPLANIFIER</v>
      </c>
      <c r="T3" s="22">
        <f t="shared" ref="T3:T66" si="4">IF(I3=0,"",J3-30)</f>
        <v>42373</v>
      </c>
      <c r="U3" s="23">
        <f t="shared" ref="U3:U66" si="5">IF(T3="","",WEEKNUM(T3,21))</f>
        <v>1</v>
      </c>
      <c r="V3" s="24">
        <f t="shared" ref="V3:V66" si="6">WEEKNUM(Q3,21)</f>
        <v>6</v>
      </c>
    </row>
    <row r="4" spans="1:22" ht="15" customHeight="1" x14ac:dyDescent="0.35">
      <c r="A4" s="10" t="str">
        <f t="shared" si="1"/>
        <v>FMB118251</v>
      </c>
      <c r="B4" s="11">
        <v>7</v>
      </c>
      <c r="C4" s="11" t="s">
        <v>30</v>
      </c>
      <c r="D4" s="12" t="s">
        <v>31</v>
      </c>
      <c r="E4" s="11" t="s">
        <v>32</v>
      </c>
      <c r="F4" s="11" t="s">
        <v>22</v>
      </c>
      <c r="G4" s="11" t="s">
        <v>23</v>
      </c>
      <c r="H4" s="11" t="s">
        <v>24</v>
      </c>
      <c r="I4" s="13">
        <v>42447</v>
      </c>
      <c r="J4" s="13">
        <v>42448</v>
      </c>
      <c r="K4" s="11" t="s">
        <v>25</v>
      </c>
      <c r="L4" s="11">
        <v>15</v>
      </c>
      <c r="M4" s="11">
        <v>30.900000000000002</v>
      </c>
      <c r="N4" s="14">
        <v>12.698368421052633</v>
      </c>
      <c r="O4" s="15">
        <v>20.689881578947368</v>
      </c>
      <c r="P4" s="16">
        <v>33.388249999999999</v>
      </c>
      <c r="Q4" s="21">
        <f t="shared" si="0"/>
        <v>42417</v>
      </c>
      <c r="R4" s="21">
        <f t="shared" si="2"/>
        <v>42447</v>
      </c>
      <c r="S4" s="21" t="str">
        <f t="shared" si="3"/>
        <v/>
      </c>
      <c r="T4" s="22">
        <f t="shared" si="4"/>
        <v>42418</v>
      </c>
      <c r="U4" s="23">
        <f t="shared" si="5"/>
        <v>7</v>
      </c>
      <c r="V4" s="24">
        <f t="shared" si="6"/>
        <v>7</v>
      </c>
    </row>
    <row r="5" spans="1:22" ht="15" customHeight="1" x14ac:dyDescent="0.35">
      <c r="A5" s="10" t="str">
        <f t="shared" si="1"/>
        <v>FMB116244</v>
      </c>
      <c r="B5" s="25">
        <v>7</v>
      </c>
      <c r="C5" s="11" t="s">
        <v>19</v>
      </c>
      <c r="D5" s="11" t="s">
        <v>33</v>
      </c>
      <c r="E5" s="11" t="s">
        <v>34</v>
      </c>
      <c r="F5" s="11" t="s">
        <v>35</v>
      </c>
      <c r="G5" s="11" t="s">
        <v>23</v>
      </c>
      <c r="H5" s="11" t="s">
        <v>24</v>
      </c>
      <c r="I5" s="13">
        <v>42468</v>
      </c>
      <c r="J5" s="13">
        <v>42348</v>
      </c>
      <c r="K5" s="11" t="s">
        <v>25</v>
      </c>
      <c r="L5" s="11">
        <v>37</v>
      </c>
      <c r="M5" s="11">
        <v>55.87</v>
      </c>
      <c r="N5" s="14">
        <v>13.305908947368424</v>
      </c>
      <c r="O5" s="15">
        <v>47.151527894736837</v>
      </c>
      <c r="P5" s="16">
        <v>60.45743684210526</v>
      </c>
      <c r="Q5" s="21">
        <f t="shared" si="0"/>
        <v>42417</v>
      </c>
      <c r="R5" s="21">
        <f t="shared" si="2"/>
        <v>42447</v>
      </c>
      <c r="S5" s="21" t="str">
        <f t="shared" si="3"/>
        <v>A REPLANIFIER</v>
      </c>
      <c r="T5" s="22">
        <f t="shared" si="4"/>
        <v>42318</v>
      </c>
      <c r="U5" s="23">
        <f t="shared" si="5"/>
        <v>46</v>
      </c>
      <c r="V5" s="24">
        <f t="shared" si="6"/>
        <v>7</v>
      </c>
    </row>
    <row r="6" spans="1:22" ht="15" customHeight="1" x14ac:dyDescent="0.35">
      <c r="A6" s="10" t="str">
        <f t="shared" si="1"/>
        <v>FMB126542</v>
      </c>
      <c r="B6" s="11">
        <v>8</v>
      </c>
      <c r="C6" s="11" t="s">
        <v>19</v>
      </c>
      <c r="D6" s="11" t="s">
        <v>36</v>
      </c>
      <c r="E6" s="11" t="s">
        <v>37</v>
      </c>
      <c r="F6" s="11" t="s">
        <v>38</v>
      </c>
      <c r="G6" s="11" t="s">
        <v>23</v>
      </c>
      <c r="H6" s="11" t="s">
        <v>39</v>
      </c>
      <c r="I6" s="13">
        <v>42447</v>
      </c>
      <c r="J6" s="13">
        <v>42458</v>
      </c>
      <c r="K6" s="11" t="s">
        <v>25</v>
      </c>
      <c r="L6" s="11">
        <v>24</v>
      </c>
      <c r="M6" s="11" t="s">
        <v>40</v>
      </c>
      <c r="N6" s="14">
        <v>11.504131578947367</v>
      </c>
      <c r="O6" s="15">
        <v>25.699210526315788</v>
      </c>
      <c r="P6" s="16">
        <v>37.203342105263154</v>
      </c>
      <c r="Q6" s="21">
        <f t="shared" si="0"/>
        <v>42424</v>
      </c>
      <c r="R6" s="21">
        <f t="shared" si="2"/>
        <v>42454</v>
      </c>
      <c r="S6" s="21" t="str">
        <f t="shared" si="3"/>
        <v/>
      </c>
      <c r="T6" s="22">
        <f t="shared" si="4"/>
        <v>42428</v>
      </c>
      <c r="U6" s="23">
        <f t="shared" si="5"/>
        <v>8</v>
      </c>
      <c r="V6" s="24">
        <f t="shared" si="6"/>
        <v>8</v>
      </c>
    </row>
    <row r="7" spans="1:22" ht="15" customHeight="1" x14ac:dyDescent="0.35">
      <c r="A7" s="10" t="str">
        <f t="shared" si="1"/>
        <v>FMB118251</v>
      </c>
      <c r="B7" s="11">
        <v>10</v>
      </c>
      <c r="C7" s="11" t="s">
        <v>19</v>
      </c>
      <c r="D7" s="11" t="s">
        <v>41</v>
      </c>
      <c r="E7" s="11" t="s">
        <v>32</v>
      </c>
      <c r="F7" s="11" t="s">
        <v>22</v>
      </c>
      <c r="G7" s="11" t="s">
        <v>23</v>
      </c>
      <c r="H7" s="11" t="s">
        <v>24</v>
      </c>
      <c r="I7" s="13">
        <v>42468</v>
      </c>
      <c r="J7" s="13">
        <v>42348</v>
      </c>
      <c r="K7" s="11" t="s">
        <v>25</v>
      </c>
      <c r="L7" s="11">
        <v>10</v>
      </c>
      <c r="M7" s="11">
        <v>20.6</v>
      </c>
      <c r="N7" s="14">
        <v>8.4655789473684209</v>
      </c>
      <c r="O7" s="15">
        <v>13.793223684210526</v>
      </c>
      <c r="P7" s="16">
        <v>22.258802631578945</v>
      </c>
      <c r="Q7" s="21">
        <f t="shared" si="0"/>
        <v>42438</v>
      </c>
      <c r="R7" s="21">
        <f t="shared" si="2"/>
        <v>42468</v>
      </c>
      <c r="S7" s="21" t="str">
        <f t="shared" si="3"/>
        <v>A REPLANIFIER</v>
      </c>
      <c r="T7" s="22">
        <f t="shared" si="4"/>
        <v>42318</v>
      </c>
      <c r="U7" s="23">
        <f t="shared" si="5"/>
        <v>46</v>
      </c>
      <c r="V7" s="24">
        <f t="shared" si="6"/>
        <v>10</v>
      </c>
    </row>
    <row r="8" spans="1:22" ht="15" customHeight="1" x14ac:dyDescent="0.35">
      <c r="A8" s="10" t="str">
        <f t="shared" si="1"/>
        <v>FMB116548</v>
      </c>
      <c r="B8" s="11">
        <v>11</v>
      </c>
      <c r="C8" s="11" t="s">
        <v>30</v>
      </c>
      <c r="D8" s="11" t="s">
        <v>42</v>
      </c>
      <c r="E8" s="11" t="s">
        <v>43</v>
      </c>
      <c r="F8" s="11" t="s">
        <v>44</v>
      </c>
      <c r="G8" s="11" t="s">
        <v>23</v>
      </c>
      <c r="H8" s="11" t="s">
        <v>45</v>
      </c>
      <c r="I8" s="26">
        <v>0</v>
      </c>
      <c r="J8" s="11"/>
      <c r="K8" s="11" t="s">
        <v>46</v>
      </c>
      <c r="L8" s="11">
        <v>3</v>
      </c>
      <c r="M8" s="11">
        <v>2.61</v>
      </c>
      <c r="N8" s="14">
        <v>0.55309210526315788</v>
      </c>
      <c r="O8" s="15">
        <v>2.4583815789473684</v>
      </c>
      <c r="P8" s="16">
        <v>3.0114736842105261</v>
      </c>
      <c r="Q8" s="21">
        <f t="shared" si="0"/>
        <v>42445</v>
      </c>
      <c r="R8" s="21">
        <f t="shared" si="2"/>
        <v>42475</v>
      </c>
      <c r="S8" s="21" t="str">
        <f t="shared" si="3"/>
        <v/>
      </c>
      <c r="T8" s="22" t="str">
        <f t="shared" si="4"/>
        <v/>
      </c>
      <c r="U8" s="23" t="str">
        <f t="shared" si="5"/>
        <v/>
      </c>
      <c r="V8" s="24">
        <f t="shared" si="6"/>
        <v>11</v>
      </c>
    </row>
    <row r="9" spans="1:22" ht="15" customHeight="1" x14ac:dyDescent="0.35">
      <c r="A9" s="10" t="str">
        <f t="shared" si="1"/>
        <v>FMB117284</v>
      </c>
      <c r="B9" s="25">
        <v>11</v>
      </c>
      <c r="C9" s="25" t="s">
        <v>30</v>
      </c>
      <c r="D9" s="11" t="s">
        <v>47</v>
      </c>
      <c r="E9" s="11" t="s">
        <v>48</v>
      </c>
      <c r="F9" s="11" t="s">
        <v>49</v>
      </c>
      <c r="G9" s="11" t="s">
        <v>23</v>
      </c>
      <c r="H9" s="11" t="s">
        <v>50</v>
      </c>
      <c r="I9" s="13">
        <v>42482</v>
      </c>
      <c r="J9" s="13">
        <v>42487</v>
      </c>
      <c r="K9" s="11" t="s">
        <v>25</v>
      </c>
      <c r="L9" s="11">
        <v>16</v>
      </c>
      <c r="M9" s="11">
        <v>27.2</v>
      </c>
      <c r="N9" s="14">
        <v>10.920184210526317</v>
      </c>
      <c r="O9" s="15">
        <v>20.299263157894739</v>
      </c>
      <c r="P9" s="16">
        <v>31.219447368421058</v>
      </c>
      <c r="Q9" s="21">
        <f t="shared" si="0"/>
        <v>42445</v>
      </c>
      <c r="R9" s="21">
        <f t="shared" si="2"/>
        <v>42475</v>
      </c>
      <c r="S9" s="21" t="str">
        <f t="shared" si="3"/>
        <v/>
      </c>
      <c r="T9" s="22">
        <f t="shared" si="4"/>
        <v>42457</v>
      </c>
      <c r="U9" s="23">
        <f t="shared" si="5"/>
        <v>13</v>
      </c>
      <c r="V9" s="24">
        <f t="shared" si="6"/>
        <v>11</v>
      </c>
    </row>
    <row r="10" spans="1:22" ht="15" customHeight="1" x14ac:dyDescent="0.35">
      <c r="A10" s="10" t="str">
        <f t="shared" si="1"/>
        <v>FXB111703</v>
      </c>
      <c r="B10" s="25">
        <v>11</v>
      </c>
      <c r="C10" s="25" t="s">
        <v>30</v>
      </c>
      <c r="D10" s="11" t="s">
        <v>51</v>
      </c>
      <c r="E10" s="11" t="s">
        <v>52</v>
      </c>
      <c r="F10" s="11" t="s">
        <v>53</v>
      </c>
      <c r="G10" s="11" t="s">
        <v>23</v>
      </c>
      <c r="H10" s="11" t="s">
        <v>54</v>
      </c>
      <c r="I10" s="13">
        <v>42503</v>
      </c>
      <c r="J10" s="13">
        <v>42499</v>
      </c>
      <c r="K10" s="11" t="s">
        <v>25</v>
      </c>
      <c r="L10" s="11">
        <v>80</v>
      </c>
      <c r="M10" s="11">
        <v>64.800000000000011</v>
      </c>
      <c r="N10" s="14">
        <v>5.5272510526315788</v>
      </c>
      <c r="O10" s="15">
        <v>70.264422631578967</v>
      </c>
      <c r="P10" s="16">
        <v>75.791673684210551</v>
      </c>
      <c r="Q10" s="21">
        <f t="shared" si="0"/>
        <v>42445</v>
      </c>
      <c r="R10" s="21">
        <f t="shared" si="2"/>
        <v>42475</v>
      </c>
      <c r="S10" s="21" t="str">
        <f t="shared" si="3"/>
        <v/>
      </c>
      <c r="T10" s="22">
        <f t="shared" si="4"/>
        <v>42469</v>
      </c>
      <c r="U10" s="23">
        <f t="shared" si="5"/>
        <v>14</v>
      </c>
      <c r="V10" s="24">
        <f t="shared" si="6"/>
        <v>11</v>
      </c>
    </row>
    <row r="11" spans="1:22" ht="15" customHeight="1" x14ac:dyDescent="0.35">
      <c r="A11" s="10" t="str">
        <f t="shared" si="1"/>
        <v>FMB114893</v>
      </c>
      <c r="B11" s="25">
        <v>11</v>
      </c>
      <c r="C11" s="25" t="s">
        <v>30</v>
      </c>
      <c r="D11" s="11" t="s">
        <v>55</v>
      </c>
      <c r="E11" s="11" t="s">
        <v>56</v>
      </c>
      <c r="F11" s="11" t="s">
        <v>35</v>
      </c>
      <c r="G11" s="11" t="s">
        <v>57</v>
      </c>
      <c r="H11" s="11" t="s">
        <v>58</v>
      </c>
      <c r="I11" s="13">
        <v>42482</v>
      </c>
      <c r="J11" s="13">
        <v>42398</v>
      </c>
      <c r="K11" s="11" t="s">
        <v>25</v>
      </c>
      <c r="L11" s="11">
        <v>74</v>
      </c>
      <c r="M11" s="11">
        <v>74</v>
      </c>
      <c r="N11" s="14">
        <v>26.784210526315789</v>
      </c>
      <c r="O11" s="15">
        <v>62.53367105263159</v>
      </c>
      <c r="P11" s="16">
        <v>89.317881578947379</v>
      </c>
      <c r="Q11" s="21">
        <f t="shared" si="0"/>
        <v>42445</v>
      </c>
      <c r="R11" s="21">
        <f t="shared" si="2"/>
        <v>42475</v>
      </c>
      <c r="S11" s="21" t="str">
        <f t="shared" si="3"/>
        <v>A REPLANIFIER</v>
      </c>
      <c r="T11" s="22">
        <f t="shared" si="4"/>
        <v>42368</v>
      </c>
      <c r="U11" s="23">
        <f t="shared" si="5"/>
        <v>53</v>
      </c>
      <c r="V11" s="24">
        <f t="shared" si="6"/>
        <v>11</v>
      </c>
    </row>
    <row r="12" spans="1:22" ht="15" customHeight="1" x14ac:dyDescent="0.35">
      <c r="A12" s="10" t="str">
        <f t="shared" si="1"/>
        <v>FMB114893</v>
      </c>
      <c r="B12" s="25">
        <v>11</v>
      </c>
      <c r="C12" s="25" t="s">
        <v>30</v>
      </c>
      <c r="D12" s="11" t="s">
        <v>59</v>
      </c>
      <c r="E12" s="11" t="s">
        <v>56</v>
      </c>
      <c r="F12" s="11" t="s">
        <v>44</v>
      </c>
      <c r="G12" s="11" t="s">
        <v>57</v>
      </c>
      <c r="H12" s="11" t="s">
        <v>58</v>
      </c>
      <c r="I12" s="26">
        <v>0</v>
      </c>
      <c r="J12" s="11"/>
      <c r="K12" s="11" t="s">
        <v>25</v>
      </c>
      <c r="L12" s="11">
        <v>120</v>
      </c>
      <c r="M12" s="11">
        <v>120</v>
      </c>
      <c r="N12" s="14">
        <v>43.433894736842106</v>
      </c>
      <c r="O12" s="15">
        <v>101.40596052631579</v>
      </c>
      <c r="P12" s="16">
        <v>144.83985526315792</v>
      </c>
      <c r="Q12" s="21">
        <f t="shared" si="0"/>
        <v>42445</v>
      </c>
      <c r="R12" s="21">
        <f t="shared" si="2"/>
        <v>42475</v>
      </c>
      <c r="S12" s="21" t="str">
        <f t="shared" si="3"/>
        <v/>
      </c>
      <c r="T12" s="22" t="str">
        <f t="shared" si="4"/>
        <v/>
      </c>
      <c r="U12" s="23" t="str">
        <f t="shared" si="5"/>
        <v/>
      </c>
      <c r="V12" s="24">
        <f t="shared" si="6"/>
        <v>11</v>
      </c>
    </row>
    <row r="13" spans="1:22" ht="15" customHeight="1" x14ac:dyDescent="0.35">
      <c r="A13" s="10" t="str">
        <f t="shared" si="1"/>
        <v>FMB118026</v>
      </c>
      <c r="B13" s="25">
        <v>11</v>
      </c>
      <c r="C13" s="25" t="s">
        <v>30</v>
      </c>
      <c r="D13" s="11" t="s">
        <v>60</v>
      </c>
      <c r="E13" s="11" t="s">
        <v>61</v>
      </c>
      <c r="F13" s="11" t="s">
        <v>35</v>
      </c>
      <c r="G13" s="11" t="s">
        <v>23</v>
      </c>
      <c r="H13" s="11" t="s">
        <v>62</v>
      </c>
      <c r="I13" s="13">
        <v>42545</v>
      </c>
      <c r="J13" s="13">
        <v>42478</v>
      </c>
      <c r="K13" s="11" t="s">
        <v>25</v>
      </c>
      <c r="L13" s="11">
        <v>24</v>
      </c>
      <c r="M13" s="11">
        <v>27.120000000000005</v>
      </c>
      <c r="N13" s="14">
        <v>10.005210526315789</v>
      </c>
      <c r="O13" s="15">
        <v>21.870486842105265</v>
      </c>
      <c r="P13" s="16">
        <v>31.875697368421054</v>
      </c>
      <c r="Q13" s="21">
        <f t="shared" si="0"/>
        <v>42445</v>
      </c>
      <c r="R13" s="21">
        <f t="shared" si="2"/>
        <v>42475</v>
      </c>
      <c r="S13" s="21" t="str">
        <f t="shared" si="3"/>
        <v/>
      </c>
      <c r="T13" s="22">
        <f t="shared" si="4"/>
        <v>42448</v>
      </c>
      <c r="U13" s="23">
        <f t="shared" si="5"/>
        <v>11</v>
      </c>
      <c r="V13" s="24">
        <f t="shared" si="6"/>
        <v>11</v>
      </c>
    </row>
    <row r="14" spans="1:22" ht="15" customHeight="1" x14ac:dyDescent="0.35">
      <c r="A14" s="10" t="str">
        <f t="shared" si="1"/>
        <v>FMB114867</v>
      </c>
      <c r="B14" s="25">
        <v>11</v>
      </c>
      <c r="C14" s="11" t="s">
        <v>63</v>
      </c>
      <c r="D14" s="12" t="s">
        <v>64</v>
      </c>
      <c r="E14" s="11" t="s">
        <v>65</v>
      </c>
      <c r="F14" s="11" t="s">
        <v>25</v>
      </c>
      <c r="G14" s="11" t="s">
        <v>57</v>
      </c>
      <c r="H14" s="11" t="s">
        <v>58</v>
      </c>
      <c r="I14" s="26">
        <v>0</v>
      </c>
      <c r="J14" s="11"/>
      <c r="K14" s="11" t="s">
        <v>66</v>
      </c>
      <c r="L14" s="11">
        <v>20</v>
      </c>
      <c r="M14" s="11">
        <v>20</v>
      </c>
      <c r="N14" s="14">
        <v>6.5166315789473694</v>
      </c>
      <c r="O14" s="15">
        <v>16.539802631578947</v>
      </c>
      <c r="P14" s="16">
        <v>23.056434210526316</v>
      </c>
      <c r="Q14" s="21">
        <f t="shared" si="0"/>
        <v>42445</v>
      </c>
      <c r="R14" s="21">
        <f t="shared" si="2"/>
        <v>42475</v>
      </c>
      <c r="S14" s="21" t="str">
        <f t="shared" si="3"/>
        <v/>
      </c>
      <c r="T14" s="22" t="str">
        <f t="shared" si="4"/>
        <v/>
      </c>
      <c r="U14" s="23" t="str">
        <f t="shared" si="5"/>
        <v/>
      </c>
      <c r="V14" s="24">
        <f t="shared" si="6"/>
        <v>11</v>
      </c>
    </row>
    <row r="15" spans="1:22" ht="15" customHeight="1" x14ac:dyDescent="0.35">
      <c r="A15" s="10" t="str">
        <f t="shared" si="1"/>
        <v>FMB124800</v>
      </c>
      <c r="B15" s="25">
        <v>11</v>
      </c>
      <c r="C15" s="25" t="s">
        <v>63</v>
      </c>
      <c r="D15" s="27"/>
      <c r="E15" s="11" t="s">
        <v>67</v>
      </c>
      <c r="F15" s="11" t="s">
        <v>25</v>
      </c>
      <c r="G15" s="11" t="s">
        <v>23</v>
      </c>
      <c r="H15" s="11" t="s">
        <v>29</v>
      </c>
      <c r="I15" s="26">
        <v>0</v>
      </c>
      <c r="J15" s="11"/>
      <c r="K15" s="11" t="s">
        <v>66</v>
      </c>
      <c r="L15" s="11">
        <v>10</v>
      </c>
      <c r="M15" s="11">
        <v>14.7</v>
      </c>
      <c r="N15" s="14">
        <v>0</v>
      </c>
      <c r="O15" s="15">
        <v>0</v>
      </c>
      <c r="P15" s="16">
        <v>0</v>
      </c>
      <c r="Q15" s="21">
        <f t="shared" si="0"/>
        <v>42445</v>
      </c>
      <c r="R15" s="21">
        <f t="shared" si="2"/>
        <v>42475</v>
      </c>
      <c r="S15" s="21" t="str">
        <f t="shared" si="3"/>
        <v/>
      </c>
      <c r="T15" s="22" t="str">
        <f t="shared" si="4"/>
        <v/>
      </c>
      <c r="U15" s="23" t="str">
        <f t="shared" si="5"/>
        <v/>
      </c>
      <c r="V15" s="24">
        <f t="shared" si="6"/>
        <v>11</v>
      </c>
    </row>
    <row r="16" spans="1:22" ht="15" customHeight="1" x14ac:dyDescent="0.35">
      <c r="A16" s="10" t="str">
        <f t="shared" si="1"/>
        <v>FMB116548</v>
      </c>
      <c r="B16" s="11">
        <v>12</v>
      </c>
      <c r="C16" s="11" t="s">
        <v>19</v>
      </c>
      <c r="D16" s="11" t="s">
        <v>68</v>
      </c>
      <c r="E16" s="12" t="s">
        <v>43</v>
      </c>
      <c r="F16" s="12" t="s">
        <v>44</v>
      </c>
      <c r="G16" s="11" t="s">
        <v>23</v>
      </c>
      <c r="H16" s="12" t="s">
        <v>45</v>
      </c>
      <c r="I16" s="28">
        <v>0</v>
      </c>
      <c r="J16" s="12"/>
      <c r="K16" s="11" t="s">
        <v>46</v>
      </c>
      <c r="L16" s="11">
        <v>3</v>
      </c>
      <c r="M16" s="11">
        <v>2.61</v>
      </c>
      <c r="N16" s="29">
        <v>0.53728947368421054</v>
      </c>
      <c r="O16" s="30">
        <v>2.388142105263158</v>
      </c>
      <c r="P16" s="31">
        <v>2.9254315789473684</v>
      </c>
      <c r="Q16" s="21">
        <f t="shared" si="0"/>
        <v>42452</v>
      </c>
      <c r="R16" s="21">
        <f t="shared" si="2"/>
        <v>42482</v>
      </c>
      <c r="S16" s="21" t="str">
        <f t="shared" si="3"/>
        <v/>
      </c>
      <c r="T16" s="22" t="str">
        <f t="shared" si="4"/>
        <v/>
      </c>
      <c r="U16" s="23" t="str">
        <f t="shared" si="5"/>
        <v/>
      </c>
      <c r="V16" s="24">
        <f t="shared" si="6"/>
        <v>12</v>
      </c>
    </row>
    <row r="17" spans="1:22" ht="15" customHeight="1" x14ac:dyDescent="0.35">
      <c r="A17" s="10" t="str">
        <f t="shared" si="1"/>
        <v>FMB119992</v>
      </c>
      <c r="B17" s="25">
        <v>12</v>
      </c>
      <c r="C17" s="25" t="s">
        <v>19</v>
      </c>
      <c r="D17" s="11" t="s">
        <v>69</v>
      </c>
      <c r="E17" s="11" t="s">
        <v>70</v>
      </c>
      <c r="F17" s="11" t="s">
        <v>71</v>
      </c>
      <c r="G17" s="11" t="s">
        <v>23</v>
      </c>
      <c r="H17" s="11" t="s">
        <v>50</v>
      </c>
      <c r="I17" s="13">
        <v>42482</v>
      </c>
      <c r="J17" s="13">
        <v>42487</v>
      </c>
      <c r="K17" s="11" t="s">
        <v>25</v>
      </c>
      <c r="L17" s="11">
        <v>26</v>
      </c>
      <c r="M17" s="11">
        <v>33.020000000000003</v>
      </c>
      <c r="N17" s="14">
        <v>9.654926315789476</v>
      </c>
      <c r="O17" s="15">
        <v>27.23543157894737</v>
      </c>
      <c r="P17" s="16">
        <v>36.890357894736844</v>
      </c>
      <c r="Q17" s="21">
        <f t="shared" si="0"/>
        <v>42452</v>
      </c>
      <c r="R17" s="21">
        <f t="shared" si="2"/>
        <v>42482</v>
      </c>
      <c r="S17" s="21" t="str">
        <f t="shared" si="3"/>
        <v/>
      </c>
      <c r="T17" s="22">
        <f t="shared" si="4"/>
        <v>42457</v>
      </c>
      <c r="U17" s="23">
        <f t="shared" si="5"/>
        <v>13</v>
      </c>
      <c r="V17" s="24">
        <f t="shared" si="6"/>
        <v>12</v>
      </c>
    </row>
    <row r="18" spans="1:22" ht="15" customHeight="1" x14ac:dyDescent="0.35">
      <c r="A18" s="10" t="str">
        <f t="shared" si="1"/>
        <v>FMB113667</v>
      </c>
      <c r="B18" s="25">
        <v>12</v>
      </c>
      <c r="C18" s="25" t="s">
        <v>19</v>
      </c>
      <c r="D18" s="11" t="s">
        <v>72</v>
      </c>
      <c r="E18" s="11" t="s">
        <v>73</v>
      </c>
      <c r="F18" s="11" t="s">
        <v>44</v>
      </c>
      <c r="G18" s="11" t="s">
        <v>23</v>
      </c>
      <c r="H18" s="11" t="s">
        <v>74</v>
      </c>
      <c r="I18" s="26">
        <v>0</v>
      </c>
      <c r="J18" s="11"/>
      <c r="K18" s="11" t="s">
        <v>25</v>
      </c>
      <c r="L18" s="11">
        <v>140</v>
      </c>
      <c r="M18" s="11">
        <v>197.39999999999998</v>
      </c>
      <c r="N18" s="14">
        <v>73.131353684210538</v>
      </c>
      <c r="O18" s="15">
        <v>148.36736210526314</v>
      </c>
      <c r="P18" s="16">
        <v>221.49871578947369</v>
      </c>
      <c r="Q18" s="21">
        <f t="shared" si="0"/>
        <v>42452</v>
      </c>
      <c r="R18" s="21">
        <f t="shared" si="2"/>
        <v>42482</v>
      </c>
      <c r="S18" s="21" t="str">
        <f t="shared" si="3"/>
        <v/>
      </c>
      <c r="T18" s="22" t="str">
        <f t="shared" si="4"/>
        <v/>
      </c>
      <c r="U18" s="23" t="str">
        <f t="shared" si="5"/>
        <v/>
      </c>
      <c r="V18" s="24">
        <f t="shared" si="6"/>
        <v>12</v>
      </c>
    </row>
    <row r="19" spans="1:22" ht="15" customHeight="1" x14ac:dyDescent="0.35">
      <c r="A19" s="10" t="str">
        <f t="shared" si="1"/>
        <v>FXB111420</v>
      </c>
      <c r="B19" s="25">
        <v>12</v>
      </c>
      <c r="C19" s="11" t="s">
        <v>63</v>
      </c>
      <c r="D19" s="12" t="s">
        <v>64</v>
      </c>
      <c r="E19" s="12" t="s">
        <v>75</v>
      </c>
      <c r="F19" s="12" t="s">
        <v>25</v>
      </c>
      <c r="G19" s="11" t="s">
        <v>23</v>
      </c>
      <c r="H19" s="12" t="s">
        <v>58</v>
      </c>
      <c r="I19" s="28">
        <v>0</v>
      </c>
      <c r="J19" s="12"/>
      <c r="K19" s="11" t="s">
        <v>25</v>
      </c>
      <c r="L19" s="11">
        <v>10</v>
      </c>
      <c r="M19" s="12">
        <v>10</v>
      </c>
      <c r="N19" s="29">
        <v>0</v>
      </c>
      <c r="O19" s="30">
        <v>0</v>
      </c>
      <c r="P19" s="31">
        <v>0</v>
      </c>
      <c r="Q19" s="21">
        <f t="shared" si="0"/>
        <v>42452</v>
      </c>
      <c r="R19" s="21">
        <f t="shared" si="2"/>
        <v>42482</v>
      </c>
      <c r="S19" s="21" t="str">
        <f t="shared" si="3"/>
        <v/>
      </c>
      <c r="T19" s="22" t="str">
        <f t="shared" si="4"/>
        <v/>
      </c>
      <c r="U19" s="23" t="str">
        <f t="shared" si="5"/>
        <v/>
      </c>
      <c r="V19" s="24">
        <f t="shared" si="6"/>
        <v>12</v>
      </c>
    </row>
    <row r="20" spans="1:22" ht="15" customHeight="1" x14ac:dyDescent="0.35">
      <c r="A20" s="10" t="str">
        <f t="shared" si="1"/>
        <v>FMB114993</v>
      </c>
      <c r="B20" s="25">
        <v>12</v>
      </c>
      <c r="C20" s="25" t="s">
        <v>63</v>
      </c>
      <c r="D20" s="27"/>
      <c r="E20" s="11" t="s">
        <v>76</v>
      </c>
      <c r="F20" s="11" t="s">
        <v>77</v>
      </c>
      <c r="G20" s="11" t="s">
        <v>23</v>
      </c>
      <c r="H20" s="11" t="s">
        <v>62</v>
      </c>
      <c r="I20" s="13">
        <v>42482</v>
      </c>
      <c r="J20" s="13">
        <v>42472</v>
      </c>
      <c r="K20" s="11" t="s">
        <v>25</v>
      </c>
      <c r="L20" s="11">
        <v>32</v>
      </c>
      <c r="M20" s="11">
        <v>33.6</v>
      </c>
      <c r="N20" s="14">
        <v>10.292336842105264</v>
      </c>
      <c r="O20" s="15">
        <v>26.456205263157894</v>
      </c>
      <c r="P20" s="16">
        <v>36.748542105263155</v>
      </c>
      <c r="Q20" s="21">
        <f t="shared" si="0"/>
        <v>42452</v>
      </c>
      <c r="R20" s="21">
        <f t="shared" si="2"/>
        <v>42482</v>
      </c>
      <c r="S20" s="21" t="str">
        <f t="shared" si="3"/>
        <v>A REPLANIFIER</v>
      </c>
      <c r="T20" s="22">
        <f t="shared" si="4"/>
        <v>42442</v>
      </c>
      <c r="U20" s="23">
        <f t="shared" si="5"/>
        <v>10</v>
      </c>
      <c r="V20" s="24">
        <f t="shared" si="6"/>
        <v>12</v>
      </c>
    </row>
    <row r="21" spans="1:22" ht="15" customHeight="1" x14ac:dyDescent="0.35">
      <c r="A21" s="10" t="str">
        <f t="shared" si="1"/>
        <v>FMB124645</v>
      </c>
      <c r="B21" s="11">
        <v>13</v>
      </c>
      <c r="C21" s="11" t="s">
        <v>30</v>
      </c>
      <c r="D21" s="11" t="s">
        <v>78</v>
      </c>
      <c r="E21" s="11" t="s">
        <v>79</v>
      </c>
      <c r="F21" s="11" t="s">
        <v>53</v>
      </c>
      <c r="G21" s="11" t="s">
        <v>23</v>
      </c>
      <c r="H21" s="11" t="s">
        <v>29</v>
      </c>
      <c r="I21" s="13">
        <v>42475</v>
      </c>
      <c r="J21" s="13">
        <v>42383</v>
      </c>
      <c r="K21" s="11" t="s">
        <v>25</v>
      </c>
      <c r="L21" s="11">
        <v>2</v>
      </c>
      <c r="M21" s="11">
        <v>2.5</v>
      </c>
      <c r="N21" s="14">
        <v>0.90932105263157892</v>
      </c>
      <c r="O21" s="15">
        <v>1.8757263157894737</v>
      </c>
      <c r="P21" s="16">
        <v>2.7850473684210524</v>
      </c>
      <c r="Q21" s="21">
        <f t="shared" si="0"/>
        <v>42459</v>
      </c>
      <c r="R21" s="21">
        <f t="shared" si="2"/>
        <v>42489</v>
      </c>
      <c r="S21" s="21" t="str">
        <f t="shared" si="3"/>
        <v>A REPLANIFIER</v>
      </c>
      <c r="T21" s="22">
        <f t="shared" si="4"/>
        <v>42353</v>
      </c>
      <c r="U21" s="23">
        <f t="shared" si="5"/>
        <v>51</v>
      </c>
      <c r="V21" s="24">
        <f t="shared" si="6"/>
        <v>13</v>
      </c>
    </row>
    <row r="22" spans="1:22" ht="15" customHeight="1" x14ac:dyDescent="0.35">
      <c r="A22" s="10" t="str">
        <f t="shared" si="1"/>
        <v>FMB113669</v>
      </c>
      <c r="B22" s="25">
        <v>13</v>
      </c>
      <c r="C22" s="11" t="s">
        <v>19</v>
      </c>
      <c r="D22" s="11" t="s">
        <v>80</v>
      </c>
      <c r="E22" s="11" t="s">
        <v>81</v>
      </c>
      <c r="F22" s="11" t="s">
        <v>82</v>
      </c>
      <c r="G22" s="11" t="s">
        <v>23</v>
      </c>
      <c r="H22" s="11" t="s">
        <v>83</v>
      </c>
      <c r="I22" s="13">
        <v>42468</v>
      </c>
      <c r="J22" s="13">
        <v>42495</v>
      </c>
      <c r="K22" s="11" t="s">
        <v>25</v>
      </c>
      <c r="L22" s="11">
        <v>100</v>
      </c>
      <c r="M22" s="11">
        <v>161</v>
      </c>
      <c r="N22" s="14">
        <v>51.903684210526315</v>
      </c>
      <c r="O22" s="15">
        <v>127.70578947368421</v>
      </c>
      <c r="P22" s="16">
        <v>179.60947368421051</v>
      </c>
      <c r="Q22" s="21">
        <f t="shared" si="0"/>
        <v>42459</v>
      </c>
      <c r="R22" s="21">
        <f t="shared" si="2"/>
        <v>42489</v>
      </c>
      <c r="S22" s="21" t="str">
        <f t="shared" si="3"/>
        <v/>
      </c>
      <c r="T22" s="22">
        <f t="shared" si="4"/>
        <v>42465</v>
      </c>
      <c r="U22" s="23">
        <f t="shared" si="5"/>
        <v>14</v>
      </c>
      <c r="V22" s="24">
        <f t="shared" si="6"/>
        <v>13</v>
      </c>
    </row>
    <row r="23" spans="1:22" ht="15" customHeight="1" x14ac:dyDescent="0.35">
      <c r="A23" s="10" t="str">
        <f t="shared" si="1"/>
        <v>FXB111703</v>
      </c>
      <c r="B23" s="25">
        <v>13</v>
      </c>
      <c r="C23" s="25" t="s">
        <v>19</v>
      </c>
      <c r="D23" s="11" t="s">
        <v>84</v>
      </c>
      <c r="E23" s="11" t="s">
        <v>52</v>
      </c>
      <c r="F23" s="11" t="s">
        <v>53</v>
      </c>
      <c r="G23" s="11" t="s">
        <v>23</v>
      </c>
      <c r="H23" s="11" t="s">
        <v>54</v>
      </c>
      <c r="I23" s="13">
        <v>42524</v>
      </c>
      <c r="J23" s="13">
        <v>42529</v>
      </c>
      <c r="K23" s="11" t="s">
        <v>25</v>
      </c>
      <c r="L23" s="11">
        <v>80</v>
      </c>
      <c r="M23" s="11">
        <v>64.800000000000011</v>
      </c>
      <c r="N23" s="14">
        <v>5.3827747368421051</v>
      </c>
      <c r="O23" s="15">
        <v>68.279556842105293</v>
      </c>
      <c r="P23" s="16">
        <v>73.662331578947402</v>
      </c>
      <c r="Q23" s="21">
        <f t="shared" si="0"/>
        <v>42459</v>
      </c>
      <c r="R23" s="21">
        <f t="shared" si="2"/>
        <v>42489</v>
      </c>
      <c r="S23" s="21" t="str">
        <f t="shared" si="3"/>
        <v/>
      </c>
      <c r="T23" s="22">
        <f t="shared" si="4"/>
        <v>42499</v>
      </c>
      <c r="U23" s="23">
        <f t="shared" si="5"/>
        <v>19</v>
      </c>
      <c r="V23" s="24">
        <f t="shared" si="6"/>
        <v>13</v>
      </c>
    </row>
    <row r="24" spans="1:22" ht="15" customHeight="1" x14ac:dyDescent="0.35">
      <c r="A24" s="10" t="str">
        <f t="shared" si="1"/>
        <v>FMB116448</v>
      </c>
      <c r="B24" s="25">
        <v>13</v>
      </c>
      <c r="C24" s="11" t="s">
        <v>63</v>
      </c>
      <c r="D24" s="12" t="s">
        <v>64</v>
      </c>
      <c r="E24" s="12" t="s">
        <v>85</v>
      </c>
      <c r="F24" s="12" t="s">
        <v>86</v>
      </c>
      <c r="G24" s="11" t="s">
        <v>23</v>
      </c>
      <c r="H24" s="12" t="s">
        <v>62</v>
      </c>
      <c r="I24" s="13">
        <v>42489</v>
      </c>
      <c r="J24" s="13">
        <v>42489</v>
      </c>
      <c r="K24" s="11" t="s">
        <v>25</v>
      </c>
      <c r="L24" s="12">
        <v>20</v>
      </c>
      <c r="M24" s="12">
        <v>23.599999999999998</v>
      </c>
      <c r="N24" s="29">
        <v>6.4327105263157902</v>
      </c>
      <c r="O24" s="30">
        <v>20.804063157894738</v>
      </c>
      <c r="P24" s="31">
        <v>27.236773684210529</v>
      </c>
      <c r="Q24" s="21">
        <f t="shared" si="0"/>
        <v>42459</v>
      </c>
      <c r="R24" s="21">
        <f t="shared" si="2"/>
        <v>42489</v>
      </c>
      <c r="S24" s="21" t="str">
        <f t="shared" si="3"/>
        <v/>
      </c>
      <c r="T24" s="22">
        <f t="shared" si="4"/>
        <v>42459</v>
      </c>
      <c r="U24" s="23">
        <f t="shared" si="5"/>
        <v>13</v>
      </c>
      <c r="V24" s="24">
        <f t="shared" si="6"/>
        <v>13</v>
      </c>
    </row>
    <row r="25" spans="1:22" ht="15" customHeight="1" x14ac:dyDescent="0.35">
      <c r="A25" s="10" t="str">
        <f t="shared" si="1"/>
        <v>FMB119021</v>
      </c>
      <c r="B25" s="25">
        <v>13</v>
      </c>
      <c r="C25" s="25" t="s">
        <v>63</v>
      </c>
      <c r="D25" s="27"/>
      <c r="E25" s="12" t="s">
        <v>87</v>
      </c>
      <c r="F25" s="12" t="s">
        <v>82</v>
      </c>
      <c r="G25" s="11" t="s">
        <v>23</v>
      </c>
      <c r="H25" s="12" t="s">
        <v>74</v>
      </c>
      <c r="I25" s="13">
        <v>42489</v>
      </c>
      <c r="J25" s="32">
        <v>42485</v>
      </c>
      <c r="K25" s="11" t="s">
        <v>25</v>
      </c>
      <c r="L25" s="12">
        <v>10</v>
      </c>
      <c r="M25" s="12">
        <v>14.6</v>
      </c>
      <c r="N25" s="29">
        <v>4.9488789473684216</v>
      </c>
      <c r="O25" s="30">
        <v>9.6417736842105271</v>
      </c>
      <c r="P25" s="31">
        <v>14.590652631578948</v>
      </c>
      <c r="Q25" s="33">
        <f t="shared" si="0"/>
        <v>42459</v>
      </c>
      <c r="R25" s="33">
        <f t="shared" si="2"/>
        <v>42489</v>
      </c>
      <c r="S25" s="33" t="str">
        <f t="shared" si="3"/>
        <v>A REPLANIFIER</v>
      </c>
      <c r="T25" s="22">
        <f t="shared" si="4"/>
        <v>42455</v>
      </c>
      <c r="U25" s="23">
        <f t="shared" si="5"/>
        <v>12</v>
      </c>
      <c r="V25" s="24">
        <f t="shared" si="6"/>
        <v>13</v>
      </c>
    </row>
    <row r="26" spans="1:22" ht="15" customHeight="1" x14ac:dyDescent="0.35">
      <c r="A26" s="10" t="str">
        <f t="shared" si="1"/>
        <v>FMB116244</v>
      </c>
      <c r="B26" s="11">
        <v>14</v>
      </c>
      <c r="C26" s="11" t="s">
        <v>63</v>
      </c>
      <c r="D26" s="12" t="s">
        <v>64</v>
      </c>
      <c r="E26" s="12" t="s">
        <v>34</v>
      </c>
      <c r="F26" s="12" t="s">
        <v>35</v>
      </c>
      <c r="G26" s="11" t="s">
        <v>23</v>
      </c>
      <c r="H26" s="11" t="s">
        <v>24</v>
      </c>
      <c r="I26" s="13">
        <v>42496</v>
      </c>
      <c r="J26" s="32">
        <v>42413</v>
      </c>
      <c r="K26" s="11" t="s">
        <v>25</v>
      </c>
      <c r="L26" s="12">
        <v>20</v>
      </c>
      <c r="M26" s="12">
        <v>30.2</v>
      </c>
      <c r="N26" s="29">
        <v>7.2103642105263157</v>
      </c>
      <c r="O26" s="30">
        <v>25.136241052631583</v>
      </c>
      <c r="P26" s="31">
        <v>32.346605263157898</v>
      </c>
      <c r="Q26" s="21">
        <f t="shared" si="0"/>
        <v>42466</v>
      </c>
      <c r="R26" s="21">
        <f t="shared" si="2"/>
        <v>42496</v>
      </c>
      <c r="S26" s="21" t="str">
        <f t="shared" si="3"/>
        <v>A REPLANIFIER</v>
      </c>
      <c r="T26" s="22">
        <f t="shared" si="4"/>
        <v>42383</v>
      </c>
      <c r="U26" s="23">
        <f t="shared" si="5"/>
        <v>2</v>
      </c>
      <c r="V26" s="24">
        <f t="shared" si="6"/>
        <v>14</v>
      </c>
    </row>
    <row r="27" spans="1:22" ht="15" customHeight="1" x14ac:dyDescent="0.35">
      <c r="A27" s="10" t="str">
        <f t="shared" si="1"/>
        <v>FXB111565</v>
      </c>
      <c r="B27" s="25">
        <v>14</v>
      </c>
      <c r="C27" s="25" t="s">
        <v>63</v>
      </c>
      <c r="D27" s="27"/>
      <c r="E27" s="12" t="s">
        <v>88</v>
      </c>
      <c r="F27" s="12" t="s">
        <v>25</v>
      </c>
      <c r="G27" s="12" t="s">
        <v>57</v>
      </c>
      <c r="H27" s="12" t="s">
        <v>58</v>
      </c>
      <c r="I27" s="28">
        <v>0</v>
      </c>
      <c r="J27" s="12"/>
      <c r="K27" s="11" t="s">
        <v>25</v>
      </c>
      <c r="L27" s="11">
        <v>8</v>
      </c>
      <c r="M27" s="11">
        <v>9.2799999999999994</v>
      </c>
      <c r="N27" s="14">
        <v>3.0027747368421061</v>
      </c>
      <c r="O27" s="15">
        <v>8.5953305263157898</v>
      </c>
      <c r="P27" s="16">
        <v>11.598105263157896</v>
      </c>
      <c r="Q27" s="21">
        <f t="shared" si="0"/>
        <v>42466</v>
      </c>
      <c r="R27" s="21">
        <f t="shared" si="2"/>
        <v>42496</v>
      </c>
      <c r="S27" s="21" t="str">
        <f t="shared" si="3"/>
        <v/>
      </c>
      <c r="T27" s="22" t="str">
        <f t="shared" si="4"/>
        <v/>
      </c>
      <c r="U27" s="23" t="str">
        <f t="shared" si="5"/>
        <v/>
      </c>
      <c r="V27" s="24">
        <f t="shared" si="6"/>
        <v>14</v>
      </c>
    </row>
    <row r="28" spans="1:22" ht="15" customHeight="1" x14ac:dyDescent="0.35">
      <c r="A28" s="10" t="str">
        <f t="shared" si="1"/>
        <v>FXB111568</v>
      </c>
      <c r="B28" s="25">
        <v>14</v>
      </c>
      <c r="C28" s="25" t="s">
        <v>63</v>
      </c>
      <c r="D28" s="27"/>
      <c r="E28" s="12" t="s">
        <v>89</v>
      </c>
      <c r="F28" s="11" t="s">
        <v>25</v>
      </c>
      <c r="G28" s="11" t="s">
        <v>57</v>
      </c>
      <c r="H28" s="11" t="s">
        <v>58</v>
      </c>
      <c r="I28" s="26">
        <v>0</v>
      </c>
      <c r="J28" s="11"/>
      <c r="K28" s="11" t="s">
        <v>25</v>
      </c>
      <c r="L28" s="12">
        <v>50</v>
      </c>
      <c r="M28" s="12">
        <v>49</v>
      </c>
      <c r="N28" s="29">
        <v>16.296595789473685</v>
      </c>
      <c r="O28" s="30">
        <v>39.646456842105266</v>
      </c>
      <c r="P28" s="31">
        <v>55.943052631578951</v>
      </c>
      <c r="Q28" s="21">
        <f t="shared" si="0"/>
        <v>42466</v>
      </c>
      <c r="R28" s="21">
        <f t="shared" si="2"/>
        <v>42496</v>
      </c>
      <c r="S28" s="21" t="str">
        <f t="shared" si="3"/>
        <v/>
      </c>
      <c r="T28" s="22" t="str">
        <f t="shared" si="4"/>
        <v/>
      </c>
      <c r="U28" s="23" t="str">
        <f t="shared" si="5"/>
        <v/>
      </c>
      <c r="V28" s="24">
        <f t="shared" si="6"/>
        <v>14</v>
      </c>
    </row>
    <row r="29" spans="1:22" ht="15" customHeight="1" x14ac:dyDescent="0.35">
      <c r="A29" s="10" t="str">
        <f t="shared" si="1"/>
        <v>FXB111129</v>
      </c>
      <c r="B29" s="25">
        <v>14</v>
      </c>
      <c r="C29" s="25" t="s">
        <v>63</v>
      </c>
      <c r="D29" s="27"/>
      <c r="E29" s="12" t="s">
        <v>90</v>
      </c>
      <c r="F29" s="12" t="s">
        <v>91</v>
      </c>
      <c r="G29" s="11" t="s">
        <v>23</v>
      </c>
      <c r="H29" s="12" t="s">
        <v>62</v>
      </c>
      <c r="I29" s="32">
        <v>42496</v>
      </c>
      <c r="J29" s="32">
        <v>42506</v>
      </c>
      <c r="K29" s="11" t="s">
        <v>25</v>
      </c>
      <c r="L29" s="12">
        <v>12</v>
      </c>
      <c r="M29" s="12">
        <v>6.36</v>
      </c>
      <c r="N29" s="29">
        <v>0.87720000000000009</v>
      </c>
      <c r="O29" s="30">
        <v>6.2719263157894742</v>
      </c>
      <c r="P29" s="31">
        <v>7.1491263157894744</v>
      </c>
      <c r="Q29" s="21">
        <f t="shared" si="0"/>
        <v>42466</v>
      </c>
      <c r="R29" s="21">
        <f t="shared" si="2"/>
        <v>42496</v>
      </c>
      <c r="S29" s="21" t="str">
        <f t="shared" si="3"/>
        <v/>
      </c>
      <c r="T29" s="22">
        <f t="shared" si="4"/>
        <v>42476</v>
      </c>
      <c r="U29" s="23">
        <f t="shared" si="5"/>
        <v>15</v>
      </c>
      <c r="V29" s="24">
        <f t="shared" si="6"/>
        <v>14</v>
      </c>
    </row>
    <row r="30" spans="1:22" ht="15" customHeight="1" x14ac:dyDescent="0.35">
      <c r="A30" s="10" t="str">
        <f t="shared" si="1"/>
        <v>FMB114867</v>
      </c>
      <c r="B30" s="25">
        <v>14</v>
      </c>
      <c r="C30" s="25" t="s">
        <v>63</v>
      </c>
      <c r="D30" s="27"/>
      <c r="E30" s="12" t="s">
        <v>65</v>
      </c>
      <c r="F30" s="12" t="s">
        <v>25</v>
      </c>
      <c r="G30" s="12" t="s">
        <v>57</v>
      </c>
      <c r="H30" s="12" t="s">
        <v>58</v>
      </c>
      <c r="I30" s="28">
        <v>0</v>
      </c>
      <c r="J30" s="12"/>
      <c r="K30" s="11" t="s">
        <v>25</v>
      </c>
      <c r="L30" s="12">
        <v>86</v>
      </c>
      <c r="M30" s="12">
        <v>86</v>
      </c>
      <c r="N30" s="29">
        <v>27.220847368421055</v>
      </c>
      <c r="O30" s="30">
        <v>69.089252631578944</v>
      </c>
      <c r="P30" s="31">
        <v>96.310100000000006</v>
      </c>
      <c r="Q30" s="21">
        <f t="shared" si="0"/>
        <v>42466</v>
      </c>
      <c r="R30" s="21">
        <f t="shared" si="2"/>
        <v>42496</v>
      </c>
      <c r="S30" s="21" t="str">
        <f t="shared" si="3"/>
        <v/>
      </c>
      <c r="T30" s="22" t="str">
        <f t="shared" si="4"/>
        <v/>
      </c>
      <c r="U30" s="23" t="str">
        <f t="shared" si="5"/>
        <v/>
      </c>
      <c r="V30" s="24">
        <f t="shared" si="6"/>
        <v>14</v>
      </c>
    </row>
    <row r="31" spans="1:22" ht="15" customHeight="1" x14ac:dyDescent="0.35">
      <c r="A31" s="10" t="str">
        <f t="shared" si="1"/>
        <v>FMB114870</v>
      </c>
      <c r="B31" s="25">
        <v>14</v>
      </c>
      <c r="C31" s="25" t="s">
        <v>63</v>
      </c>
      <c r="D31" s="27"/>
      <c r="E31" s="11" t="s">
        <v>92</v>
      </c>
      <c r="F31" s="11" t="s">
        <v>53</v>
      </c>
      <c r="G31" s="11" t="s">
        <v>57</v>
      </c>
      <c r="H31" s="11" t="s">
        <v>58</v>
      </c>
      <c r="I31" s="13">
        <v>42496</v>
      </c>
      <c r="J31" s="13">
        <v>42499</v>
      </c>
      <c r="K31" s="11" t="s">
        <v>25</v>
      </c>
      <c r="L31" s="11">
        <v>40</v>
      </c>
      <c r="M31" s="11">
        <v>40</v>
      </c>
      <c r="N31" s="29">
        <v>12.660884210526319</v>
      </c>
      <c r="O31" s="30">
        <v>32.134563157894739</v>
      </c>
      <c r="P31" s="31">
        <v>44.795447368421058</v>
      </c>
      <c r="Q31" s="21">
        <f t="shared" si="0"/>
        <v>42466</v>
      </c>
      <c r="R31" s="21">
        <f t="shared" si="2"/>
        <v>42496</v>
      </c>
      <c r="S31" s="21" t="str">
        <f t="shared" si="3"/>
        <v/>
      </c>
      <c r="T31" s="22">
        <f t="shared" si="4"/>
        <v>42469</v>
      </c>
      <c r="U31" s="23">
        <f t="shared" si="5"/>
        <v>14</v>
      </c>
      <c r="V31" s="24">
        <f t="shared" si="6"/>
        <v>14</v>
      </c>
    </row>
    <row r="32" spans="1:22" ht="15" customHeight="1" x14ac:dyDescent="0.35">
      <c r="A32" s="10" t="str">
        <f t="shared" si="1"/>
        <v>FMB114870</v>
      </c>
      <c r="B32" s="25">
        <v>14</v>
      </c>
      <c r="C32" s="25" t="s">
        <v>63</v>
      </c>
      <c r="D32" s="27"/>
      <c r="E32" s="25" t="s">
        <v>92</v>
      </c>
      <c r="F32" s="11" t="s">
        <v>25</v>
      </c>
      <c r="G32" s="11" t="s">
        <v>57</v>
      </c>
      <c r="H32" s="11" t="s">
        <v>58</v>
      </c>
      <c r="I32" s="26">
        <v>0</v>
      </c>
      <c r="J32" s="11"/>
      <c r="K32" s="11" t="s">
        <v>25</v>
      </c>
      <c r="L32" s="11">
        <v>52</v>
      </c>
      <c r="M32" s="11">
        <v>52</v>
      </c>
      <c r="N32" s="14">
        <v>16.459131578947371</v>
      </c>
      <c r="O32" s="15">
        <v>41.774905263157905</v>
      </c>
      <c r="P32" s="16">
        <v>58.234036842105276</v>
      </c>
      <c r="Q32" s="21">
        <f t="shared" si="0"/>
        <v>42466</v>
      </c>
      <c r="R32" s="21">
        <f t="shared" si="2"/>
        <v>42496</v>
      </c>
      <c r="S32" s="21" t="str">
        <f t="shared" si="3"/>
        <v/>
      </c>
      <c r="T32" s="22" t="str">
        <f t="shared" si="4"/>
        <v/>
      </c>
      <c r="U32" s="23" t="str">
        <f t="shared" si="5"/>
        <v/>
      </c>
      <c r="V32" s="24">
        <f t="shared" si="6"/>
        <v>14</v>
      </c>
    </row>
    <row r="33" spans="1:22" ht="15" customHeight="1" x14ac:dyDescent="0.35">
      <c r="A33" s="10" t="str">
        <f t="shared" si="1"/>
        <v>FMB114893</v>
      </c>
      <c r="B33" s="25">
        <v>14</v>
      </c>
      <c r="C33" s="25" t="s">
        <v>63</v>
      </c>
      <c r="D33" s="27"/>
      <c r="E33" s="12" t="s">
        <v>56</v>
      </c>
      <c r="F33" s="11" t="s">
        <v>25</v>
      </c>
      <c r="G33" s="11" t="s">
        <v>57</v>
      </c>
      <c r="H33" s="11" t="s">
        <v>58</v>
      </c>
      <c r="I33" s="26">
        <v>0</v>
      </c>
      <c r="J33" s="11"/>
      <c r="K33" s="11" t="s">
        <v>25</v>
      </c>
      <c r="L33" s="11">
        <v>8</v>
      </c>
      <c r="M33" s="11">
        <v>8</v>
      </c>
      <c r="N33" s="29">
        <v>2.8128736842105266</v>
      </c>
      <c r="O33" s="30">
        <v>6.567278947368421</v>
      </c>
      <c r="P33" s="31">
        <v>9.3801526315789481</v>
      </c>
      <c r="Q33" s="21">
        <f t="shared" si="0"/>
        <v>42466</v>
      </c>
      <c r="R33" s="21">
        <f t="shared" si="2"/>
        <v>42496</v>
      </c>
      <c r="S33" s="21" t="str">
        <f t="shared" si="3"/>
        <v/>
      </c>
      <c r="T33" s="22" t="str">
        <f t="shared" si="4"/>
        <v/>
      </c>
      <c r="U33" s="23" t="str">
        <f t="shared" si="5"/>
        <v/>
      </c>
      <c r="V33" s="24">
        <f t="shared" si="6"/>
        <v>14</v>
      </c>
    </row>
    <row r="34" spans="1:22" ht="15" customHeight="1" x14ac:dyDescent="0.35">
      <c r="A34" s="10" t="str">
        <f t="shared" si="1"/>
        <v>FMB114895</v>
      </c>
      <c r="B34" s="25">
        <v>14</v>
      </c>
      <c r="C34" s="25" t="s">
        <v>63</v>
      </c>
      <c r="D34" s="27"/>
      <c r="E34" s="12" t="s">
        <v>93</v>
      </c>
      <c r="F34" s="12" t="s">
        <v>94</v>
      </c>
      <c r="G34" s="11" t="s">
        <v>57</v>
      </c>
      <c r="H34" s="11" t="s">
        <v>58</v>
      </c>
      <c r="I34" s="32">
        <v>42496</v>
      </c>
      <c r="J34" s="32">
        <v>42500</v>
      </c>
      <c r="K34" s="11" t="s">
        <v>25</v>
      </c>
      <c r="L34" s="12">
        <v>10</v>
      </c>
      <c r="M34" s="12">
        <v>11.6</v>
      </c>
      <c r="N34" s="29">
        <v>3.1652210526315798</v>
      </c>
      <c r="O34" s="30">
        <v>9.7514684210526319</v>
      </c>
      <c r="P34" s="31">
        <v>12.916689473684212</v>
      </c>
      <c r="Q34" s="33">
        <f t="shared" si="0"/>
        <v>42466</v>
      </c>
      <c r="R34" s="33">
        <f t="shared" si="2"/>
        <v>42496</v>
      </c>
      <c r="S34" s="33" t="str">
        <f t="shared" si="3"/>
        <v/>
      </c>
      <c r="T34" s="22">
        <f t="shared" si="4"/>
        <v>42470</v>
      </c>
      <c r="U34" s="23">
        <f t="shared" si="5"/>
        <v>14</v>
      </c>
      <c r="V34" s="24">
        <f t="shared" si="6"/>
        <v>14</v>
      </c>
    </row>
    <row r="35" spans="1:22" ht="15" customHeight="1" x14ac:dyDescent="0.35">
      <c r="A35" s="10" t="str">
        <f t="shared" si="1"/>
        <v>FMB114895</v>
      </c>
      <c r="B35" s="25">
        <v>14</v>
      </c>
      <c r="C35" s="25" t="s">
        <v>63</v>
      </c>
      <c r="D35" s="27"/>
      <c r="E35" s="27" t="s">
        <v>93</v>
      </c>
      <c r="F35" s="12" t="s">
        <v>25</v>
      </c>
      <c r="G35" s="11" t="s">
        <v>57</v>
      </c>
      <c r="H35" s="11" t="s">
        <v>58</v>
      </c>
      <c r="I35" s="28">
        <v>0</v>
      </c>
      <c r="J35" s="12"/>
      <c r="K35" s="11" t="s">
        <v>25</v>
      </c>
      <c r="L35" s="11">
        <v>64</v>
      </c>
      <c r="M35" s="11">
        <v>74.239999999999995</v>
      </c>
      <c r="N35" s="14">
        <v>20.257378947368423</v>
      </c>
      <c r="O35" s="15">
        <v>62.409415789473684</v>
      </c>
      <c r="P35" s="16">
        <v>82.666794736842107</v>
      </c>
      <c r="Q35" s="21">
        <f t="shared" si="0"/>
        <v>42466</v>
      </c>
      <c r="R35" s="21">
        <f t="shared" si="2"/>
        <v>42496</v>
      </c>
      <c r="S35" s="21" t="str">
        <f t="shared" si="3"/>
        <v/>
      </c>
      <c r="T35" s="22" t="str">
        <f t="shared" si="4"/>
        <v/>
      </c>
      <c r="U35" s="23" t="str">
        <f t="shared" si="5"/>
        <v/>
      </c>
      <c r="V35" s="24">
        <f t="shared" si="6"/>
        <v>14</v>
      </c>
    </row>
    <row r="36" spans="1:22" ht="15" customHeight="1" x14ac:dyDescent="0.35">
      <c r="A36" s="10" t="str">
        <f t="shared" si="1"/>
        <v>FMB114896</v>
      </c>
      <c r="B36" s="25">
        <v>14</v>
      </c>
      <c r="C36" s="25" t="s">
        <v>63</v>
      </c>
      <c r="D36" s="27"/>
      <c r="E36" s="12" t="s">
        <v>95</v>
      </c>
      <c r="F36" s="11" t="s">
        <v>25</v>
      </c>
      <c r="G36" s="11" t="s">
        <v>57</v>
      </c>
      <c r="H36" s="11" t="s">
        <v>58</v>
      </c>
      <c r="I36" s="26">
        <v>0</v>
      </c>
      <c r="J36" s="11"/>
      <c r="K36" s="11" t="s">
        <v>25</v>
      </c>
      <c r="L36" s="11">
        <v>4</v>
      </c>
      <c r="M36" s="11">
        <v>4.68</v>
      </c>
      <c r="N36" s="14">
        <v>1.2660526315789473</v>
      </c>
      <c r="O36" s="15">
        <v>3.9590315789473687</v>
      </c>
      <c r="P36" s="16">
        <v>5.2250842105263162</v>
      </c>
      <c r="Q36" s="21">
        <f t="shared" si="0"/>
        <v>42466</v>
      </c>
      <c r="R36" s="21">
        <f t="shared" si="2"/>
        <v>42496</v>
      </c>
      <c r="S36" s="21" t="str">
        <f t="shared" si="3"/>
        <v/>
      </c>
      <c r="T36" s="22" t="str">
        <f t="shared" si="4"/>
        <v/>
      </c>
      <c r="U36" s="23" t="str">
        <f t="shared" si="5"/>
        <v/>
      </c>
      <c r="V36" s="24">
        <f t="shared" si="6"/>
        <v>14</v>
      </c>
    </row>
    <row r="37" spans="1:22" ht="15" customHeight="1" x14ac:dyDescent="0.35">
      <c r="A37" s="10" t="str">
        <f t="shared" si="1"/>
        <v>FXB111421</v>
      </c>
      <c r="B37" s="25">
        <v>14</v>
      </c>
      <c r="C37" s="25" t="s">
        <v>63</v>
      </c>
      <c r="D37" s="27"/>
      <c r="E37" s="12" t="s">
        <v>96</v>
      </c>
      <c r="F37" s="11" t="s">
        <v>25</v>
      </c>
      <c r="G37" s="11" t="s">
        <v>57</v>
      </c>
      <c r="H37" s="11" t="s">
        <v>58</v>
      </c>
      <c r="I37" s="26">
        <v>0</v>
      </c>
      <c r="J37" s="11"/>
      <c r="K37" s="11" t="s">
        <v>25</v>
      </c>
      <c r="L37" s="11">
        <v>6</v>
      </c>
      <c r="M37" s="11">
        <v>6</v>
      </c>
      <c r="N37" s="14">
        <v>1.8991684210526323</v>
      </c>
      <c r="O37" s="15">
        <v>4.8202157894736848</v>
      </c>
      <c r="P37" s="16">
        <v>6.7193842105263171</v>
      </c>
      <c r="Q37" s="21">
        <f t="shared" si="0"/>
        <v>42466</v>
      </c>
      <c r="R37" s="21">
        <f t="shared" si="2"/>
        <v>42496</v>
      </c>
      <c r="S37" s="21" t="str">
        <f t="shared" si="3"/>
        <v/>
      </c>
      <c r="T37" s="22" t="str">
        <f t="shared" si="4"/>
        <v/>
      </c>
      <c r="U37" s="23" t="str">
        <f t="shared" si="5"/>
        <v/>
      </c>
      <c r="V37" s="24">
        <f t="shared" si="6"/>
        <v>14</v>
      </c>
    </row>
    <row r="38" spans="1:22" ht="15" customHeight="1" x14ac:dyDescent="0.35">
      <c r="A38" s="10" t="str">
        <f t="shared" si="1"/>
        <v>FMB500416</v>
      </c>
      <c r="B38" s="25">
        <v>14</v>
      </c>
      <c r="C38" s="25" t="s">
        <v>63</v>
      </c>
      <c r="D38" s="27"/>
      <c r="E38" s="11" t="s">
        <v>97</v>
      </c>
      <c r="F38" s="11" t="s">
        <v>35</v>
      </c>
      <c r="G38" s="11" t="s">
        <v>98</v>
      </c>
      <c r="H38" s="11">
        <v>0</v>
      </c>
      <c r="I38" s="13">
        <v>42489</v>
      </c>
      <c r="J38" s="13">
        <v>42461</v>
      </c>
      <c r="K38" s="11" t="s">
        <v>25</v>
      </c>
      <c r="L38" s="11">
        <v>30</v>
      </c>
      <c r="M38" s="11" t="s">
        <v>40</v>
      </c>
      <c r="N38" s="14">
        <v>7.9184210526315786</v>
      </c>
      <c r="O38" s="15">
        <v>23.226294736842107</v>
      </c>
      <c r="P38" s="16">
        <v>31.144715789473686</v>
      </c>
      <c r="Q38" s="21">
        <f t="shared" si="0"/>
        <v>42466</v>
      </c>
      <c r="R38" s="21">
        <f t="shared" si="2"/>
        <v>42496</v>
      </c>
      <c r="S38" s="21" t="str">
        <f t="shared" si="3"/>
        <v>A REPLANIFIER</v>
      </c>
      <c r="T38" s="22">
        <f t="shared" si="4"/>
        <v>42431</v>
      </c>
      <c r="U38" s="23">
        <f t="shared" si="5"/>
        <v>9</v>
      </c>
      <c r="V38" s="24">
        <f t="shared" si="6"/>
        <v>14</v>
      </c>
    </row>
    <row r="39" spans="1:22" ht="15" customHeight="1" x14ac:dyDescent="0.35">
      <c r="A39" s="10" t="str">
        <f t="shared" si="1"/>
        <v>FMB118251</v>
      </c>
      <c r="B39" s="25">
        <v>14</v>
      </c>
      <c r="C39" s="25" t="s">
        <v>63</v>
      </c>
      <c r="D39" s="27"/>
      <c r="E39" s="11" t="s">
        <v>99</v>
      </c>
      <c r="F39" s="11" t="s">
        <v>22</v>
      </c>
      <c r="G39" s="11" t="s">
        <v>23</v>
      </c>
      <c r="H39" s="11" t="s">
        <v>24</v>
      </c>
      <c r="I39" s="13">
        <v>42496</v>
      </c>
      <c r="J39" s="13">
        <v>42373</v>
      </c>
      <c r="K39" s="11" t="s">
        <v>25</v>
      </c>
      <c r="L39" s="11">
        <v>2</v>
      </c>
      <c r="M39" s="11">
        <v>4.12</v>
      </c>
      <c r="N39" s="14">
        <v>1.6447052631578949</v>
      </c>
      <c r="O39" s="15">
        <v>2.6798263157894744</v>
      </c>
      <c r="P39" s="16">
        <v>4.3245315789473695</v>
      </c>
      <c r="Q39" s="21">
        <f t="shared" si="0"/>
        <v>42466</v>
      </c>
      <c r="R39" s="21">
        <f t="shared" si="2"/>
        <v>42496</v>
      </c>
      <c r="S39" s="21" t="str">
        <f t="shared" si="3"/>
        <v>A REPLANIFIER</v>
      </c>
      <c r="T39" s="22">
        <f t="shared" si="4"/>
        <v>42343</v>
      </c>
      <c r="U39" s="23">
        <f t="shared" si="5"/>
        <v>49</v>
      </c>
      <c r="V39" s="24">
        <f t="shared" si="6"/>
        <v>14</v>
      </c>
    </row>
    <row r="40" spans="1:22" ht="15" customHeight="1" x14ac:dyDescent="0.35">
      <c r="A40" s="10" t="str">
        <f t="shared" si="1"/>
        <v>FMB500331</v>
      </c>
      <c r="B40" s="25">
        <v>14</v>
      </c>
      <c r="C40" s="25" t="s">
        <v>63</v>
      </c>
      <c r="D40" s="27"/>
      <c r="E40" s="11" t="s">
        <v>100</v>
      </c>
      <c r="F40" s="11" t="s">
        <v>49</v>
      </c>
      <c r="G40" s="11" t="s">
        <v>98</v>
      </c>
      <c r="H40" s="11">
        <v>0</v>
      </c>
      <c r="I40" s="13">
        <v>42489</v>
      </c>
      <c r="J40" s="13">
        <v>42478</v>
      </c>
      <c r="K40" s="11" t="s">
        <v>25</v>
      </c>
      <c r="L40" s="11">
        <v>1</v>
      </c>
      <c r="M40" s="11" t="s">
        <v>40</v>
      </c>
      <c r="N40" s="14">
        <v>0.26394736842105265</v>
      </c>
      <c r="O40" s="15">
        <v>0.7742157894736843</v>
      </c>
      <c r="P40" s="16">
        <v>1.038163157894737</v>
      </c>
      <c r="Q40" s="21">
        <f t="shared" si="0"/>
        <v>42466</v>
      </c>
      <c r="R40" s="21">
        <f t="shared" si="2"/>
        <v>42496</v>
      </c>
      <c r="S40" s="21" t="str">
        <f t="shared" si="3"/>
        <v>A REPLANIFIER</v>
      </c>
      <c r="T40" s="22">
        <f t="shared" si="4"/>
        <v>42448</v>
      </c>
      <c r="U40" s="23">
        <f t="shared" si="5"/>
        <v>11</v>
      </c>
      <c r="V40" s="24">
        <f t="shared" si="6"/>
        <v>14</v>
      </c>
    </row>
    <row r="41" spans="1:22" ht="15" customHeight="1" x14ac:dyDescent="0.35">
      <c r="A41" s="10" t="str">
        <f t="shared" si="1"/>
        <v>FMB500359</v>
      </c>
      <c r="B41" s="25">
        <v>14</v>
      </c>
      <c r="C41" s="25" t="s">
        <v>63</v>
      </c>
      <c r="D41" s="27"/>
      <c r="E41" s="11" t="s">
        <v>101</v>
      </c>
      <c r="F41" s="11" t="s">
        <v>102</v>
      </c>
      <c r="G41" s="11" t="s">
        <v>98</v>
      </c>
      <c r="H41" s="11">
        <v>0</v>
      </c>
      <c r="I41" s="13">
        <v>42489</v>
      </c>
      <c r="J41" s="13">
        <v>42510</v>
      </c>
      <c r="K41" s="11" t="s">
        <v>25</v>
      </c>
      <c r="L41" s="11">
        <v>4</v>
      </c>
      <c r="M41" s="11" t="s">
        <v>40</v>
      </c>
      <c r="N41" s="14">
        <v>1.0557894736842104</v>
      </c>
      <c r="O41" s="15">
        <v>3.0968631578947372</v>
      </c>
      <c r="P41" s="16">
        <v>4.1526526315789472</v>
      </c>
      <c r="Q41" s="21">
        <f t="shared" si="0"/>
        <v>42466</v>
      </c>
      <c r="R41" s="21">
        <f t="shared" si="2"/>
        <v>42496</v>
      </c>
      <c r="S41" s="21" t="str">
        <f t="shared" si="3"/>
        <v/>
      </c>
      <c r="T41" s="22">
        <f t="shared" si="4"/>
        <v>42480</v>
      </c>
      <c r="U41" s="23">
        <f t="shared" si="5"/>
        <v>16</v>
      </c>
      <c r="V41" s="24">
        <f t="shared" si="6"/>
        <v>14</v>
      </c>
    </row>
    <row r="42" spans="1:22" ht="15" customHeight="1" x14ac:dyDescent="0.35">
      <c r="A42" s="10" t="str">
        <f t="shared" si="1"/>
        <v>FMB500677</v>
      </c>
      <c r="B42" s="25">
        <v>14</v>
      </c>
      <c r="C42" s="25" t="s">
        <v>63</v>
      </c>
      <c r="D42" s="27"/>
      <c r="E42" s="11" t="s">
        <v>103</v>
      </c>
      <c r="F42" s="11" t="s">
        <v>104</v>
      </c>
      <c r="G42" s="11" t="s">
        <v>98</v>
      </c>
      <c r="H42" s="11">
        <v>0</v>
      </c>
      <c r="I42" s="13">
        <v>42489</v>
      </c>
      <c r="J42" s="13">
        <v>42433</v>
      </c>
      <c r="K42" s="11" t="s">
        <v>25</v>
      </c>
      <c r="L42" s="11">
        <v>2</v>
      </c>
      <c r="M42" s="11" t="s">
        <v>40</v>
      </c>
      <c r="N42" s="14">
        <v>0.52789473684210519</v>
      </c>
      <c r="O42" s="15">
        <v>1.5484315789473686</v>
      </c>
      <c r="P42" s="16">
        <v>2.0763263157894736</v>
      </c>
      <c r="Q42" s="21">
        <f t="shared" si="0"/>
        <v>42466</v>
      </c>
      <c r="R42" s="21">
        <f t="shared" si="2"/>
        <v>42496</v>
      </c>
      <c r="S42" s="21" t="str">
        <f t="shared" si="3"/>
        <v>A REPLANIFIER</v>
      </c>
      <c r="T42" s="22">
        <f t="shared" si="4"/>
        <v>42403</v>
      </c>
      <c r="U42" s="23">
        <f t="shared" si="5"/>
        <v>5</v>
      </c>
      <c r="V42" s="24">
        <f t="shared" si="6"/>
        <v>14</v>
      </c>
    </row>
    <row r="43" spans="1:22" ht="15" customHeight="1" x14ac:dyDescent="0.35">
      <c r="A43" s="10" t="str">
        <f t="shared" si="1"/>
        <v>FMB114110</v>
      </c>
      <c r="B43" s="11">
        <v>15</v>
      </c>
      <c r="C43" s="11" t="s">
        <v>19</v>
      </c>
      <c r="D43" s="11" t="s">
        <v>105</v>
      </c>
      <c r="E43" s="12" t="s">
        <v>106</v>
      </c>
      <c r="F43" s="12" t="s">
        <v>44</v>
      </c>
      <c r="G43" s="12" t="s">
        <v>23</v>
      </c>
      <c r="H43" s="12" t="s">
        <v>62</v>
      </c>
      <c r="I43" s="26">
        <v>0</v>
      </c>
      <c r="J43" s="11"/>
      <c r="K43" s="12" t="s">
        <v>107</v>
      </c>
      <c r="L43" s="12">
        <v>21</v>
      </c>
      <c r="M43" s="12">
        <v>21.84</v>
      </c>
      <c r="N43" s="29">
        <v>7.6601105263157905</v>
      </c>
      <c r="O43" s="30">
        <v>16.793852631578947</v>
      </c>
      <c r="P43" s="31">
        <v>24.453963157894737</v>
      </c>
      <c r="Q43" s="21">
        <f t="shared" si="0"/>
        <v>42473</v>
      </c>
      <c r="R43" s="21">
        <f t="shared" si="2"/>
        <v>42503</v>
      </c>
      <c r="S43" s="21" t="str">
        <f t="shared" si="3"/>
        <v/>
      </c>
      <c r="T43" s="22" t="str">
        <f t="shared" si="4"/>
        <v/>
      </c>
      <c r="U43" s="23" t="str">
        <f t="shared" si="5"/>
        <v/>
      </c>
      <c r="V43" s="24">
        <f t="shared" si="6"/>
        <v>15</v>
      </c>
    </row>
    <row r="44" spans="1:22" ht="15" customHeight="1" x14ac:dyDescent="0.35">
      <c r="A44" s="10" t="str">
        <f t="shared" si="1"/>
        <v>FMB113669</v>
      </c>
      <c r="B44" s="25">
        <v>15</v>
      </c>
      <c r="C44" s="25" t="s">
        <v>19</v>
      </c>
      <c r="D44" s="11" t="s">
        <v>108</v>
      </c>
      <c r="E44" s="11" t="s">
        <v>81</v>
      </c>
      <c r="F44" s="11" t="s">
        <v>44</v>
      </c>
      <c r="G44" s="11" t="s">
        <v>23</v>
      </c>
      <c r="H44" s="11" t="s">
        <v>83</v>
      </c>
      <c r="I44" s="26">
        <v>0</v>
      </c>
      <c r="J44" s="11"/>
      <c r="K44" s="11" t="s">
        <v>109</v>
      </c>
      <c r="L44" s="11">
        <v>160</v>
      </c>
      <c r="M44" s="11">
        <v>257.60000000000002</v>
      </c>
      <c r="N44" s="14">
        <v>83.040884210526329</v>
      </c>
      <c r="O44" s="15">
        <v>204.32756315789476</v>
      </c>
      <c r="P44" s="16">
        <v>287.36844736842107</v>
      </c>
      <c r="Q44" s="21">
        <f t="shared" si="0"/>
        <v>42473</v>
      </c>
      <c r="R44" s="21">
        <f t="shared" si="2"/>
        <v>42503</v>
      </c>
      <c r="S44" s="21" t="str">
        <f t="shared" si="3"/>
        <v/>
      </c>
      <c r="T44" s="22" t="str">
        <f t="shared" si="4"/>
        <v/>
      </c>
      <c r="U44" s="23" t="str">
        <f t="shared" si="5"/>
        <v/>
      </c>
      <c r="V44" s="24">
        <f t="shared" si="6"/>
        <v>15</v>
      </c>
    </row>
    <row r="45" spans="1:22" ht="15" customHeight="1" x14ac:dyDescent="0.35">
      <c r="A45" s="10" t="str">
        <f t="shared" si="1"/>
        <v>FMB113994</v>
      </c>
      <c r="B45" s="25">
        <v>15</v>
      </c>
      <c r="C45" s="25" t="s">
        <v>19</v>
      </c>
      <c r="D45" s="11" t="s">
        <v>110</v>
      </c>
      <c r="E45" s="11" t="s">
        <v>111</v>
      </c>
      <c r="F45" s="11" t="s">
        <v>112</v>
      </c>
      <c r="G45" s="11" t="s">
        <v>23</v>
      </c>
      <c r="H45" s="11" t="s">
        <v>74</v>
      </c>
      <c r="I45" s="13">
        <v>42489</v>
      </c>
      <c r="J45" s="13">
        <v>42429</v>
      </c>
      <c r="K45" s="11" t="s">
        <v>109</v>
      </c>
      <c r="L45" s="11">
        <v>6</v>
      </c>
      <c r="M45" s="11">
        <v>8.0400000000000009</v>
      </c>
      <c r="N45" s="14">
        <v>2.6491368421052637</v>
      </c>
      <c r="O45" s="15">
        <v>6.324536842105263</v>
      </c>
      <c r="P45" s="16">
        <v>8.9736736842105262</v>
      </c>
      <c r="Q45" s="21">
        <f t="shared" si="0"/>
        <v>42473</v>
      </c>
      <c r="R45" s="21">
        <f t="shared" si="2"/>
        <v>42503</v>
      </c>
      <c r="S45" s="21" t="str">
        <f t="shared" si="3"/>
        <v>A REPLANIFIER</v>
      </c>
      <c r="T45" s="22">
        <f t="shared" si="4"/>
        <v>42399</v>
      </c>
      <c r="U45" s="23">
        <f t="shared" si="5"/>
        <v>4</v>
      </c>
      <c r="V45" s="24">
        <f t="shared" si="6"/>
        <v>15</v>
      </c>
    </row>
    <row r="46" spans="1:22" ht="15" customHeight="1" x14ac:dyDescent="0.35">
      <c r="A46" s="10" t="str">
        <f t="shared" si="1"/>
        <v>FMB119503</v>
      </c>
      <c r="B46" s="25">
        <v>15</v>
      </c>
      <c r="C46" s="25" t="s">
        <v>19</v>
      </c>
      <c r="D46" s="11" t="s">
        <v>113</v>
      </c>
      <c r="E46" s="11" t="s">
        <v>114</v>
      </c>
      <c r="F46" s="11" t="s">
        <v>22</v>
      </c>
      <c r="G46" s="11" t="s">
        <v>23</v>
      </c>
      <c r="H46" s="11" t="s">
        <v>83</v>
      </c>
      <c r="I46" s="13">
        <v>42496</v>
      </c>
      <c r="J46" s="13">
        <v>42482</v>
      </c>
      <c r="K46" s="11" t="s">
        <v>25</v>
      </c>
      <c r="L46" s="11">
        <v>22</v>
      </c>
      <c r="M46" s="11">
        <v>40.04</v>
      </c>
      <c r="N46" s="14">
        <v>15.647694736842103</v>
      </c>
      <c r="O46" s="15">
        <v>29.188642105263163</v>
      </c>
      <c r="P46" s="16">
        <v>44.836336842105268</v>
      </c>
      <c r="Q46" s="21">
        <f t="shared" si="0"/>
        <v>42473</v>
      </c>
      <c r="R46" s="21">
        <f t="shared" si="2"/>
        <v>42503</v>
      </c>
      <c r="S46" s="21" t="str">
        <f t="shared" si="3"/>
        <v>A REPLANIFIER</v>
      </c>
      <c r="T46" s="22">
        <f t="shared" si="4"/>
        <v>42452</v>
      </c>
      <c r="U46" s="23">
        <f t="shared" si="5"/>
        <v>12</v>
      </c>
      <c r="V46" s="24">
        <f t="shared" si="6"/>
        <v>15</v>
      </c>
    </row>
    <row r="47" spans="1:22" ht="15" customHeight="1" x14ac:dyDescent="0.35">
      <c r="A47" s="10" t="str">
        <f t="shared" si="1"/>
        <v>FMB119503</v>
      </c>
      <c r="B47" s="25">
        <v>15</v>
      </c>
      <c r="C47" s="25" t="s">
        <v>19</v>
      </c>
      <c r="D47" s="11" t="s">
        <v>115</v>
      </c>
      <c r="E47" s="11" t="s">
        <v>114</v>
      </c>
      <c r="F47" s="11" t="s">
        <v>22</v>
      </c>
      <c r="G47" s="11" t="s">
        <v>23</v>
      </c>
      <c r="H47" s="11" t="s">
        <v>83</v>
      </c>
      <c r="I47" s="13">
        <v>42503</v>
      </c>
      <c r="J47" s="13">
        <v>42468</v>
      </c>
      <c r="K47" s="11" t="s">
        <v>25</v>
      </c>
      <c r="L47" s="11">
        <v>40</v>
      </c>
      <c r="M47" s="11">
        <v>72.8</v>
      </c>
      <c r="N47" s="14">
        <v>28.450305263157894</v>
      </c>
      <c r="O47" s="15">
        <v>53.070242105263162</v>
      </c>
      <c r="P47" s="16">
        <v>81.520547368421063</v>
      </c>
      <c r="Q47" s="33">
        <f t="shared" si="0"/>
        <v>42473</v>
      </c>
      <c r="R47" s="33">
        <f t="shared" si="2"/>
        <v>42503</v>
      </c>
      <c r="S47" s="33" t="str">
        <f t="shared" si="3"/>
        <v>A REPLANIFIER</v>
      </c>
      <c r="T47" s="22">
        <f t="shared" si="4"/>
        <v>42438</v>
      </c>
      <c r="U47" s="23">
        <f t="shared" si="5"/>
        <v>10</v>
      </c>
      <c r="V47" s="24">
        <f t="shared" si="6"/>
        <v>15</v>
      </c>
    </row>
    <row r="48" spans="1:22" ht="15" customHeight="1" x14ac:dyDescent="0.35">
      <c r="A48" s="10" t="str">
        <f t="shared" si="1"/>
        <v>FMB115024</v>
      </c>
      <c r="B48" s="25">
        <v>15</v>
      </c>
      <c r="C48" s="11" t="s">
        <v>63</v>
      </c>
      <c r="D48" s="12" t="s">
        <v>64</v>
      </c>
      <c r="E48" s="12" t="s">
        <v>116</v>
      </c>
      <c r="F48" s="12" t="s">
        <v>117</v>
      </c>
      <c r="G48" s="11" t="s">
        <v>23</v>
      </c>
      <c r="H48" s="12" t="s">
        <v>83</v>
      </c>
      <c r="I48" s="13">
        <v>42503</v>
      </c>
      <c r="J48" s="32">
        <v>42419</v>
      </c>
      <c r="K48" s="11" t="s">
        <v>25</v>
      </c>
      <c r="L48" s="12">
        <v>10</v>
      </c>
      <c r="M48" s="12">
        <v>15.3</v>
      </c>
      <c r="N48" s="29">
        <v>4.4151684210526314</v>
      </c>
      <c r="O48" s="30">
        <v>12.697389473684209</v>
      </c>
      <c r="P48" s="31">
        <v>17.112557894736842</v>
      </c>
      <c r="Q48" s="21">
        <f t="shared" si="0"/>
        <v>42473</v>
      </c>
      <c r="R48" s="21">
        <f t="shared" si="2"/>
        <v>42503</v>
      </c>
      <c r="S48" s="21" t="str">
        <f t="shared" si="3"/>
        <v>A REPLANIFIER</v>
      </c>
      <c r="T48" s="22">
        <f t="shared" si="4"/>
        <v>42389</v>
      </c>
      <c r="U48" s="23">
        <f t="shared" si="5"/>
        <v>3</v>
      </c>
      <c r="V48" s="24">
        <f t="shared" si="6"/>
        <v>15</v>
      </c>
    </row>
    <row r="49" spans="1:22" ht="15" customHeight="1" x14ac:dyDescent="0.35">
      <c r="A49" s="10" t="str">
        <f t="shared" si="1"/>
        <v>FMB123003</v>
      </c>
      <c r="B49" s="25">
        <v>15</v>
      </c>
      <c r="C49" s="25" t="s">
        <v>63</v>
      </c>
      <c r="D49" s="27"/>
      <c r="E49" s="12" t="s">
        <v>118</v>
      </c>
      <c r="F49" s="11" t="s">
        <v>22</v>
      </c>
      <c r="G49" s="11" t="s">
        <v>23</v>
      </c>
      <c r="H49" s="12" t="s">
        <v>29</v>
      </c>
      <c r="I49" s="13">
        <v>42503</v>
      </c>
      <c r="J49" s="13">
        <v>42468</v>
      </c>
      <c r="K49" s="11" t="s">
        <v>25</v>
      </c>
      <c r="L49" s="12">
        <v>20</v>
      </c>
      <c r="M49" s="12">
        <v>78.2</v>
      </c>
      <c r="N49" s="29">
        <v>14.780694736842106</v>
      </c>
      <c r="O49" s="30">
        <v>27.295289473684214</v>
      </c>
      <c r="P49" s="31">
        <v>42.075984210526322</v>
      </c>
      <c r="Q49" s="21">
        <f t="shared" si="0"/>
        <v>42473</v>
      </c>
      <c r="R49" s="21">
        <f t="shared" si="2"/>
        <v>42503</v>
      </c>
      <c r="S49" s="21" t="str">
        <f t="shared" si="3"/>
        <v>A REPLANIFIER</v>
      </c>
      <c r="T49" s="22">
        <f t="shared" si="4"/>
        <v>42438</v>
      </c>
      <c r="U49" s="23">
        <f t="shared" si="5"/>
        <v>10</v>
      </c>
      <c r="V49" s="24">
        <f t="shared" si="6"/>
        <v>15</v>
      </c>
    </row>
    <row r="50" spans="1:22" ht="15" customHeight="1" x14ac:dyDescent="0.35">
      <c r="A50" s="10" t="str">
        <f t="shared" si="1"/>
        <v>FMB114989</v>
      </c>
      <c r="B50" s="25">
        <v>15</v>
      </c>
      <c r="C50" s="25" t="s">
        <v>63</v>
      </c>
      <c r="D50" s="27"/>
      <c r="E50" s="12" t="s">
        <v>119</v>
      </c>
      <c r="F50" s="12" t="s">
        <v>53</v>
      </c>
      <c r="G50" s="11" t="s">
        <v>23</v>
      </c>
      <c r="H50" s="12" t="s">
        <v>54</v>
      </c>
      <c r="I50" s="32">
        <v>42524</v>
      </c>
      <c r="J50" s="32">
        <v>42529</v>
      </c>
      <c r="K50" s="11" t="s">
        <v>25</v>
      </c>
      <c r="L50" s="12">
        <v>20</v>
      </c>
      <c r="M50" s="12">
        <v>20.2</v>
      </c>
      <c r="N50" s="29">
        <v>4.0963221052631571</v>
      </c>
      <c r="O50" s="30">
        <v>19.785356842105266</v>
      </c>
      <c r="P50" s="31">
        <v>23.881678947368421</v>
      </c>
      <c r="Q50" s="21">
        <f t="shared" si="0"/>
        <v>42473</v>
      </c>
      <c r="R50" s="21">
        <f t="shared" si="2"/>
        <v>42503</v>
      </c>
      <c r="S50" s="21" t="str">
        <f t="shared" si="3"/>
        <v/>
      </c>
      <c r="T50" s="22">
        <f t="shared" si="4"/>
        <v>42499</v>
      </c>
      <c r="U50" s="23">
        <f t="shared" si="5"/>
        <v>19</v>
      </c>
      <c r="V50" s="24">
        <f t="shared" si="6"/>
        <v>15</v>
      </c>
    </row>
    <row r="51" spans="1:22" ht="15" customHeight="1" x14ac:dyDescent="0.35">
      <c r="A51" s="10" t="str">
        <f t="shared" si="1"/>
        <v>FMB115342</v>
      </c>
      <c r="B51" s="25">
        <v>15</v>
      </c>
      <c r="C51" s="25" t="s">
        <v>63</v>
      </c>
      <c r="D51" s="27"/>
      <c r="E51" s="12" t="s">
        <v>120</v>
      </c>
      <c r="F51" s="12" t="s">
        <v>121</v>
      </c>
      <c r="G51" s="11" t="s">
        <v>23</v>
      </c>
      <c r="H51" s="12" t="s">
        <v>122</v>
      </c>
      <c r="I51" s="32">
        <v>42503</v>
      </c>
      <c r="J51" s="32">
        <v>42398</v>
      </c>
      <c r="K51" s="11" t="s">
        <v>25</v>
      </c>
      <c r="L51" s="11">
        <v>20</v>
      </c>
      <c r="M51" s="12">
        <v>38.200000000000003</v>
      </c>
      <c r="N51" s="29">
        <v>21.359605263157892</v>
      </c>
      <c r="O51" s="30">
        <v>21.37427894736842</v>
      </c>
      <c r="P51" s="31">
        <v>42.733884210526313</v>
      </c>
      <c r="Q51" s="21">
        <f t="shared" si="0"/>
        <v>42473</v>
      </c>
      <c r="R51" s="21">
        <f t="shared" si="2"/>
        <v>42503</v>
      </c>
      <c r="S51" s="21" t="str">
        <f t="shared" si="3"/>
        <v>A REPLANIFIER</v>
      </c>
      <c r="T51" s="22">
        <f t="shared" si="4"/>
        <v>42368</v>
      </c>
      <c r="U51" s="23">
        <f t="shared" si="5"/>
        <v>53</v>
      </c>
      <c r="V51" s="24">
        <f t="shared" si="6"/>
        <v>15</v>
      </c>
    </row>
    <row r="52" spans="1:22" ht="15" customHeight="1" x14ac:dyDescent="0.35">
      <c r="A52" s="10" t="str">
        <f t="shared" si="1"/>
        <v>FMB119487</v>
      </c>
      <c r="B52" s="25">
        <v>15</v>
      </c>
      <c r="C52" s="25" t="s">
        <v>63</v>
      </c>
      <c r="D52" s="27"/>
      <c r="E52" s="12" t="s">
        <v>123</v>
      </c>
      <c r="F52" s="12" t="s">
        <v>53</v>
      </c>
      <c r="G52" s="11" t="s">
        <v>23</v>
      </c>
      <c r="H52" s="12" t="s">
        <v>124</v>
      </c>
      <c r="I52" s="32">
        <v>42524</v>
      </c>
      <c r="J52" s="32">
        <v>42529</v>
      </c>
      <c r="K52" s="11" t="s">
        <v>25</v>
      </c>
      <c r="L52" s="11">
        <v>20</v>
      </c>
      <c r="M52" s="12">
        <v>43</v>
      </c>
      <c r="N52" s="29">
        <v>29.707589473684216</v>
      </c>
      <c r="O52" s="30">
        <v>21.56432105263158</v>
      </c>
      <c r="P52" s="31">
        <v>51.271910526315793</v>
      </c>
      <c r="Q52" s="21">
        <f t="shared" si="0"/>
        <v>42473</v>
      </c>
      <c r="R52" s="21">
        <f t="shared" si="2"/>
        <v>42503</v>
      </c>
      <c r="S52" s="21" t="str">
        <f t="shared" si="3"/>
        <v/>
      </c>
      <c r="T52" s="22">
        <f t="shared" si="4"/>
        <v>42499</v>
      </c>
      <c r="U52" s="23">
        <f t="shared" si="5"/>
        <v>19</v>
      </c>
      <c r="V52" s="24">
        <f t="shared" si="6"/>
        <v>15</v>
      </c>
    </row>
    <row r="53" spans="1:22" ht="15.75" customHeight="1" x14ac:dyDescent="0.35">
      <c r="A53" s="10" t="str">
        <f t="shared" si="1"/>
        <v>FMB500359</v>
      </c>
      <c r="B53" s="25">
        <v>15</v>
      </c>
      <c r="C53" s="25" t="s">
        <v>63</v>
      </c>
      <c r="D53" s="27"/>
      <c r="E53" s="11" t="s">
        <v>101</v>
      </c>
      <c r="F53" s="11" t="s">
        <v>102</v>
      </c>
      <c r="G53" s="11" t="s">
        <v>98</v>
      </c>
      <c r="H53" s="11">
        <v>0</v>
      </c>
      <c r="I53" s="13">
        <v>42496</v>
      </c>
      <c r="J53" s="13">
        <v>42524</v>
      </c>
      <c r="K53" s="11" t="s">
        <v>25</v>
      </c>
      <c r="L53" s="11">
        <v>18</v>
      </c>
      <c r="M53" s="11" t="s">
        <v>40</v>
      </c>
      <c r="N53" s="14">
        <v>4.7510526315789479</v>
      </c>
      <c r="O53" s="15">
        <v>13.935794736842105</v>
      </c>
      <c r="P53" s="16">
        <v>18.686847368421052</v>
      </c>
      <c r="Q53" s="21">
        <f t="shared" si="0"/>
        <v>42473</v>
      </c>
      <c r="R53" s="21">
        <f t="shared" si="2"/>
        <v>42503</v>
      </c>
      <c r="S53" s="21" t="str">
        <f t="shared" si="3"/>
        <v/>
      </c>
      <c r="T53" s="22">
        <f t="shared" si="4"/>
        <v>42494</v>
      </c>
      <c r="U53" s="23">
        <f t="shared" si="5"/>
        <v>18</v>
      </c>
      <c r="V53" s="24">
        <f t="shared" si="6"/>
        <v>15</v>
      </c>
    </row>
    <row r="54" spans="1:22" x14ac:dyDescent="0.35">
      <c r="A54" s="10" t="str">
        <f t="shared" si="1"/>
        <v>FMB500682</v>
      </c>
      <c r="B54" s="25">
        <v>15</v>
      </c>
      <c r="C54" s="25" t="s">
        <v>63</v>
      </c>
      <c r="D54" s="27"/>
      <c r="E54" s="11" t="s">
        <v>125</v>
      </c>
      <c r="F54" s="11" t="s">
        <v>126</v>
      </c>
      <c r="G54" s="11" t="s">
        <v>98</v>
      </c>
      <c r="H54" s="11">
        <v>0</v>
      </c>
      <c r="I54" s="13">
        <v>42496</v>
      </c>
      <c r="J54" s="13">
        <v>42436</v>
      </c>
      <c r="K54" s="11" t="s">
        <v>25</v>
      </c>
      <c r="L54" s="11">
        <v>2</v>
      </c>
      <c r="M54" s="11" t="s">
        <v>40</v>
      </c>
      <c r="N54" s="14">
        <v>0.52789473684210519</v>
      </c>
      <c r="O54" s="15">
        <v>1.5484315789473686</v>
      </c>
      <c r="P54" s="16">
        <v>2.0763263157894736</v>
      </c>
      <c r="Q54" s="21">
        <f t="shared" si="0"/>
        <v>42473</v>
      </c>
      <c r="R54" s="21">
        <f t="shared" si="2"/>
        <v>42503</v>
      </c>
      <c r="S54" s="21" t="str">
        <f t="shared" si="3"/>
        <v>A REPLANIFIER</v>
      </c>
      <c r="T54" s="22">
        <f t="shared" si="4"/>
        <v>42406</v>
      </c>
      <c r="U54" s="23">
        <f t="shared" si="5"/>
        <v>5</v>
      </c>
      <c r="V54" s="24">
        <f t="shared" si="6"/>
        <v>15</v>
      </c>
    </row>
    <row r="55" spans="1:22" x14ac:dyDescent="0.35">
      <c r="A55" s="10" t="str">
        <f t="shared" si="1"/>
        <v>FMB500678</v>
      </c>
      <c r="B55" s="25">
        <v>15</v>
      </c>
      <c r="C55" s="25" t="s">
        <v>63</v>
      </c>
      <c r="D55" s="27"/>
      <c r="E55" s="11" t="s">
        <v>127</v>
      </c>
      <c r="F55" s="11" t="s">
        <v>53</v>
      </c>
      <c r="G55" s="11" t="s">
        <v>98</v>
      </c>
      <c r="H55" s="11">
        <v>0</v>
      </c>
      <c r="I55" s="13">
        <v>42496</v>
      </c>
      <c r="J55" s="13">
        <v>42439</v>
      </c>
      <c r="K55" s="11" t="s">
        <v>25</v>
      </c>
      <c r="L55" s="11">
        <v>10</v>
      </c>
      <c r="M55" s="11" t="s">
        <v>40</v>
      </c>
      <c r="N55" s="14">
        <v>2.6394736842105266</v>
      </c>
      <c r="O55" s="15">
        <v>7.7420684210526343</v>
      </c>
      <c r="P55" s="16">
        <v>10.381542105263161</v>
      </c>
      <c r="Q55" s="21">
        <f t="shared" si="0"/>
        <v>42473</v>
      </c>
      <c r="R55" s="21">
        <f t="shared" si="2"/>
        <v>42503</v>
      </c>
      <c r="S55" s="21" t="str">
        <f t="shared" si="3"/>
        <v>A REPLANIFIER</v>
      </c>
      <c r="T55" s="22">
        <f t="shared" si="4"/>
        <v>42409</v>
      </c>
      <c r="U55" s="23">
        <f t="shared" si="5"/>
        <v>6</v>
      </c>
      <c r="V55" s="24">
        <f t="shared" si="6"/>
        <v>15</v>
      </c>
    </row>
    <row r="56" spans="1:22" x14ac:dyDescent="0.35">
      <c r="A56" s="10" t="str">
        <f t="shared" si="1"/>
        <v>FMB113669</v>
      </c>
      <c r="B56" s="11">
        <v>16</v>
      </c>
      <c r="C56" s="11" t="s">
        <v>19</v>
      </c>
      <c r="D56" s="11" t="s">
        <v>128</v>
      </c>
      <c r="E56" s="11" t="s">
        <v>81</v>
      </c>
      <c r="F56" s="11" t="s">
        <v>129</v>
      </c>
      <c r="G56" s="11" t="s">
        <v>23</v>
      </c>
      <c r="H56" s="11" t="s">
        <v>83</v>
      </c>
      <c r="I56" s="13">
        <v>42517</v>
      </c>
      <c r="J56" s="13">
        <v>42517</v>
      </c>
      <c r="K56" s="11" t="s">
        <v>25</v>
      </c>
      <c r="L56" s="11">
        <v>80</v>
      </c>
      <c r="M56" s="11">
        <v>128.80000000000001</v>
      </c>
      <c r="N56" s="14">
        <v>41.520442105263164</v>
      </c>
      <c r="O56" s="15">
        <v>102.16382631578951</v>
      </c>
      <c r="P56" s="16">
        <v>143.68426842105268</v>
      </c>
      <c r="Q56" s="21">
        <f t="shared" si="0"/>
        <v>42480</v>
      </c>
      <c r="R56" s="21">
        <f t="shared" si="2"/>
        <v>42510</v>
      </c>
      <c r="S56" s="21" t="str">
        <f t="shared" si="3"/>
        <v/>
      </c>
      <c r="T56" s="22">
        <f t="shared" si="4"/>
        <v>42487</v>
      </c>
      <c r="U56" s="23">
        <f t="shared" si="5"/>
        <v>17</v>
      </c>
      <c r="V56" s="24">
        <f t="shared" si="6"/>
        <v>16</v>
      </c>
    </row>
    <row r="57" spans="1:22" x14ac:dyDescent="0.35">
      <c r="A57" s="10" t="str">
        <f t="shared" si="1"/>
        <v>FMB113669</v>
      </c>
      <c r="B57" s="25">
        <v>16</v>
      </c>
      <c r="C57" s="25" t="s">
        <v>19</v>
      </c>
      <c r="D57" s="11" t="s">
        <v>130</v>
      </c>
      <c r="E57" s="11" t="s">
        <v>81</v>
      </c>
      <c r="F57" s="11" t="s">
        <v>82</v>
      </c>
      <c r="G57" s="11" t="s">
        <v>23</v>
      </c>
      <c r="H57" s="11" t="s">
        <v>83</v>
      </c>
      <c r="I57" s="13">
        <v>42545</v>
      </c>
      <c r="J57" s="13">
        <v>42517</v>
      </c>
      <c r="K57" s="11" t="s">
        <v>25</v>
      </c>
      <c r="L57" s="11">
        <v>100</v>
      </c>
      <c r="M57" s="11">
        <v>161</v>
      </c>
      <c r="N57" s="14">
        <v>51.900552631578947</v>
      </c>
      <c r="O57" s="15">
        <v>127.7047157894737</v>
      </c>
      <c r="P57" s="16">
        <v>179.60526842105264</v>
      </c>
      <c r="Q57" s="21">
        <f t="shared" si="0"/>
        <v>42480</v>
      </c>
      <c r="R57" s="21">
        <f t="shared" si="2"/>
        <v>42510</v>
      </c>
      <c r="S57" s="21" t="str">
        <f t="shared" si="3"/>
        <v/>
      </c>
      <c r="T57" s="22">
        <f t="shared" si="4"/>
        <v>42487</v>
      </c>
      <c r="U57" s="23">
        <f t="shared" si="5"/>
        <v>17</v>
      </c>
      <c r="V57" s="24">
        <f t="shared" si="6"/>
        <v>16</v>
      </c>
    </row>
    <row r="58" spans="1:22" ht="15" customHeight="1" x14ac:dyDescent="0.35">
      <c r="A58" s="10" t="str">
        <f t="shared" si="1"/>
        <v>FMB500254</v>
      </c>
      <c r="B58" s="25">
        <v>16</v>
      </c>
      <c r="C58" s="11" t="s">
        <v>63</v>
      </c>
      <c r="D58" s="12" t="s">
        <v>64</v>
      </c>
      <c r="E58" s="12" t="s">
        <v>131</v>
      </c>
      <c r="F58" s="12" t="s">
        <v>22</v>
      </c>
      <c r="G58" s="12" t="s">
        <v>98</v>
      </c>
      <c r="H58" s="12" t="s">
        <v>132</v>
      </c>
      <c r="I58" s="32">
        <v>42503</v>
      </c>
      <c r="J58" s="32">
        <v>42508</v>
      </c>
      <c r="K58" s="11" t="s">
        <v>25</v>
      </c>
      <c r="L58" s="12">
        <v>10</v>
      </c>
      <c r="M58" s="12" t="s">
        <v>40</v>
      </c>
      <c r="N58" s="29">
        <v>2.6394736842105266</v>
      </c>
      <c r="O58" s="30">
        <v>7.7420684210526343</v>
      </c>
      <c r="P58" s="31">
        <v>10.381542105263161</v>
      </c>
      <c r="Q58" s="21">
        <f t="shared" si="0"/>
        <v>42480</v>
      </c>
      <c r="R58" s="21">
        <f t="shared" si="2"/>
        <v>42510</v>
      </c>
      <c r="S58" s="21" t="str">
        <f t="shared" si="3"/>
        <v>A REPLANIFIER</v>
      </c>
      <c r="T58" s="22">
        <f t="shared" si="4"/>
        <v>42478</v>
      </c>
      <c r="U58" s="23">
        <f t="shared" si="5"/>
        <v>16</v>
      </c>
      <c r="V58" s="24">
        <f t="shared" si="6"/>
        <v>16</v>
      </c>
    </row>
    <row r="59" spans="1:22" x14ac:dyDescent="0.35">
      <c r="A59" s="10" t="str">
        <f t="shared" si="1"/>
        <v>FXB111108</v>
      </c>
      <c r="B59" s="25">
        <v>16</v>
      </c>
      <c r="C59" s="25" t="s">
        <v>63</v>
      </c>
      <c r="D59" s="27"/>
      <c r="E59" s="12" t="s">
        <v>133</v>
      </c>
      <c r="F59" s="12" t="s">
        <v>134</v>
      </c>
      <c r="G59" s="12" t="s">
        <v>23</v>
      </c>
      <c r="H59" s="12" t="s">
        <v>62</v>
      </c>
      <c r="I59" s="32">
        <v>42510</v>
      </c>
      <c r="J59" s="32">
        <v>42525</v>
      </c>
      <c r="K59" s="11" t="s">
        <v>25</v>
      </c>
      <c r="L59" s="12">
        <v>6</v>
      </c>
      <c r="M59" s="12">
        <v>6.7200000000000006</v>
      </c>
      <c r="N59" s="29">
        <v>1.9078473684210526</v>
      </c>
      <c r="O59" s="30">
        <v>5.5658000000000012</v>
      </c>
      <c r="P59" s="31">
        <v>7.4736473684210534</v>
      </c>
      <c r="Q59" s="21">
        <f t="shared" si="0"/>
        <v>42480</v>
      </c>
      <c r="R59" s="21">
        <f t="shared" si="2"/>
        <v>42510</v>
      </c>
      <c r="S59" s="21" t="str">
        <f t="shared" si="3"/>
        <v/>
      </c>
      <c r="T59" s="22">
        <f t="shared" si="4"/>
        <v>42495</v>
      </c>
      <c r="U59" s="23">
        <f t="shared" si="5"/>
        <v>18</v>
      </c>
      <c r="V59" s="24">
        <f t="shared" si="6"/>
        <v>16</v>
      </c>
    </row>
    <row r="60" spans="1:22" x14ac:dyDescent="0.35">
      <c r="A60" s="10" t="str">
        <f t="shared" si="1"/>
        <v>FXB111103</v>
      </c>
      <c r="B60" s="25">
        <v>16</v>
      </c>
      <c r="C60" s="25" t="s">
        <v>63</v>
      </c>
      <c r="D60" s="27"/>
      <c r="E60" s="12" t="s">
        <v>135</v>
      </c>
      <c r="F60" s="11" t="s">
        <v>134</v>
      </c>
      <c r="G60" s="11" t="s">
        <v>23</v>
      </c>
      <c r="H60" s="11" t="s">
        <v>62</v>
      </c>
      <c r="I60" s="13">
        <v>42510</v>
      </c>
      <c r="J60" s="13">
        <v>42525</v>
      </c>
      <c r="K60" s="11" t="s">
        <v>25</v>
      </c>
      <c r="L60" s="11">
        <v>6</v>
      </c>
      <c r="M60" s="12">
        <v>5.88</v>
      </c>
      <c r="N60" s="29">
        <v>1.8289315789473686</v>
      </c>
      <c r="O60" s="30">
        <v>4.7412105263157907</v>
      </c>
      <c r="P60" s="31">
        <v>6.5701421052631588</v>
      </c>
      <c r="Q60" s="21">
        <f t="shared" si="0"/>
        <v>42480</v>
      </c>
      <c r="R60" s="21">
        <f t="shared" si="2"/>
        <v>42510</v>
      </c>
      <c r="S60" s="21" t="str">
        <f t="shared" si="3"/>
        <v/>
      </c>
      <c r="T60" s="22">
        <f t="shared" si="4"/>
        <v>42495</v>
      </c>
      <c r="U60" s="23">
        <f t="shared" si="5"/>
        <v>18</v>
      </c>
      <c r="V60" s="24">
        <f t="shared" si="6"/>
        <v>16</v>
      </c>
    </row>
    <row r="61" spans="1:22" x14ac:dyDescent="0.35">
      <c r="A61" s="10" t="str">
        <f t="shared" si="1"/>
        <v>FXB111129</v>
      </c>
      <c r="B61" s="25">
        <v>16</v>
      </c>
      <c r="C61" s="25" t="s">
        <v>63</v>
      </c>
      <c r="D61" s="27"/>
      <c r="E61" s="12" t="s">
        <v>90</v>
      </c>
      <c r="F61" s="12" t="s">
        <v>136</v>
      </c>
      <c r="G61" s="11" t="s">
        <v>23</v>
      </c>
      <c r="H61" s="12" t="s">
        <v>62</v>
      </c>
      <c r="I61" s="13">
        <v>42510</v>
      </c>
      <c r="J61" s="32">
        <v>42464</v>
      </c>
      <c r="K61" s="11" t="s">
        <v>25</v>
      </c>
      <c r="L61" s="12">
        <v>10</v>
      </c>
      <c r="M61" s="12">
        <v>5.3000000000000007</v>
      </c>
      <c r="N61" s="29">
        <v>0.73100000000000009</v>
      </c>
      <c r="O61" s="30">
        <v>5.2266052631578948</v>
      </c>
      <c r="P61" s="31">
        <v>5.9576052631578946</v>
      </c>
      <c r="Q61" s="21">
        <f t="shared" si="0"/>
        <v>42480</v>
      </c>
      <c r="R61" s="21">
        <f t="shared" si="2"/>
        <v>42510</v>
      </c>
      <c r="S61" s="21" t="str">
        <f t="shared" si="3"/>
        <v>A REPLANIFIER</v>
      </c>
      <c r="T61" s="22">
        <f t="shared" si="4"/>
        <v>42434</v>
      </c>
      <c r="U61" s="23">
        <f t="shared" si="5"/>
        <v>9</v>
      </c>
      <c r="V61" s="24">
        <f t="shared" si="6"/>
        <v>16</v>
      </c>
    </row>
    <row r="62" spans="1:22" x14ac:dyDescent="0.35">
      <c r="A62" s="10" t="str">
        <f t="shared" si="1"/>
        <v>FMB126665</v>
      </c>
      <c r="B62" s="25">
        <v>16</v>
      </c>
      <c r="C62" s="25" t="s">
        <v>63</v>
      </c>
      <c r="D62" s="27"/>
      <c r="E62" s="11" t="s">
        <v>137</v>
      </c>
      <c r="F62" s="11" t="s">
        <v>138</v>
      </c>
      <c r="G62" s="11" t="s">
        <v>23</v>
      </c>
      <c r="H62" s="11" t="s">
        <v>29</v>
      </c>
      <c r="I62" s="13">
        <v>42510</v>
      </c>
      <c r="J62" s="13">
        <v>42508</v>
      </c>
      <c r="K62" s="11" t="s">
        <v>25</v>
      </c>
      <c r="L62" s="11">
        <v>20</v>
      </c>
      <c r="M62" s="11">
        <v>0</v>
      </c>
      <c r="N62" s="29">
        <v>9.5174947368421048</v>
      </c>
      <c r="O62" s="30">
        <v>29.254405263157896</v>
      </c>
      <c r="P62" s="31">
        <v>38.771900000000002</v>
      </c>
      <c r="Q62" s="21">
        <f t="shared" si="0"/>
        <v>42480</v>
      </c>
      <c r="R62" s="21">
        <f t="shared" si="2"/>
        <v>42510</v>
      </c>
      <c r="S62" s="21" t="str">
        <f t="shared" si="3"/>
        <v>A REPLANIFIER</v>
      </c>
      <c r="T62" s="22">
        <f t="shared" si="4"/>
        <v>42478</v>
      </c>
      <c r="U62" s="23">
        <f t="shared" si="5"/>
        <v>16</v>
      </c>
      <c r="V62" s="24">
        <f t="shared" si="6"/>
        <v>16</v>
      </c>
    </row>
    <row r="63" spans="1:22" x14ac:dyDescent="0.35">
      <c r="A63" s="10" t="str">
        <f t="shared" si="1"/>
        <v>FMB126921</v>
      </c>
      <c r="B63" s="25">
        <v>16</v>
      </c>
      <c r="C63" s="25" t="s">
        <v>63</v>
      </c>
      <c r="D63" s="27"/>
      <c r="E63" s="11" t="s">
        <v>139</v>
      </c>
      <c r="F63" s="11" t="s">
        <v>35</v>
      </c>
      <c r="G63" s="11" t="s">
        <v>23</v>
      </c>
      <c r="H63" s="11" t="s">
        <v>29</v>
      </c>
      <c r="I63" s="13">
        <v>42510</v>
      </c>
      <c r="J63" s="13">
        <v>42476</v>
      </c>
      <c r="K63" s="11" t="s">
        <v>25</v>
      </c>
      <c r="L63" s="11">
        <v>2</v>
      </c>
      <c r="M63" s="11" t="s">
        <v>40</v>
      </c>
      <c r="N63" s="14">
        <v>0.49559473684210531</v>
      </c>
      <c r="O63" s="15">
        <v>1.7237105263157895</v>
      </c>
      <c r="P63" s="16">
        <v>2.2193052631578949</v>
      </c>
      <c r="Q63" s="21">
        <f t="shared" si="0"/>
        <v>42480</v>
      </c>
      <c r="R63" s="21">
        <f t="shared" si="2"/>
        <v>42510</v>
      </c>
      <c r="S63" s="21" t="str">
        <f t="shared" si="3"/>
        <v>A REPLANIFIER</v>
      </c>
      <c r="T63" s="22">
        <f t="shared" si="4"/>
        <v>42446</v>
      </c>
      <c r="U63" s="23">
        <f t="shared" si="5"/>
        <v>11</v>
      </c>
      <c r="V63" s="24">
        <f t="shared" si="6"/>
        <v>16</v>
      </c>
    </row>
    <row r="64" spans="1:22" x14ac:dyDescent="0.35">
      <c r="A64" s="10" t="str">
        <f t="shared" si="1"/>
        <v>FMB113994</v>
      </c>
      <c r="B64" s="11">
        <v>17</v>
      </c>
      <c r="C64" s="11" t="s">
        <v>19</v>
      </c>
      <c r="D64" s="11" t="s">
        <v>140</v>
      </c>
      <c r="E64" s="11" t="s">
        <v>111</v>
      </c>
      <c r="F64" s="11" t="s">
        <v>112</v>
      </c>
      <c r="G64" s="11" t="s">
        <v>23</v>
      </c>
      <c r="H64" s="11" t="s">
        <v>74</v>
      </c>
      <c r="I64" s="13">
        <v>42517</v>
      </c>
      <c r="J64" s="13">
        <v>42506</v>
      </c>
      <c r="K64" s="11" t="s">
        <v>109</v>
      </c>
      <c r="L64" s="11">
        <v>8</v>
      </c>
      <c r="M64" s="11">
        <v>10.72</v>
      </c>
      <c r="N64" s="14">
        <v>3.5321526315789482</v>
      </c>
      <c r="O64" s="15">
        <v>8.4327157894736846</v>
      </c>
      <c r="P64" s="16">
        <v>11.964868421052632</v>
      </c>
      <c r="Q64" s="21">
        <f t="shared" si="0"/>
        <v>42487</v>
      </c>
      <c r="R64" s="21">
        <f t="shared" si="2"/>
        <v>42517</v>
      </c>
      <c r="S64" s="21" t="str">
        <f t="shared" si="3"/>
        <v>A REPLANIFIER</v>
      </c>
      <c r="T64" s="22">
        <f t="shared" si="4"/>
        <v>42476</v>
      </c>
      <c r="U64" s="23">
        <f t="shared" si="5"/>
        <v>15</v>
      </c>
      <c r="V64" s="24">
        <f t="shared" si="6"/>
        <v>17</v>
      </c>
    </row>
    <row r="65" spans="1:22" x14ac:dyDescent="0.35">
      <c r="A65" s="10" t="str">
        <f t="shared" si="1"/>
        <v>FXB111703</v>
      </c>
      <c r="B65" s="25">
        <v>17</v>
      </c>
      <c r="C65" s="25" t="s">
        <v>19</v>
      </c>
      <c r="D65" s="11" t="s">
        <v>141</v>
      </c>
      <c r="E65" s="11" t="s">
        <v>52</v>
      </c>
      <c r="F65" s="11" t="s">
        <v>53</v>
      </c>
      <c r="G65" s="11" t="s">
        <v>23</v>
      </c>
      <c r="H65" s="11" t="s">
        <v>54</v>
      </c>
      <c r="I65" s="13">
        <v>42545</v>
      </c>
      <c r="J65" s="13">
        <v>42524</v>
      </c>
      <c r="K65" s="11" t="s">
        <v>109</v>
      </c>
      <c r="L65" s="11">
        <v>50</v>
      </c>
      <c r="M65" s="11">
        <v>40.5</v>
      </c>
      <c r="N65" s="14">
        <v>3.5406905263157897</v>
      </c>
      <c r="O65" s="15">
        <v>42.972551578947368</v>
      </c>
      <c r="P65" s="16">
        <v>46.51324210526316</v>
      </c>
      <c r="Q65" s="21">
        <f t="shared" si="0"/>
        <v>42487</v>
      </c>
      <c r="R65" s="21">
        <f t="shared" si="2"/>
        <v>42517</v>
      </c>
      <c r="S65" s="21" t="str">
        <f t="shared" si="3"/>
        <v/>
      </c>
      <c r="T65" s="22">
        <f t="shared" si="4"/>
        <v>42494</v>
      </c>
      <c r="U65" s="23">
        <f t="shared" si="5"/>
        <v>18</v>
      </c>
      <c r="V65" s="24">
        <f t="shared" si="6"/>
        <v>17</v>
      </c>
    </row>
    <row r="66" spans="1:22" ht="15" customHeight="1" x14ac:dyDescent="0.35">
      <c r="A66" s="10" t="str">
        <f t="shared" si="1"/>
        <v>FXB110382</v>
      </c>
      <c r="B66" s="25">
        <v>17</v>
      </c>
      <c r="C66" s="11" t="s">
        <v>63</v>
      </c>
      <c r="D66" s="12" t="s">
        <v>64</v>
      </c>
      <c r="E66" s="11" t="s">
        <v>142</v>
      </c>
      <c r="F66" s="11" t="s">
        <v>143</v>
      </c>
      <c r="G66" s="11" t="s">
        <v>144</v>
      </c>
      <c r="H66" s="11" t="s">
        <v>145</v>
      </c>
      <c r="I66" s="13">
        <v>42510</v>
      </c>
      <c r="J66" s="13">
        <v>42490</v>
      </c>
      <c r="K66" s="11" t="s">
        <v>25</v>
      </c>
      <c r="L66" s="11">
        <v>64</v>
      </c>
      <c r="M66" s="11">
        <v>133.12</v>
      </c>
      <c r="N66" s="14">
        <v>21.988336842105269</v>
      </c>
      <c r="O66" s="15">
        <v>60.304189473684218</v>
      </c>
      <c r="P66" s="16">
        <v>82.292526315789488</v>
      </c>
      <c r="Q66" s="21">
        <f t="shared" ref="Q66:Q129" si="7">IF(B66="","",($T$1+((B66)*7))-((WEEKDAY(($T$1+((B66-1)*7)),2))-3))</f>
        <v>42487</v>
      </c>
      <c r="R66" s="21">
        <f t="shared" si="2"/>
        <v>42517</v>
      </c>
      <c r="S66" s="21" t="str">
        <f t="shared" si="3"/>
        <v>A REPLANIFIER</v>
      </c>
      <c r="T66" s="22">
        <f t="shared" si="4"/>
        <v>42460</v>
      </c>
      <c r="U66" s="23">
        <f t="shared" si="5"/>
        <v>13</v>
      </c>
      <c r="V66" s="24">
        <f t="shared" si="6"/>
        <v>17</v>
      </c>
    </row>
    <row r="67" spans="1:22" ht="15" customHeight="1" x14ac:dyDescent="0.35">
      <c r="A67" s="10" t="str">
        <f t="shared" ref="A67:A130" si="8">CONCATENATE("F"&amp;MID(E67,2,8))</f>
        <v>FMB124513</v>
      </c>
      <c r="B67" s="25">
        <v>17</v>
      </c>
      <c r="C67" s="25" t="s">
        <v>63</v>
      </c>
      <c r="D67" s="27"/>
      <c r="E67" s="12" t="s">
        <v>146</v>
      </c>
      <c r="F67" s="12" t="s">
        <v>147</v>
      </c>
      <c r="G67" s="11" t="s">
        <v>23</v>
      </c>
      <c r="H67" s="12" t="s">
        <v>29</v>
      </c>
      <c r="I67" s="32">
        <v>42517</v>
      </c>
      <c r="J67" s="32">
        <v>42522</v>
      </c>
      <c r="K67" s="11" t="s">
        <v>25</v>
      </c>
      <c r="L67" s="12">
        <v>30</v>
      </c>
      <c r="M67" s="12">
        <v>50.699999999999996</v>
      </c>
      <c r="N67" s="29">
        <v>17.719278947368423</v>
      </c>
      <c r="O67" s="30">
        <v>39.056963157894742</v>
      </c>
      <c r="P67" s="31">
        <v>56.776242105263165</v>
      </c>
      <c r="Q67" s="21">
        <f t="shared" si="7"/>
        <v>42487</v>
      </c>
      <c r="R67" s="21">
        <f t="shared" ref="R67:R130" si="9">Q67+30</f>
        <v>42517</v>
      </c>
      <c r="S67" s="21" t="str">
        <f t="shared" ref="S67:S130" si="10">IF(OR(J67="",J67&gt;=R67),"","A REPLANIFIER")</f>
        <v/>
      </c>
      <c r="T67" s="22">
        <f t="shared" ref="T67:T130" si="11">IF(I67=0,"",J67-30)</f>
        <v>42492</v>
      </c>
      <c r="U67" s="23">
        <f t="shared" ref="U67:U130" si="12">IF(T67="","",WEEKNUM(T67,21))</f>
        <v>18</v>
      </c>
      <c r="V67" s="24">
        <f t="shared" ref="V67:V130" si="13">WEEKNUM(Q67,21)</f>
        <v>17</v>
      </c>
    </row>
    <row r="68" spans="1:22" ht="15" customHeight="1" x14ac:dyDescent="0.35">
      <c r="A68" s="10" t="str">
        <f t="shared" si="8"/>
        <v>FMB122459</v>
      </c>
      <c r="B68" s="25">
        <v>17</v>
      </c>
      <c r="C68" s="25" t="s">
        <v>63</v>
      </c>
      <c r="D68" s="27"/>
      <c r="E68" s="12" t="s">
        <v>148</v>
      </c>
      <c r="F68" s="12" t="s">
        <v>149</v>
      </c>
      <c r="G68" s="11" t="s">
        <v>23</v>
      </c>
      <c r="H68" s="12" t="s">
        <v>29</v>
      </c>
      <c r="I68" s="13">
        <v>42517</v>
      </c>
      <c r="J68" s="32">
        <v>42395</v>
      </c>
      <c r="K68" s="11" t="s">
        <v>25</v>
      </c>
      <c r="L68" s="12">
        <v>2</v>
      </c>
      <c r="M68" s="12">
        <v>2.72</v>
      </c>
      <c r="N68" s="29">
        <v>0.7616894736842108</v>
      </c>
      <c r="O68" s="30">
        <v>2.2865894736842107</v>
      </c>
      <c r="P68" s="31">
        <v>3.0482789473684218</v>
      </c>
      <c r="Q68" s="21">
        <f t="shared" si="7"/>
        <v>42487</v>
      </c>
      <c r="R68" s="21">
        <f t="shared" si="9"/>
        <v>42517</v>
      </c>
      <c r="S68" s="21" t="str">
        <f t="shared" si="10"/>
        <v>A REPLANIFIER</v>
      </c>
      <c r="T68" s="22">
        <f t="shared" si="11"/>
        <v>42365</v>
      </c>
      <c r="U68" s="23">
        <f t="shared" si="12"/>
        <v>52</v>
      </c>
      <c r="V68" s="24">
        <f t="shared" si="13"/>
        <v>17</v>
      </c>
    </row>
    <row r="69" spans="1:22" ht="15" customHeight="1" x14ac:dyDescent="0.35">
      <c r="A69" s="10" t="str">
        <f t="shared" si="8"/>
        <v>FMB122496</v>
      </c>
      <c r="B69" s="25">
        <v>17</v>
      </c>
      <c r="C69" s="25" t="s">
        <v>63</v>
      </c>
      <c r="D69" s="27"/>
      <c r="E69" s="12" t="s">
        <v>150</v>
      </c>
      <c r="F69" s="12" t="s">
        <v>151</v>
      </c>
      <c r="G69" s="11" t="s">
        <v>23</v>
      </c>
      <c r="H69" s="11" t="s">
        <v>29</v>
      </c>
      <c r="I69" s="13">
        <v>42517</v>
      </c>
      <c r="J69" s="32">
        <v>42510</v>
      </c>
      <c r="K69" s="11" t="s">
        <v>25</v>
      </c>
      <c r="L69" s="12">
        <v>20</v>
      </c>
      <c r="M69" s="12">
        <v>27.200000000000003</v>
      </c>
      <c r="N69" s="29">
        <v>8.0875642105263168</v>
      </c>
      <c r="O69" s="30">
        <v>23.659567368421055</v>
      </c>
      <c r="P69" s="31">
        <v>31.747131578947371</v>
      </c>
      <c r="Q69" s="21">
        <f t="shared" si="7"/>
        <v>42487</v>
      </c>
      <c r="R69" s="21">
        <f t="shared" si="9"/>
        <v>42517</v>
      </c>
      <c r="S69" s="21" t="str">
        <f t="shared" si="10"/>
        <v>A REPLANIFIER</v>
      </c>
      <c r="T69" s="22">
        <f t="shared" si="11"/>
        <v>42480</v>
      </c>
      <c r="U69" s="23">
        <f t="shared" si="12"/>
        <v>16</v>
      </c>
      <c r="V69" s="24">
        <f t="shared" si="13"/>
        <v>17</v>
      </c>
    </row>
    <row r="70" spans="1:22" ht="15" customHeight="1" x14ac:dyDescent="0.35">
      <c r="A70" s="10" t="str">
        <f t="shared" si="8"/>
        <v>FMB124800</v>
      </c>
      <c r="B70" s="25">
        <v>17</v>
      </c>
      <c r="C70" s="25" t="s">
        <v>63</v>
      </c>
      <c r="D70" s="27"/>
      <c r="E70" s="12" t="s">
        <v>67</v>
      </c>
      <c r="F70" s="12" t="s">
        <v>25</v>
      </c>
      <c r="G70" s="11" t="s">
        <v>23</v>
      </c>
      <c r="H70" s="11" t="s">
        <v>29</v>
      </c>
      <c r="I70" s="28">
        <v>0</v>
      </c>
      <c r="J70" s="12"/>
      <c r="K70" s="11" t="s">
        <v>25</v>
      </c>
      <c r="L70" s="12">
        <v>10</v>
      </c>
      <c r="M70" s="12">
        <v>14.7</v>
      </c>
      <c r="N70" s="29">
        <v>0</v>
      </c>
      <c r="O70" s="30">
        <v>0</v>
      </c>
      <c r="P70" s="31">
        <v>0</v>
      </c>
      <c r="Q70" s="21">
        <f t="shared" si="7"/>
        <v>42487</v>
      </c>
      <c r="R70" s="21">
        <f t="shared" si="9"/>
        <v>42517</v>
      </c>
      <c r="S70" s="21" t="str">
        <f t="shared" si="10"/>
        <v/>
      </c>
      <c r="T70" s="22" t="str">
        <f t="shared" si="11"/>
        <v/>
      </c>
      <c r="U70" s="23" t="str">
        <f t="shared" si="12"/>
        <v/>
      </c>
      <c r="V70" s="24">
        <f t="shared" si="13"/>
        <v>17</v>
      </c>
    </row>
    <row r="71" spans="1:22" ht="15" customHeight="1" x14ac:dyDescent="0.35">
      <c r="A71" s="10" t="str">
        <f t="shared" si="8"/>
        <v>FMB117447</v>
      </c>
      <c r="B71" s="25">
        <v>17</v>
      </c>
      <c r="C71" s="25" t="s">
        <v>63</v>
      </c>
      <c r="D71" s="27"/>
      <c r="E71" s="12" t="s">
        <v>152</v>
      </c>
      <c r="F71" s="12" t="s">
        <v>153</v>
      </c>
      <c r="G71" s="11" t="s">
        <v>23</v>
      </c>
      <c r="H71" s="12" t="s">
        <v>24</v>
      </c>
      <c r="I71" s="32">
        <v>42517</v>
      </c>
      <c r="J71" s="32">
        <v>42522</v>
      </c>
      <c r="K71" s="11" t="s">
        <v>25</v>
      </c>
      <c r="L71" s="11">
        <v>10</v>
      </c>
      <c r="M71" s="12">
        <v>11.6</v>
      </c>
      <c r="N71" s="29">
        <v>3.4357000000000002</v>
      </c>
      <c r="O71" s="30">
        <v>8.1797736842105273</v>
      </c>
      <c r="P71" s="31">
        <v>11.615473684210528</v>
      </c>
      <c r="Q71" s="21">
        <f t="shared" si="7"/>
        <v>42487</v>
      </c>
      <c r="R71" s="21">
        <f t="shared" si="9"/>
        <v>42517</v>
      </c>
      <c r="S71" s="21" t="str">
        <f t="shared" si="10"/>
        <v/>
      </c>
      <c r="T71" s="22">
        <f t="shared" si="11"/>
        <v>42492</v>
      </c>
      <c r="U71" s="23">
        <f t="shared" si="12"/>
        <v>18</v>
      </c>
      <c r="V71" s="24">
        <f t="shared" si="13"/>
        <v>17</v>
      </c>
    </row>
    <row r="72" spans="1:22" ht="15" customHeight="1" x14ac:dyDescent="0.35">
      <c r="A72" s="10" t="str">
        <f t="shared" si="8"/>
        <v>FMB122497</v>
      </c>
      <c r="B72" s="25">
        <v>17</v>
      </c>
      <c r="C72" s="25" t="s">
        <v>63</v>
      </c>
      <c r="D72" s="27"/>
      <c r="E72" s="12" t="s">
        <v>154</v>
      </c>
      <c r="F72" s="12" t="s">
        <v>151</v>
      </c>
      <c r="G72" s="11" t="s">
        <v>23</v>
      </c>
      <c r="H72" s="12" t="s">
        <v>29</v>
      </c>
      <c r="I72" s="13">
        <v>42517</v>
      </c>
      <c r="J72" s="32">
        <v>42510</v>
      </c>
      <c r="K72" s="11" t="s">
        <v>25</v>
      </c>
      <c r="L72" s="12">
        <v>30</v>
      </c>
      <c r="M72" s="12">
        <v>40.800000000000004</v>
      </c>
      <c r="N72" s="29">
        <v>11.42543157894737</v>
      </c>
      <c r="O72" s="30">
        <v>34.298215789473687</v>
      </c>
      <c r="P72" s="31">
        <v>45.723647368421055</v>
      </c>
      <c r="Q72" s="33">
        <f t="shared" si="7"/>
        <v>42487</v>
      </c>
      <c r="R72" s="33">
        <f t="shared" si="9"/>
        <v>42517</v>
      </c>
      <c r="S72" s="33" t="str">
        <f t="shared" si="10"/>
        <v>A REPLANIFIER</v>
      </c>
      <c r="T72" s="34">
        <f t="shared" si="11"/>
        <v>42480</v>
      </c>
      <c r="U72" s="35">
        <f t="shared" si="12"/>
        <v>16</v>
      </c>
      <c r="V72" s="36">
        <f t="shared" si="13"/>
        <v>17</v>
      </c>
    </row>
    <row r="73" spans="1:22" ht="15" customHeight="1" x14ac:dyDescent="0.35">
      <c r="A73" s="10" t="str">
        <f t="shared" si="8"/>
        <v>FMB122498</v>
      </c>
      <c r="B73" s="25">
        <v>17</v>
      </c>
      <c r="C73" s="25" t="s">
        <v>63</v>
      </c>
      <c r="D73" s="27"/>
      <c r="E73" s="12" t="s">
        <v>155</v>
      </c>
      <c r="F73" s="11" t="s">
        <v>151</v>
      </c>
      <c r="G73" s="11" t="s">
        <v>23</v>
      </c>
      <c r="H73" s="11" t="s">
        <v>29</v>
      </c>
      <c r="I73" s="13">
        <v>42517</v>
      </c>
      <c r="J73" s="13">
        <v>42510</v>
      </c>
      <c r="K73" s="11" t="s">
        <v>25</v>
      </c>
      <c r="L73" s="12">
        <v>20</v>
      </c>
      <c r="M73" s="12">
        <v>27.200000000000003</v>
      </c>
      <c r="N73" s="29">
        <v>7.6169842105263159</v>
      </c>
      <c r="O73" s="30">
        <v>22.865447368421055</v>
      </c>
      <c r="P73" s="31">
        <v>30.48243157894737</v>
      </c>
      <c r="Q73" s="33">
        <f t="shared" si="7"/>
        <v>42487</v>
      </c>
      <c r="R73" s="33">
        <f t="shared" si="9"/>
        <v>42517</v>
      </c>
      <c r="S73" s="33" t="str">
        <f t="shared" si="10"/>
        <v>A REPLANIFIER</v>
      </c>
      <c r="T73" s="34">
        <f t="shared" si="11"/>
        <v>42480</v>
      </c>
      <c r="U73" s="35">
        <f t="shared" si="12"/>
        <v>16</v>
      </c>
      <c r="V73" s="36">
        <f t="shared" si="13"/>
        <v>17</v>
      </c>
    </row>
    <row r="74" spans="1:22" ht="15" customHeight="1" x14ac:dyDescent="0.35">
      <c r="A74" s="10" t="str">
        <f t="shared" si="8"/>
        <v>FMB115025</v>
      </c>
      <c r="B74" s="25">
        <v>17</v>
      </c>
      <c r="C74" s="25" t="s">
        <v>63</v>
      </c>
      <c r="D74" s="27"/>
      <c r="E74" s="11" t="s">
        <v>156</v>
      </c>
      <c r="F74" s="11" t="s">
        <v>157</v>
      </c>
      <c r="G74" s="11" t="s">
        <v>23</v>
      </c>
      <c r="H74" s="11" t="s">
        <v>83</v>
      </c>
      <c r="I74" s="13">
        <v>42517</v>
      </c>
      <c r="J74" s="13">
        <v>42514</v>
      </c>
      <c r="K74" s="11" t="s">
        <v>25</v>
      </c>
      <c r="L74" s="11">
        <v>16</v>
      </c>
      <c r="M74" s="11">
        <v>21.76</v>
      </c>
      <c r="N74" s="14">
        <v>7.0643052631578964</v>
      </c>
      <c r="O74" s="15">
        <v>17.157921052631579</v>
      </c>
      <c r="P74" s="16">
        <v>24.222226315789477</v>
      </c>
      <c r="Q74" s="21">
        <f t="shared" si="7"/>
        <v>42487</v>
      </c>
      <c r="R74" s="21">
        <f t="shared" si="9"/>
        <v>42517</v>
      </c>
      <c r="S74" s="21" t="str">
        <f t="shared" si="10"/>
        <v>A REPLANIFIER</v>
      </c>
      <c r="T74" s="22">
        <f t="shared" si="11"/>
        <v>42484</v>
      </c>
      <c r="U74" s="23">
        <f t="shared" si="12"/>
        <v>16</v>
      </c>
      <c r="V74" s="24">
        <f t="shared" si="13"/>
        <v>17</v>
      </c>
    </row>
    <row r="75" spans="1:22" ht="15" customHeight="1" x14ac:dyDescent="0.35">
      <c r="A75" s="10" t="str">
        <f t="shared" si="8"/>
        <v>FMB124976</v>
      </c>
      <c r="B75" s="11">
        <v>18</v>
      </c>
      <c r="C75" s="11" t="s">
        <v>19</v>
      </c>
      <c r="D75" s="11" t="s">
        <v>158</v>
      </c>
      <c r="E75" s="11" t="s">
        <v>159</v>
      </c>
      <c r="F75" s="11" t="s">
        <v>53</v>
      </c>
      <c r="G75" s="11" t="s">
        <v>23</v>
      </c>
      <c r="H75" s="11" t="s">
        <v>160</v>
      </c>
      <c r="I75" s="13">
        <v>42545</v>
      </c>
      <c r="J75" s="13">
        <v>42524</v>
      </c>
      <c r="K75" s="11" t="s">
        <v>25</v>
      </c>
      <c r="L75" s="11">
        <v>40</v>
      </c>
      <c r="M75" s="11" t="s">
        <v>40</v>
      </c>
      <c r="N75" s="14">
        <v>37.865442105263163</v>
      </c>
      <c r="O75" s="15">
        <v>44.152042105263163</v>
      </c>
      <c r="P75" s="16">
        <v>82.017484210526334</v>
      </c>
      <c r="Q75" s="21">
        <f t="shared" si="7"/>
        <v>42494</v>
      </c>
      <c r="R75" s="21">
        <f t="shared" si="9"/>
        <v>42524</v>
      </c>
      <c r="S75" s="21" t="str">
        <f t="shared" si="10"/>
        <v/>
      </c>
      <c r="T75" s="22">
        <f t="shared" si="11"/>
        <v>42494</v>
      </c>
      <c r="U75" s="23">
        <f t="shared" si="12"/>
        <v>18</v>
      </c>
      <c r="V75" s="24">
        <f t="shared" si="13"/>
        <v>18</v>
      </c>
    </row>
    <row r="76" spans="1:22" ht="15" customHeight="1" x14ac:dyDescent="0.35">
      <c r="A76" s="10" t="str">
        <f t="shared" si="8"/>
        <v>FXB111567</v>
      </c>
      <c r="B76" s="25">
        <v>18</v>
      </c>
      <c r="C76" s="11" t="s">
        <v>63</v>
      </c>
      <c r="D76" s="12" t="s">
        <v>64</v>
      </c>
      <c r="E76" s="12" t="s">
        <v>161</v>
      </c>
      <c r="F76" s="12" t="s">
        <v>91</v>
      </c>
      <c r="G76" s="12" t="s">
        <v>57</v>
      </c>
      <c r="H76" s="12" t="s">
        <v>58</v>
      </c>
      <c r="I76" s="32">
        <v>42524</v>
      </c>
      <c r="J76" s="32">
        <v>42525</v>
      </c>
      <c r="K76" s="11" t="s">
        <v>25</v>
      </c>
      <c r="L76" s="11">
        <v>10</v>
      </c>
      <c r="M76" s="11">
        <v>10</v>
      </c>
      <c r="N76" s="29">
        <v>3.1652210526315798</v>
      </c>
      <c r="O76" s="30">
        <v>8.0336631578947362</v>
      </c>
      <c r="P76" s="31">
        <v>11.198884210526316</v>
      </c>
      <c r="Q76" s="21">
        <f t="shared" si="7"/>
        <v>42494</v>
      </c>
      <c r="R76" s="21">
        <f t="shared" si="9"/>
        <v>42524</v>
      </c>
      <c r="S76" s="21" t="str">
        <f t="shared" si="10"/>
        <v/>
      </c>
      <c r="T76" s="22">
        <f t="shared" si="11"/>
        <v>42495</v>
      </c>
      <c r="U76" s="23">
        <f t="shared" si="12"/>
        <v>18</v>
      </c>
      <c r="V76" s="24">
        <f t="shared" si="13"/>
        <v>18</v>
      </c>
    </row>
    <row r="77" spans="1:22" ht="15" customHeight="1" x14ac:dyDescent="0.35">
      <c r="A77" s="10" t="str">
        <f t="shared" si="8"/>
        <v>FXB111567</v>
      </c>
      <c r="B77" s="25">
        <v>18</v>
      </c>
      <c r="C77" s="25" t="s">
        <v>63</v>
      </c>
      <c r="D77" s="27"/>
      <c r="E77" s="27" t="s">
        <v>161</v>
      </c>
      <c r="F77" s="12" t="s">
        <v>25</v>
      </c>
      <c r="G77" s="11" t="s">
        <v>57</v>
      </c>
      <c r="H77" s="11" t="s">
        <v>58</v>
      </c>
      <c r="I77" s="28">
        <v>0</v>
      </c>
      <c r="J77" s="12"/>
      <c r="K77" s="11" t="s">
        <v>25</v>
      </c>
      <c r="L77" s="12">
        <v>16</v>
      </c>
      <c r="M77" s="12">
        <v>16</v>
      </c>
      <c r="N77" s="29">
        <v>5.0643000000000002</v>
      </c>
      <c r="O77" s="30">
        <v>12.853789473684211</v>
      </c>
      <c r="P77" s="31">
        <v>17.918089473684212</v>
      </c>
      <c r="Q77" s="21">
        <f t="shared" si="7"/>
        <v>42494</v>
      </c>
      <c r="R77" s="21">
        <f t="shared" si="9"/>
        <v>42524</v>
      </c>
      <c r="S77" s="21" t="str">
        <f t="shared" si="10"/>
        <v/>
      </c>
      <c r="T77" s="22" t="str">
        <f t="shared" si="11"/>
        <v/>
      </c>
      <c r="U77" s="23" t="str">
        <f t="shared" si="12"/>
        <v/>
      </c>
      <c r="V77" s="24">
        <f t="shared" si="13"/>
        <v>18</v>
      </c>
    </row>
    <row r="78" spans="1:22" ht="15" customHeight="1" x14ac:dyDescent="0.35">
      <c r="A78" s="10" t="str">
        <f t="shared" si="8"/>
        <v>FMB121613</v>
      </c>
      <c r="B78" s="25">
        <v>18</v>
      </c>
      <c r="C78" s="25" t="s">
        <v>63</v>
      </c>
      <c r="D78" s="27"/>
      <c r="E78" s="11" t="s">
        <v>162</v>
      </c>
      <c r="F78" s="11" t="s">
        <v>163</v>
      </c>
      <c r="G78" s="11" t="s">
        <v>23</v>
      </c>
      <c r="H78" s="11" t="s">
        <v>164</v>
      </c>
      <c r="I78" s="13">
        <v>42524</v>
      </c>
      <c r="J78" s="13">
        <v>42509</v>
      </c>
      <c r="K78" s="11" t="s">
        <v>25</v>
      </c>
      <c r="L78" s="11">
        <v>15</v>
      </c>
      <c r="M78" s="11">
        <v>22.95</v>
      </c>
      <c r="N78" s="14">
        <v>9.5285000000000011</v>
      </c>
      <c r="O78" s="15">
        <v>16.140336842105263</v>
      </c>
      <c r="P78" s="16">
        <v>25.668836842105264</v>
      </c>
      <c r="Q78" s="33">
        <f t="shared" si="7"/>
        <v>42494</v>
      </c>
      <c r="R78" s="33">
        <f t="shared" si="9"/>
        <v>42524</v>
      </c>
      <c r="S78" s="33" t="str">
        <f t="shared" si="10"/>
        <v>A REPLANIFIER</v>
      </c>
      <c r="T78" s="34">
        <f t="shared" si="11"/>
        <v>42479</v>
      </c>
      <c r="U78" s="35">
        <f t="shared" si="12"/>
        <v>16</v>
      </c>
      <c r="V78" s="36">
        <f t="shared" si="13"/>
        <v>18</v>
      </c>
    </row>
    <row r="79" spans="1:22" ht="15" customHeight="1" x14ac:dyDescent="0.35">
      <c r="A79" s="10" t="str">
        <f t="shared" si="8"/>
        <v>FXB111565</v>
      </c>
      <c r="B79" s="25">
        <v>18</v>
      </c>
      <c r="C79" s="25" t="s">
        <v>63</v>
      </c>
      <c r="D79" s="27"/>
      <c r="E79" s="12" t="s">
        <v>88</v>
      </c>
      <c r="F79" s="12" t="s">
        <v>25</v>
      </c>
      <c r="G79" s="12" t="s">
        <v>57</v>
      </c>
      <c r="H79" s="12" t="s">
        <v>58</v>
      </c>
      <c r="I79" s="28">
        <v>0</v>
      </c>
      <c r="J79" s="12"/>
      <c r="K79" s="11" t="s">
        <v>25</v>
      </c>
      <c r="L79" s="11">
        <v>24</v>
      </c>
      <c r="M79" s="11">
        <v>27.839999999999996</v>
      </c>
      <c r="N79" s="29">
        <v>8.0670747368421054</v>
      </c>
      <c r="O79" s="30">
        <v>24.197662105263159</v>
      </c>
      <c r="P79" s="31">
        <v>32.264736842105265</v>
      </c>
      <c r="Q79" s="21">
        <f t="shared" si="7"/>
        <v>42494</v>
      </c>
      <c r="R79" s="21">
        <f t="shared" si="9"/>
        <v>42524</v>
      </c>
      <c r="S79" s="21" t="str">
        <f t="shared" si="10"/>
        <v/>
      </c>
      <c r="T79" s="22" t="str">
        <f t="shared" si="11"/>
        <v/>
      </c>
      <c r="U79" s="23" t="str">
        <f t="shared" si="12"/>
        <v/>
      </c>
      <c r="V79" s="24">
        <f t="shared" si="13"/>
        <v>18</v>
      </c>
    </row>
    <row r="80" spans="1:22" ht="15" customHeight="1" x14ac:dyDescent="0.35">
      <c r="A80" s="10" t="str">
        <f t="shared" si="8"/>
        <v>FMB124513</v>
      </c>
      <c r="B80" s="25">
        <v>18</v>
      </c>
      <c r="C80" s="25" t="s">
        <v>63</v>
      </c>
      <c r="D80" s="27"/>
      <c r="E80" s="12" t="s">
        <v>146</v>
      </c>
      <c r="F80" s="12" t="s">
        <v>147</v>
      </c>
      <c r="G80" s="12" t="s">
        <v>23</v>
      </c>
      <c r="H80" s="12" t="s">
        <v>29</v>
      </c>
      <c r="I80" s="32">
        <v>42524</v>
      </c>
      <c r="J80" s="32">
        <v>42522</v>
      </c>
      <c r="K80" s="11" t="s">
        <v>25</v>
      </c>
      <c r="L80" s="12">
        <v>30</v>
      </c>
      <c r="M80" s="12">
        <v>50.699999999999996</v>
      </c>
      <c r="N80" s="29">
        <v>17.719278947368423</v>
      </c>
      <c r="O80" s="30">
        <v>39.056963157894742</v>
      </c>
      <c r="P80" s="31">
        <v>56.776242105263165</v>
      </c>
      <c r="Q80" s="21">
        <f t="shared" si="7"/>
        <v>42494</v>
      </c>
      <c r="R80" s="21">
        <f t="shared" si="9"/>
        <v>42524</v>
      </c>
      <c r="S80" s="21" t="str">
        <f t="shared" si="10"/>
        <v>A REPLANIFIER</v>
      </c>
      <c r="T80" s="22">
        <f t="shared" si="11"/>
        <v>42492</v>
      </c>
      <c r="U80" s="23">
        <f t="shared" si="12"/>
        <v>18</v>
      </c>
      <c r="V80" s="24">
        <f t="shared" si="13"/>
        <v>18</v>
      </c>
    </row>
    <row r="81" spans="1:22" ht="15" customHeight="1" x14ac:dyDescent="0.35">
      <c r="A81" s="10" t="str">
        <f t="shared" si="8"/>
        <v>FXB111101</v>
      </c>
      <c r="B81" s="25">
        <v>18</v>
      </c>
      <c r="C81" s="25" t="s">
        <v>63</v>
      </c>
      <c r="D81" s="27"/>
      <c r="E81" s="12" t="s">
        <v>165</v>
      </c>
      <c r="F81" s="12" t="s">
        <v>25</v>
      </c>
      <c r="G81" s="12" t="s">
        <v>57</v>
      </c>
      <c r="H81" s="12" t="s">
        <v>58</v>
      </c>
      <c r="I81" s="28">
        <v>0</v>
      </c>
      <c r="J81" s="12"/>
      <c r="K81" s="11" t="s">
        <v>25</v>
      </c>
      <c r="L81" s="11">
        <v>12</v>
      </c>
      <c r="M81" s="11">
        <v>8.2800000000000011</v>
      </c>
      <c r="N81" s="14">
        <v>3.6578631578947371</v>
      </c>
      <c r="O81" s="15">
        <v>5.5701842105263166</v>
      </c>
      <c r="P81" s="16">
        <v>9.2280473684210538</v>
      </c>
      <c r="Q81" s="21">
        <f t="shared" si="7"/>
        <v>42494</v>
      </c>
      <c r="R81" s="21">
        <f t="shared" si="9"/>
        <v>42524</v>
      </c>
      <c r="S81" s="21" t="str">
        <f t="shared" si="10"/>
        <v/>
      </c>
      <c r="T81" s="22" t="str">
        <f t="shared" si="11"/>
        <v/>
      </c>
      <c r="U81" s="23" t="str">
        <f t="shared" si="12"/>
        <v/>
      </c>
      <c r="V81" s="24">
        <f t="shared" si="13"/>
        <v>18</v>
      </c>
    </row>
    <row r="82" spans="1:22" ht="15" customHeight="1" x14ac:dyDescent="0.35">
      <c r="A82" s="10" t="str">
        <f t="shared" si="8"/>
        <v>FXB111568</v>
      </c>
      <c r="B82" s="25">
        <v>18</v>
      </c>
      <c r="C82" s="25" t="s">
        <v>63</v>
      </c>
      <c r="D82" s="27"/>
      <c r="E82" s="12" t="s">
        <v>89</v>
      </c>
      <c r="F82" s="11" t="s">
        <v>25</v>
      </c>
      <c r="G82" s="11" t="s">
        <v>57</v>
      </c>
      <c r="H82" s="11" t="s">
        <v>58</v>
      </c>
      <c r="I82" s="26">
        <v>0</v>
      </c>
      <c r="J82" s="11"/>
      <c r="K82" s="11" t="s">
        <v>25</v>
      </c>
      <c r="L82" s="12">
        <v>50</v>
      </c>
      <c r="M82" s="12">
        <v>49</v>
      </c>
      <c r="N82" s="29">
        <v>16.296595789473685</v>
      </c>
      <c r="O82" s="30">
        <v>39.646456842105266</v>
      </c>
      <c r="P82" s="31">
        <v>55.943052631578951</v>
      </c>
      <c r="Q82" s="21">
        <f t="shared" si="7"/>
        <v>42494</v>
      </c>
      <c r="R82" s="21">
        <f t="shared" si="9"/>
        <v>42524</v>
      </c>
      <c r="S82" s="21" t="str">
        <f t="shared" si="10"/>
        <v/>
      </c>
      <c r="T82" s="22" t="str">
        <f t="shared" si="11"/>
        <v/>
      </c>
      <c r="U82" s="23" t="str">
        <f t="shared" si="12"/>
        <v/>
      </c>
      <c r="V82" s="24">
        <f t="shared" si="13"/>
        <v>18</v>
      </c>
    </row>
    <row r="83" spans="1:22" ht="15" customHeight="1" x14ac:dyDescent="0.35">
      <c r="A83" s="10" t="str">
        <f t="shared" si="8"/>
        <v>FMB114989</v>
      </c>
      <c r="B83" s="25">
        <v>18</v>
      </c>
      <c r="C83" s="25" t="s">
        <v>63</v>
      </c>
      <c r="D83" s="27"/>
      <c r="E83" s="11" t="s">
        <v>119</v>
      </c>
      <c r="F83" s="11" t="s">
        <v>53</v>
      </c>
      <c r="G83" s="11" t="s">
        <v>23</v>
      </c>
      <c r="H83" s="11" t="s">
        <v>54</v>
      </c>
      <c r="I83" s="13">
        <v>42545</v>
      </c>
      <c r="J83" s="13">
        <v>42524</v>
      </c>
      <c r="K83" s="11" t="s">
        <v>25</v>
      </c>
      <c r="L83" s="11">
        <v>20</v>
      </c>
      <c r="M83" s="11">
        <v>20.2</v>
      </c>
      <c r="N83" s="29">
        <v>4.0963221052631571</v>
      </c>
      <c r="O83" s="30">
        <v>19.785356842105266</v>
      </c>
      <c r="P83" s="31">
        <v>23.881678947368421</v>
      </c>
      <c r="Q83" s="21">
        <f t="shared" si="7"/>
        <v>42494</v>
      </c>
      <c r="R83" s="21">
        <f t="shared" si="9"/>
        <v>42524</v>
      </c>
      <c r="S83" s="21" t="str">
        <f t="shared" si="10"/>
        <v/>
      </c>
      <c r="T83" s="22">
        <f t="shared" si="11"/>
        <v>42494</v>
      </c>
      <c r="U83" s="23">
        <f t="shared" si="12"/>
        <v>18</v>
      </c>
      <c r="V83" s="24">
        <f t="shared" si="13"/>
        <v>18</v>
      </c>
    </row>
    <row r="84" spans="1:22" ht="15" customHeight="1" x14ac:dyDescent="0.35">
      <c r="A84" s="10" t="str">
        <f t="shared" si="8"/>
        <v>FXB111569</v>
      </c>
      <c r="B84" s="25">
        <v>18</v>
      </c>
      <c r="C84" s="25" t="s">
        <v>63</v>
      </c>
      <c r="D84" s="27"/>
      <c r="E84" s="12" t="s">
        <v>166</v>
      </c>
      <c r="F84" s="12" t="s">
        <v>25</v>
      </c>
      <c r="G84" s="11" t="s">
        <v>57</v>
      </c>
      <c r="H84" s="11" t="s">
        <v>58</v>
      </c>
      <c r="I84" s="28">
        <v>0</v>
      </c>
      <c r="J84" s="12"/>
      <c r="K84" s="11" t="s">
        <v>25</v>
      </c>
      <c r="L84" s="11">
        <v>20</v>
      </c>
      <c r="M84" s="11">
        <v>23.4</v>
      </c>
      <c r="N84" s="14">
        <v>6.3304421052631596</v>
      </c>
      <c r="O84" s="15">
        <v>19.795336842105264</v>
      </c>
      <c r="P84" s="16">
        <v>26.125778947368424</v>
      </c>
      <c r="Q84" s="21">
        <f t="shared" si="7"/>
        <v>42494</v>
      </c>
      <c r="R84" s="21">
        <f t="shared" si="9"/>
        <v>42524</v>
      </c>
      <c r="S84" s="21" t="str">
        <f t="shared" si="10"/>
        <v/>
      </c>
      <c r="T84" s="22" t="str">
        <f t="shared" si="11"/>
        <v/>
      </c>
      <c r="U84" s="23" t="str">
        <f t="shared" si="12"/>
        <v/>
      </c>
      <c r="V84" s="24">
        <f t="shared" si="13"/>
        <v>18</v>
      </c>
    </row>
    <row r="85" spans="1:22" ht="15" customHeight="1" x14ac:dyDescent="0.35">
      <c r="A85" s="10" t="str">
        <f t="shared" si="8"/>
        <v>FXB111131</v>
      </c>
      <c r="B85" s="25">
        <v>18</v>
      </c>
      <c r="C85" s="25" t="s">
        <v>63</v>
      </c>
      <c r="D85" s="27"/>
      <c r="E85" s="12" t="s">
        <v>167</v>
      </c>
      <c r="F85" s="11" t="s">
        <v>25</v>
      </c>
      <c r="G85" s="11" t="s">
        <v>57</v>
      </c>
      <c r="H85" s="11" t="s">
        <v>58</v>
      </c>
      <c r="I85" s="26">
        <v>0</v>
      </c>
      <c r="J85" s="11"/>
      <c r="K85" s="11" t="s">
        <v>25</v>
      </c>
      <c r="L85" s="11">
        <v>12</v>
      </c>
      <c r="M85" s="11">
        <v>6.48</v>
      </c>
      <c r="N85" s="14">
        <v>0.96488421052631579</v>
      </c>
      <c r="O85" s="15">
        <v>6.2719263157894742</v>
      </c>
      <c r="P85" s="16">
        <v>7.2368105263157902</v>
      </c>
      <c r="Q85" s="21">
        <f t="shared" si="7"/>
        <v>42494</v>
      </c>
      <c r="R85" s="21">
        <f t="shared" si="9"/>
        <v>42524</v>
      </c>
      <c r="S85" s="21" t="str">
        <f t="shared" si="10"/>
        <v/>
      </c>
      <c r="T85" s="22" t="str">
        <f t="shared" si="11"/>
        <v/>
      </c>
      <c r="U85" s="23" t="str">
        <f t="shared" si="12"/>
        <v/>
      </c>
      <c r="V85" s="24">
        <f t="shared" si="13"/>
        <v>18</v>
      </c>
    </row>
    <row r="86" spans="1:22" ht="15" customHeight="1" x14ac:dyDescent="0.35">
      <c r="A86" s="10" t="str">
        <f t="shared" si="8"/>
        <v>FXB111420</v>
      </c>
      <c r="B86" s="25">
        <v>18</v>
      </c>
      <c r="C86" s="25" t="s">
        <v>63</v>
      </c>
      <c r="D86" s="27"/>
      <c r="E86" s="12" t="s">
        <v>75</v>
      </c>
      <c r="F86" s="11" t="s">
        <v>25</v>
      </c>
      <c r="G86" s="12" t="s">
        <v>23</v>
      </c>
      <c r="H86" s="11" t="s">
        <v>58</v>
      </c>
      <c r="I86" s="26">
        <v>0</v>
      </c>
      <c r="J86" s="11"/>
      <c r="K86" s="11" t="s">
        <v>25</v>
      </c>
      <c r="L86" s="11">
        <v>74</v>
      </c>
      <c r="M86" s="11">
        <v>74</v>
      </c>
      <c r="N86" s="29">
        <v>0</v>
      </c>
      <c r="O86" s="30">
        <v>0</v>
      </c>
      <c r="P86" s="31">
        <v>0</v>
      </c>
      <c r="Q86" s="21">
        <f t="shared" si="7"/>
        <v>42494</v>
      </c>
      <c r="R86" s="21">
        <f t="shared" si="9"/>
        <v>42524</v>
      </c>
      <c r="S86" s="21" t="str">
        <f t="shared" si="10"/>
        <v/>
      </c>
      <c r="T86" s="22" t="str">
        <f t="shared" si="11"/>
        <v/>
      </c>
      <c r="U86" s="23" t="str">
        <f t="shared" si="12"/>
        <v/>
      </c>
      <c r="V86" s="24">
        <f t="shared" si="13"/>
        <v>18</v>
      </c>
    </row>
    <row r="87" spans="1:22" ht="15" customHeight="1" x14ac:dyDescent="0.35">
      <c r="A87" s="10" t="str">
        <f t="shared" si="8"/>
        <v>FMB114867</v>
      </c>
      <c r="B87" s="25">
        <v>18</v>
      </c>
      <c r="C87" s="25" t="s">
        <v>63</v>
      </c>
      <c r="D87" s="27"/>
      <c r="E87" s="12" t="s">
        <v>65</v>
      </c>
      <c r="F87" s="11" t="s">
        <v>25</v>
      </c>
      <c r="G87" s="12" t="s">
        <v>57</v>
      </c>
      <c r="H87" s="11" t="s">
        <v>58</v>
      </c>
      <c r="I87" s="26">
        <v>0</v>
      </c>
      <c r="J87" s="11"/>
      <c r="K87" s="11" t="s">
        <v>25</v>
      </c>
      <c r="L87" s="12">
        <v>86</v>
      </c>
      <c r="M87" s="12">
        <v>86</v>
      </c>
      <c r="N87" s="29">
        <v>27.220847368421055</v>
      </c>
      <c r="O87" s="30">
        <v>69.089252631578944</v>
      </c>
      <c r="P87" s="31">
        <v>96.310100000000006</v>
      </c>
      <c r="Q87" s="21">
        <f t="shared" si="7"/>
        <v>42494</v>
      </c>
      <c r="R87" s="21">
        <f t="shared" si="9"/>
        <v>42524</v>
      </c>
      <c r="S87" s="21" t="str">
        <f t="shared" si="10"/>
        <v/>
      </c>
      <c r="T87" s="22" t="str">
        <f t="shared" si="11"/>
        <v/>
      </c>
      <c r="U87" s="23" t="str">
        <f t="shared" si="12"/>
        <v/>
      </c>
      <c r="V87" s="24">
        <f t="shared" si="13"/>
        <v>18</v>
      </c>
    </row>
    <row r="88" spans="1:22" ht="15" customHeight="1" x14ac:dyDescent="0.35">
      <c r="A88" s="10" t="str">
        <f t="shared" si="8"/>
        <v>FMB114870</v>
      </c>
      <c r="B88" s="25">
        <v>18</v>
      </c>
      <c r="C88" s="25" t="s">
        <v>63</v>
      </c>
      <c r="D88" s="27"/>
      <c r="E88" s="12" t="s">
        <v>92</v>
      </c>
      <c r="F88" s="12" t="s">
        <v>53</v>
      </c>
      <c r="G88" s="11" t="s">
        <v>57</v>
      </c>
      <c r="H88" s="11" t="s">
        <v>58</v>
      </c>
      <c r="I88" s="32">
        <v>42524</v>
      </c>
      <c r="J88" s="13">
        <v>42524</v>
      </c>
      <c r="K88" s="11" t="s">
        <v>25</v>
      </c>
      <c r="L88" s="11">
        <v>20</v>
      </c>
      <c r="M88" s="11">
        <v>20</v>
      </c>
      <c r="N88" s="29">
        <v>6.3304421052631596</v>
      </c>
      <c r="O88" s="30">
        <v>16.067236842105263</v>
      </c>
      <c r="P88" s="31">
        <v>22.397678947368423</v>
      </c>
      <c r="Q88" s="21">
        <f t="shared" si="7"/>
        <v>42494</v>
      </c>
      <c r="R88" s="21">
        <f t="shared" si="9"/>
        <v>42524</v>
      </c>
      <c r="S88" s="21" t="str">
        <f t="shared" si="10"/>
        <v/>
      </c>
      <c r="T88" s="22">
        <f t="shared" si="11"/>
        <v>42494</v>
      </c>
      <c r="U88" s="23">
        <f t="shared" si="12"/>
        <v>18</v>
      </c>
      <c r="V88" s="24">
        <f t="shared" si="13"/>
        <v>18</v>
      </c>
    </row>
    <row r="89" spans="1:22" ht="15" customHeight="1" x14ac:dyDescent="0.35">
      <c r="A89" s="10" t="str">
        <f t="shared" si="8"/>
        <v>FMB114870</v>
      </c>
      <c r="B89" s="25">
        <v>18</v>
      </c>
      <c r="C89" s="25" t="s">
        <v>63</v>
      </c>
      <c r="D89" s="27"/>
      <c r="E89" s="27" t="s">
        <v>92</v>
      </c>
      <c r="F89" s="27"/>
      <c r="G89" s="25"/>
      <c r="H89" s="25"/>
      <c r="I89" s="27"/>
      <c r="J89" s="32">
        <v>42529</v>
      </c>
      <c r="K89" s="11" t="s">
        <v>25</v>
      </c>
      <c r="L89" s="12">
        <v>40</v>
      </c>
      <c r="M89" s="12">
        <v>40</v>
      </c>
      <c r="N89" s="29">
        <v>12.660884210526319</v>
      </c>
      <c r="O89" s="30">
        <v>32.134563157894739</v>
      </c>
      <c r="P89" s="31">
        <v>44.795447368421058</v>
      </c>
      <c r="Q89" s="21">
        <f t="shared" si="7"/>
        <v>42494</v>
      </c>
      <c r="R89" s="21">
        <f t="shared" si="9"/>
        <v>42524</v>
      </c>
      <c r="S89" s="21" t="str">
        <f t="shared" si="10"/>
        <v/>
      </c>
      <c r="T89" s="22" t="str">
        <f t="shared" si="11"/>
        <v/>
      </c>
      <c r="U89" s="23" t="str">
        <f t="shared" si="12"/>
        <v/>
      </c>
      <c r="V89" s="24">
        <f t="shared" si="13"/>
        <v>18</v>
      </c>
    </row>
    <row r="90" spans="1:22" ht="15" customHeight="1" x14ac:dyDescent="0.35">
      <c r="A90" s="10" t="str">
        <f t="shared" si="8"/>
        <v>FMB114870</v>
      </c>
      <c r="B90" s="25">
        <v>18</v>
      </c>
      <c r="C90" s="25" t="s">
        <v>63</v>
      </c>
      <c r="D90" s="27"/>
      <c r="E90" s="27" t="s">
        <v>92</v>
      </c>
      <c r="F90" s="12" t="s">
        <v>25</v>
      </c>
      <c r="G90" s="11" t="s">
        <v>57</v>
      </c>
      <c r="H90" s="11" t="s">
        <v>58</v>
      </c>
      <c r="I90" s="28">
        <v>0</v>
      </c>
      <c r="J90" s="12"/>
      <c r="K90" s="11" t="s">
        <v>25</v>
      </c>
      <c r="L90" s="11">
        <v>40</v>
      </c>
      <c r="M90" s="11">
        <v>40</v>
      </c>
      <c r="N90" s="29">
        <v>12.660884210526319</v>
      </c>
      <c r="O90" s="30">
        <v>32.134563157894739</v>
      </c>
      <c r="P90" s="31">
        <v>44.795447368421058</v>
      </c>
      <c r="Q90" s="21">
        <f t="shared" si="7"/>
        <v>42494</v>
      </c>
      <c r="R90" s="21">
        <f t="shared" si="9"/>
        <v>42524</v>
      </c>
      <c r="S90" s="21" t="str">
        <f t="shared" si="10"/>
        <v/>
      </c>
      <c r="T90" s="22" t="str">
        <f t="shared" si="11"/>
        <v/>
      </c>
      <c r="U90" s="23" t="str">
        <f t="shared" si="12"/>
        <v/>
      </c>
      <c r="V90" s="24">
        <f t="shared" si="13"/>
        <v>18</v>
      </c>
    </row>
    <row r="91" spans="1:22" ht="15" customHeight="1" x14ac:dyDescent="0.35">
      <c r="A91" s="10" t="str">
        <f t="shared" si="8"/>
        <v>FMB114893</v>
      </c>
      <c r="B91" s="25">
        <v>18</v>
      </c>
      <c r="C91" s="25" t="s">
        <v>63</v>
      </c>
      <c r="D91" s="27"/>
      <c r="E91" s="12" t="s">
        <v>56</v>
      </c>
      <c r="F91" s="12" t="s">
        <v>117</v>
      </c>
      <c r="G91" s="11" t="s">
        <v>57</v>
      </c>
      <c r="H91" s="11" t="s">
        <v>58</v>
      </c>
      <c r="I91" s="32">
        <v>42524</v>
      </c>
      <c r="J91" s="32">
        <v>42534</v>
      </c>
      <c r="K91" s="11" t="s">
        <v>25</v>
      </c>
      <c r="L91" s="12">
        <v>100</v>
      </c>
      <c r="M91" s="12">
        <v>100</v>
      </c>
      <c r="N91" s="29">
        <v>35.160831578947366</v>
      </c>
      <c r="O91" s="30">
        <v>82.090494736842118</v>
      </c>
      <c r="P91" s="31">
        <v>117.25132631578948</v>
      </c>
      <c r="Q91" s="21">
        <f t="shared" si="7"/>
        <v>42494</v>
      </c>
      <c r="R91" s="21">
        <f t="shared" si="9"/>
        <v>42524</v>
      </c>
      <c r="S91" s="21" t="str">
        <f t="shared" si="10"/>
        <v/>
      </c>
      <c r="T91" s="22">
        <f t="shared" si="11"/>
        <v>42504</v>
      </c>
      <c r="U91" s="23">
        <f t="shared" si="12"/>
        <v>19</v>
      </c>
      <c r="V91" s="24">
        <f t="shared" si="13"/>
        <v>18</v>
      </c>
    </row>
    <row r="92" spans="1:22" ht="15" customHeight="1" x14ac:dyDescent="0.35">
      <c r="A92" s="10" t="str">
        <f t="shared" si="8"/>
        <v>FMB114893</v>
      </c>
      <c r="B92" s="25">
        <v>18</v>
      </c>
      <c r="C92" s="25" t="s">
        <v>63</v>
      </c>
      <c r="D92" s="27"/>
      <c r="E92" s="27" t="s">
        <v>56</v>
      </c>
      <c r="F92" s="12" t="s">
        <v>25</v>
      </c>
      <c r="G92" s="11" t="s">
        <v>57</v>
      </c>
      <c r="H92" s="11" t="s">
        <v>58</v>
      </c>
      <c r="I92" s="28">
        <v>0</v>
      </c>
      <c r="J92" s="12"/>
      <c r="K92" s="11" t="s">
        <v>25</v>
      </c>
      <c r="L92" s="12">
        <v>18</v>
      </c>
      <c r="M92" s="12">
        <v>18</v>
      </c>
      <c r="N92" s="29">
        <v>6.3289210526315793</v>
      </c>
      <c r="O92" s="30">
        <v>14.776310526315791</v>
      </c>
      <c r="P92" s="31">
        <v>21.105231578947372</v>
      </c>
      <c r="Q92" s="21">
        <f t="shared" si="7"/>
        <v>42494</v>
      </c>
      <c r="R92" s="21">
        <f t="shared" si="9"/>
        <v>42524</v>
      </c>
      <c r="S92" s="21" t="str">
        <f t="shared" si="10"/>
        <v/>
      </c>
      <c r="T92" s="22" t="str">
        <f t="shared" si="11"/>
        <v/>
      </c>
      <c r="U92" s="23" t="str">
        <f t="shared" si="12"/>
        <v/>
      </c>
      <c r="V92" s="24">
        <f t="shared" si="13"/>
        <v>18</v>
      </c>
    </row>
    <row r="93" spans="1:22" ht="15" customHeight="1" x14ac:dyDescent="0.35">
      <c r="A93" s="10" t="str">
        <f t="shared" si="8"/>
        <v>FMB114894</v>
      </c>
      <c r="B93" s="25">
        <v>18</v>
      </c>
      <c r="C93" s="25" t="s">
        <v>63</v>
      </c>
      <c r="D93" s="27"/>
      <c r="E93" s="12" t="s">
        <v>168</v>
      </c>
      <c r="F93" s="11" t="s">
        <v>25</v>
      </c>
      <c r="G93" s="11" t="s">
        <v>57</v>
      </c>
      <c r="H93" s="11" t="s">
        <v>58</v>
      </c>
      <c r="I93" s="26">
        <v>0</v>
      </c>
      <c r="J93" s="11"/>
      <c r="K93" s="11" t="s">
        <v>25</v>
      </c>
      <c r="L93" s="11">
        <v>24</v>
      </c>
      <c r="M93" s="11">
        <v>24</v>
      </c>
      <c r="N93" s="14">
        <v>8.0670747368421054</v>
      </c>
      <c r="O93" s="15">
        <v>20.074804210526317</v>
      </c>
      <c r="P93" s="16">
        <v>28.141878947368422</v>
      </c>
      <c r="Q93" s="21">
        <f t="shared" si="7"/>
        <v>42494</v>
      </c>
      <c r="R93" s="21">
        <f t="shared" si="9"/>
        <v>42524</v>
      </c>
      <c r="S93" s="21" t="str">
        <f t="shared" si="10"/>
        <v/>
      </c>
      <c r="T93" s="22" t="str">
        <f t="shared" si="11"/>
        <v/>
      </c>
      <c r="U93" s="23" t="str">
        <f t="shared" si="12"/>
        <v/>
      </c>
      <c r="V93" s="24">
        <f t="shared" si="13"/>
        <v>18</v>
      </c>
    </row>
    <row r="94" spans="1:22" ht="15" customHeight="1" x14ac:dyDescent="0.35">
      <c r="A94" s="10" t="str">
        <f t="shared" si="8"/>
        <v>FMB114895</v>
      </c>
      <c r="B94" s="25">
        <v>18</v>
      </c>
      <c r="C94" s="25" t="s">
        <v>63</v>
      </c>
      <c r="D94" s="27"/>
      <c r="E94" s="12" t="s">
        <v>93</v>
      </c>
      <c r="F94" s="11" t="s">
        <v>25</v>
      </c>
      <c r="G94" s="11" t="s">
        <v>57</v>
      </c>
      <c r="H94" s="11" t="s">
        <v>58</v>
      </c>
      <c r="I94" s="26">
        <v>0</v>
      </c>
      <c r="J94" s="11"/>
      <c r="K94" s="11" t="s">
        <v>25</v>
      </c>
      <c r="L94" s="12">
        <v>72</v>
      </c>
      <c r="M94" s="12">
        <v>83.52</v>
      </c>
      <c r="N94" s="29">
        <v>22.789484210526318</v>
      </c>
      <c r="O94" s="30">
        <v>70.210626315789497</v>
      </c>
      <c r="P94" s="31">
        <v>93.000110526315808</v>
      </c>
      <c r="Q94" s="21">
        <f t="shared" si="7"/>
        <v>42494</v>
      </c>
      <c r="R94" s="21">
        <f t="shared" si="9"/>
        <v>42524</v>
      </c>
      <c r="S94" s="21" t="str">
        <f t="shared" si="10"/>
        <v/>
      </c>
      <c r="T94" s="22" t="str">
        <f t="shared" si="11"/>
        <v/>
      </c>
      <c r="U94" s="23" t="str">
        <f t="shared" si="12"/>
        <v/>
      </c>
      <c r="V94" s="24">
        <f t="shared" si="13"/>
        <v>18</v>
      </c>
    </row>
    <row r="95" spans="1:22" ht="15" customHeight="1" x14ac:dyDescent="0.35">
      <c r="A95" s="10" t="str">
        <f t="shared" si="8"/>
        <v>FMB114896</v>
      </c>
      <c r="B95" s="25">
        <v>18</v>
      </c>
      <c r="C95" s="25" t="s">
        <v>63</v>
      </c>
      <c r="D95" s="27"/>
      <c r="E95" s="12" t="s">
        <v>95</v>
      </c>
      <c r="F95" s="11" t="s">
        <v>25</v>
      </c>
      <c r="G95" s="11" t="s">
        <v>57</v>
      </c>
      <c r="H95" s="11" t="s">
        <v>58</v>
      </c>
      <c r="I95" s="26">
        <v>0</v>
      </c>
      <c r="J95" s="11"/>
      <c r="K95" s="11" t="s">
        <v>25</v>
      </c>
      <c r="L95" s="11">
        <v>40</v>
      </c>
      <c r="M95" s="11">
        <v>46.8</v>
      </c>
      <c r="N95" s="29">
        <v>12.660884210526319</v>
      </c>
      <c r="O95" s="30">
        <v>39.590673684210529</v>
      </c>
      <c r="P95" s="31">
        <v>52.251557894736848</v>
      </c>
      <c r="Q95" s="21">
        <f t="shared" si="7"/>
        <v>42494</v>
      </c>
      <c r="R95" s="21">
        <f t="shared" si="9"/>
        <v>42524</v>
      </c>
      <c r="S95" s="21" t="str">
        <f t="shared" si="10"/>
        <v/>
      </c>
      <c r="T95" s="22" t="str">
        <f t="shared" si="11"/>
        <v/>
      </c>
      <c r="U95" s="23" t="str">
        <f t="shared" si="12"/>
        <v/>
      </c>
      <c r="V95" s="24">
        <f t="shared" si="13"/>
        <v>18</v>
      </c>
    </row>
    <row r="96" spans="1:22" ht="15" customHeight="1" x14ac:dyDescent="0.35">
      <c r="A96" s="10" t="str">
        <f t="shared" si="8"/>
        <v>FXB111421</v>
      </c>
      <c r="B96" s="25">
        <v>18</v>
      </c>
      <c r="C96" s="25" t="s">
        <v>63</v>
      </c>
      <c r="D96" s="27"/>
      <c r="E96" s="12" t="s">
        <v>96</v>
      </c>
      <c r="F96" s="11" t="s">
        <v>25</v>
      </c>
      <c r="G96" s="11" t="s">
        <v>57</v>
      </c>
      <c r="H96" s="11" t="s">
        <v>58</v>
      </c>
      <c r="I96" s="26">
        <v>0</v>
      </c>
      <c r="J96" s="11"/>
      <c r="K96" s="11" t="s">
        <v>25</v>
      </c>
      <c r="L96" s="11">
        <v>12</v>
      </c>
      <c r="M96" s="11">
        <v>12</v>
      </c>
      <c r="N96" s="29">
        <v>3.7982473684210527</v>
      </c>
      <c r="O96" s="30">
        <v>9.6403421052631586</v>
      </c>
      <c r="P96" s="31">
        <v>13.43858947368421</v>
      </c>
      <c r="Q96" s="21">
        <f t="shared" si="7"/>
        <v>42494</v>
      </c>
      <c r="R96" s="21">
        <f t="shared" si="9"/>
        <v>42524</v>
      </c>
      <c r="S96" s="21" t="str">
        <f t="shared" si="10"/>
        <v/>
      </c>
      <c r="T96" s="22" t="str">
        <f t="shared" si="11"/>
        <v/>
      </c>
      <c r="U96" s="23" t="str">
        <f t="shared" si="12"/>
        <v/>
      </c>
      <c r="V96" s="24">
        <f t="shared" si="13"/>
        <v>18</v>
      </c>
    </row>
    <row r="97" spans="1:22" ht="15" customHeight="1" x14ac:dyDescent="0.35">
      <c r="A97" s="10" t="str">
        <f t="shared" si="8"/>
        <v>FMB119487</v>
      </c>
      <c r="B97" s="25">
        <v>18</v>
      </c>
      <c r="C97" s="25" t="s">
        <v>63</v>
      </c>
      <c r="D97" s="27"/>
      <c r="E97" s="11" t="s">
        <v>123</v>
      </c>
      <c r="F97" s="11" t="s">
        <v>53</v>
      </c>
      <c r="G97" s="11" t="s">
        <v>23</v>
      </c>
      <c r="H97" s="11" t="s">
        <v>124</v>
      </c>
      <c r="I97" s="13">
        <v>42545</v>
      </c>
      <c r="J97" s="13">
        <v>42524</v>
      </c>
      <c r="K97" s="11" t="s">
        <v>25</v>
      </c>
      <c r="L97" s="11">
        <v>10</v>
      </c>
      <c r="M97" s="11">
        <v>21.5</v>
      </c>
      <c r="N97" s="14">
        <v>14.853794736842108</v>
      </c>
      <c r="O97" s="15">
        <v>10.782115789473687</v>
      </c>
      <c r="P97" s="16">
        <v>25.635910526315797</v>
      </c>
      <c r="Q97" s="21">
        <f t="shared" si="7"/>
        <v>42494</v>
      </c>
      <c r="R97" s="21">
        <f t="shared" si="9"/>
        <v>42524</v>
      </c>
      <c r="S97" s="21" t="str">
        <f t="shared" si="10"/>
        <v/>
      </c>
      <c r="T97" s="22">
        <f t="shared" si="11"/>
        <v>42494</v>
      </c>
      <c r="U97" s="23">
        <f t="shared" si="12"/>
        <v>18</v>
      </c>
      <c r="V97" s="24">
        <f t="shared" si="13"/>
        <v>18</v>
      </c>
    </row>
    <row r="98" spans="1:22" ht="15" customHeight="1" x14ac:dyDescent="0.35">
      <c r="A98" s="10" t="str">
        <f t="shared" si="8"/>
        <v>FMB115026</v>
      </c>
      <c r="B98" s="25">
        <v>18</v>
      </c>
      <c r="C98" s="25" t="s">
        <v>63</v>
      </c>
      <c r="D98" s="27"/>
      <c r="E98" s="11" t="s">
        <v>169</v>
      </c>
      <c r="F98" s="11" t="s">
        <v>170</v>
      </c>
      <c r="G98" s="11" t="s">
        <v>23</v>
      </c>
      <c r="H98" s="11" t="s">
        <v>83</v>
      </c>
      <c r="I98" s="13">
        <v>42524</v>
      </c>
      <c r="J98" s="13">
        <v>42412</v>
      </c>
      <c r="K98" s="11" t="s">
        <v>25</v>
      </c>
      <c r="L98" s="11">
        <v>2</v>
      </c>
      <c r="M98" s="11">
        <v>2.72</v>
      </c>
      <c r="N98" s="14">
        <v>1.3535957894736841</v>
      </c>
      <c r="O98" s="15">
        <v>2.9388936842105262</v>
      </c>
      <c r="P98" s="16">
        <v>4.2924894736842099</v>
      </c>
      <c r="Q98" s="21">
        <f t="shared" si="7"/>
        <v>42494</v>
      </c>
      <c r="R98" s="21">
        <f t="shared" si="9"/>
        <v>42524</v>
      </c>
      <c r="S98" s="21" t="str">
        <f t="shared" si="10"/>
        <v>A REPLANIFIER</v>
      </c>
      <c r="T98" s="22">
        <f t="shared" si="11"/>
        <v>42382</v>
      </c>
      <c r="U98" s="23">
        <f t="shared" si="12"/>
        <v>2</v>
      </c>
      <c r="V98" s="24">
        <f t="shared" si="13"/>
        <v>18</v>
      </c>
    </row>
    <row r="99" spans="1:22" ht="15" customHeight="1" x14ac:dyDescent="0.35">
      <c r="A99" s="10" t="str">
        <f t="shared" si="8"/>
        <v>FMB115214</v>
      </c>
      <c r="B99" s="25">
        <v>18</v>
      </c>
      <c r="C99" s="25" t="s">
        <v>63</v>
      </c>
      <c r="D99" s="27"/>
      <c r="E99" s="11" t="s">
        <v>171</v>
      </c>
      <c r="F99" s="11" t="s">
        <v>77</v>
      </c>
      <c r="G99" s="11" t="s">
        <v>23</v>
      </c>
      <c r="H99" s="11" t="s">
        <v>62</v>
      </c>
      <c r="I99" s="13">
        <v>42524</v>
      </c>
      <c r="J99" s="13">
        <v>42520</v>
      </c>
      <c r="K99" s="11" t="s">
        <v>25</v>
      </c>
      <c r="L99" s="11">
        <v>48</v>
      </c>
      <c r="M99" s="11">
        <v>50.400000000000006</v>
      </c>
      <c r="N99" s="14">
        <v>15.909174736842104</v>
      </c>
      <c r="O99" s="15">
        <v>40.47838315789474</v>
      </c>
      <c r="P99" s="16">
        <v>56.387557894736844</v>
      </c>
      <c r="Q99" s="21">
        <f t="shared" si="7"/>
        <v>42494</v>
      </c>
      <c r="R99" s="21">
        <f t="shared" si="9"/>
        <v>42524</v>
      </c>
      <c r="S99" s="21" t="str">
        <f t="shared" si="10"/>
        <v>A REPLANIFIER</v>
      </c>
      <c r="T99" s="22">
        <f t="shared" si="11"/>
        <v>42490</v>
      </c>
      <c r="U99" s="23">
        <f t="shared" si="12"/>
        <v>17</v>
      </c>
      <c r="V99" s="24">
        <f t="shared" si="13"/>
        <v>18</v>
      </c>
    </row>
    <row r="100" spans="1:22" ht="15" customHeight="1" x14ac:dyDescent="0.35">
      <c r="A100" s="10" t="str">
        <f t="shared" si="8"/>
        <v>FMB116548</v>
      </c>
      <c r="B100" s="11">
        <v>19</v>
      </c>
      <c r="C100" s="11" t="s">
        <v>63</v>
      </c>
      <c r="D100" s="12" t="s">
        <v>64</v>
      </c>
      <c r="E100" s="12" t="s">
        <v>43</v>
      </c>
      <c r="F100" s="11" t="s">
        <v>25</v>
      </c>
      <c r="G100" s="12" t="s">
        <v>23</v>
      </c>
      <c r="H100" s="12" t="s">
        <v>45</v>
      </c>
      <c r="I100" s="26">
        <v>0</v>
      </c>
      <c r="J100" s="11"/>
      <c r="K100" s="11" t="s">
        <v>25</v>
      </c>
      <c r="L100" s="12">
        <v>3</v>
      </c>
      <c r="M100" s="12">
        <v>2.61</v>
      </c>
      <c r="N100" s="29">
        <v>0</v>
      </c>
      <c r="O100" s="30">
        <v>0</v>
      </c>
      <c r="P100" s="31">
        <v>0</v>
      </c>
      <c r="Q100" s="33">
        <f t="shared" si="7"/>
        <v>42501</v>
      </c>
      <c r="R100" s="33">
        <f t="shared" si="9"/>
        <v>42531</v>
      </c>
      <c r="S100" s="33" t="str">
        <f t="shared" si="10"/>
        <v/>
      </c>
      <c r="T100" s="34" t="str">
        <f t="shared" si="11"/>
        <v/>
      </c>
      <c r="U100" s="35" t="str">
        <f t="shared" si="12"/>
        <v/>
      </c>
      <c r="V100" s="36">
        <f t="shared" si="13"/>
        <v>19</v>
      </c>
    </row>
    <row r="101" spans="1:22" ht="15" customHeight="1" x14ac:dyDescent="0.35">
      <c r="A101" s="10" t="str">
        <f t="shared" si="8"/>
        <v>FMB500254</v>
      </c>
      <c r="B101" s="27">
        <v>19</v>
      </c>
      <c r="C101" s="25" t="s">
        <v>63</v>
      </c>
      <c r="D101" s="27"/>
      <c r="E101" s="11" t="s">
        <v>131</v>
      </c>
      <c r="F101" s="11" t="s">
        <v>22</v>
      </c>
      <c r="G101" s="11" t="s">
        <v>98</v>
      </c>
      <c r="H101" s="11" t="s">
        <v>132</v>
      </c>
      <c r="I101" s="13">
        <v>42524</v>
      </c>
      <c r="J101" s="13">
        <v>42489</v>
      </c>
      <c r="K101" s="11" t="s">
        <v>25</v>
      </c>
      <c r="L101" s="11">
        <v>10</v>
      </c>
      <c r="M101" s="11" t="s">
        <v>40</v>
      </c>
      <c r="N101" s="29">
        <v>2.6394736842105266</v>
      </c>
      <c r="O101" s="30">
        <v>7.7420684210526343</v>
      </c>
      <c r="P101" s="31">
        <v>10.381542105263161</v>
      </c>
      <c r="Q101" s="33">
        <f t="shared" si="7"/>
        <v>42501</v>
      </c>
      <c r="R101" s="33">
        <f t="shared" si="9"/>
        <v>42531</v>
      </c>
      <c r="S101" s="33" t="str">
        <f t="shared" si="10"/>
        <v>A REPLANIFIER</v>
      </c>
      <c r="T101" s="34">
        <f t="shared" si="11"/>
        <v>42459</v>
      </c>
      <c r="U101" s="35">
        <f t="shared" si="12"/>
        <v>13</v>
      </c>
      <c r="V101" s="36">
        <f t="shared" si="13"/>
        <v>19</v>
      </c>
    </row>
    <row r="102" spans="1:22" ht="15" customHeight="1" x14ac:dyDescent="0.35">
      <c r="A102" s="10" t="str">
        <f t="shared" si="8"/>
        <v>FXB111703</v>
      </c>
      <c r="B102" s="25">
        <v>19</v>
      </c>
      <c r="C102" s="25" t="s">
        <v>63</v>
      </c>
      <c r="D102" s="27"/>
      <c r="E102" s="11" t="s">
        <v>52</v>
      </c>
      <c r="F102" s="11" t="s">
        <v>53</v>
      </c>
      <c r="G102" s="11" t="s">
        <v>23</v>
      </c>
      <c r="H102" s="11" t="s">
        <v>54</v>
      </c>
      <c r="I102" s="13">
        <v>42545</v>
      </c>
      <c r="J102" s="13">
        <v>42524</v>
      </c>
      <c r="K102" s="11" t="s">
        <v>25</v>
      </c>
      <c r="L102" s="11">
        <v>50</v>
      </c>
      <c r="M102" s="11">
        <v>40.5</v>
      </c>
      <c r="N102" s="14">
        <v>3.5406905263157897</v>
      </c>
      <c r="O102" s="15">
        <v>42.972551578947368</v>
      </c>
      <c r="P102" s="16">
        <v>46.51324210526316</v>
      </c>
      <c r="Q102" s="21">
        <f t="shared" si="7"/>
        <v>42501</v>
      </c>
      <c r="R102" s="21">
        <f t="shared" si="9"/>
        <v>42531</v>
      </c>
      <c r="S102" s="21" t="str">
        <f t="shared" si="10"/>
        <v>A REPLANIFIER</v>
      </c>
      <c r="T102" s="22">
        <f t="shared" si="11"/>
        <v>42494</v>
      </c>
      <c r="U102" s="23">
        <f t="shared" si="12"/>
        <v>18</v>
      </c>
      <c r="V102" s="24">
        <f t="shared" si="13"/>
        <v>19</v>
      </c>
    </row>
    <row r="103" spans="1:22" ht="15" customHeight="1" x14ac:dyDescent="0.35">
      <c r="A103" s="10" t="str">
        <f t="shared" si="8"/>
        <v>FXB111703</v>
      </c>
      <c r="B103" s="25">
        <v>19</v>
      </c>
      <c r="C103" s="25" t="s">
        <v>63</v>
      </c>
      <c r="D103" s="27"/>
      <c r="E103" s="25" t="s">
        <v>52</v>
      </c>
      <c r="F103" s="25"/>
      <c r="G103" s="25"/>
      <c r="H103" s="25"/>
      <c r="I103" s="25"/>
      <c r="J103" s="25"/>
      <c r="K103" s="25"/>
      <c r="L103" s="11">
        <v>60</v>
      </c>
      <c r="M103" s="11">
        <v>48.6</v>
      </c>
      <c r="N103" s="14">
        <v>4.1547484210526324</v>
      </c>
      <c r="O103" s="15">
        <v>51.40822</v>
      </c>
      <c r="P103" s="16">
        <v>55.562968421052631</v>
      </c>
      <c r="Q103" s="21">
        <f t="shared" si="7"/>
        <v>42501</v>
      </c>
      <c r="R103" s="21">
        <f t="shared" si="9"/>
        <v>42531</v>
      </c>
      <c r="S103" s="21" t="str">
        <f t="shared" si="10"/>
        <v/>
      </c>
      <c r="T103" s="22" t="str">
        <f t="shared" si="11"/>
        <v/>
      </c>
      <c r="U103" s="23" t="str">
        <f t="shared" si="12"/>
        <v/>
      </c>
      <c r="V103" s="24">
        <f t="shared" si="13"/>
        <v>19</v>
      </c>
    </row>
    <row r="104" spans="1:22" ht="15" customHeight="1" x14ac:dyDescent="0.35">
      <c r="A104" s="10" t="str">
        <f t="shared" si="8"/>
        <v>FMB113578</v>
      </c>
      <c r="B104" s="25">
        <v>19</v>
      </c>
      <c r="C104" s="25" t="s">
        <v>63</v>
      </c>
      <c r="D104" s="27"/>
      <c r="E104" s="11" t="s">
        <v>172</v>
      </c>
      <c r="F104" s="11" t="s">
        <v>173</v>
      </c>
      <c r="G104" s="11" t="s">
        <v>23</v>
      </c>
      <c r="H104" s="11" t="s">
        <v>174</v>
      </c>
      <c r="I104" s="13">
        <v>42531</v>
      </c>
      <c r="J104" s="13">
        <v>42536</v>
      </c>
      <c r="K104" s="11" t="s">
        <v>25</v>
      </c>
      <c r="L104" s="11">
        <v>2</v>
      </c>
      <c r="M104" s="11">
        <v>1.86</v>
      </c>
      <c r="N104" s="14">
        <v>0.93253263157894728</v>
      </c>
      <c r="O104" s="15">
        <v>2.4008884210526316</v>
      </c>
      <c r="P104" s="16">
        <v>3.3334210526315786</v>
      </c>
      <c r="Q104" s="21">
        <f t="shared" si="7"/>
        <v>42501</v>
      </c>
      <c r="R104" s="21">
        <f t="shared" si="9"/>
        <v>42531</v>
      </c>
      <c r="S104" s="21" t="str">
        <f t="shared" si="10"/>
        <v/>
      </c>
      <c r="T104" s="22">
        <f t="shared" si="11"/>
        <v>42506</v>
      </c>
      <c r="U104" s="23">
        <f t="shared" si="12"/>
        <v>20</v>
      </c>
      <c r="V104" s="24">
        <f t="shared" si="13"/>
        <v>19</v>
      </c>
    </row>
    <row r="105" spans="1:22" ht="15" customHeight="1" x14ac:dyDescent="0.35">
      <c r="A105" s="10" t="str">
        <f t="shared" si="8"/>
        <v>FMB113578</v>
      </c>
      <c r="B105" s="27">
        <v>19</v>
      </c>
      <c r="C105" s="25" t="s">
        <v>63</v>
      </c>
      <c r="D105" s="27"/>
      <c r="E105" s="25" t="s">
        <v>172</v>
      </c>
      <c r="F105" s="25"/>
      <c r="G105" s="25"/>
      <c r="H105" s="25"/>
      <c r="I105" s="25"/>
      <c r="J105" s="25"/>
      <c r="K105" s="25"/>
      <c r="L105" s="11">
        <v>16</v>
      </c>
      <c r="M105" s="11">
        <v>14.88</v>
      </c>
      <c r="N105" s="14">
        <v>4.1664694736842112</v>
      </c>
      <c r="O105" s="15">
        <v>13.64790947368421</v>
      </c>
      <c r="P105" s="16">
        <v>17.814378947368422</v>
      </c>
      <c r="Q105" s="21">
        <f t="shared" si="7"/>
        <v>42501</v>
      </c>
      <c r="R105" s="21">
        <f t="shared" si="9"/>
        <v>42531</v>
      </c>
      <c r="S105" s="21" t="str">
        <f t="shared" si="10"/>
        <v/>
      </c>
      <c r="T105" s="22" t="str">
        <f t="shared" si="11"/>
        <v/>
      </c>
      <c r="U105" s="23" t="str">
        <f t="shared" si="12"/>
        <v/>
      </c>
      <c r="V105" s="24">
        <f t="shared" si="13"/>
        <v>19</v>
      </c>
    </row>
    <row r="106" spans="1:22" ht="15" customHeight="1" x14ac:dyDescent="0.35">
      <c r="A106" s="10" t="str">
        <f t="shared" si="8"/>
        <v>FXB111129</v>
      </c>
      <c r="B106" s="27">
        <v>19</v>
      </c>
      <c r="C106" s="25" t="s">
        <v>63</v>
      </c>
      <c r="D106" s="27"/>
      <c r="E106" s="11" t="s">
        <v>90</v>
      </c>
      <c r="F106" s="11" t="s">
        <v>91</v>
      </c>
      <c r="G106" s="11" t="s">
        <v>23</v>
      </c>
      <c r="H106" s="11" t="s">
        <v>62</v>
      </c>
      <c r="I106" s="13">
        <v>42531</v>
      </c>
      <c r="J106" s="13">
        <v>42532</v>
      </c>
      <c r="K106" s="11" t="s">
        <v>25</v>
      </c>
      <c r="L106" s="11">
        <v>12</v>
      </c>
      <c r="M106" s="11">
        <v>6.36</v>
      </c>
      <c r="N106" s="14">
        <v>0.87720000000000009</v>
      </c>
      <c r="O106" s="15">
        <v>6.2719263157894742</v>
      </c>
      <c r="P106" s="16">
        <v>7.1491263157894744</v>
      </c>
      <c r="Q106" s="21">
        <f t="shared" si="7"/>
        <v>42501</v>
      </c>
      <c r="R106" s="21">
        <f t="shared" si="9"/>
        <v>42531</v>
      </c>
      <c r="S106" s="21" t="str">
        <f t="shared" si="10"/>
        <v/>
      </c>
      <c r="T106" s="22">
        <f t="shared" si="11"/>
        <v>42502</v>
      </c>
      <c r="U106" s="23">
        <f t="shared" si="12"/>
        <v>19</v>
      </c>
      <c r="V106" s="24">
        <f t="shared" si="13"/>
        <v>19</v>
      </c>
    </row>
    <row r="107" spans="1:22" ht="15" customHeight="1" x14ac:dyDescent="0.35">
      <c r="A107" s="10" t="str">
        <f t="shared" si="8"/>
        <v>FMB214695</v>
      </c>
      <c r="B107" s="25">
        <v>19</v>
      </c>
      <c r="C107" s="25" t="s">
        <v>63</v>
      </c>
      <c r="D107" s="27"/>
      <c r="E107" s="11" t="s">
        <v>175</v>
      </c>
      <c r="F107" s="11" t="s">
        <v>163</v>
      </c>
      <c r="G107" s="11" t="s">
        <v>23</v>
      </c>
      <c r="H107" s="11" t="s">
        <v>176</v>
      </c>
      <c r="I107" s="13">
        <v>42531</v>
      </c>
      <c r="J107" s="13">
        <v>42517</v>
      </c>
      <c r="K107" s="11" t="s">
        <v>25</v>
      </c>
      <c r="L107" s="11">
        <v>10</v>
      </c>
      <c r="M107" s="11">
        <v>14.8</v>
      </c>
      <c r="N107" s="29">
        <v>6.2353315789473696</v>
      </c>
      <c r="O107" s="30">
        <v>10.321594736842105</v>
      </c>
      <c r="P107" s="31">
        <v>16.556926315789475</v>
      </c>
      <c r="Q107" s="21">
        <f t="shared" si="7"/>
        <v>42501</v>
      </c>
      <c r="R107" s="21">
        <f t="shared" si="9"/>
        <v>42531</v>
      </c>
      <c r="S107" s="21" t="str">
        <f t="shared" si="10"/>
        <v>A REPLANIFIER</v>
      </c>
      <c r="T107" s="22">
        <f t="shared" si="11"/>
        <v>42487</v>
      </c>
      <c r="U107" s="23">
        <f t="shared" si="12"/>
        <v>17</v>
      </c>
      <c r="V107" s="24">
        <f t="shared" si="13"/>
        <v>19</v>
      </c>
    </row>
    <row r="108" spans="1:22" ht="15" customHeight="1" x14ac:dyDescent="0.35">
      <c r="A108" s="10" t="str">
        <f t="shared" si="8"/>
        <v>FMB113994</v>
      </c>
      <c r="B108" s="25">
        <v>19</v>
      </c>
      <c r="C108" s="25" t="s">
        <v>63</v>
      </c>
      <c r="D108" s="27"/>
      <c r="E108" s="11" t="s">
        <v>111</v>
      </c>
      <c r="F108" s="11" t="s">
        <v>112</v>
      </c>
      <c r="G108" s="11" t="s">
        <v>23</v>
      </c>
      <c r="H108" s="11" t="s">
        <v>74</v>
      </c>
      <c r="I108" s="13">
        <v>42531</v>
      </c>
      <c r="J108" s="13">
        <v>42513</v>
      </c>
      <c r="K108" s="11" t="s">
        <v>25</v>
      </c>
      <c r="L108" s="11">
        <v>44</v>
      </c>
      <c r="M108" s="11">
        <v>58.96</v>
      </c>
      <c r="N108" s="14">
        <v>19.426884210526318</v>
      </c>
      <c r="O108" s="15">
        <v>46.380205263157897</v>
      </c>
      <c r="P108" s="16">
        <v>65.807089473684215</v>
      </c>
      <c r="Q108" s="21">
        <f t="shared" si="7"/>
        <v>42501</v>
      </c>
      <c r="R108" s="21">
        <f t="shared" si="9"/>
        <v>42531</v>
      </c>
      <c r="S108" s="21" t="str">
        <f t="shared" si="10"/>
        <v>A REPLANIFIER</v>
      </c>
      <c r="T108" s="22">
        <f t="shared" si="11"/>
        <v>42483</v>
      </c>
      <c r="U108" s="23">
        <f t="shared" si="12"/>
        <v>16</v>
      </c>
      <c r="V108" s="24">
        <f t="shared" si="13"/>
        <v>19</v>
      </c>
    </row>
    <row r="109" spans="1:22" ht="15" customHeight="1" x14ac:dyDescent="0.35">
      <c r="A109" s="10" t="str">
        <f t="shared" si="8"/>
        <v>FMB116618</v>
      </c>
      <c r="B109" s="25">
        <v>19</v>
      </c>
      <c r="C109" s="25" t="s">
        <v>63</v>
      </c>
      <c r="D109" s="27"/>
      <c r="E109" s="11" t="s">
        <v>177</v>
      </c>
      <c r="F109" s="11" t="s">
        <v>91</v>
      </c>
      <c r="G109" s="11" t="s">
        <v>23</v>
      </c>
      <c r="H109" s="11" t="s">
        <v>50</v>
      </c>
      <c r="I109" s="13">
        <v>42531</v>
      </c>
      <c r="J109" s="13">
        <v>42524</v>
      </c>
      <c r="K109" s="11" t="s">
        <v>25</v>
      </c>
      <c r="L109" s="11">
        <v>12</v>
      </c>
      <c r="M109" s="11">
        <v>13.680000000000001</v>
      </c>
      <c r="N109" s="14">
        <v>5.4122631578947384</v>
      </c>
      <c r="O109" s="15">
        <v>9.815800000000003</v>
      </c>
      <c r="P109" s="16">
        <v>15.228063157894741</v>
      </c>
      <c r="Q109" s="21">
        <f t="shared" si="7"/>
        <v>42501</v>
      </c>
      <c r="R109" s="21">
        <f t="shared" si="9"/>
        <v>42531</v>
      </c>
      <c r="S109" s="21" t="str">
        <f t="shared" si="10"/>
        <v>A REPLANIFIER</v>
      </c>
      <c r="T109" s="22">
        <f t="shared" si="11"/>
        <v>42494</v>
      </c>
      <c r="U109" s="23">
        <f t="shared" si="12"/>
        <v>18</v>
      </c>
      <c r="V109" s="24">
        <f t="shared" si="13"/>
        <v>19</v>
      </c>
    </row>
    <row r="110" spans="1:22" ht="15" customHeight="1" x14ac:dyDescent="0.35">
      <c r="A110" s="10" t="str">
        <f t="shared" si="8"/>
        <v>FMB114993</v>
      </c>
      <c r="B110" s="25">
        <v>19</v>
      </c>
      <c r="C110" s="25" t="s">
        <v>63</v>
      </c>
      <c r="D110" s="27"/>
      <c r="E110" s="11" t="s">
        <v>76</v>
      </c>
      <c r="F110" s="11" t="s">
        <v>77</v>
      </c>
      <c r="G110" s="11" t="s">
        <v>23</v>
      </c>
      <c r="H110" s="11" t="s">
        <v>62</v>
      </c>
      <c r="I110" s="13">
        <v>42531</v>
      </c>
      <c r="J110" s="13">
        <v>42544</v>
      </c>
      <c r="K110" s="11" t="s">
        <v>25</v>
      </c>
      <c r="L110" s="11">
        <v>32</v>
      </c>
      <c r="M110" s="11">
        <v>33.6</v>
      </c>
      <c r="N110" s="14">
        <v>10.292336842105264</v>
      </c>
      <c r="O110" s="15">
        <v>26.456205263157894</v>
      </c>
      <c r="P110" s="16">
        <v>36.748542105263155</v>
      </c>
      <c r="Q110" s="21">
        <f t="shared" si="7"/>
        <v>42501</v>
      </c>
      <c r="R110" s="21">
        <f t="shared" si="9"/>
        <v>42531</v>
      </c>
      <c r="S110" s="21" t="str">
        <f t="shared" si="10"/>
        <v/>
      </c>
      <c r="T110" s="22">
        <f t="shared" si="11"/>
        <v>42514</v>
      </c>
      <c r="U110" s="23">
        <f t="shared" si="12"/>
        <v>21</v>
      </c>
      <c r="V110" s="24">
        <f t="shared" si="13"/>
        <v>19</v>
      </c>
    </row>
    <row r="111" spans="1:22" ht="15" customHeight="1" x14ac:dyDescent="0.35">
      <c r="A111" s="10" t="str">
        <f t="shared" si="8"/>
        <v>FMB121407</v>
      </c>
      <c r="B111" s="11">
        <v>20</v>
      </c>
      <c r="C111" s="11" t="s">
        <v>19</v>
      </c>
      <c r="D111" s="11" t="s">
        <v>178</v>
      </c>
      <c r="E111" s="11" t="s">
        <v>179</v>
      </c>
      <c r="F111" s="11" t="s">
        <v>22</v>
      </c>
      <c r="G111" s="11" t="s">
        <v>23</v>
      </c>
      <c r="H111" s="11" t="s">
        <v>29</v>
      </c>
      <c r="I111" s="13">
        <v>42545</v>
      </c>
      <c r="J111" s="13">
        <v>42545</v>
      </c>
      <c r="K111" s="11" t="s">
        <v>25</v>
      </c>
      <c r="L111" s="11">
        <v>10</v>
      </c>
      <c r="M111" s="11">
        <v>14.399999999999999</v>
      </c>
      <c r="N111" s="14">
        <v>6.315768421052633</v>
      </c>
      <c r="O111" s="15">
        <v>9.7514684210526319</v>
      </c>
      <c r="P111" s="16">
        <v>16.067236842105267</v>
      </c>
      <c r="Q111" s="21">
        <f t="shared" si="7"/>
        <v>42508</v>
      </c>
      <c r="R111" s="21">
        <f t="shared" si="9"/>
        <v>42538</v>
      </c>
      <c r="S111" s="21" t="str">
        <f t="shared" si="10"/>
        <v/>
      </c>
      <c r="T111" s="22">
        <f t="shared" si="11"/>
        <v>42515</v>
      </c>
      <c r="U111" s="23">
        <f t="shared" si="12"/>
        <v>21</v>
      </c>
      <c r="V111" s="24">
        <f t="shared" si="13"/>
        <v>20</v>
      </c>
    </row>
    <row r="112" spans="1:22" ht="15" customHeight="1" x14ac:dyDescent="0.35">
      <c r="A112" s="10" t="str">
        <f t="shared" si="8"/>
        <v>FXB111079</v>
      </c>
      <c r="B112" s="25">
        <v>20</v>
      </c>
      <c r="C112" s="25" t="s">
        <v>19</v>
      </c>
      <c r="D112" s="11" t="s">
        <v>180</v>
      </c>
      <c r="E112" s="11" t="s">
        <v>181</v>
      </c>
      <c r="F112" s="11" t="s">
        <v>134</v>
      </c>
      <c r="G112" s="11" t="s">
        <v>23</v>
      </c>
      <c r="H112" s="11" t="s">
        <v>24</v>
      </c>
      <c r="I112" s="13">
        <v>42545</v>
      </c>
      <c r="J112" s="13">
        <v>42551</v>
      </c>
      <c r="K112" s="11" t="s">
        <v>25</v>
      </c>
      <c r="L112" s="11">
        <v>10</v>
      </c>
      <c r="M112" s="11">
        <v>8</v>
      </c>
      <c r="N112" s="14">
        <v>1.1257578947368421</v>
      </c>
      <c r="O112" s="15">
        <v>7.7777684210526319</v>
      </c>
      <c r="P112" s="16">
        <v>8.903526315789474</v>
      </c>
      <c r="Q112" s="21">
        <f t="shared" si="7"/>
        <v>42508</v>
      </c>
      <c r="R112" s="21">
        <f t="shared" si="9"/>
        <v>42538</v>
      </c>
      <c r="S112" s="21" t="str">
        <f t="shared" si="10"/>
        <v/>
      </c>
      <c r="T112" s="22">
        <f t="shared" si="11"/>
        <v>42521</v>
      </c>
      <c r="U112" s="23">
        <f t="shared" si="12"/>
        <v>22</v>
      </c>
      <c r="V112" s="24">
        <f t="shared" si="13"/>
        <v>20</v>
      </c>
    </row>
    <row r="113" spans="1:22" ht="15" customHeight="1" x14ac:dyDescent="0.35">
      <c r="A113" s="10" t="str">
        <f t="shared" si="8"/>
        <v>FXB111569</v>
      </c>
      <c r="B113" s="25">
        <v>20</v>
      </c>
      <c r="C113" s="25" t="s">
        <v>19</v>
      </c>
      <c r="D113" s="11" t="s">
        <v>182</v>
      </c>
      <c r="E113" s="11" t="s">
        <v>166</v>
      </c>
      <c r="F113" s="11" t="s">
        <v>77</v>
      </c>
      <c r="G113" s="11" t="s">
        <v>57</v>
      </c>
      <c r="H113" s="11" t="s">
        <v>58</v>
      </c>
      <c r="I113" s="13">
        <v>42545</v>
      </c>
      <c r="J113" s="13">
        <v>42545</v>
      </c>
      <c r="K113" s="11" t="s">
        <v>109</v>
      </c>
      <c r="L113" s="11">
        <v>20</v>
      </c>
      <c r="M113" s="11">
        <v>23.4</v>
      </c>
      <c r="N113" s="14">
        <v>6.3304421052631596</v>
      </c>
      <c r="O113" s="15">
        <v>19.795336842105264</v>
      </c>
      <c r="P113" s="16">
        <v>26.125778947368424</v>
      </c>
      <c r="Q113" s="21">
        <f t="shared" si="7"/>
        <v>42508</v>
      </c>
      <c r="R113" s="21">
        <f t="shared" si="9"/>
        <v>42538</v>
      </c>
      <c r="S113" s="21" t="str">
        <f t="shared" si="10"/>
        <v/>
      </c>
      <c r="T113" s="22">
        <f t="shared" si="11"/>
        <v>42515</v>
      </c>
      <c r="U113" s="23">
        <f t="shared" si="12"/>
        <v>21</v>
      </c>
      <c r="V113" s="24">
        <f t="shared" si="13"/>
        <v>20</v>
      </c>
    </row>
    <row r="114" spans="1:22" ht="15" customHeight="1" x14ac:dyDescent="0.35">
      <c r="A114" s="10" t="str">
        <f t="shared" si="8"/>
        <v>FMB117271</v>
      </c>
      <c r="B114" s="25">
        <v>20</v>
      </c>
      <c r="C114" s="25" t="s">
        <v>19</v>
      </c>
      <c r="D114" s="11" t="s">
        <v>183</v>
      </c>
      <c r="E114" s="11" t="s">
        <v>184</v>
      </c>
      <c r="F114" s="11" t="s">
        <v>22</v>
      </c>
      <c r="G114" s="11" t="s">
        <v>23</v>
      </c>
      <c r="H114" s="11" t="s">
        <v>24</v>
      </c>
      <c r="I114" s="13">
        <v>42545</v>
      </c>
      <c r="J114" s="13">
        <v>42545</v>
      </c>
      <c r="K114" s="11" t="s">
        <v>25</v>
      </c>
      <c r="L114" s="11">
        <v>5</v>
      </c>
      <c r="M114" s="11">
        <v>15</v>
      </c>
      <c r="N114" s="14">
        <v>3.3004157894736843</v>
      </c>
      <c r="O114" s="15">
        <v>5.2192684210526323</v>
      </c>
      <c r="P114" s="16">
        <v>8.5196842105263162</v>
      </c>
      <c r="Q114" s="21">
        <f t="shared" si="7"/>
        <v>42508</v>
      </c>
      <c r="R114" s="21">
        <f t="shared" si="9"/>
        <v>42538</v>
      </c>
      <c r="S114" s="21" t="str">
        <f t="shared" si="10"/>
        <v/>
      </c>
      <c r="T114" s="22">
        <f t="shared" si="11"/>
        <v>42515</v>
      </c>
      <c r="U114" s="23">
        <f t="shared" si="12"/>
        <v>21</v>
      </c>
      <c r="V114" s="24">
        <f t="shared" si="13"/>
        <v>20</v>
      </c>
    </row>
    <row r="115" spans="1:22" ht="15" customHeight="1" x14ac:dyDescent="0.35">
      <c r="A115" s="10" t="str">
        <f t="shared" si="8"/>
        <v>FMB119023</v>
      </c>
      <c r="B115" s="25">
        <v>20</v>
      </c>
      <c r="C115" s="25" t="s">
        <v>19</v>
      </c>
      <c r="D115" s="11" t="s">
        <v>185</v>
      </c>
      <c r="E115" s="11" t="s">
        <v>186</v>
      </c>
      <c r="F115" s="11" t="s">
        <v>82</v>
      </c>
      <c r="G115" s="11" t="s">
        <v>23</v>
      </c>
      <c r="H115" s="11" t="s">
        <v>83</v>
      </c>
      <c r="I115" s="13">
        <v>42545</v>
      </c>
      <c r="J115" s="13">
        <v>42546</v>
      </c>
      <c r="K115" s="11" t="s">
        <v>25</v>
      </c>
      <c r="L115" s="11">
        <v>40</v>
      </c>
      <c r="M115" s="11">
        <v>57.199999999999996</v>
      </c>
      <c r="N115" s="14">
        <v>20.087647368421052</v>
      </c>
      <c r="O115" s="15">
        <v>38.567273684210541</v>
      </c>
      <c r="P115" s="16">
        <v>58.654921052631593</v>
      </c>
      <c r="Q115" s="21">
        <f t="shared" si="7"/>
        <v>42508</v>
      </c>
      <c r="R115" s="21">
        <f t="shared" si="9"/>
        <v>42538</v>
      </c>
      <c r="S115" s="21" t="str">
        <f t="shared" si="10"/>
        <v/>
      </c>
      <c r="T115" s="22">
        <f t="shared" si="11"/>
        <v>42516</v>
      </c>
      <c r="U115" s="23">
        <f t="shared" si="12"/>
        <v>21</v>
      </c>
      <c r="V115" s="24">
        <f t="shared" si="13"/>
        <v>20</v>
      </c>
    </row>
    <row r="116" spans="1:22" ht="15" customHeight="1" x14ac:dyDescent="0.35">
      <c r="A116" s="10" t="str">
        <f t="shared" si="8"/>
        <v>FMB119024</v>
      </c>
      <c r="B116" s="25">
        <v>20</v>
      </c>
      <c r="C116" s="25" t="s">
        <v>19</v>
      </c>
      <c r="D116" s="11" t="s">
        <v>187</v>
      </c>
      <c r="E116" s="11" t="s">
        <v>188</v>
      </c>
      <c r="F116" s="11" t="s">
        <v>82</v>
      </c>
      <c r="G116" s="11" t="s">
        <v>23</v>
      </c>
      <c r="H116" s="11" t="s">
        <v>83</v>
      </c>
      <c r="I116" s="13">
        <v>42545</v>
      </c>
      <c r="J116" s="13">
        <v>42546</v>
      </c>
      <c r="K116" s="11" t="s">
        <v>25</v>
      </c>
      <c r="L116" s="11">
        <v>100</v>
      </c>
      <c r="M116" s="11">
        <v>162</v>
      </c>
      <c r="N116" s="14">
        <v>52.777931578947381</v>
      </c>
      <c r="O116" s="15">
        <v>116.1550052631579</v>
      </c>
      <c r="P116" s="16">
        <v>168.93293684210528</v>
      </c>
      <c r="Q116" s="21">
        <f t="shared" si="7"/>
        <v>42508</v>
      </c>
      <c r="R116" s="21">
        <f t="shared" si="9"/>
        <v>42538</v>
      </c>
      <c r="S116" s="21" t="str">
        <f t="shared" si="10"/>
        <v/>
      </c>
      <c r="T116" s="22">
        <f t="shared" si="11"/>
        <v>42516</v>
      </c>
      <c r="U116" s="23">
        <f t="shared" si="12"/>
        <v>21</v>
      </c>
      <c r="V116" s="24">
        <f t="shared" si="13"/>
        <v>20</v>
      </c>
    </row>
    <row r="117" spans="1:22" ht="15" customHeight="1" x14ac:dyDescent="0.35">
      <c r="A117" s="10" t="str">
        <f t="shared" si="8"/>
        <v>FMB500332</v>
      </c>
      <c r="B117" s="25">
        <v>20</v>
      </c>
      <c r="C117" s="11" t="s">
        <v>63</v>
      </c>
      <c r="D117" s="12" t="s">
        <v>64</v>
      </c>
      <c r="E117" s="12" t="s">
        <v>189</v>
      </c>
      <c r="F117" s="12" t="s">
        <v>49</v>
      </c>
      <c r="G117" s="12" t="s">
        <v>98</v>
      </c>
      <c r="H117" s="12">
        <v>0</v>
      </c>
      <c r="I117" s="32">
        <v>42531</v>
      </c>
      <c r="J117" s="32">
        <v>42534</v>
      </c>
      <c r="K117" s="11" t="s">
        <v>25</v>
      </c>
      <c r="L117" s="12">
        <v>4</v>
      </c>
      <c r="M117" s="12" t="s">
        <v>40</v>
      </c>
      <c r="N117" s="29">
        <v>1.0557894736842104</v>
      </c>
      <c r="O117" s="30">
        <v>3.0968631578947372</v>
      </c>
      <c r="P117" s="31">
        <v>4.1526526315789472</v>
      </c>
      <c r="Q117" s="21">
        <f t="shared" si="7"/>
        <v>42508</v>
      </c>
      <c r="R117" s="21">
        <f t="shared" si="9"/>
        <v>42538</v>
      </c>
      <c r="S117" s="21" t="str">
        <f t="shared" si="10"/>
        <v>A REPLANIFIER</v>
      </c>
      <c r="T117" s="22">
        <f t="shared" si="11"/>
        <v>42504</v>
      </c>
      <c r="U117" s="23">
        <f t="shared" si="12"/>
        <v>19</v>
      </c>
      <c r="V117" s="24">
        <f t="shared" si="13"/>
        <v>20</v>
      </c>
    </row>
    <row r="118" spans="1:22" ht="15" customHeight="1" x14ac:dyDescent="0.35">
      <c r="A118" s="10" t="str">
        <f t="shared" si="8"/>
        <v>FMB116548</v>
      </c>
      <c r="B118" s="25">
        <v>20</v>
      </c>
      <c r="C118" s="25" t="s">
        <v>63</v>
      </c>
      <c r="D118" s="27"/>
      <c r="E118" s="12" t="s">
        <v>43</v>
      </c>
      <c r="F118" s="12" t="s">
        <v>25</v>
      </c>
      <c r="G118" s="12" t="s">
        <v>23</v>
      </c>
      <c r="H118" s="12" t="s">
        <v>45</v>
      </c>
      <c r="I118" s="28">
        <v>0</v>
      </c>
      <c r="J118" s="12"/>
      <c r="K118" s="11" t="s">
        <v>25</v>
      </c>
      <c r="L118" s="12">
        <v>3</v>
      </c>
      <c r="M118" s="12">
        <v>2.61</v>
      </c>
      <c r="N118" s="29">
        <v>0</v>
      </c>
      <c r="O118" s="30">
        <v>0</v>
      </c>
      <c r="P118" s="31">
        <v>0</v>
      </c>
      <c r="Q118" s="21">
        <f t="shared" si="7"/>
        <v>42508</v>
      </c>
      <c r="R118" s="21">
        <f t="shared" si="9"/>
        <v>42538</v>
      </c>
      <c r="S118" s="21" t="str">
        <f t="shared" si="10"/>
        <v/>
      </c>
      <c r="T118" s="22" t="str">
        <f t="shared" si="11"/>
        <v/>
      </c>
      <c r="U118" s="23" t="str">
        <f t="shared" si="12"/>
        <v/>
      </c>
      <c r="V118" s="24">
        <f t="shared" si="13"/>
        <v>20</v>
      </c>
    </row>
    <row r="119" spans="1:22" ht="15" customHeight="1" x14ac:dyDescent="0.35">
      <c r="A119" s="10" t="str">
        <f t="shared" si="8"/>
        <v>FMB114989</v>
      </c>
      <c r="B119" s="25">
        <v>20</v>
      </c>
      <c r="C119" s="25" t="s">
        <v>63</v>
      </c>
      <c r="D119" s="27"/>
      <c r="E119" s="12" t="s">
        <v>119</v>
      </c>
      <c r="F119" s="12" t="s">
        <v>53</v>
      </c>
      <c r="G119" s="11" t="s">
        <v>23</v>
      </c>
      <c r="H119" s="12" t="s">
        <v>54</v>
      </c>
      <c r="I119" s="32">
        <v>42559</v>
      </c>
      <c r="J119" s="32">
        <v>42559</v>
      </c>
      <c r="K119" s="11" t="s">
        <v>25</v>
      </c>
      <c r="L119" s="12">
        <v>20</v>
      </c>
      <c r="M119" s="12">
        <v>20.2</v>
      </c>
      <c r="N119" s="29">
        <v>4.0963221052631571</v>
      </c>
      <c r="O119" s="30">
        <v>19.785356842105266</v>
      </c>
      <c r="P119" s="31">
        <v>23.881678947368421</v>
      </c>
      <c r="Q119" s="21">
        <f t="shared" si="7"/>
        <v>42508</v>
      </c>
      <c r="R119" s="21">
        <f t="shared" si="9"/>
        <v>42538</v>
      </c>
      <c r="S119" s="21" t="str">
        <f t="shared" si="10"/>
        <v/>
      </c>
      <c r="T119" s="22">
        <f t="shared" si="11"/>
        <v>42529</v>
      </c>
      <c r="U119" s="23">
        <f t="shared" si="12"/>
        <v>23</v>
      </c>
      <c r="V119" s="24">
        <f t="shared" si="13"/>
        <v>20</v>
      </c>
    </row>
    <row r="120" spans="1:22" ht="15" customHeight="1" x14ac:dyDescent="0.35">
      <c r="A120" s="10" t="str">
        <f t="shared" si="8"/>
        <v>FXB111108</v>
      </c>
      <c r="B120" s="25">
        <v>20</v>
      </c>
      <c r="C120" s="25" t="s">
        <v>63</v>
      </c>
      <c r="D120" s="27"/>
      <c r="E120" s="12" t="s">
        <v>133</v>
      </c>
      <c r="F120" s="12" t="s">
        <v>134</v>
      </c>
      <c r="G120" s="11" t="s">
        <v>23</v>
      </c>
      <c r="H120" s="12" t="s">
        <v>62</v>
      </c>
      <c r="I120" s="32">
        <v>42538</v>
      </c>
      <c r="J120" s="32">
        <v>42556</v>
      </c>
      <c r="K120" s="11" t="s">
        <v>25</v>
      </c>
      <c r="L120" s="12">
        <v>10</v>
      </c>
      <c r="M120" s="12">
        <v>11.200000000000001</v>
      </c>
      <c r="N120" s="29">
        <v>3.179805263157895</v>
      </c>
      <c r="O120" s="30">
        <v>9.2762736842105298</v>
      </c>
      <c r="P120" s="31">
        <v>12.456078947368425</v>
      </c>
      <c r="Q120" s="21">
        <f t="shared" si="7"/>
        <v>42508</v>
      </c>
      <c r="R120" s="21">
        <f t="shared" si="9"/>
        <v>42538</v>
      </c>
      <c r="S120" s="21" t="str">
        <f t="shared" si="10"/>
        <v/>
      </c>
      <c r="T120" s="22">
        <f t="shared" si="11"/>
        <v>42526</v>
      </c>
      <c r="U120" s="23">
        <f t="shared" si="12"/>
        <v>22</v>
      </c>
      <c r="V120" s="24">
        <f t="shared" si="13"/>
        <v>20</v>
      </c>
    </row>
    <row r="121" spans="1:22" ht="15" customHeight="1" x14ac:dyDescent="0.35">
      <c r="A121" s="10" t="str">
        <f t="shared" si="8"/>
        <v>FXB111569</v>
      </c>
      <c r="B121" s="25">
        <v>20</v>
      </c>
      <c r="C121" s="25" t="s">
        <v>63</v>
      </c>
      <c r="D121" s="27"/>
      <c r="E121" s="11" t="s">
        <v>166</v>
      </c>
      <c r="F121" s="11" t="s">
        <v>25</v>
      </c>
      <c r="G121" s="11" t="s">
        <v>57</v>
      </c>
      <c r="H121" s="11" t="s">
        <v>58</v>
      </c>
      <c r="I121" s="26">
        <v>0</v>
      </c>
      <c r="J121" s="11"/>
      <c r="K121" s="11" t="s">
        <v>25</v>
      </c>
      <c r="L121" s="11">
        <v>20</v>
      </c>
      <c r="M121" s="11">
        <v>23.4</v>
      </c>
      <c r="N121" s="14">
        <v>6.3304421052631596</v>
      </c>
      <c r="O121" s="15">
        <v>19.795336842105264</v>
      </c>
      <c r="P121" s="16">
        <v>26.125778947368424</v>
      </c>
      <c r="Q121" s="21">
        <f t="shared" si="7"/>
        <v>42508</v>
      </c>
      <c r="R121" s="21">
        <f t="shared" si="9"/>
        <v>42538</v>
      </c>
      <c r="S121" s="21" t="str">
        <f t="shared" si="10"/>
        <v/>
      </c>
      <c r="T121" s="22" t="str">
        <f t="shared" si="11"/>
        <v/>
      </c>
      <c r="U121" s="23" t="str">
        <f t="shared" si="12"/>
        <v/>
      </c>
      <c r="V121" s="24">
        <f t="shared" si="13"/>
        <v>20</v>
      </c>
    </row>
    <row r="122" spans="1:22" ht="15" customHeight="1" x14ac:dyDescent="0.35">
      <c r="A122" s="10" t="str">
        <f t="shared" si="8"/>
        <v>FXB111103</v>
      </c>
      <c r="B122" s="25">
        <v>20</v>
      </c>
      <c r="C122" s="25" t="s">
        <v>63</v>
      </c>
      <c r="D122" s="27"/>
      <c r="E122" s="12" t="s">
        <v>135</v>
      </c>
      <c r="F122" s="11" t="s">
        <v>134</v>
      </c>
      <c r="G122" s="11" t="s">
        <v>23</v>
      </c>
      <c r="H122" s="11" t="s">
        <v>62</v>
      </c>
      <c r="I122" s="13">
        <v>42538</v>
      </c>
      <c r="J122" s="13">
        <v>42556</v>
      </c>
      <c r="K122" s="11" t="s">
        <v>25</v>
      </c>
      <c r="L122" s="11">
        <v>10</v>
      </c>
      <c r="M122" s="12">
        <v>9.8000000000000007</v>
      </c>
      <c r="N122" s="29">
        <v>3.0482789473684218</v>
      </c>
      <c r="O122" s="30">
        <v>7.9020473684210524</v>
      </c>
      <c r="P122" s="31">
        <v>10.950326315789475</v>
      </c>
      <c r="Q122" s="21">
        <f t="shared" si="7"/>
        <v>42508</v>
      </c>
      <c r="R122" s="21">
        <f t="shared" si="9"/>
        <v>42538</v>
      </c>
      <c r="S122" s="21" t="str">
        <f t="shared" si="10"/>
        <v/>
      </c>
      <c r="T122" s="22">
        <f t="shared" si="11"/>
        <v>42526</v>
      </c>
      <c r="U122" s="23">
        <f t="shared" si="12"/>
        <v>22</v>
      </c>
      <c r="V122" s="24">
        <f t="shared" si="13"/>
        <v>20</v>
      </c>
    </row>
    <row r="123" spans="1:22" ht="15" customHeight="1" x14ac:dyDescent="0.35">
      <c r="A123" s="10" t="str">
        <f t="shared" si="8"/>
        <v>FXB111703</v>
      </c>
      <c r="B123" s="25">
        <v>20</v>
      </c>
      <c r="C123" s="25" t="s">
        <v>63</v>
      </c>
      <c r="D123" s="27"/>
      <c r="E123" s="11" t="s">
        <v>52</v>
      </c>
      <c r="F123" s="11" t="s">
        <v>53</v>
      </c>
      <c r="G123" s="11" t="s">
        <v>23</v>
      </c>
      <c r="H123" s="11" t="s">
        <v>54</v>
      </c>
      <c r="I123" s="13">
        <v>42552</v>
      </c>
      <c r="J123" s="13">
        <v>42454</v>
      </c>
      <c r="K123" s="11" t="s">
        <v>25</v>
      </c>
      <c r="L123" s="11">
        <v>80</v>
      </c>
      <c r="M123" s="11">
        <v>64.800000000000011</v>
      </c>
      <c r="N123" s="14">
        <v>5.3827747368421051</v>
      </c>
      <c r="O123" s="15">
        <v>68.279556842105293</v>
      </c>
      <c r="P123" s="16">
        <v>73.662331578947402</v>
      </c>
      <c r="Q123" s="21">
        <f t="shared" si="7"/>
        <v>42508</v>
      </c>
      <c r="R123" s="21">
        <f t="shared" si="9"/>
        <v>42538</v>
      </c>
      <c r="S123" s="21" t="str">
        <f t="shared" si="10"/>
        <v>A REPLANIFIER</v>
      </c>
      <c r="T123" s="22">
        <f t="shared" si="11"/>
        <v>42424</v>
      </c>
      <c r="U123" s="23">
        <f t="shared" si="12"/>
        <v>8</v>
      </c>
      <c r="V123" s="24">
        <f t="shared" si="13"/>
        <v>20</v>
      </c>
    </row>
    <row r="124" spans="1:22" ht="15" customHeight="1" x14ac:dyDescent="0.35">
      <c r="A124" s="10" t="str">
        <f t="shared" si="8"/>
        <v>FMB126058</v>
      </c>
      <c r="B124" s="25">
        <v>20</v>
      </c>
      <c r="C124" s="25" t="s">
        <v>63</v>
      </c>
      <c r="D124" s="27"/>
      <c r="E124" s="11" t="s">
        <v>190</v>
      </c>
      <c r="F124" s="11" t="s">
        <v>191</v>
      </c>
      <c r="G124" s="11" t="s">
        <v>23</v>
      </c>
      <c r="H124" s="11" t="s">
        <v>29</v>
      </c>
      <c r="I124" s="13">
        <v>42538</v>
      </c>
      <c r="J124" s="13">
        <v>42415</v>
      </c>
      <c r="K124" s="11" t="s">
        <v>25</v>
      </c>
      <c r="L124" s="11">
        <v>2</v>
      </c>
      <c r="M124" s="11">
        <v>2.04</v>
      </c>
      <c r="N124" s="14">
        <v>0.64179473684210531</v>
      </c>
      <c r="O124" s="15">
        <v>1.6418421052631582</v>
      </c>
      <c r="P124" s="16">
        <v>2.2836368421052633</v>
      </c>
      <c r="Q124" s="21">
        <f t="shared" si="7"/>
        <v>42508</v>
      </c>
      <c r="R124" s="21">
        <f t="shared" si="9"/>
        <v>42538</v>
      </c>
      <c r="S124" s="21" t="str">
        <f t="shared" si="10"/>
        <v>A REPLANIFIER</v>
      </c>
      <c r="T124" s="22">
        <f t="shared" si="11"/>
        <v>42385</v>
      </c>
      <c r="U124" s="23">
        <f t="shared" si="12"/>
        <v>2</v>
      </c>
      <c r="V124" s="24">
        <f t="shared" si="13"/>
        <v>20</v>
      </c>
    </row>
    <row r="125" spans="1:22" ht="15" customHeight="1" x14ac:dyDescent="0.35">
      <c r="A125" s="10" t="str">
        <f t="shared" si="8"/>
        <v>FMB118995</v>
      </c>
      <c r="B125" s="25">
        <v>20</v>
      </c>
      <c r="C125" s="25" t="s">
        <v>63</v>
      </c>
      <c r="D125" s="27"/>
      <c r="E125" s="11" t="s">
        <v>192</v>
      </c>
      <c r="F125" s="11" t="s">
        <v>121</v>
      </c>
      <c r="G125" s="11" t="s">
        <v>23</v>
      </c>
      <c r="H125" s="11" t="s">
        <v>24</v>
      </c>
      <c r="I125" s="13">
        <v>42538</v>
      </c>
      <c r="J125" s="13">
        <v>42507</v>
      </c>
      <c r="K125" s="11" t="s">
        <v>25</v>
      </c>
      <c r="L125" s="11">
        <v>16</v>
      </c>
      <c r="M125" s="11">
        <v>15.200000000000001</v>
      </c>
      <c r="N125" s="14">
        <v>4.3392052631578952</v>
      </c>
      <c r="O125" s="15">
        <v>12.713405263157895</v>
      </c>
      <c r="P125" s="16">
        <v>17.052610526315789</v>
      </c>
      <c r="Q125" s="21">
        <f t="shared" si="7"/>
        <v>42508</v>
      </c>
      <c r="R125" s="21">
        <f t="shared" si="9"/>
        <v>42538</v>
      </c>
      <c r="S125" s="21" t="str">
        <f t="shared" si="10"/>
        <v>A REPLANIFIER</v>
      </c>
      <c r="T125" s="22">
        <f t="shared" si="11"/>
        <v>42477</v>
      </c>
      <c r="U125" s="23">
        <f t="shared" si="12"/>
        <v>15</v>
      </c>
      <c r="V125" s="24">
        <f t="shared" si="13"/>
        <v>20</v>
      </c>
    </row>
    <row r="126" spans="1:22" ht="15" customHeight="1" x14ac:dyDescent="0.35">
      <c r="A126" s="10" t="str">
        <f t="shared" si="8"/>
        <v>FXB111198</v>
      </c>
      <c r="B126" s="25">
        <v>20</v>
      </c>
      <c r="C126" s="25" t="s">
        <v>63</v>
      </c>
      <c r="D126" s="27"/>
      <c r="E126" s="11" t="s">
        <v>193</v>
      </c>
      <c r="F126" s="11" t="s">
        <v>77</v>
      </c>
      <c r="G126" s="11" t="s">
        <v>23</v>
      </c>
      <c r="H126" s="11" t="s">
        <v>24</v>
      </c>
      <c r="I126" s="13">
        <v>42538</v>
      </c>
      <c r="J126" s="13">
        <v>42522</v>
      </c>
      <c r="K126" s="11" t="s">
        <v>25</v>
      </c>
      <c r="L126" s="11">
        <v>20</v>
      </c>
      <c r="M126" s="11">
        <v>19.399999999999999</v>
      </c>
      <c r="N126" s="14">
        <v>5.8799800000000007</v>
      </c>
      <c r="O126" s="15">
        <v>17.036814736842107</v>
      </c>
      <c r="P126" s="16">
        <v>22.916794736842107</v>
      </c>
      <c r="Q126" s="21">
        <f t="shared" si="7"/>
        <v>42508</v>
      </c>
      <c r="R126" s="21">
        <f t="shared" si="9"/>
        <v>42538</v>
      </c>
      <c r="S126" s="21" t="str">
        <f t="shared" si="10"/>
        <v>A REPLANIFIER</v>
      </c>
      <c r="T126" s="22">
        <f t="shared" si="11"/>
        <v>42492</v>
      </c>
      <c r="U126" s="23">
        <f t="shared" si="12"/>
        <v>18</v>
      </c>
      <c r="V126" s="24">
        <f t="shared" si="13"/>
        <v>20</v>
      </c>
    </row>
    <row r="127" spans="1:22" ht="15" customHeight="1" x14ac:dyDescent="0.35">
      <c r="A127" s="10" t="str">
        <f t="shared" si="8"/>
        <v>FMB125589</v>
      </c>
      <c r="B127" s="25">
        <v>20</v>
      </c>
      <c r="C127" s="25" t="s">
        <v>63</v>
      </c>
      <c r="D127" s="27"/>
      <c r="E127" s="11" t="s">
        <v>194</v>
      </c>
      <c r="F127" s="11" t="s">
        <v>121</v>
      </c>
      <c r="G127" s="11" t="s">
        <v>23</v>
      </c>
      <c r="H127" s="11" t="s">
        <v>29</v>
      </c>
      <c r="I127" s="13">
        <v>42538</v>
      </c>
      <c r="J127" s="13">
        <v>42527</v>
      </c>
      <c r="K127" s="11" t="s">
        <v>25</v>
      </c>
      <c r="L127" s="11">
        <v>16</v>
      </c>
      <c r="M127" s="11">
        <v>24.48</v>
      </c>
      <c r="N127" s="14">
        <v>9.8596421052631591</v>
      </c>
      <c r="O127" s="15">
        <v>17.426878947368422</v>
      </c>
      <c r="P127" s="16">
        <v>27.286521052631581</v>
      </c>
      <c r="Q127" s="21">
        <f t="shared" si="7"/>
        <v>42508</v>
      </c>
      <c r="R127" s="21">
        <f t="shared" si="9"/>
        <v>42538</v>
      </c>
      <c r="S127" s="21" t="str">
        <f t="shared" si="10"/>
        <v>A REPLANIFIER</v>
      </c>
      <c r="T127" s="22">
        <f t="shared" si="11"/>
        <v>42497</v>
      </c>
      <c r="U127" s="23">
        <f t="shared" si="12"/>
        <v>18</v>
      </c>
      <c r="V127" s="24">
        <f t="shared" si="13"/>
        <v>20</v>
      </c>
    </row>
    <row r="128" spans="1:22" ht="15" customHeight="1" x14ac:dyDescent="0.35">
      <c r="A128" s="10" t="str">
        <f t="shared" si="8"/>
        <v>FMB115027</v>
      </c>
      <c r="B128" s="11">
        <v>21</v>
      </c>
      <c r="C128" s="11" t="s">
        <v>19</v>
      </c>
      <c r="D128" s="11" t="s">
        <v>195</v>
      </c>
      <c r="E128" s="11" t="s">
        <v>196</v>
      </c>
      <c r="F128" s="11" t="s">
        <v>44</v>
      </c>
      <c r="G128" s="11" t="s">
        <v>23</v>
      </c>
      <c r="H128" s="11" t="s">
        <v>83</v>
      </c>
      <c r="I128" s="26">
        <v>0</v>
      </c>
      <c r="J128" s="11"/>
      <c r="K128" s="11" t="s">
        <v>25</v>
      </c>
      <c r="L128" s="11">
        <v>6</v>
      </c>
      <c r="M128" s="11">
        <v>8.0400000000000009</v>
      </c>
      <c r="N128" s="14">
        <v>2.6491368421052637</v>
      </c>
      <c r="O128" s="15">
        <v>6.324536842105263</v>
      </c>
      <c r="P128" s="16">
        <v>8.9736736842105262</v>
      </c>
      <c r="Q128" s="21">
        <f t="shared" si="7"/>
        <v>42515</v>
      </c>
      <c r="R128" s="21">
        <f t="shared" si="9"/>
        <v>42545</v>
      </c>
      <c r="S128" s="21" t="str">
        <f t="shared" si="10"/>
        <v/>
      </c>
      <c r="T128" s="22" t="str">
        <f t="shared" si="11"/>
        <v/>
      </c>
      <c r="U128" s="23" t="str">
        <f t="shared" si="12"/>
        <v/>
      </c>
      <c r="V128" s="24">
        <f t="shared" si="13"/>
        <v>21</v>
      </c>
    </row>
    <row r="129" spans="1:22" ht="15" customHeight="1" x14ac:dyDescent="0.35">
      <c r="A129" s="10" t="str">
        <f t="shared" si="8"/>
        <v>FMB113669</v>
      </c>
      <c r="B129" s="25">
        <v>21</v>
      </c>
      <c r="C129" s="11" t="s">
        <v>63</v>
      </c>
      <c r="D129" s="12" t="s">
        <v>64</v>
      </c>
      <c r="E129" s="12" t="s">
        <v>81</v>
      </c>
      <c r="F129" s="11" t="s">
        <v>82</v>
      </c>
      <c r="G129" s="11" t="s">
        <v>23</v>
      </c>
      <c r="H129" s="11" t="s">
        <v>83</v>
      </c>
      <c r="I129" s="13">
        <v>42545</v>
      </c>
      <c r="J129" s="13">
        <v>42517</v>
      </c>
      <c r="K129" s="11" t="s">
        <v>25</v>
      </c>
      <c r="L129" s="11">
        <v>100</v>
      </c>
      <c r="M129" s="11">
        <v>161</v>
      </c>
      <c r="N129" s="14">
        <v>51.900552631578947</v>
      </c>
      <c r="O129" s="15">
        <v>127.7047157894737</v>
      </c>
      <c r="P129" s="16">
        <v>179.60526842105264</v>
      </c>
      <c r="Q129" s="21">
        <f t="shared" si="7"/>
        <v>42515</v>
      </c>
      <c r="R129" s="21">
        <f t="shared" si="9"/>
        <v>42545</v>
      </c>
      <c r="S129" s="21" t="str">
        <f t="shared" si="10"/>
        <v>A REPLANIFIER</v>
      </c>
      <c r="T129" s="22">
        <f t="shared" si="11"/>
        <v>42487</v>
      </c>
      <c r="U129" s="23">
        <f t="shared" si="12"/>
        <v>17</v>
      </c>
      <c r="V129" s="24">
        <f t="shared" si="13"/>
        <v>21</v>
      </c>
    </row>
    <row r="130" spans="1:22" ht="15" customHeight="1" x14ac:dyDescent="0.35">
      <c r="A130" s="10" t="str">
        <f t="shared" si="8"/>
        <v>FMB113669</v>
      </c>
      <c r="B130" s="25">
        <v>21</v>
      </c>
      <c r="C130" s="25" t="s">
        <v>63</v>
      </c>
      <c r="D130" s="27"/>
      <c r="E130" s="27" t="s">
        <v>81</v>
      </c>
      <c r="F130" s="12" t="s">
        <v>129</v>
      </c>
      <c r="G130" s="11" t="s">
        <v>23</v>
      </c>
      <c r="H130" s="12" t="s">
        <v>83</v>
      </c>
      <c r="I130" s="13">
        <v>42545</v>
      </c>
      <c r="J130" s="32">
        <v>42545</v>
      </c>
      <c r="K130" s="11" t="s">
        <v>25</v>
      </c>
      <c r="L130" s="11">
        <v>40</v>
      </c>
      <c r="M130" s="11">
        <v>64.400000000000006</v>
      </c>
      <c r="N130" s="29">
        <v>20.760221052631582</v>
      </c>
      <c r="O130" s="30">
        <v>51.081868421052626</v>
      </c>
      <c r="P130" s="31">
        <v>71.842089473684211</v>
      </c>
      <c r="Q130" s="21">
        <f t="shared" ref="Q130:Q193" si="14">IF(B130="","",($T$1+((B130)*7))-((WEEKDAY(($T$1+((B130-1)*7)),2))-3))</f>
        <v>42515</v>
      </c>
      <c r="R130" s="21">
        <f t="shared" si="9"/>
        <v>42545</v>
      </c>
      <c r="S130" s="21" t="str">
        <f t="shared" si="10"/>
        <v/>
      </c>
      <c r="T130" s="22">
        <f t="shared" si="11"/>
        <v>42515</v>
      </c>
      <c r="U130" s="23">
        <f t="shared" si="12"/>
        <v>21</v>
      </c>
      <c r="V130" s="24">
        <f t="shared" si="13"/>
        <v>21</v>
      </c>
    </row>
    <row r="131" spans="1:22" ht="15" customHeight="1" x14ac:dyDescent="0.35">
      <c r="A131" s="10" t="str">
        <f t="shared" ref="A131:A194" si="15">CONCATENATE("F"&amp;MID(E131,2,8))</f>
        <v>FMB113667</v>
      </c>
      <c r="B131" s="25">
        <v>21</v>
      </c>
      <c r="C131" s="25" t="s">
        <v>63</v>
      </c>
      <c r="D131" s="27"/>
      <c r="E131" s="12" t="s">
        <v>73</v>
      </c>
      <c r="F131" s="12" t="s">
        <v>49</v>
      </c>
      <c r="G131" s="11" t="s">
        <v>23</v>
      </c>
      <c r="H131" s="12" t="s">
        <v>74</v>
      </c>
      <c r="I131" s="13">
        <v>42545</v>
      </c>
      <c r="J131" s="32">
        <v>42553</v>
      </c>
      <c r="K131" s="11" t="s">
        <v>25</v>
      </c>
      <c r="L131" s="12">
        <v>12</v>
      </c>
      <c r="M131" s="12">
        <v>16.919999999999998</v>
      </c>
      <c r="N131" s="29">
        <v>6.6986642105263163</v>
      </c>
      <c r="O131" s="30">
        <v>13.44328315789474</v>
      </c>
      <c r="P131" s="31">
        <v>20.141947368421057</v>
      </c>
      <c r="Q131" s="21">
        <f t="shared" si="14"/>
        <v>42515</v>
      </c>
      <c r="R131" s="21">
        <f t="shared" ref="R131:R194" si="16">Q131+30</f>
        <v>42545</v>
      </c>
      <c r="S131" s="21" t="str">
        <f t="shared" ref="S131:S194" si="17">IF(OR(J131="",J131&gt;=R131),"","A REPLANIFIER")</f>
        <v/>
      </c>
      <c r="T131" s="22">
        <f t="shared" ref="T131:T194" si="18">IF(I131=0,"",J131-30)</f>
        <v>42523</v>
      </c>
      <c r="U131" s="23">
        <f t="shared" ref="U131:U194" si="19">IF(T131="","",WEEKNUM(T131,21))</f>
        <v>22</v>
      </c>
      <c r="V131" s="24">
        <f t="shared" ref="V131:V194" si="20">WEEKNUM(Q131,21)</f>
        <v>21</v>
      </c>
    </row>
    <row r="132" spans="1:22" ht="15" customHeight="1" x14ac:dyDescent="0.35">
      <c r="A132" s="10" t="str">
        <f t="shared" si="15"/>
        <v>FMB113667</v>
      </c>
      <c r="B132" s="25">
        <v>21</v>
      </c>
      <c r="C132" s="25" t="s">
        <v>63</v>
      </c>
      <c r="D132" s="27"/>
      <c r="E132" s="27" t="s">
        <v>73</v>
      </c>
      <c r="F132" s="11" t="s">
        <v>82</v>
      </c>
      <c r="G132" s="11" t="s">
        <v>23</v>
      </c>
      <c r="H132" s="11" t="s">
        <v>74</v>
      </c>
      <c r="I132" s="13">
        <v>42545</v>
      </c>
      <c r="J132" s="13">
        <v>42517</v>
      </c>
      <c r="K132" s="11" t="s">
        <v>25</v>
      </c>
      <c r="L132" s="11">
        <v>100</v>
      </c>
      <c r="M132" s="11">
        <v>141</v>
      </c>
      <c r="N132" s="14">
        <v>52.371132631578945</v>
      </c>
      <c r="O132" s="15">
        <v>106.20360421052635</v>
      </c>
      <c r="P132" s="16">
        <v>158.5747368421053</v>
      </c>
      <c r="Q132" s="21">
        <f t="shared" si="14"/>
        <v>42515</v>
      </c>
      <c r="R132" s="21">
        <f t="shared" si="16"/>
        <v>42545</v>
      </c>
      <c r="S132" s="21" t="str">
        <f t="shared" si="17"/>
        <v>A REPLANIFIER</v>
      </c>
      <c r="T132" s="22">
        <f t="shared" si="18"/>
        <v>42487</v>
      </c>
      <c r="U132" s="23">
        <f t="shared" si="19"/>
        <v>17</v>
      </c>
      <c r="V132" s="24">
        <f t="shared" si="20"/>
        <v>21</v>
      </c>
    </row>
    <row r="133" spans="1:22" ht="15" customHeight="1" x14ac:dyDescent="0.35">
      <c r="A133" s="10" t="str">
        <f t="shared" si="15"/>
        <v>FMB116548</v>
      </c>
      <c r="B133" s="25">
        <v>21</v>
      </c>
      <c r="C133" s="25" t="s">
        <v>63</v>
      </c>
      <c r="D133" s="27"/>
      <c r="E133" s="12" t="s">
        <v>43</v>
      </c>
      <c r="F133" s="12" t="s">
        <v>25</v>
      </c>
      <c r="G133" s="11" t="s">
        <v>23</v>
      </c>
      <c r="H133" s="12" t="s">
        <v>45</v>
      </c>
      <c r="I133" s="28">
        <v>0</v>
      </c>
      <c r="J133" s="12"/>
      <c r="K133" s="11" t="s">
        <v>25</v>
      </c>
      <c r="L133" s="12">
        <v>3</v>
      </c>
      <c r="M133" s="12">
        <v>2.61</v>
      </c>
      <c r="N133" s="29">
        <v>0</v>
      </c>
      <c r="O133" s="30">
        <v>0</v>
      </c>
      <c r="P133" s="31">
        <v>0</v>
      </c>
      <c r="Q133" s="33">
        <f t="shared" si="14"/>
        <v>42515</v>
      </c>
      <c r="R133" s="33">
        <f t="shared" si="16"/>
        <v>42545</v>
      </c>
      <c r="S133" s="21" t="str">
        <f t="shared" si="17"/>
        <v/>
      </c>
      <c r="T133" s="22" t="str">
        <f t="shared" si="18"/>
        <v/>
      </c>
      <c r="U133" s="23" t="str">
        <f t="shared" si="19"/>
        <v/>
      </c>
      <c r="V133" s="24">
        <f t="shared" si="20"/>
        <v>21</v>
      </c>
    </row>
    <row r="134" spans="1:22" ht="15" customHeight="1" x14ac:dyDescent="0.35">
      <c r="A134" s="10" t="str">
        <f t="shared" si="15"/>
        <v>FMB121407</v>
      </c>
      <c r="B134" s="25">
        <v>21</v>
      </c>
      <c r="C134" s="25" t="s">
        <v>63</v>
      </c>
      <c r="D134" s="27"/>
      <c r="E134" s="12" t="s">
        <v>179</v>
      </c>
      <c r="F134" s="12" t="s">
        <v>22</v>
      </c>
      <c r="G134" s="11" t="s">
        <v>23</v>
      </c>
      <c r="H134" s="12" t="s">
        <v>29</v>
      </c>
      <c r="I134" s="32">
        <v>42545</v>
      </c>
      <c r="J134" s="32">
        <v>42545</v>
      </c>
      <c r="K134" s="11" t="s">
        <v>25</v>
      </c>
      <c r="L134" s="12">
        <v>10</v>
      </c>
      <c r="M134" s="12">
        <v>14.399999999999999</v>
      </c>
      <c r="N134" s="29">
        <v>6.315768421052633</v>
      </c>
      <c r="O134" s="30">
        <v>9.7514684210526319</v>
      </c>
      <c r="P134" s="31">
        <v>16.067236842105267</v>
      </c>
      <c r="Q134" s="21">
        <f t="shared" si="14"/>
        <v>42515</v>
      </c>
      <c r="R134" s="21">
        <f t="shared" si="16"/>
        <v>42545</v>
      </c>
      <c r="S134" s="21" t="str">
        <f t="shared" si="17"/>
        <v/>
      </c>
      <c r="T134" s="22">
        <f t="shared" si="18"/>
        <v>42515</v>
      </c>
      <c r="U134" s="23">
        <f t="shared" si="19"/>
        <v>21</v>
      </c>
      <c r="V134" s="24">
        <f t="shared" si="20"/>
        <v>21</v>
      </c>
    </row>
    <row r="135" spans="1:22" ht="15" customHeight="1" x14ac:dyDescent="0.35">
      <c r="A135" s="10" t="str">
        <f t="shared" si="15"/>
        <v>FMB113666</v>
      </c>
      <c r="B135" s="25">
        <v>21</v>
      </c>
      <c r="C135" s="25" t="s">
        <v>63</v>
      </c>
      <c r="D135" s="27"/>
      <c r="E135" s="12" t="s">
        <v>197</v>
      </c>
      <c r="F135" s="12" t="s">
        <v>49</v>
      </c>
      <c r="G135" s="11" t="s">
        <v>23</v>
      </c>
      <c r="H135" s="12" t="s">
        <v>198</v>
      </c>
      <c r="I135" s="13">
        <v>42545</v>
      </c>
      <c r="J135" s="32">
        <v>42553</v>
      </c>
      <c r="K135" s="11" t="s">
        <v>25</v>
      </c>
      <c r="L135" s="12">
        <v>19</v>
      </c>
      <c r="M135" s="12">
        <v>26.79</v>
      </c>
      <c r="N135" s="29">
        <v>9.8610736842105275</v>
      </c>
      <c r="O135" s="30">
        <v>20.027789473684212</v>
      </c>
      <c r="P135" s="31">
        <v>29.88886315789474</v>
      </c>
      <c r="Q135" s="21">
        <f t="shared" si="14"/>
        <v>42515</v>
      </c>
      <c r="R135" s="21">
        <f t="shared" si="16"/>
        <v>42545</v>
      </c>
      <c r="S135" s="21" t="str">
        <f t="shared" si="17"/>
        <v/>
      </c>
      <c r="T135" s="22">
        <f t="shared" si="18"/>
        <v>42523</v>
      </c>
      <c r="U135" s="23">
        <f t="shared" si="19"/>
        <v>22</v>
      </c>
      <c r="V135" s="24">
        <f t="shared" si="20"/>
        <v>21</v>
      </c>
    </row>
    <row r="136" spans="1:22" ht="15" customHeight="1" x14ac:dyDescent="0.35">
      <c r="A136" s="10" t="str">
        <f t="shared" si="15"/>
        <v>FMB113664</v>
      </c>
      <c r="B136" s="25">
        <v>21</v>
      </c>
      <c r="C136" s="25" t="s">
        <v>63</v>
      </c>
      <c r="D136" s="27"/>
      <c r="E136" s="12" t="s">
        <v>199</v>
      </c>
      <c r="F136" s="37"/>
      <c r="G136" s="37"/>
      <c r="H136" s="37"/>
      <c r="I136" s="37"/>
      <c r="J136" s="37"/>
      <c r="K136" s="37"/>
      <c r="L136" s="37"/>
      <c r="M136" s="37"/>
      <c r="N136" s="14">
        <v>6.2280842105263163</v>
      </c>
      <c r="O136" s="15">
        <v>12.649163157894741</v>
      </c>
      <c r="P136" s="16">
        <v>18.877247368421056</v>
      </c>
      <c r="Q136" s="21">
        <f t="shared" si="14"/>
        <v>42515</v>
      </c>
      <c r="R136" s="21">
        <f t="shared" si="16"/>
        <v>42545</v>
      </c>
      <c r="S136" s="21" t="str">
        <f t="shared" si="17"/>
        <v/>
      </c>
      <c r="T136" s="22" t="str">
        <f t="shared" si="18"/>
        <v/>
      </c>
      <c r="U136" s="23" t="str">
        <f t="shared" si="19"/>
        <v/>
      </c>
      <c r="V136" s="24">
        <f t="shared" si="20"/>
        <v>21</v>
      </c>
    </row>
    <row r="137" spans="1:22" ht="15" customHeight="1" x14ac:dyDescent="0.35">
      <c r="A137" s="10" t="str">
        <f t="shared" si="15"/>
        <v>FMB125269</v>
      </c>
      <c r="B137" s="25">
        <v>21</v>
      </c>
      <c r="C137" s="25" t="s">
        <v>63</v>
      </c>
      <c r="D137" s="27"/>
      <c r="E137" s="12" t="s">
        <v>200</v>
      </c>
      <c r="F137" s="12" t="s">
        <v>201</v>
      </c>
      <c r="G137" s="11" t="s">
        <v>23</v>
      </c>
      <c r="H137" s="12" t="s">
        <v>29</v>
      </c>
      <c r="I137" s="13">
        <v>42545</v>
      </c>
      <c r="J137" s="32">
        <v>42559</v>
      </c>
      <c r="K137" s="11" t="s">
        <v>25</v>
      </c>
      <c r="L137" s="12">
        <v>100</v>
      </c>
      <c r="M137" s="12">
        <v>93</v>
      </c>
      <c r="N137" s="29">
        <v>24.78081052631579</v>
      </c>
      <c r="O137" s="30">
        <v>79.386063157894739</v>
      </c>
      <c r="P137" s="31">
        <v>104.16687368421053</v>
      </c>
      <c r="Q137" s="21">
        <f t="shared" si="14"/>
        <v>42515</v>
      </c>
      <c r="R137" s="21">
        <f t="shared" si="16"/>
        <v>42545</v>
      </c>
      <c r="S137" s="21" t="str">
        <f t="shared" si="17"/>
        <v/>
      </c>
      <c r="T137" s="22">
        <f t="shared" si="18"/>
        <v>42529</v>
      </c>
      <c r="U137" s="23">
        <f t="shared" si="19"/>
        <v>23</v>
      </c>
      <c r="V137" s="24">
        <f t="shared" si="20"/>
        <v>21</v>
      </c>
    </row>
    <row r="138" spans="1:22" ht="15" customHeight="1" x14ac:dyDescent="0.35">
      <c r="A138" s="10" t="str">
        <f t="shared" si="15"/>
        <v>FXB111569</v>
      </c>
      <c r="B138" s="25">
        <v>21</v>
      </c>
      <c r="C138" s="25" t="s">
        <v>63</v>
      </c>
      <c r="D138" s="27"/>
      <c r="E138" s="11" t="s">
        <v>166</v>
      </c>
      <c r="F138" s="11" t="s">
        <v>77</v>
      </c>
      <c r="G138" s="11" t="s">
        <v>57</v>
      </c>
      <c r="H138" s="11" t="s">
        <v>58</v>
      </c>
      <c r="I138" s="13">
        <v>42545</v>
      </c>
      <c r="J138" s="13">
        <v>42545</v>
      </c>
      <c r="K138" s="11" t="s">
        <v>25</v>
      </c>
      <c r="L138" s="11">
        <v>20</v>
      </c>
      <c r="M138" s="11">
        <v>23.4</v>
      </c>
      <c r="N138" s="14">
        <v>6.3304421052631596</v>
      </c>
      <c r="O138" s="15">
        <v>19.795336842105264</v>
      </c>
      <c r="P138" s="16">
        <v>26.125778947368424</v>
      </c>
      <c r="Q138" s="21">
        <f t="shared" si="14"/>
        <v>42515</v>
      </c>
      <c r="R138" s="21">
        <f t="shared" si="16"/>
        <v>42545</v>
      </c>
      <c r="S138" s="21" t="str">
        <f t="shared" si="17"/>
        <v/>
      </c>
      <c r="T138" s="22">
        <f t="shared" si="18"/>
        <v>42515</v>
      </c>
      <c r="U138" s="23">
        <f t="shared" si="19"/>
        <v>21</v>
      </c>
      <c r="V138" s="24">
        <f t="shared" si="20"/>
        <v>21</v>
      </c>
    </row>
    <row r="139" spans="1:22" ht="15" customHeight="1" x14ac:dyDescent="0.35">
      <c r="A139" s="10" t="str">
        <f t="shared" si="15"/>
        <v>FMB126668</v>
      </c>
      <c r="B139" s="25">
        <v>21</v>
      </c>
      <c r="C139" s="25" t="s">
        <v>63</v>
      </c>
      <c r="D139" s="27"/>
      <c r="E139" s="12" t="s">
        <v>202</v>
      </c>
      <c r="F139" s="11" t="s">
        <v>201</v>
      </c>
      <c r="G139" s="11" t="s">
        <v>23</v>
      </c>
      <c r="H139" s="11" t="s">
        <v>29</v>
      </c>
      <c r="I139" s="13">
        <v>42545</v>
      </c>
      <c r="J139" s="13">
        <v>42559</v>
      </c>
      <c r="K139" s="11" t="s">
        <v>25</v>
      </c>
      <c r="L139" s="11">
        <v>100</v>
      </c>
      <c r="M139" s="12">
        <v>93</v>
      </c>
      <c r="N139" s="29">
        <v>24.78081052631579</v>
      </c>
      <c r="O139" s="30">
        <v>79.386063157894739</v>
      </c>
      <c r="P139" s="31">
        <v>104.16687368421053</v>
      </c>
      <c r="Q139" s="21">
        <f t="shared" si="14"/>
        <v>42515</v>
      </c>
      <c r="R139" s="21">
        <f t="shared" si="16"/>
        <v>42545</v>
      </c>
      <c r="S139" s="21" t="str">
        <f t="shared" si="17"/>
        <v/>
      </c>
      <c r="T139" s="22">
        <f t="shared" si="18"/>
        <v>42529</v>
      </c>
      <c r="U139" s="23">
        <f t="shared" si="19"/>
        <v>23</v>
      </c>
      <c r="V139" s="24">
        <f t="shared" si="20"/>
        <v>21</v>
      </c>
    </row>
    <row r="140" spans="1:22" ht="15" customHeight="1" x14ac:dyDescent="0.35">
      <c r="A140" s="10" t="str">
        <f t="shared" si="15"/>
        <v>FMB119024</v>
      </c>
      <c r="B140" s="25">
        <v>21</v>
      </c>
      <c r="C140" s="25" t="s">
        <v>63</v>
      </c>
      <c r="D140" s="27"/>
      <c r="E140" s="12" t="s">
        <v>188</v>
      </c>
      <c r="F140" s="12" t="s">
        <v>82</v>
      </c>
      <c r="G140" s="11" t="s">
        <v>23</v>
      </c>
      <c r="H140" s="12" t="s">
        <v>83</v>
      </c>
      <c r="I140" s="13">
        <v>42545</v>
      </c>
      <c r="J140" s="13">
        <v>42546</v>
      </c>
      <c r="K140" s="11" t="s">
        <v>25</v>
      </c>
      <c r="L140" s="11">
        <v>40</v>
      </c>
      <c r="M140" s="11">
        <v>64.800000000000011</v>
      </c>
      <c r="N140" s="14">
        <v>21.111136842105267</v>
      </c>
      <c r="O140" s="15">
        <v>46.461984210526325</v>
      </c>
      <c r="P140" s="16">
        <v>67.573121052631592</v>
      </c>
      <c r="Q140" s="21">
        <f t="shared" si="14"/>
        <v>42515</v>
      </c>
      <c r="R140" s="21">
        <f t="shared" si="16"/>
        <v>42545</v>
      </c>
      <c r="S140" s="21" t="str">
        <f t="shared" si="17"/>
        <v/>
      </c>
      <c r="T140" s="22">
        <f t="shared" si="18"/>
        <v>42516</v>
      </c>
      <c r="U140" s="23">
        <f t="shared" si="19"/>
        <v>21</v>
      </c>
      <c r="V140" s="24">
        <f t="shared" si="20"/>
        <v>21</v>
      </c>
    </row>
    <row r="141" spans="1:22" ht="15" customHeight="1" x14ac:dyDescent="0.35">
      <c r="A141" s="10" t="str">
        <f t="shared" si="15"/>
        <v>FXB111703</v>
      </c>
      <c r="B141" s="25">
        <v>21</v>
      </c>
      <c r="C141" s="25" t="s">
        <v>63</v>
      </c>
      <c r="D141" s="27"/>
      <c r="E141" s="12" t="s">
        <v>52</v>
      </c>
      <c r="F141" s="12" t="s">
        <v>53</v>
      </c>
      <c r="G141" s="11" t="s">
        <v>23</v>
      </c>
      <c r="H141" s="12" t="s">
        <v>54</v>
      </c>
      <c r="I141" s="32">
        <v>42559</v>
      </c>
      <c r="J141" s="32">
        <v>42559</v>
      </c>
      <c r="K141" s="11" t="s">
        <v>25</v>
      </c>
      <c r="L141" s="12">
        <v>80</v>
      </c>
      <c r="M141" s="12">
        <v>64.800000000000011</v>
      </c>
      <c r="N141" s="29">
        <v>5.3827747368421051</v>
      </c>
      <c r="O141" s="30">
        <v>68.279556842105293</v>
      </c>
      <c r="P141" s="31">
        <v>73.662331578947402</v>
      </c>
      <c r="Q141" s="21">
        <f t="shared" si="14"/>
        <v>42515</v>
      </c>
      <c r="R141" s="21">
        <f t="shared" si="16"/>
        <v>42545</v>
      </c>
      <c r="S141" s="21" t="str">
        <f t="shared" si="17"/>
        <v/>
      </c>
      <c r="T141" s="22">
        <f t="shared" si="18"/>
        <v>42529</v>
      </c>
      <c r="U141" s="23">
        <f t="shared" si="19"/>
        <v>23</v>
      </c>
      <c r="V141" s="24">
        <f t="shared" si="20"/>
        <v>21</v>
      </c>
    </row>
    <row r="142" spans="1:22" ht="15" customHeight="1" x14ac:dyDescent="0.35">
      <c r="A142" s="10" t="str">
        <f t="shared" si="15"/>
        <v>FMB118026</v>
      </c>
      <c r="B142" s="25">
        <v>21</v>
      </c>
      <c r="C142" s="25" t="s">
        <v>63</v>
      </c>
      <c r="D142" s="27"/>
      <c r="E142" s="11" t="s">
        <v>61</v>
      </c>
      <c r="F142" s="11" t="s">
        <v>35</v>
      </c>
      <c r="G142" s="11" t="s">
        <v>23</v>
      </c>
      <c r="H142" s="11" t="s">
        <v>62</v>
      </c>
      <c r="I142" s="13">
        <v>42545</v>
      </c>
      <c r="J142" s="13">
        <v>42478</v>
      </c>
      <c r="K142" s="11" t="s">
        <v>25</v>
      </c>
      <c r="L142" s="11">
        <v>8</v>
      </c>
      <c r="M142" s="11">
        <v>9.0400000000000009</v>
      </c>
      <c r="N142" s="14">
        <v>3.2397526315789471</v>
      </c>
      <c r="O142" s="15">
        <v>7.0818421052631582</v>
      </c>
      <c r="P142" s="16">
        <v>10.321594736842105</v>
      </c>
      <c r="Q142" s="21">
        <f t="shared" si="14"/>
        <v>42515</v>
      </c>
      <c r="R142" s="21">
        <f t="shared" si="16"/>
        <v>42545</v>
      </c>
      <c r="S142" s="21" t="str">
        <f t="shared" si="17"/>
        <v>A REPLANIFIER</v>
      </c>
      <c r="T142" s="22">
        <f t="shared" si="18"/>
        <v>42448</v>
      </c>
      <c r="U142" s="23">
        <f t="shared" si="19"/>
        <v>11</v>
      </c>
      <c r="V142" s="24">
        <f t="shared" si="20"/>
        <v>21</v>
      </c>
    </row>
    <row r="143" spans="1:22" ht="15" customHeight="1" x14ac:dyDescent="0.35">
      <c r="A143" s="10" t="str">
        <f t="shared" si="15"/>
        <v>FMB126844</v>
      </c>
      <c r="B143" s="25">
        <v>21</v>
      </c>
      <c r="C143" s="25" t="s">
        <v>63</v>
      </c>
      <c r="D143" s="27"/>
      <c r="E143" s="11" t="s">
        <v>203</v>
      </c>
      <c r="F143" s="11" t="s">
        <v>121</v>
      </c>
      <c r="G143" s="11" t="s">
        <v>23</v>
      </c>
      <c r="H143" s="11" t="s">
        <v>29</v>
      </c>
      <c r="I143" s="13">
        <v>42545</v>
      </c>
      <c r="J143" s="13">
        <v>42548</v>
      </c>
      <c r="K143" s="11" t="s">
        <v>25</v>
      </c>
      <c r="L143" s="11">
        <v>25</v>
      </c>
      <c r="M143" s="11">
        <v>26.25</v>
      </c>
      <c r="N143" s="14">
        <v>7.4744526315789468</v>
      </c>
      <c r="O143" s="15">
        <v>21.765368421052631</v>
      </c>
      <c r="P143" s="16">
        <v>29.239821052631576</v>
      </c>
      <c r="Q143" s="21">
        <f t="shared" si="14"/>
        <v>42515</v>
      </c>
      <c r="R143" s="21">
        <f t="shared" si="16"/>
        <v>42545</v>
      </c>
      <c r="S143" s="21" t="str">
        <f t="shared" si="17"/>
        <v/>
      </c>
      <c r="T143" s="22">
        <f t="shared" si="18"/>
        <v>42518</v>
      </c>
      <c r="U143" s="23">
        <f t="shared" si="19"/>
        <v>21</v>
      </c>
      <c r="V143" s="24">
        <f t="shared" si="20"/>
        <v>21</v>
      </c>
    </row>
    <row r="144" spans="1:22" ht="15" customHeight="1" x14ac:dyDescent="0.35">
      <c r="A144" s="10" t="str">
        <f t="shared" si="15"/>
        <v>FMB119023</v>
      </c>
      <c r="B144" s="25">
        <v>21</v>
      </c>
      <c r="C144" s="25" t="s">
        <v>63</v>
      </c>
      <c r="D144" s="27"/>
      <c r="E144" s="12" t="s">
        <v>186</v>
      </c>
      <c r="F144" s="12" t="s">
        <v>82</v>
      </c>
      <c r="G144" s="11" t="s">
        <v>23</v>
      </c>
      <c r="H144" s="12" t="s">
        <v>83</v>
      </c>
      <c r="I144" s="32">
        <v>42545</v>
      </c>
      <c r="J144" s="13">
        <v>42546</v>
      </c>
      <c r="K144" s="11" t="s">
        <v>25</v>
      </c>
      <c r="L144" s="11">
        <v>40</v>
      </c>
      <c r="M144" s="11">
        <v>57.199999999999996</v>
      </c>
      <c r="N144" s="14">
        <v>20.087647368421052</v>
      </c>
      <c r="O144" s="15">
        <v>38.567273684210541</v>
      </c>
      <c r="P144" s="16">
        <v>58.654921052631593</v>
      </c>
      <c r="Q144" s="21">
        <f t="shared" si="14"/>
        <v>42515</v>
      </c>
      <c r="R144" s="21">
        <f t="shared" si="16"/>
        <v>42545</v>
      </c>
      <c r="S144" s="21" t="str">
        <f t="shared" si="17"/>
        <v/>
      </c>
      <c r="T144" s="22">
        <f t="shared" si="18"/>
        <v>42516</v>
      </c>
      <c r="U144" s="23">
        <f t="shared" si="19"/>
        <v>21</v>
      </c>
      <c r="V144" s="24">
        <f t="shared" si="20"/>
        <v>21</v>
      </c>
    </row>
    <row r="145" spans="1:22" ht="15" customHeight="1" x14ac:dyDescent="0.35">
      <c r="A145" s="10" t="str">
        <f t="shared" si="15"/>
        <v>FMB117457</v>
      </c>
      <c r="B145" s="25">
        <v>21</v>
      </c>
      <c r="C145" s="25" t="s">
        <v>63</v>
      </c>
      <c r="D145" s="27"/>
      <c r="E145" s="12" t="s">
        <v>204</v>
      </c>
      <c r="F145" s="12" t="s">
        <v>153</v>
      </c>
      <c r="G145" s="11" t="s">
        <v>23</v>
      </c>
      <c r="H145" s="12" t="s">
        <v>24</v>
      </c>
      <c r="I145" s="13">
        <v>42545</v>
      </c>
      <c r="J145" s="13">
        <v>42550</v>
      </c>
      <c r="K145" s="11" t="s">
        <v>25</v>
      </c>
      <c r="L145" s="12">
        <v>10</v>
      </c>
      <c r="M145" s="12">
        <v>11.6</v>
      </c>
      <c r="N145" s="29">
        <v>3.8185063157894739</v>
      </c>
      <c r="O145" s="30">
        <v>9.2371252631578944</v>
      </c>
      <c r="P145" s="31">
        <v>13.055631578947368</v>
      </c>
      <c r="Q145" s="21">
        <f t="shared" si="14"/>
        <v>42515</v>
      </c>
      <c r="R145" s="21">
        <f t="shared" si="16"/>
        <v>42545</v>
      </c>
      <c r="S145" s="21" t="str">
        <f t="shared" si="17"/>
        <v/>
      </c>
      <c r="T145" s="22">
        <f t="shared" si="18"/>
        <v>42520</v>
      </c>
      <c r="U145" s="23">
        <f t="shared" si="19"/>
        <v>22</v>
      </c>
      <c r="V145" s="24">
        <f t="shared" si="20"/>
        <v>21</v>
      </c>
    </row>
    <row r="146" spans="1:22" ht="15" customHeight="1" x14ac:dyDescent="0.35">
      <c r="A146" s="10" t="str">
        <f t="shared" si="15"/>
        <v>FXB112949</v>
      </c>
      <c r="B146" s="25">
        <v>21</v>
      </c>
      <c r="C146" s="25" t="s">
        <v>63</v>
      </c>
      <c r="D146" s="27"/>
      <c r="E146" s="12" t="s">
        <v>205</v>
      </c>
      <c r="F146" s="12" t="s">
        <v>206</v>
      </c>
      <c r="G146" s="11" t="s">
        <v>23</v>
      </c>
      <c r="H146" s="11" t="s">
        <v>24</v>
      </c>
      <c r="I146" s="13">
        <v>42545</v>
      </c>
      <c r="J146" s="32">
        <v>42556</v>
      </c>
      <c r="K146" s="11" t="s">
        <v>25</v>
      </c>
      <c r="L146" s="12">
        <v>25</v>
      </c>
      <c r="M146" s="12">
        <v>35.25</v>
      </c>
      <c r="N146" s="29">
        <v>6.999257894736842</v>
      </c>
      <c r="O146" s="30">
        <v>33.46127894736842</v>
      </c>
      <c r="P146" s="31">
        <v>40.460536842105263</v>
      </c>
      <c r="Q146" s="21">
        <f t="shared" si="14"/>
        <v>42515</v>
      </c>
      <c r="R146" s="21">
        <f t="shared" si="16"/>
        <v>42545</v>
      </c>
      <c r="S146" s="21" t="str">
        <f t="shared" si="17"/>
        <v/>
      </c>
      <c r="T146" s="22">
        <f t="shared" si="18"/>
        <v>42526</v>
      </c>
      <c r="U146" s="23">
        <f t="shared" si="19"/>
        <v>22</v>
      </c>
      <c r="V146" s="24">
        <f t="shared" si="20"/>
        <v>21</v>
      </c>
    </row>
    <row r="147" spans="1:22" ht="15" customHeight="1" x14ac:dyDescent="0.35">
      <c r="A147" s="10" t="str">
        <f t="shared" si="15"/>
        <v>FMB117274</v>
      </c>
      <c r="B147" s="25">
        <v>21</v>
      </c>
      <c r="C147" s="25" t="s">
        <v>63</v>
      </c>
      <c r="D147" s="27"/>
      <c r="E147" s="12" t="s">
        <v>207</v>
      </c>
      <c r="F147" s="12" t="s">
        <v>22</v>
      </c>
      <c r="G147" s="11" t="s">
        <v>23</v>
      </c>
      <c r="H147" s="12" t="s">
        <v>24</v>
      </c>
      <c r="I147" s="13">
        <v>42545</v>
      </c>
      <c r="J147" s="13">
        <v>42425</v>
      </c>
      <c r="K147" s="11" t="s">
        <v>25</v>
      </c>
      <c r="L147" s="11">
        <v>2</v>
      </c>
      <c r="M147" s="11">
        <v>2.34</v>
      </c>
      <c r="N147" s="14">
        <v>0.64179473684210531</v>
      </c>
      <c r="O147" s="15">
        <v>1.9649315789473687</v>
      </c>
      <c r="P147" s="16">
        <v>2.6067263157894738</v>
      </c>
      <c r="Q147" s="21">
        <f t="shared" si="14"/>
        <v>42515</v>
      </c>
      <c r="R147" s="21">
        <f t="shared" si="16"/>
        <v>42545</v>
      </c>
      <c r="S147" s="21" t="str">
        <f t="shared" si="17"/>
        <v>A REPLANIFIER</v>
      </c>
      <c r="T147" s="22">
        <f t="shared" si="18"/>
        <v>42395</v>
      </c>
      <c r="U147" s="23">
        <f t="shared" si="19"/>
        <v>4</v>
      </c>
      <c r="V147" s="24">
        <f t="shared" si="20"/>
        <v>21</v>
      </c>
    </row>
    <row r="148" spans="1:22" ht="15" customHeight="1" x14ac:dyDescent="0.35">
      <c r="A148" s="10" t="str">
        <f t="shared" si="15"/>
        <v>FMB117274</v>
      </c>
      <c r="B148" s="25">
        <v>21</v>
      </c>
      <c r="C148" s="25" t="s">
        <v>63</v>
      </c>
      <c r="D148" s="27"/>
      <c r="E148" s="27" t="s">
        <v>207</v>
      </c>
      <c r="F148" s="27"/>
      <c r="G148" s="25"/>
      <c r="H148" s="27"/>
      <c r="I148" s="25"/>
      <c r="J148" s="32">
        <v>42545</v>
      </c>
      <c r="K148" s="11" t="s">
        <v>25</v>
      </c>
      <c r="L148" s="11">
        <v>36</v>
      </c>
      <c r="M148" s="11">
        <v>42.12</v>
      </c>
      <c r="N148" s="14">
        <v>11.552573684210527</v>
      </c>
      <c r="O148" s="15">
        <v>35.368410526315792</v>
      </c>
      <c r="P148" s="16">
        <v>46.920984210526321</v>
      </c>
      <c r="Q148" s="21">
        <f t="shared" si="14"/>
        <v>42515</v>
      </c>
      <c r="R148" s="21">
        <f t="shared" si="16"/>
        <v>42545</v>
      </c>
      <c r="S148" s="21" t="str">
        <f t="shared" si="17"/>
        <v/>
      </c>
      <c r="T148" s="22" t="str">
        <f t="shared" si="18"/>
        <v/>
      </c>
      <c r="U148" s="23" t="str">
        <f t="shared" si="19"/>
        <v/>
      </c>
      <c r="V148" s="24">
        <f t="shared" si="20"/>
        <v>21</v>
      </c>
    </row>
    <row r="149" spans="1:22" ht="15" customHeight="1" x14ac:dyDescent="0.35">
      <c r="A149" s="10" t="str">
        <f t="shared" si="15"/>
        <v>FMB121170</v>
      </c>
      <c r="B149" s="25">
        <v>21</v>
      </c>
      <c r="C149" s="25" t="s">
        <v>63</v>
      </c>
      <c r="D149" s="27"/>
      <c r="E149" s="12" t="s">
        <v>208</v>
      </c>
      <c r="F149" s="11" t="s">
        <v>22</v>
      </c>
      <c r="G149" s="11" t="s">
        <v>23</v>
      </c>
      <c r="H149" s="12" t="s">
        <v>29</v>
      </c>
      <c r="I149" s="13">
        <v>42545</v>
      </c>
      <c r="J149" s="13">
        <v>42545</v>
      </c>
      <c r="K149" s="11" t="s">
        <v>25</v>
      </c>
      <c r="L149" s="12">
        <v>5</v>
      </c>
      <c r="M149" s="12">
        <v>10.199999999999999</v>
      </c>
      <c r="N149" s="29">
        <v>4.2799736842105265</v>
      </c>
      <c r="O149" s="30">
        <v>7.1417894736842111</v>
      </c>
      <c r="P149" s="31">
        <v>11.421763157894738</v>
      </c>
      <c r="Q149" s="21">
        <f t="shared" si="14"/>
        <v>42515</v>
      </c>
      <c r="R149" s="21">
        <f t="shared" si="16"/>
        <v>42545</v>
      </c>
      <c r="S149" s="21" t="str">
        <f t="shared" si="17"/>
        <v/>
      </c>
      <c r="T149" s="22">
        <f t="shared" si="18"/>
        <v>42515</v>
      </c>
      <c r="U149" s="23">
        <f t="shared" si="19"/>
        <v>21</v>
      </c>
      <c r="V149" s="24">
        <f t="shared" si="20"/>
        <v>21</v>
      </c>
    </row>
    <row r="150" spans="1:22" ht="15" customHeight="1" x14ac:dyDescent="0.35">
      <c r="A150" s="10" t="str">
        <f t="shared" si="15"/>
        <v>FMB500080</v>
      </c>
      <c r="B150" s="11">
        <v>22</v>
      </c>
      <c r="C150" s="11" t="s">
        <v>63</v>
      </c>
      <c r="D150" s="12" t="s">
        <v>64</v>
      </c>
      <c r="E150" s="11" t="s">
        <v>209</v>
      </c>
      <c r="F150" s="11" t="s">
        <v>210</v>
      </c>
      <c r="G150" s="11" t="s">
        <v>98</v>
      </c>
      <c r="H150" s="11">
        <v>0</v>
      </c>
      <c r="I150" s="13">
        <v>42545</v>
      </c>
      <c r="J150" s="13">
        <v>42548</v>
      </c>
      <c r="K150" s="11" t="s">
        <v>25</v>
      </c>
      <c r="L150" s="11">
        <v>16</v>
      </c>
      <c r="M150" s="11" t="s">
        <v>40</v>
      </c>
      <c r="N150" s="14">
        <v>4.2231578947368416</v>
      </c>
      <c r="O150" s="15">
        <v>12.387363157894738</v>
      </c>
      <c r="P150" s="16">
        <v>16.610521052631579</v>
      </c>
      <c r="Q150" s="21">
        <f t="shared" si="14"/>
        <v>42522</v>
      </c>
      <c r="R150" s="21">
        <f t="shared" si="16"/>
        <v>42552</v>
      </c>
      <c r="S150" s="21" t="str">
        <f t="shared" si="17"/>
        <v>A REPLANIFIER</v>
      </c>
      <c r="T150" s="22">
        <f t="shared" si="18"/>
        <v>42518</v>
      </c>
      <c r="U150" s="23">
        <f t="shared" si="19"/>
        <v>21</v>
      </c>
      <c r="V150" s="24">
        <f t="shared" si="20"/>
        <v>22</v>
      </c>
    </row>
    <row r="151" spans="1:22" ht="15" customHeight="1" x14ac:dyDescent="0.35">
      <c r="A151" s="10" t="str">
        <f t="shared" si="15"/>
        <v>FMB500332</v>
      </c>
      <c r="B151" s="25">
        <v>22</v>
      </c>
      <c r="C151" s="25" t="s">
        <v>63</v>
      </c>
      <c r="D151" s="27"/>
      <c r="E151" s="12" t="s">
        <v>189</v>
      </c>
      <c r="F151" s="12" t="s">
        <v>49</v>
      </c>
      <c r="G151" s="12" t="s">
        <v>98</v>
      </c>
      <c r="H151" s="12">
        <v>0</v>
      </c>
      <c r="I151" s="13">
        <v>42545</v>
      </c>
      <c r="J151" s="32">
        <v>42553</v>
      </c>
      <c r="K151" s="11" t="s">
        <v>25</v>
      </c>
      <c r="L151" s="12">
        <v>4</v>
      </c>
      <c r="M151" s="12" t="s">
        <v>40</v>
      </c>
      <c r="N151" s="29">
        <v>1.0557894736842104</v>
      </c>
      <c r="O151" s="30">
        <v>3.0968631578947372</v>
      </c>
      <c r="P151" s="31">
        <v>4.1526526315789472</v>
      </c>
      <c r="Q151" s="21">
        <f t="shared" si="14"/>
        <v>42522</v>
      </c>
      <c r="R151" s="21">
        <f t="shared" si="16"/>
        <v>42552</v>
      </c>
      <c r="S151" s="21" t="str">
        <f t="shared" si="17"/>
        <v/>
      </c>
      <c r="T151" s="22">
        <f t="shared" si="18"/>
        <v>42523</v>
      </c>
      <c r="U151" s="23">
        <f t="shared" si="19"/>
        <v>22</v>
      </c>
      <c r="V151" s="24">
        <f t="shared" si="20"/>
        <v>22</v>
      </c>
    </row>
    <row r="152" spans="1:22" ht="15" customHeight="1" x14ac:dyDescent="0.35">
      <c r="A152" s="10" t="str">
        <f t="shared" si="15"/>
        <v>FMB119503</v>
      </c>
      <c r="B152" s="25">
        <v>22</v>
      </c>
      <c r="C152" s="25" t="s">
        <v>63</v>
      </c>
      <c r="D152" s="27"/>
      <c r="E152" s="11" t="s">
        <v>114</v>
      </c>
      <c r="F152" s="11" t="s">
        <v>22</v>
      </c>
      <c r="G152" s="11" t="s">
        <v>23</v>
      </c>
      <c r="H152" s="11" t="s">
        <v>83</v>
      </c>
      <c r="I152" s="13">
        <v>42552</v>
      </c>
      <c r="J152" s="13">
        <v>42431</v>
      </c>
      <c r="K152" s="11" t="s">
        <v>25</v>
      </c>
      <c r="L152" s="11">
        <v>1</v>
      </c>
      <c r="M152" s="11">
        <v>1.82</v>
      </c>
      <c r="N152" s="14">
        <v>0.71122631578947382</v>
      </c>
      <c r="O152" s="15">
        <v>1.3267157894736843</v>
      </c>
      <c r="P152" s="16">
        <v>2.0379421052631583</v>
      </c>
      <c r="Q152" s="21">
        <f t="shared" si="14"/>
        <v>42522</v>
      </c>
      <c r="R152" s="21">
        <f t="shared" si="16"/>
        <v>42552</v>
      </c>
      <c r="S152" s="21" t="str">
        <f t="shared" si="17"/>
        <v>A REPLANIFIER</v>
      </c>
      <c r="T152" s="22">
        <f t="shared" si="18"/>
        <v>42401</v>
      </c>
      <c r="U152" s="23">
        <f t="shared" si="19"/>
        <v>5</v>
      </c>
      <c r="V152" s="24">
        <f t="shared" si="20"/>
        <v>22</v>
      </c>
    </row>
    <row r="153" spans="1:22" ht="15" customHeight="1" x14ac:dyDescent="0.35">
      <c r="A153" s="10" t="str">
        <f t="shared" si="15"/>
        <v>FMB116245</v>
      </c>
      <c r="B153" s="25">
        <v>22</v>
      </c>
      <c r="C153" s="25" t="s">
        <v>63</v>
      </c>
      <c r="D153" s="27"/>
      <c r="E153" s="11" t="s">
        <v>21</v>
      </c>
      <c r="F153" s="11" t="s">
        <v>211</v>
      </c>
      <c r="G153" s="11" t="s">
        <v>23</v>
      </c>
      <c r="H153" s="11" t="s">
        <v>24</v>
      </c>
      <c r="I153" s="13">
        <v>42552</v>
      </c>
      <c r="J153" s="13">
        <v>42457</v>
      </c>
      <c r="K153" s="11" t="s">
        <v>25</v>
      </c>
      <c r="L153" s="11">
        <v>10</v>
      </c>
      <c r="M153" s="11">
        <v>14.299999999999999</v>
      </c>
      <c r="N153" s="14">
        <v>4.3229589473684218</v>
      </c>
      <c r="O153" s="15">
        <v>12.965135789473683</v>
      </c>
      <c r="P153" s="16">
        <v>17.288094736842105</v>
      </c>
      <c r="Q153" s="21">
        <f t="shared" si="14"/>
        <v>42522</v>
      </c>
      <c r="R153" s="21">
        <f t="shared" si="16"/>
        <v>42552</v>
      </c>
      <c r="S153" s="21" t="str">
        <f t="shared" si="17"/>
        <v>A REPLANIFIER</v>
      </c>
      <c r="T153" s="22">
        <f t="shared" si="18"/>
        <v>42427</v>
      </c>
      <c r="U153" s="23">
        <f t="shared" si="19"/>
        <v>8</v>
      </c>
      <c r="V153" s="24">
        <f t="shared" si="20"/>
        <v>22</v>
      </c>
    </row>
    <row r="154" spans="1:22" ht="15" customHeight="1" x14ac:dyDescent="0.35">
      <c r="A154" s="10" t="str">
        <f t="shared" si="15"/>
        <v>FXB111567</v>
      </c>
      <c r="B154" s="25">
        <v>22</v>
      </c>
      <c r="C154" s="25" t="s">
        <v>63</v>
      </c>
      <c r="D154" s="27"/>
      <c r="E154" s="12" t="s">
        <v>161</v>
      </c>
      <c r="F154" s="12" t="s">
        <v>25</v>
      </c>
      <c r="G154" s="12" t="s">
        <v>57</v>
      </c>
      <c r="H154" s="12" t="s">
        <v>58</v>
      </c>
      <c r="I154" s="28">
        <v>0</v>
      </c>
      <c r="J154" s="12"/>
      <c r="K154" s="11" t="s">
        <v>25</v>
      </c>
      <c r="L154" s="12">
        <v>28</v>
      </c>
      <c r="M154" s="12">
        <v>28</v>
      </c>
      <c r="N154" s="29">
        <v>8.862547368421053</v>
      </c>
      <c r="O154" s="30">
        <v>22.494131578947371</v>
      </c>
      <c r="P154" s="31">
        <v>31.356678947368422</v>
      </c>
      <c r="Q154" s="21">
        <f t="shared" si="14"/>
        <v>42522</v>
      </c>
      <c r="R154" s="21">
        <f t="shared" si="16"/>
        <v>42552</v>
      </c>
      <c r="S154" s="21" t="str">
        <f t="shared" si="17"/>
        <v/>
      </c>
      <c r="T154" s="22" t="str">
        <f t="shared" si="18"/>
        <v/>
      </c>
      <c r="U154" s="23" t="str">
        <f t="shared" si="19"/>
        <v/>
      </c>
      <c r="V154" s="24">
        <f t="shared" si="20"/>
        <v>22</v>
      </c>
    </row>
    <row r="155" spans="1:22" ht="15" customHeight="1" x14ac:dyDescent="0.35">
      <c r="A155" s="10" t="str">
        <f t="shared" si="15"/>
        <v>FMB116548</v>
      </c>
      <c r="B155" s="25">
        <v>22</v>
      </c>
      <c r="C155" s="25" t="s">
        <v>63</v>
      </c>
      <c r="D155" s="27"/>
      <c r="E155" s="12" t="s">
        <v>43</v>
      </c>
      <c r="F155" s="11" t="s">
        <v>25</v>
      </c>
      <c r="G155" s="12" t="s">
        <v>23</v>
      </c>
      <c r="H155" s="12" t="s">
        <v>45</v>
      </c>
      <c r="I155" s="26">
        <v>0</v>
      </c>
      <c r="J155" s="11"/>
      <c r="K155" s="11" t="s">
        <v>25</v>
      </c>
      <c r="L155" s="12">
        <v>3</v>
      </c>
      <c r="M155" s="12">
        <v>2.61</v>
      </c>
      <c r="N155" s="29">
        <v>0</v>
      </c>
      <c r="O155" s="30">
        <v>0</v>
      </c>
      <c r="P155" s="31">
        <v>0</v>
      </c>
      <c r="Q155" s="21">
        <f t="shared" si="14"/>
        <v>42522</v>
      </c>
      <c r="R155" s="21">
        <f t="shared" si="16"/>
        <v>42552</v>
      </c>
      <c r="S155" s="21" t="str">
        <f t="shared" si="17"/>
        <v/>
      </c>
      <c r="T155" s="22" t="str">
        <f t="shared" si="18"/>
        <v/>
      </c>
      <c r="U155" s="23" t="str">
        <f t="shared" si="19"/>
        <v/>
      </c>
      <c r="V155" s="24">
        <f t="shared" si="20"/>
        <v>22</v>
      </c>
    </row>
    <row r="156" spans="1:22" ht="15" customHeight="1" x14ac:dyDescent="0.35">
      <c r="A156" s="10" t="str">
        <f t="shared" si="15"/>
        <v>FXB111565</v>
      </c>
      <c r="B156" s="25">
        <v>22</v>
      </c>
      <c r="C156" s="25" t="s">
        <v>63</v>
      </c>
      <c r="D156" s="27"/>
      <c r="E156" s="12" t="s">
        <v>88</v>
      </c>
      <c r="F156" s="11" t="s">
        <v>25</v>
      </c>
      <c r="G156" s="12" t="s">
        <v>57</v>
      </c>
      <c r="H156" s="12" t="s">
        <v>58</v>
      </c>
      <c r="I156" s="26">
        <v>0</v>
      </c>
      <c r="J156" s="11"/>
      <c r="K156" s="11" t="s">
        <v>25</v>
      </c>
      <c r="L156" s="11">
        <v>26</v>
      </c>
      <c r="M156" s="11">
        <v>30.159999999999997</v>
      </c>
      <c r="N156" s="29">
        <v>8.7001010526315792</v>
      </c>
      <c r="O156" s="30">
        <v>26.147919999999999</v>
      </c>
      <c r="P156" s="31">
        <v>34.84802105263158</v>
      </c>
      <c r="Q156" s="21">
        <f t="shared" si="14"/>
        <v>42522</v>
      </c>
      <c r="R156" s="21">
        <f t="shared" si="16"/>
        <v>42552</v>
      </c>
      <c r="S156" s="21" t="str">
        <f t="shared" si="17"/>
        <v/>
      </c>
      <c r="T156" s="22" t="str">
        <f t="shared" si="18"/>
        <v/>
      </c>
      <c r="U156" s="23" t="str">
        <f t="shared" si="19"/>
        <v/>
      </c>
      <c r="V156" s="24">
        <f t="shared" si="20"/>
        <v>22</v>
      </c>
    </row>
    <row r="157" spans="1:22" ht="15" customHeight="1" x14ac:dyDescent="0.35">
      <c r="A157" s="10" t="str">
        <f t="shared" si="15"/>
        <v>FXB111067</v>
      </c>
      <c r="B157" s="25">
        <v>22</v>
      </c>
      <c r="C157" s="25" t="s">
        <v>63</v>
      </c>
      <c r="D157" s="27"/>
      <c r="E157" s="12" t="s">
        <v>212</v>
      </c>
      <c r="F157" s="11" t="s">
        <v>134</v>
      </c>
      <c r="G157" s="11" t="s">
        <v>57</v>
      </c>
      <c r="H157" s="11" t="s">
        <v>62</v>
      </c>
      <c r="I157" s="13">
        <v>42552</v>
      </c>
      <c r="J157" s="13">
        <v>42558</v>
      </c>
      <c r="K157" s="11" t="s">
        <v>25</v>
      </c>
      <c r="L157" s="11">
        <v>6</v>
      </c>
      <c r="M157" s="11">
        <v>5.9399999999999995</v>
      </c>
      <c r="N157" s="14">
        <v>1.8727736842105265</v>
      </c>
      <c r="O157" s="15">
        <v>4.7412105263157907</v>
      </c>
      <c r="P157" s="16">
        <v>6.6139842105263167</v>
      </c>
      <c r="Q157" s="21">
        <f t="shared" si="14"/>
        <v>42522</v>
      </c>
      <c r="R157" s="21">
        <f t="shared" si="16"/>
        <v>42552</v>
      </c>
      <c r="S157" s="21" t="str">
        <f t="shared" si="17"/>
        <v/>
      </c>
      <c r="T157" s="22">
        <f t="shared" si="18"/>
        <v>42528</v>
      </c>
      <c r="U157" s="23">
        <f t="shared" si="19"/>
        <v>23</v>
      </c>
      <c r="V157" s="24">
        <f t="shared" si="20"/>
        <v>22</v>
      </c>
    </row>
    <row r="158" spans="1:22" ht="15" customHeight="1" x14ac:dyDescent="0.35">
      <c r="A158" s="10" t="str">
        <f t="shared" si="15"/>
        <v>FXB111101</v>
      </c>
      <c r="B158" s="25">
        <v>22</v>
      </c>
      <c r="C158" s="25" t="s">
        <v>63</v>
      </c>
      <c r="D158" s="27"/>
      <c r="E158" s="12" t="s">
        <v>165</v>
      </c>
      <c r="F158" s="11" t="s">
        <v>25</v>
      </c>
      <c r="G158" s="11" t="s">
        <v>57</v>
      </c>
      <c r="H158" s="12" t="s">
        <v>58</v>
      </c>
      <c r="I158" s="26">
        <v>0</v>
      </c>
      <c r="J158" s="11"/>
      <c r="K158" s="11" t="s">
        <v>25</v>
      </c>
      <c r="L158" s="12">
        <v>26</v>
      </c>
      <c r="M158" s="12">
        <v>17.940000000000001</v>
      </c>
      <c r="N158" s="29">
        <v>7.9254000000000024</v>
      </c>
      <c r="O158" s="30">
        <v>12.068747368421052</v>
      </c>
      <c r="P158" s="31">
        <v>19.994147368421054</v>
      </c>
      <c r="Q158" s="21">
        <f t="shared" si="14"/>
        <v>42522</v>
      </c>
      <c r="R158" s="21">
        <f t="shared" si="16"/>
        <v>42552</v>
      </c>
      <c r="S158" s="21" t="str">
        <f t="shared" si="17"/>
        <v/>
      </c>
      <c r="T158" s="22" t="str">
        <f t="shared" si="18"/>
        <v/>
      </c>
      <c r="U158" s="23" t="str">
        <f t="shared" si="19"/>
        <v/>
      </c>
      <c r="V158" s="24">
        <f t="shared" si="20"/>
        <v>22</v>
      </c>
    </row>
    <row r="159" spans="1:22" ht="15" customHeight="1" x14ac:dyDescent="0.35">
      <c r="A159" s="10" t="str">
        <f t="shared" si="15"/>
        <v>FXB111568</v>
      </c>
      <c r="B159" s="25">
        <v>22</v>
      </c>
      <c r="C159" s="25" t="s">
        <v>63</v>
      </c>
      <c r="D159" s="27"/>
      <c r="E159" s="12" t="s">
        <v>89</v>
      </c>
      <c r="F159" s="11" t="s">
        <v>25</v>
      </c>
      <c r="G159" s="11" t="s">
        <v>57</v>
      </c>
      <c r="H159" s="11" t="s">
        <v>58</v>
      </c>
      <c r="I159" s="26">
        <v>0</v>
      </c>
      <c r="J159" s="11"/>
      <c r="K159" s="11" t="s">
        <v>25</v>
      </c>
      <c r="L159" s="12">
        <v>50</v>
      </c>
      <c r="M159" s="12">
        <v>49</v>
      </c>
      <c r="N159" s="29">
        <v>16.296595789473685</v>
      </c>
      <c r="O159" s="30">
        <v>39.646456842105266</v>
      </c>
      <c r="P159" s="31">
        <v>55.943052631578951</v>
      </c>
      <c r="Q159" s="21">
        <f t="shared" si="14"/>
        <v>42522</v>
      </c>
      <c r="R159" s="21">
        <f t="shared" si="16"/>
        <v>42552</v>
      </c>
      <c r="S159" s="21" t="str">
        <f t="shared" si="17"/>
        <v/>
      </c>
      <c r="T159" s="22" t="str">
        <f t="shared" si="18"/>
        <v/>
      </c>
      <c r="U159" s="23" t="str">
        <f t="shared" si="19"/>
        <v/>
      </c>
      <c r="V159" s="24">
        <f t="shared" si="20"/>
        <v>22</v>
      </c>
    </row>
    <row r="160" spans="1:22" ht="15" customHeight="1" x14ac:dyDescent="0.35">
      <c r="A160" s="10" t="str">
        <f t="shared" si="15"/>
        <v>FMB500188</v>
      </c>
      <c r="B160" s="25">
        <v>22</v>
      </c>
      <c r="C160" s="25" t="s">
        <v>63</v>
      </c>
      <c r="D160" s="27"/>
      <c r="E160" s="11" t="s">
        <v>213</v>
      </c>
      <c r="F160" s="11" t="s">
        <v>210</v>
      </c>
      <c r="G160" s="11" t="s">
        <v>98</v>
      </c>
      <c r="H160" s="11" t="s">
        <v>132</v>
      </c>
      <c r="I160" s="13">
        <v>42545</v>
      </c>
      <c r="J160" s="13">
        <v>42548</v>
      </c>
      <c r="K160" s="11" t="s">
        <v>25</v>
      </c>
      <c r="L160" s="11">
        <v>16</v>
      </c>
      <c r="M160" s="11" t="s">
        <v>40</v>
      </c>
      <c r="N160" s="14">
        <v>4.2231578947368416</v>
      </c>
      <c r="O160" s="15">
        <v>12.387363157894738</v>
      </c>
      <c r="P160" s="16">
        <v>16.610521052631579</v>
      </c>
      <c r="Q160" s="21">
        <f t="shared" si="14"/>
        <v>42522</v>
      </c>
      <c r="R160" s="21">
        <f t="shared" si="16"/>
        <v>42552</v>
      </c>
      <c r="S160" s="21" t="str">
        <f t="shared" si="17"/>
        <v>A REPLANIFIER</v>
      </c>
      <c r="T160" s="22">
        <f t="shared" si="18"/>
        <v>42518</v>
      </c>
      <c r="U160" s="23">
        <f t="shared" si="19"/>
        <v>21</v>
      </c>
      <c r="V160" s="24">
        <f t="shared" si="20"/>
        <v>22</v>
      </c>
    </row>
    <row r="161" spans="1:22" ht="15" customHeight="1" x14ac:dyDescent="0.35">
      <c r="A161" s="10" t="str">
        <f t="shared" si="15"/>
        <v>FXB111569</v>
      </c>
      <c r="B161" s="25">
        <v>22</v>
      </c>
      <c r="C161" s="25" t="s">
        <v>63</v>
      </c>
      <c r="D161" s="27"/>
      <c r="E161" s="12" t="s">
        <v>166</v>
      </c>
      <c r="F161" s="11" t="s">
        <v>25</v>
      </c>
      <c r="G161" s="11" t="s">
        <v>57</v>
      </c>
      <c r="H161" s="11" t="s">
        <v>58</v>
      </c>
      <c r="I161" s="26">
        <v>0</v>
      </c>
      <c r="J161" s="11"/>
      <c r="K161" s="11" t="s">
        <v>25</v>
      </c>
      <c r="L161" s="12">
        <v>66</v>
      </c>
      <c r="M161" s="12">
        <v>77.22</v>
      </c>
      <c r="N161" s="29">
        <v>20.890405263157898</v>
      </c>
      <c r="O161" s="30">
        <v>65.324557894736841</v>
      </c>
      <c r="P161" s="31">
        <v>86.214963157894744</v>
      </c>
      <c r="Q161" s="21">
        <f t="shared" si="14"/>
        <v>42522</v>
      </c>
      <c r="R161" s="21">
        <f t="shared" si="16"/>
        <v>42552</v>
      </c>
      <c r="S161" s="21" t="str">
        <f t="shared" si="17"/>
        <v/>
      </c>
      <c r="T161" s="22" t="str">
        <f t="shared" si="18"/>
        <v/>
      </c>
      <c r="U161" s="23" t="str">
        <f t="shared" si="19"/>
        <v/>
      </c>
      <c r="V161" s="24">
        <f t="shared" si="20"/>
        <v>22</v>
      </c>
    </row>
    <row r="162" spans="1:22" ht="15" customHeight="1" x14ac:dyDescent="0.35">
      <c r="A162" s="10" t="str">
        <f t="shared" si="15"/>
        <v>FXB111131</v>
      </c>
      <c r="B162" s="25">
        <v>22</v>
      </c>
      <c r="C162" s="25" t="s">
        <v>63</v>
      </c>
      <c r="D162" s="27"/>
      <c r="E162" s="12" t="s">
        <v>167</v>
      </c>
      <c r="F162" s="11" t="s">
        <v>25</v>
      </c>
      <c r="G162" s="11" t="s">
        <v>57</v>
      </c>
      <c r="H162" s="11" t="s">
        <v>58</v>
      </c>
      <c r="I162" s="26">
        <v>0</v>
      </c>
      <c r="J162" s="11"/>
      <c r="K162" s="11" t="s">
        <v>25</v>
      </c>
      <c r="L162" s="11">
        <v>22</v>
      </c>
      <c r="M162" s="11">
        <v>11.88</v>
      </c>
      <c r="N162" s="29">
        <v>1.7690736842105264</v>
      </c>
      <c r="O162" s="30">
        <v>11.49853157894737</v>
      </c>
      <c r="P162" s="31">
        <v>13.267605263157897</v>
      </c>
      <c r="Q162" s="21">
        <f t="shared" si="14"/>
        <v>42522</v>
      </c>
      <c r="R162" s="21">
        <f t="shared" si="16"/>
        <v>42552</v>
      </c>
      <c r="S162" s="21" t="str">
        <f t="shared" si="17"/>
        <v/>
      </c>
      <c r="T162" s="22" t="str">
        <f t="shared" si="18"/>
        <v/>
      </c>
      <c r="U162" s="23" t="str">
        <f t="shared" si="19"/>
        <v/>
      </c>
      <c r="V162" s="24">
        <f t="shared" si="20"/>
        <v>22</v>
      </c>
    </row>
    <row r="163" spans="1:22" ht="15" customHeight="1" x14ac:dyDescent="0.35">
      <c r="A163" s="10" t="str">
        <f t="shared" si="15"/>
        <v>FXB111420</v>
      </c>
      <c r="B163" s="25">
        <v>22</v>
      </c>
      <c r="C163" s="25" t="s">
        <v>63</v>
      </c>
      <c r="D163" s="27"/>
      <c r="E163" s="12" t="s">
        <v>75</v>
      </c>
      <c r="F163" s="11" t="s">
        <v>25</v>
      </c>
      <c r="G163" s="12" t="s">
        <v>23</v>
      </c>
      <c r="H163" s="11" t="s">
        <v>58</v>
      </c>
      <c r="I163" s="26">
        <v>0</v>
      </c>
      <c r="J163" s="11"/>
      <c r="K163" s="11" t="s">
        <v>25</v>
      </c>
      <c r="L163" s="11">
        <v>72</v>
      </c>
      <c r="M163" s="11">
        <v>72</v>
      </c>
      <c r="N163" s="29">
        <v>0</v>
      </c>
      <c r="O163" s="30">
        <v>0</v>
      </c>
      <c r="P163" s="31">
        <v>0</v>
      </c>
      <c r="Q163" s="21">
        <f t="shared" si="14"/>
        <v>42522</v>
      </c>
      <c r="R163" s="21">
        <f t="shared" si="16"/>
        <v>42552</v>
      </c>
      <c r="S163" s="21" t="str">
        <f t="shared" si="17"/>
        <v/>
      </c>
      <c r="T163" s="22" t="str">
        <f t="shared" si="18"/>
        <v/>
      </c>
      <c r="U163" s="23" t="str">
        <f t="shared" si="19"/>
        <v/>
      </c>
      <c r="V163" s="24">
        <f t="shared" si="20"/>
        <v>22</v>
      </c>
    </row>
    <row r="164" spans="1:22" ht="15" customHeight="1" x14ac:dyDescent="0.35">
      <c r="A164" s="10" t="str">
        <f t="shared" si="15"/>
        <v>FMB124913</v>
      </c>
      <c r="B164" s="25">
        <v>22</v>
      </c>
      <c r="C164" s="25" t="s">
        <v>63</v>
      </c>
      <c r="D164" s="27"/>
      <c r="E164" s="11" t="s">
        <v>214</v>
      </c>
      <c r="F164" s="11" t="s">
        <v>163</v>
      </c>
      <c r="G164" s="11" t="s">
        <v>23</v>
      </c>
      <c r="H164" s="11" t="s">
        <v>29</v>
      </c>
      <c r="I164" s="13">
        <v>42552</v>
      </c>
      <c r="J164" s="13">
        <v>42503</v>
      </c>
      <c r="K164" s="11" t="s">
        <v>25</v>
      </c>
      <c r="L164" s="11">
        <v>10</v>
      </c>
      <c r="M164" s="11">
        <v>14.8</v>
      </c>
      <c r="N164" s="14">
        <v>6.315768421052633</v>
      </c>
      <c r="O164" s="15">
        <v>10.248494736842105</v>
      </c>
      <c r="P164" s="16">
        <v>16.564263157894736</v>
      </c>
      <c r="Q164" s="21">
        <f t="shared" si="14"/>
        <v>42522</v>
      </c>
      <c r="R164" s="21">
        <f t="shared" si="16"/>
        <v>42552</v>
      </c>
      <c r="S164" s="21" t="str">
        <f t="shared" si="17"/>
        <v>A REPLANIFIER</v>
      </c>
      <c r="T164" s="22">
        <f t="shared" si="18"/>
        <v>42473</v>
      </c>
      <c r="U164" s="23">
        <f t="shared" si="19"/>
        <v>15</v>
      </c>
      <c r="V164" s="24">
        <f t="shared" si="20"/>
        <v>22</v>
      </c>
    </row>
    <row r="165" spans="1:22" ht="15" customHeight="1" x14ac:dyDescent="0.35">
      <c r="A165" s="10" t="str">
        <f t="shared" si="15"/>
        <v>FMB126665</v>
      </c>
      <c r="B165" s="25">
        <v>22</v>
      </c>
      <c r="C165" s="25" t="s">
        <v>63</v>
      </c>
      <c r="D165" s="27"/>
      <c r="E165" s="12" t="s">
        <v>137</v>
      </c>
      <c r="F165" s="12" t="s">
        <v>138</v>
      </c>
      <c r="G165" s="11" t="s">
        <v>23</v>
      </c>
      <c r="H165" s="12" t="s">
        <v>29</v>
      </c>
      <c r="I165" s="32">
        <v>42552</v>
      </c>
      <c r="J165" s="32">
        <v>42557</v>
      </c>
      <c r="K165" s="11" t="s">
        <v>25</v>
      </c>
      <c r="L165" s="12">
        <v>20</v>
      </c>
      <c r="M165" s="12">
        <v>0</v>
      </c>
      <c r="N165" s="29">
        <v>9.5174947368421048</v>
      </c>
      <c r="O165" s="30">
        <v>29.254405263157896</v>
      </c>
      <c r="P165" s="31">
        <v>38.771900000000002</v>
      </c>
      <c r="Q165" s="21">
        <f t="shared" si="14"/>
        <v>42522</v>
      </c>
      <c r="R165" s="21">
        <f t="shared" si="16"/>
        <v>42552</v>
      </c>
      <c r="S165" s="21" t="str">
        <f t="shared" si="17"/>
        <v/>
      </c>
      <c r="T165" s="22">
        <f t="shared" si="18"/>
        <v>42527</v>
      </c>
      <c r="U165" s="23">
        <f t="shared" si="19"/>
        <v>23</v>
      </c>
      <c r="V165" s="24">
        <f t="shared" si="20"/>
        <v>22</v>
      </c>
    </row>
    <row r="166" spans="1:22" ht="15" customHeight="1" x14ac:dyDescent="0.35">
      <c r="A166" s="10" t="str">
        <f t="shared" si="15"/>
        <v>FMB114867</v>
      </c>
      <c r="B166" s="25">
        <v>22</v>
      </c>
      <c r="C166" s="25" t="s">
        <v>63</v>
      </c>
      <c r="D166" s="27"/>
      <c r="E166" s="12" t="s">
        <v>65</v>
      </c>
      <c r="F166" s="12" t="s">
        <v>25</v>
      </c>
      <c r="G166" s="12" t="s">
        <v>57</v>
      </c>
      <c r="H166" s="12" t="s">
        <v>58</v>
      </c>
      <c r="I166" s="28">
        <v>0</v>
      </c>
      <c r="J166" s="12"/>
      <c r="K166" s="11" t="s">
        <v>25</v>
      </c>
      <c r="L166" s="12">
        <v>86</v>
      </c>
      <c r="M166" s="12">
        <v>86</v>
      </c>
      <c r="N166" s="29">
        <v>27.220847368421055</v>
      </c>
      <c r="O166" s="30">
        <v>69.089252631578944</v>
      </c>
      <c r="P166" s="31">
        <v>96.310100000000006</v>
      </c>
      <c r="Q166" s="21">
        <f t="shared" si="14"/>
        <v>42522</v>
      </c>
      <c r="R166" s="21">
        <f t="shared" si="16"/>
        <v>42552</v>
      </c>
      <c r="S166" s="21" t="str">
        <f t="shared" si="17"/>
        <v/>
      </c>
      <c r="T166" s="22" t="str">
        <f t="shared" si="18"/>
        <v/>
      </c>
      <c r="U166" s="23" t="str">
        <f t="shared" si="19"/>
        <v/>
      </c>
      <c r="V166" s="24">
        <f t="shared" si="20"/>
        <v>22</v>
      </c>
    </row>
    <row r="167" spans="1:22" ht="15" customHeight="1" x14ac:dyDescent="0.35">
      <c r="A167" s="10" t="str">
        <f t="shared" si="15"/>
        <v>FMB114870</v>
      </c>
      <c r="B167" s="25">
        <v>22</v>
      </c>
      <c r="C167" s="25" t="s">
        <v>63</v>
      </c>
      <c r="D167" s="27"/>
      <c r="E167" s="12" t="s">
        <v>92</v>
      </c>
      <c r="F167" s="11" t="s">
        <v>25</v>
      </c>
      <c r="G167" s="11" t="s">
        <v>57</v>
      </c>
      <c r="H167" s="11" t="s">
        <v>58</v>
      </c>
      <c r="I167" s="26">
        <v>0</v>
      </c>
      <c r="J167" s="11"/>
      <c r="K167" s="11" t="s">
        <v>25</v>
      </c>
      <c r="L167" s="12">
        <v>40</v>
      </c>
      <c r="M167" s="12">
        <v>40</v>
      </c>
      <c r="N167" s="29">
        <v>12.660884210526319</v>
      </c>
      <c r="O167" s="30">
        <v>32.134563157894739</v>
      </c>
      <c r="P167" s="31">
        <v>44.795447368421058</v>
      </c>
      <c r="Q167" s="21">
        <f t="shared" si="14"/>
        <v>42522</v>
      </c>
      <c r="R167" s="21">
        <f t="shared" si="16"/>
        <v>42552</v>
      </c>
      <c r="S167" s="21" t="str">
        <f t="shared" si="17"/>
        <v/>
      </c>
      <c r="T167" s="22" t="str">
        <f t="shared" si="18"/>
        <v/>
      </c>
      <c r="U167" s="23" t="str">
        <f t="shared" si="19"/>
        <v/>
      </c>
      <c r="V167" s="24">
        <f t="shared" si="20"/>
        <v>22</v>
      </c>
    </row>
    <row r="168" spans="1:22" ht="15" customHeight="1" x14ac:dyDescent="0.35">
      <c r="A168" s="10" t="str">
        <f t="shared" si="15"/>
        <v>FMB114893</v>
      </c>
      <c r="B168" s="25">
        <v>22</v>
      </c>
      <c r="C168" s="25" t="s">
        <v>63</v>
      </c>
      <c r="D168" s="27"/>
      <c r="E168" s="12" t="s">
        <v>56</v>
      </c>
      <c r="F168" s="11" t="s">
        <v>25</v>
      </c>
      <c r="G168" s="11" t="s">
        <v>57</v>
      </c>
      <c r="H168" s="11" t="s">
        <v>58</v>
      </c>
      <c r="I168" s="26">
        <v>0</v>
      </c>
      <c r="J168" s="11"/>
      <c r="K168" s="11" t="s">
        <v>25</v>
      </c>
      <c r="L168" s="12">
        <v>120</v>
      </c>
      <c r="M168" s="12">
        <v>120</v>
      </c>
      <c r="N168" s="29">
        <v>42.192926315789478</v>
      </c>
      <c r="O168" s="30">
        <v>98.508647368421066</v>
      </c>
      <c r="P168" s="31">
        <v>140.70157368421053</v>
      </c>
      <c r="Q168" s="21">
        <f t="shared" si="14"/>
        <v>42522</v>
      </c>
      <c r="R168" s="21">
        <f t="shared" si="16"/>
        <v>42552</v>
      </c>
      <c r="S168" s="21" t="str">
        <f t="shared" si="17"/>
        <v/>
      </c>
      <c r="T168" s="22" t="str">
        <f t="shared" si="18"/>
        <v/>
      </c>
      <c r="U168" s="23" t="str">
        <f t="shared" si="19"/>
        <v/>
      </c>
      <c r="V168" s="24">
        <f t="shared" si="20"/>
        <v>22</v>
      </c>
    </row>
    <row r="169" spans="1:22" ht="15" customHeight="1" x14ac:dyDescent="0.35">
      <c r="A169" s="10" t="str">
        <f t="shared" si="15"/>
        <v>FMB114894</v>
      </c>
      <c r="B169" s="25">
        <v>22</v>
      </c>
      <c r="C169" s="25" t="s">
        <v>63</v>
      </c>
      <c r="D169" s="27"/>
      <c r="E169" s="12" t="s">
        <v>168</v>
      </c>
      <c r="F169" s="11" t="s">
        <v>25</v>
      </c>
      <c r="G169" s="11" t="s">
        <v>57</v>
      </c>
      <c r="H169" s="11" t="s">
        <v>58</v>
      </c>
      <c r="I169" s="26">
        <v>0</v>
      </c>
      <c r="J169" s="11"/>
      <c r="K169" s="11" t="s">
        <v>25</v>
      </c>
      <c r="L169" s="11">
        <v>42</v>
      </c>
      <c r="M169" s="11">
        <v>42</v>
      </c>
      <c r="N169" s="29">
        <v>13.76449052631579</v>
      </c>
      <c r="O169" s="30">
        <v>34.535362105263154</v>
      </c>
      <c r="P169" s="31">
        <v>48.299852631578943</v>
      </c>
      <c r="Q169" s="21">
        <f t="shared" si="14"/>
        <v>42522</v>
      </c>
      <c r="R169" s="21">
        <f t="shared" si="16"/>
        <v>42552</v>
      </c>
      <c r="S169" s="21" t="str">
        <f t="shared" si="17"/>
        <v/>
      </c>
      <c r="T169" s="22" t="str">
        <f t="shared" si="18"/>
        <v/>
      </c>
      <c r="U169" s="23" t="str">
        <f t="shared" si="19"/>
        <v/>
      </c>
      <c r="V169" s="24">
        <f t="shared" si="20"/>
        <v>22</v>
      </c>
    </row>
    <row r="170" spans="1:22" ht="15" customHeight="1" x14ac:dyDescent="0.35">
      <c r="A170" s="10" t="str">
        <f t="shared" si="15"/>
        <v>FMB114895</v>
      </c>
      <c r="B170" s="25">
        <v>22</v>
      </c>
      <c r="C170" s="25" t="s">
        <v>63</v>
      </c>
      <c r="D170" s="27"/>
      <c r="E170" s="12" t="s">
        <v>93</v>
      </c>
      <c r="F170" s="11" t="s">
        <v>25</v>
      </c>
      <c r="G170" s="11" t="s">
        <v>57</v>
      </c>
      <c r="H170" s="11" t="s">
        <v>58</v>
      </c>
      <c r="I170" s="26">
        <v>0</v>
      </c>
      <c r="J170" s="11"/>
      <c r="K170" s="11" t="s">
        <v>25</v>
      </c>
      <c r="L170" s="12">
        <v>74</v>
      </c>
      <c r="M170" s="12">
        <v>85.839999999999989</v>
      </c>
      <c r="N170" s="29">
        <v>23.422600000000003</v>
      </c>
      <c r="O170" s="30">
        <v>72.160884210526319</v>
      </c>
      <c r="P170" s="31">
        <v>95.583484210526322</v>
      </c>
      <c r="Q170" s="21">
        <f t="shared" si="14"/>
        <v>42522</v>
      </c>
      <c r="R170" s="21">
        <f t="shared" si="16"/>
        <v>42552</v>
      </c>
      <c r="S170" s="21" t="str">
        <f t="shared" si="17"/>
        <v/>
      </c>
      <c r="T170" s="22" t="str">
        <f t="shared" si="18"/>
        <v/>
      </c>
      <c r="U170" s="23" t="str">
        <f t="shared" si="19"/>
        <v/>
      </c>
      <c r="V170" s="24">
        <f t="shared" si="20"/>
        <v>22</v>
      </c>
    </row>
    <row r="171" spans="1:22" ht="15" customHeight="1" x14ac:dyDescent="0.35">
      <c r="A171" s="10" t="str">
        <f t="shared" si="15"/>
        <v>FMB114896</v>
      </c>
      <c r="B171" s="25">
        <v>22</v>
      </c>
      <c r="C171" s="25" t="s">
        <v>63</v>
      </c>
      <c r="D171" s="27"/>
      <c r="E171" s="12" t="s">
        <v>95</v>
      </c>
      <c r="F171" s="11" t="s">
        <v>25</v>
      </c>
      <c r="G171" s="11" t="s">
        <v>57</v>
      </c>
      <c r="H171" s="11" t="s">
        <v>58</v>
      </c>
      <c r="I171" s="26">
        <v>0</v>
      </c>
      <c r="J171" s="11"/>
      <c r="K171" s="11" t="s">
        <v>25</v>
      </c>
      <c r="L171" s="11">
        <v>42</v>
      </c>
      <c r="M171" s="11">
        <v>49.14</v>
      </c>
      <c r="N171" s="29">
        <v>13.29391052631579</v>
      </c>
      <c r="O171" s="30">
        <v>41.570189473684209</v>
      </c>
      <c r="P171" s="31">
        <v>54.864100000000001</v>
      </c>
      <c r="Q171" s="21">
        <f t="shared" si="14"/>
        <v>42522</v>
      </c>
      <c r="R171" s="21">
        <f t="shared" si="16"/>
        <v>42552</v>
      </c>
      <c r="S171" s="21" t="str">
        <f t="shared" si="17"/>
        <v/>
      </c>
      <c r="T171" s="22" t="str">
        <f t="shared" si="18"/>
        <v/>
      </c>
      <c r="U171" s="23" t="str">
        <f t="shared" si="19"/>
        <v/>
      </c>
      <c r="V171" s="24">
        <f t="shared" si="20"/>
        <v>22</v>
      </c>
    </row>
    <row r="172" spans="1:22" ht="15" customHeight="1" x14ac:dyDescent="0.35">
      <c r="A172" s="10" t="str">
        <f t="shared" si="15"/>
        <v>FXB111421</v>
      </c>
      <c r="B172" s="25">
        <v>22</v>
      </c>
      <c r="C172" s="25" t="s">
        <v>63</v>
      </c>
      <c r="D172" s="27"/>
      <c r="E172" s="12" t="s">
        <v>96</v>
      </c>
      <c r="F172" s="11" t="s">
        <v>25</v>
      </c>
      <c r="G172" s="11" t="s">
        <v>57</v>
      </c>
      <c r="H172" s="11" t="s">
        <v>58</v>
      </c>
      <c r="I172" s="26">
        <v>0</v>
      </c>
      <c r="J172" s="11"/>
      <c r="K172" s="11" t="s">
        <v>25</v>
      </c>
      <c r="L172" s="11">
        <v>14</v>
      </c>
      <c r="M172" s="11">
        <v>14</v>
      </c>
      <c r="N172" s="29">
        <v>4.4312736842105265</v>
      </c>
      <c r="O172" s="30">
        <v>11.247110526315792</v>
      </c>
      <c r="P172" s="31">
        <v>15.678384210526318</v>
      </c>
      <c r="Q172" s="21">
        <f t="shared" si="14"/>
        <v>42522</v>
      </c>
      <c r="R172" s="21">
        <f t="shared" si="16"/>
        <v>42552</v>
      </c>
      <c r="S172" s="21" t="str">
        <f t="shared" si="17"/>
        <v/>
      </c>
      <c r="T172" s="22" t="str">
        <f t="shared" si="18"/>
        <v/>
      </c>
      <c r="U172" s="23" t="str">
        <f t="shared" si="19"/>
        <v/>
      </c>
      <c r="V172" s="24">
        <f t="shared" si="20"/>
        <v>22</v>
      </c>
    </row>
    <row r="173" spans="1:22" ht="15" customHeight="1" x14ac:dyDescent="0.35">
      <c r="A173" s="10" t="str">
        <f t="shared" si="15"/>
        <v>FMB120717</v>
      </c>
      <c r="B173" s="25">
        <v>22</v>
      </c>
      <c r="C173" s="25" t="s">
        <v>63</v>
      </c>
      <c r="D173" s="27"/>
      <c r="E173" s="11" t="s">
        <v>215</v>
      </c>
      <c r="F173" s="11" t="s">
        <v>49</v>
      </c>
      <c r="G173" s="11" t="s">
        <v>23</v>
      </c>
      <c r="H173" s="11" t="s">
        <v>29</v>
      </c>
      <c r="I173" s="13">
        <v>42552</v>
      </c>
      <c r="J173" s="13">
        <v>42487</v>
      </c>
      <c r="K173" s="11" t="s">
        <v>25</v>
      </c>
      <c r="L173" s="11">
        <v>5</v>
      </c>
      <c r="M173" s="11">
        <v>6.9500000000000011</v>
      </c>
      <c r="N173" s="14">
        <v>3.0811157894736843</v>
      </c>
      <c r="O173" s="15">
        <v>4.6929842105263155</v>
      </c>
      <c r="P173" s="16">
        <v>7.7740999999999998</v>
      </c>
      <c r="Q173" s="21">
        <f t="shared" si="14"/>
        <v>42522</v>
      </c>
      <c r="R173" s="21">
        <f t="shared" si="16"/>
        <v>42552</v>
      </c>
      <c r="S173" s="21" t="str">
        <f t="shared" si="17"/>
        <v>A REPLANIFIER</v>
      </c>
      <c r="T173" s="22">
        <f t="shared" si="18"/>
        <v>42457</v>
      </c>
      <c r="U173" s="23">
        <f t="shared" si="19"/>
        <v>13</v>
      </c>
      <c r="V173" s="24">
        <f t="shared" si="20"/>
        <v>22</v>
      </c>
    </row>
    <row r="174" spans="1:22" ht="15" customHeight="1" x14ac:dyDescent="0.35">
      <c r="A174" s="10" t="str">
        <f t="shared" si="15"/>
        <v>FMB123485</v>
      </c>
      <c r="B174" s="25">
        <v>22</v>
      </c>
      <c r="C174" s="25" t="s">
        <v>63</v>
      </c>
      <c r="D174" s="27"/>
      <c r="E174" s="11" t="s">
        <v>216</v>
      </c>
      <c r="F174" s="11" t="s">
        <v>22</v>
      </c>
      <c r="G174" s="11" t="s">
        <v>23</v>
      </c>
      <c r="H174" s="11" t="s">
        <v>29</v>
      </c>
      <c r="I174" s="13">
        <v>42552</v>
      </c>
      <c r="J174" s="13">
        <v>42495</v>
      </c>
      <c r="K174" s="11" t="s">
        <v>25</v>
      </c>
      <c r="L174" s="11">
        <v>2</v>
      </c>
      <c r="M174" s="11">
        <v>2.7</v>
      </c>
      <c r="N174" s="14">
        <v>0.83040526315789476</v>
      </c>
      <c r="O174" s="15">
        <v>2.1783263157894739</v>
      </c>
      <c r="P174" s="16">
        <v>3.0087315789473688</v>
      </c>
      <c r="Q174" s="21">
        <f t="shared" si="14"/>
        <v>42522</v>
      </c>
      <c r="R174" s="21">
        <f t="shared" si="16"/>
        <v>42552</v>
      </c>
      <c r="S174" s="21" t="str">
        <f t="shared" si="17"/>
        <v>A REPLANIFIER</v>
      </c>
      <c r="T174" s="22">
        <f t="shared" si="18"/>
        <v>42465</v>
      </c>
      <c r="U174" s="23">
        <f t="shared" si="19"/>
        <v>14</v>
      </c>
      <c r="V174" s="24">
        <f t="shared" si="20"/>
        <v>22</v>
      </c>
    </row>
    <row r="175" spans="1:22" ht="15" customHeight="1" x14ac:dyDescent="0.35">
      <c r="A175" s="10" t="str">
        <f t="shared" si="15"/>
        <v>FMB116548</v>
      </c>
      <c r="B175" s="11">
        <v>23</v>
      </c>
      <c r="C175" s="11" t="s">
        <v>63</v>
      </c>
      <c r="D175" s="12" t="s">
        <v>64</v>
      </c>
      <c r="E175" s="12" t="s">
        <v>43</v>
      </c>
      <c r="F175" s="11" t="s">
        <v>25</v>
      </c>
      <c r="G175" s="12" t="s">
        <v>23</v>
      </c>
      <c r="H175" s="12" t="s">
        <v>45</v>
      </c>
      <c r="I175" s="26">
        <v>0</v>
      </c>
      <c r="J175" s="11"/>
      <c r="K175" s="11" t="s">
        <v>25</v>
      </c>
      <c r="L175" s="12">
        <v>3</v>
      </c>
      <c r="M175" s="12">
        <v>2.61</v>
      </c>
      <c r="N175" s="29">
        <v>0</v>
      </c>
      <c r="O175" s="30">
        <v>0</v>
      </c>
      <c r="P175" s="31">
        <v>0</v>
      </c>
      <c r="Q175" s="21">
        <f t="shared" si="14"/>
        <v>42529</v>
      </c>
      <c r="R175" s="21">
        <f t="shared" si="16"/>
        <v>42559</v>
      </c>
      <c r="S175" s="21" t="str">
        <f t="shared" si="17"/>
        <v/>
      </c>
      <c r="T175" s="22" t="str">
        <f t="shared" si="18"/>
        <v/>
      </c>
      <c r="U175" s="23" t="str">
        <f t="shared" si="19"/>
        <v/>
      </c>
      <c r="V175" s="24">
        <f t="shared" si="20"/>
        <v>23</v>
      </c>
    </row>
    <row r="176" spans="1:22" ht="15" customHeight="1" x14ac:dyDescent="0.35">
      <c r="A176" s="10" t="str">
        <f t="shared" si="15"/>
        <v>FMB124513</v>
      </c>
      <c r="B176" s="25">
        <v>23</v>
      </c>
      <c r="C176" s="25" t="s">
        <v>63</v>
      </c>
      <c r="D176" s="27"/>
      <c r="E176" s="12" t="s">
        <v>146</v>
      </c>
      <c r="F176" s="12" t="s">
        <v>147</v>
      </c>
      <c r="G176" s="11" t="s">
        <v>23</v>
      </c>
      <c r="H176" s="12" t="s">
        <v>29</v>
      </c>
      <c r="I176" s="32">
        <v>42559</v>
      </c>
      <c r="J176" s="32">
        <v>42557</v>
      </c>
      <c r="K176" s="11" t="s">
        <v>25</v>
      </c>
      <c r="L176" s="12">
        <v>30</v>
      </c>
      <c r="M176" s="12">
        <v>50.699999999999996</v>
      </c>
      <c r="N176" s="29">
        <v>17.719278947368423</v>
      </c>
      <c r="O176" s="30">
        <v>39.056963157894742</v>
      </c>
      <c r="P176" s="31">
        <v>56.776242105263165</v>
      </c>
      <c r="Q176" s="21">
        <f t="shared" si="14"/>
        <v>42529</v>
      </c>
      <c r="R176" s="21">
        <f t="shared" si="16"/>
        <v>42559</v>
      </c>
      <c r="S176" s="21" t="str">
        <f t="shared" si="17"/>
        <v>A REPLANIFIER</v>
      </c>
      <c r="T176" s="22">
        <f t="shared" si="18"/>
        <v>42527</v>
      </c>
      <c r="U176" s="23">
        <f t="shared" si="19"/>
        <v>23</v>
      </c>
      <c r="V176" s="24">
        <f t="shared" si="20"/>
        <v>23</v>
      </c>
    </row>
    <row r="177" spans="1:22" ht="15" customHeight="1" x14ac:dyDescent="0.35">
      <c r="A177" s="10" t="str">
        <f t="shared" si="15"/>
        <v>FMB124797</v>
      </c>
      <c r="B177" s="25">
        <v>23</v>
      </c>
      <c r="C177" s="25" t="s">
        <v>63</v>
      </c>
      <c r="D177" s="27"/>
      <c r="E177" s="11" t="s">
        <v>217</v>
      </c>
      <c r="F177" s="11" t="s">
        <v>218</v>
      </c>
      <c r="G177" s="11" t="s">
        <v>23</v>
      </c>
      <c r="H177" s="11" t="s">
        <v>29</v>
      </c>
      <c r="I177" s="13">
        <v>42559</v>
      </c>
      <c r="J177" s="13">
        <v>42439</v>
      </c>
      <c r="K177" s="11" t="s">
        <v>25</v>
      </c>
      <c r="L177" s="11">
        <v>20</v>
      </c>
      <c r="M177" s="11">
        <v>15.600000000000001</v>
      </c>
      <c r="N177" s="14">
        <v>5.7017105263157903</v>
      </c>
      <c r="O177" s="15">
        <v>11.812852631578949</v>
      </c>
      <c r="P177" s="16">
        <v>17.514563157894738</v>
      </c>
      <c r="Q177" s="21">
        <f t="shared" si="14"/>
        <v>42529</v>
      </c>
      <c r="R177" s="21">
        <f t="shared" si="16"/>
        <v>42559</v>
      </c>
      <c r="S177" s="21" t="str">
        <f t="shared" si="17"/>
        <v>A REPLANIFIER</v>
      </c>
      <c r="T177" s="22">
        <f t="shared" si="18"/>
        <v>42409</v>
      </c>
      <c r="U177" s="23">
        <f t="shared" si="19"/>
        <v>6</v>
      </c>
      <c r="V177" s="24">
        <f t="shared" si="20"/>
        <v>23</v>
      </c>
    </row>
    <row r="178" spans="1:22" ht="15" customHeight="1" x14ac:dyDescent="0.35">
      <c r="A178" s="10" t="str">
        <f t="shared" si="15"/>
        <v>FMB124797</v>
      </c>
      <c r="B178" s="25">
        <v>23</v>
      </c>
      <c r="C178" s="25" t="s">
        <v>63</v>
      </c>
      <c r="D178" s="27"/>
      <c r="E178" s="25" t="s">
        <v>217</v>
      </c>
      <c r="F178" s="25"/>
      <c r="G178" s="25"/>
      <c r="H178" s="25"/>
      <c r="I178" s="25"/>
      <c r="J178" s="13">
        <v>42446</v>
      </c>
      <c r="K178" s="11" t="s">
        <v>25</v>
      </c>
      <c r="L178" s="11">
        <v>20</v>
      </c>
      <c r="M178" s="11">
        <v>15.600000000000001</v>
      </c>
      <c r="N178" s="14">
        <v>5.7017105263157903</v>
      </c>
      <c r="O178" s="15">
        <v>11.812852631578949</v>
      </c>
      <c r="P178" s="16">
        <v>17.514563157894738</v>
      </c>
      <c r="Q178" s="21">
        <f t="shared" si="14"/>
        <v>42529</v>
      </c>
      <c r="R178" s="21">
        <f t="shared" si="16"/>
        <v>42559</v>
      </c>
      <c r="S178" s="21" t="str">
        <f t="shared" si="17"/>
        <v>A REPLANIFIER</v>
      </c>
      <c r="T178" s="22" t="str">
        <f t="shared" si="18"/>
        <v/>
      </c>
      <c r="U178" s="23" t="str">
        <f t="shared" si="19"/>
        <v/>
      </c>
      <c r="V178" s="24">
        <f t="shared" si="20"/>
        <v>23</v>
      </c>
    </row>
    <row r="179" spans="1:22" ht="15" customHeight="1" x14ac:dyDescent="0.35">
      <c r="A179" s="10" t="str">
        <f t="shared" si="15"/>
        <v>FMB124797</v>
      </c>
      <c r="B179" s="25">
        <v>23</v>
      </c>
      <c r="C179" s="25" t="s">
        <v>63</v>
      </c>
      <c r="D179" s="27"/>
      <c r="E179" s="25" t="s">
        <v>217</v>
      </c>
      <c r="F179" s="25"/>
      <c r="G179" s="25"/>
      <c r="H179" s="25"/>
      <c r="I179" s="25"/>
      <c r="J179" s="13">
        <v>42507</v>
      </c>
      <c r="K179" s="11" t="s">
        <v>25</v>
      </c>
      <c r="L179" s="11">
        <v>20</v>
      </c>
      <c r="M179" s="11">
        <v>15.600000000000001</v>
      </c>
      <c r="N179" s="14">
        <v>5.7017105263157903</v>
      </c>
      <c r="O179" s="15">
        <v>11.812852631578949</v>
      </c>
      <c r="P179" s="16">
        <v>17.514563157894738</v>
      </c>
      <c r="Q179" s="21">
        <f t="shared" si="14"/>
        <v>42529</v>
      </c>
      <c r="R179" s="21">
        <f t="shared" si="16"/>
        <v>42559</v>
      </c>
      <c r="S179" s="21" t="str">
        <f t="shared" si="17"/>
        <v>A REPLANIFIER</v>
      </c>
      <c r="T179" s="22" t="str">
        <f t="shared" si="18"/>
        <v/>
      </c>
      <c r="U179" s="23" t="str">
        <f t="shared" si="19"/>
        <v/>
      </c>
      <c r="V179" s="24">
        <f t="shared" si="20"/>
        <v>23</v>
      </c>
    </row>
    <row r="180" spans="1:22" ht="15" customHeight="1" x14ac:dyDescent="0.35">
      <c r="A180" s="10" t="str">
        <f t="shared" si="15"/>
        <v>FMB124797</v>
      </c>
      <c r="B180" s="25">
        <v>23</v>
      </c>
      <c r="C180" s="25" t="s">
        <v>63</v>
      </c>
      <c r="D180" s="27"/>
      <c r="E180" s="25" t="s">
        <v>217</v>
      </c>
      <c r="F180" s="25"/>
      <c r="G180" s="25"/>
      <c r="H180" s="25"/>
      <c r="I180" s="25"/>
      <c r="J180" s="13">
        <v>42476</v>
      </c>
      <c r="K180" s="11" t="s">
        <v>25</v>
      </c>
      <c r="L180" s="11">
        <v>20</v>
      </c>
      <c r="M180" s="11">
        <v>15.600000000000001</v>
      </c>
      <c r="N180" s="14">
        <v>5.7017105263157903</v>
      </c>
      <c r="O180" s="15">
        <v>11.812852631578949</v>
      </c>
      <c r="P180" s="16">
        <v>17.514563157894738</v>
      </c>
      <c r="Q180" s="21">
        <f t="shared" si="14"/>
        <v>42529</v>
      </c>
      <c r="R180" s="21">
        <f t="shared" si="16"/>
        <v>42559</v>
      </c>
      <c r="S180" s="21" t="str">
        <f t="shared" si="17"/>
        <v>A REPLANIFIER</v>
      </c>
      <c r="T180" s="22" t="str">
        <f t="shared" si="18"/>
        <v/>
      </c>
      <c r="U180" s="23" t="str">
        <f t="shared" si="19"/>
        <v/>
      </c>
      <c r="V180" s="24">
        <f t="shared" si="20"/>
        <v>23</v>
      </c>
    </row>
    <row r="181" spans="1:22" ht="15" customHeight="1" x14ac:dyDescent="0.35">
      <c r="A181" s="10" t="str">
        <f t="shared" si="15"/>
        <v>FMB119023</v>
      </c>
      <c r="B181" s="25">
        <v>23</v>
      </c>
      <c r="C181" s="25" t="s">
        <v>63</v>
      </c>
      <c r="D181" s="27"/>
      <c r="E181" s="11" t="s">
        <v>186</v>
      </c>
      <c r="F181" s="11" t="s">
        <v>82</v>
      </c>
      <c r="G181" s="11" t="s">
        <v>23</v>
      </c>
      <c r="H181" s="11" t="s">
        <v>83</v>
      </c>
      <c r="I181" s="13">
        <v>42559</v>
      </c>
      <c r="J181" s="13">
        <v>42555</v>
      </c>
      <c r="K181" s="11" t="s">
        <v>25</v>
      </c>
      <c r="L181" s="11">
        <v>40</v>
      </c>
      <c r="M181" s="11">
        <v>57.199999999999996</v>
      </c>
      <c r="N181" s="14">
        <v>20.087647368421052</v>
      </c>
      <c r="O181" s="15">
        <v>38.567273684210541</v>
      </c>
      <c r="P181" s="16">
        <v>58.654921052631593</v>
      </c>
      <c r="Q181" s="21">
        <f t="shared" si="14"/>
        <v>42529</v>
      </c>
      <c r="R181" s="21">
        <f t="shared" si="16"/>
        <v>42559</v>
      </c>
      <c r="S181" s="21" t="str">
        <f t="shared" si="17"/>
        <v>A REPLANIFIER</v>
      </c>
      <c r="T181" s="22">
        <f t="shared" si="18"/>
        <v>42525</v>
      </c>
      <c r="U181" s="23">
        <f t="shared" si="19"/>
        <v>22</v>
      </c>
      <c r="V181" s="24">
        <f t="shared" si="20"/>
        <v>23</v>
      </c>
    </row>
    <row r="182" spans="1:22" ht="15" customHeight="1" x14ac:dyDescent="0.35">
      <c r="A182" s="10" t="str">
        <f t="shared" si="15"/>
        <v>FMB122462</v>
      </c>
      <c r="B182" s="25">
        <v>23</v>
      </c>
      <c r="C182" s="25" t="s">
        <v>63</v>
      </c>
      <c r="D182" s="27"/>
      <c r="E182" s="11" t="s">
        <v>219</v>
      </c>
      <c r="F182" s="11" t="s">
        <v>220</v>
      </c>
      <c r="G182" s="11" t="s">
        <v>23</v>
      </c>
      <c r="H182" s="11" t="s">
        <v>29</v>
      </c>
      <c r="I182" s="13">
        <v>42559</v>
      </c>
      <c r="J182" s="13">
        <v>42440</v>
      </c>
      <c r="K182" s="11" t="s">
        <v>25</v>
      </c>
      <c r="L182" s="11">
        <v>5</v>
      </c>
      <c r="M182" s="11">
        <v>7.75</v>
      </c>
      <c r="N182" s="14">
        <v>1.9042684210526319</v>
      </c>
      <c r="O182" s="15">
        <v>6.7580368421052626</v>
      </c>
      <c r="P182" s="16">
        <v>8.6623052631578936</v>
      </c>
      <c r="Q182" s="21">
        <f t="shared" si="14"/>
        <v>42529</v>
      </c>
      <c r="R182" s="21">
        <f t="shared" si="16"/>
        <v>42559</v>
      </c>
      <c r="S182" s="21" t="str">
        <f t="shared" si="17"/>
        <v>A REPLANIFIER</v>
      </c>
      <c r="T182" s="22">
        <f t="shared" si="18"/>
        <v>42410</v>
      </c>
      <c r="U182" s="23">
        <f t="shared" si="19"/>
        <v>6</v>
      </c>
      <c r="V182" s="24">
        <f t="shared" si="20"/>
        <v>23</v>
      </c>
    </row>
    <row r="183" spans="1:22" ht="15" customHeight="1" x14ac:dyDescent="0.35">
      <c r="A183" s="10" t="str">
        <f t="shared" si="15"/>
        <v>FMB114870</v>
      </c>
      <c r="B183" s="25">
        <v>23</v>
      </c>
      <c r="C183" s="25" t="s">
        <v>63</v>
      </c>
      <c r="D183" s="27"/>
      <c r="E183" s="12" t="s">
        <v>92</v>
      </c>
      <c r="F183" s="12" t="s">
        <v>53</v>
      </c>
      <c r="G183" s="12" t="s">
        <v>57</v>
      </c>
      <c r="H183" s="12" t="s">
        <v>58</v>
      </c>
      <c r="I183" s="13">
        <v>42559</v>
      </c>
      <c r="J183" s="32">
        <v>42559</v>
      </c>
      <c r="K183" s="11" t="s">
        <v>25</v>
      </c>
      <c r="L183" s="12">
        <v>60</v>
      </c>
      <c r="M183" s="12">
        <v>60</v>
      </c>
      <c r="N183" s="29">
        <v>18.991236842105266</v>
      </c>
      <c r="O183" s="30">
        <v>48.201800000000006</v>
      </c>
      <c r="P183" s="31">
        <v>67.193036842105272</v>
      </c>
      <c r="Q183" s="21">
        <f t="shared" si="14"/>
        <v>42529</v>
      </c>
      <c r="R183" s="21">
        <f t="shared" si="16"/>
        <v>42559</v>
      </c>
      <c r="S183" s="21" t="str">
        <f t="shared" si="17"/>
        <v/>
      </c>
      <c r="T183" s="22">
        <f t="shared" si="18"/>
        <v>42529</v>
      </c>
      <c r="U183" s="23">
        <f t="shared" si="19"/>
        <v>23</v>
      </c>
      <c r="V183" s="24">
        <f t="shared" si="20"/>
        <v>23</v>
      </c>
    </row>
    <row r="184" spans="1:22" ht="15" customHeight="1" x14ac:dyDescent="0.35">
      <c r="A184" s="10" t="str">
        <f t="shared" si="15"/>
        <v>FXB111080</v>
      </c>
      <c r="B184" s="25">
        <v>23</v>
      </c>
      <c r="C184" s="25" t="s">
        <v>63</v>
      </c>
      <c r="D184" s="27"/>
      <c r="E184" s="11" t="s">
        <v>221</v>
      </c>
      <c r="F184" s="11" t="s">
        <v>134</v>
      </c>
      <c r="G184" s="11" t="s">
        <v>23</v>
      </c>
      <c r="H184" s="11" t="s">
        <v>24</v>
      </c>
      <c r="I184" s="13">
        <v>42559</v>
      </c>
      <c r="J184" s="13">
        <v>42544</v>
      </c>
      <c r="K184" s="11" t="s">
        <v>25</v>
      </c>
      <c r="L184" s="11">
        <v>10</v>
      </c>
      <c r="M184" s="11">
        <v>8</v>
      </c>
      <c r="N184" s="14">
        <v>1.1257578947368421</v>
      </c>
      <c r="O184" s="15">
        <v>7.7777684210526319</v>
      </c>
      <c r="P184" s="16">
        <v>8.903526315789474</v>
      </c>
      <c r="Q184" s="21">
        <f t="shared" si="14"/>
        <v>42529</v>
      </c>
      <c r="R184" s="21">
        <f t="shared" si="16"/>
        <v>42559</v>
      </c>
      <c r="S184" s="21" t="str">
        <f t="shared" si="17"/>
        <v>A REPLANIFIER</v>
      </c>
      <c r="T184" s="22">
        <f t="shared" si="18"/>
        <v>42514</v>
      </c>
      <c r="U184" s="23">
        <f t="shared" si="19"/>
        <v>21</v>
      </c>
      <c r="V184" s="24">
        <f t="shared" si="20"/>
        <v>23</v>
      </c>
    </row>
    <row r="185" spans="1:22" ht="15" customHeight="1" x14ac:dyDescent="0.35">
      <c r="A185" s="10" t="str">
        <f t="shared" si="15"/>
        <v>FMB119487</v>
      </c>
      <c r="B185" s="25">
        <v>23</v>
      </c>
      <c r="C185" s="25" t="s">
        <v>63</v>
      </c>
      <c r="D185" s="27"/>
      <c r="E185" s="12" t="s">
        <v>123</v>
      </c>
      <c r="F185" s="11" t="s">
        <v>53</v>
      </c>
      <c r="G185" s="12" t="s">
        <v>23</v>
      </c>
      <c r="H185" s="12" t="s">
        <v>124</v>
      </c>
      <c r="I185" s="32">
        <v>42580</v>
      </c>
      <c r="J185" s="32">
        <v>42583</v>
      </c>
      <c r="K185" s="11" t="s">
        <v>25</v>
      </c>
      <c r="L185" s="12">
        <v>5</v>
      </c>
      <c r="M185" s="12">
        <v>10.75</v>
      </c>
      <c r="N185" s="29">
        <v>7.4268526315789467</v>
      </c>
      <c r="O185" s="30">
        <v>5.3910578947368437</v>
      </c>
      <c r="P185" s="31">
        <v>12.81791052631579</v>
      </c>
      <c r="Q185" s="21">
        <f t="shared" si="14"/>
        <v>42529</v>
      </c>
      <c r="R185" s="21">
        <f t="shared" si="16"/>
        <v>42559</v>
      </c>
      <c r="S185" s="21" t="str">
        <f t="shared" si="17"/>
        <v/>
      </c>
      <c r="T185" s="22">
        <f t="shared" si="18"/>
        <v>42553</v>
      </c>
      <c r="U185" s="23">
        <f t="shared" si="19"/>
        <v>26</v>
      </c>
      <c r="V185" s="24">
        <f t="shared" si="20"/>
        <v>23</v>
      </c>
    </row>
    <row r="186" spans="1:22" ht="15" customHeight="1" x14ac:dyDescent="0.35">
      <c r="A186" s="10" t="str">
        <f t="shared" si="15"/>
        <v>FMB117493</v>
      </c>
      <c r="B186" s="25">
        <v>23</v>
      </c>
      <c r="C186" s="25" t="s">
        <v>63</v>
      </c>
      <c r="D186" s="27"/>
      <c r="E186" s="11" t="s">
        <v>222</v>
      </c>
      <c r="F186" s="11" t="s">
        <v>223</v>
      </c>
      <c r="G186" s="11" t="s">
        <v>23</v>
      </c>
      <c r="H186" s="11" t="s">
        <v>24</v>
      </c>
      <c r="I186" s="13">
        <v>42559</v>
      </c>
      <c r="J186" s="13">
        <v>42437</v>
      </c>
      <c r="K186" s="11" t="s">
        <v>25</v>
      </c>
      <c r="L186" s="11">
        <v>50</v>
      </c>
      <c r="M186" s="11">
        <v>69.5</v>
      </c>
      <c r="N186" s="14">
        <v>21.710521052631584</v>
      </c>
      <c r="O186" s="15">
        <v>55.884457894736848</v>
      </c>
      <c r="P186" s="16">
        <v>77.594978947368432</v>
      </c>
      <c r="Q186" s="21">
        <f t="shared" si="14"/>
        <v>42529</v>
      </c>
      <c r="R186" s="21">
        <f t="shared" si="16"/>
        <v>42559</v>
      </c>
      <c r="S186" s="21" t="str">
        <f t="shared" si="17"/>
        <v>A REPLANIFIER</v>
      </c>
      <c r="T186" s="22">
        <f t="shared" si="18"/>
        <v>42407</v>
      </c>
      <c r="U186" s="23">
        <f t="shared" si="19"/>
        <v>5</v>
      </c>
      <c r="V186" s="24">
        <f t="shared" si="20"/>
        <v>23</v>
      </c>
    </row>
    <row r="187" spans="1:22" ht="15" customHeight="1" x14ac:dyDescent="0.35">
      <c r="A187" s="10" t="str">
        <f t="shared" si="15"/>
        <v>FMB122457</v>
      </c>
      <c r="B187" s="25">
        <v>23</v>
      </c>
      <c r="C187" s="25" t="s">
        <v>63</v>
      </c>
      <c r="D187" s="27"/>
      <c r="E187" s="11" t="s">
        <v>224</v>
      </c>
      <c r="F187" s="11" t="s">
        <v>220</v>
      </c>
      <c r="G187" s="11" t="s">
        <v>23</v>
      </c>
      <c r="H187" s="11" t="s">
        <v>29</v>
      </c>
      <c r="I187" s="13">
        <v>42559</v>
      </c>
      <c r="J187" s="13">
        <v>42440</v>
      </c>
      <c r="K187" s="11" t="s">
        <v>25</v>
      </c>
      <c r="L187" s="11">
        <v>4</v>
      </c>
      <c r="M187" s="11">
        <v>5.44</v>
      </c>
      <c r="N187" s="14">
        <v>1.5233789473684216</v>
      </c>
      <c r="O187" s="15">
        <v>4.5730894736842114</v>
      </c>
      <c r="P187" s="16">
        <v>6.0964684210526325</v>
      </c>
      <c r="Q187" s="21">
        <f t="shared" si="14"/>
        <v>42529</v>
      </c>
      <c r="R187" s="21">
        <f t="shared" si="16"/>
        <v>42559</v>
      </c>
      <c r="S187" s="21" t="str">
        <f t="shared" si="17"/>
        <v>A REPLANIFIER</v>
      </c>
      <c r="T187" s="22">
        <f t="shared" si="18"/>
        <v>42410</v>
      </c>
      <c r="U187" s="23">
        <f t="shared" si="19"/>
        <v>6</v>
      </c>
      <c r="V187" s="24">
        <f t="shared" si="20"/>
        <v>23</v>
      </c>
    </row>
    <row r="188" spans="1:22" ht="15" customHeight="1" x14ac:dyDescent="0.35">
      <c r="A188" s="10" t="str">
        <f t="shared" si="15"/>
        <v>FMB124801</v>
      </c>
      <c r="B188" s="25">
        <v>23</v>
      </c>
      <c r="C188" s="25" t="s">
        <v>63</v>
      </c>
      <c r="D188" s="27"/>
      <c r="E188" s="11" t="s">
        <v>225</v>
      </c>
      <c r="F188" s="11" t="s">
        <v>218</v>
      </c>
      <c r="G188" s="11" t="s">
        <v>23</v>
      </c>
      <c r="H188" s="11" t="s">
        <v>29</v>
      </c>
      <c r="I188" s="13">
        <v>42559</v>
      </c>
      <c r="J188" s="13">
        <v>42439</v>
      </c>
      <c r="K188" s="11" t="s">
        <v>25</v>
      </c>
      <c r="L188" s="11">
        <v>20</v>
      </c>
      <c r="M188" s="11">
        <v>19.600000000000001</v>
      </c>
      <c r="N188" s="14">
        <v>5.5847684210526323</v>
      </c>
      <c r="O188" s="15">
        <v>16.345052631578948</v>
      </c>
      <c r="P188" s="16">
        <v>21.929821052631581</v>
      </c>
      <c r="Q188" s="21">
        <f t="shared" si="14"/>
        <v>42529</v>
      </c>
      <c r="R188" s="21">
        <f t="shared" si="16"/>
        <v>42559</v>
      </c>
      <c r="S188" s="21" t="str">
        <f t="shared" si="17"/>
        <v>A REPLANIFIER</v>
      </c>
      <c r="T188" s="22">
        <f t="shared" si="18"/>
        <v>42409</v>
      </c>
      <c r="U188" s="23">
        <f t="shared" si="19"/>
        <v>6</v>
      </c>
      <c r="V188" s="24">
        <f t="shared" si="20"/>
        <v>23</v>
      </c>
    </row>
    <row r="189" spans="1:22" ht="15" customHeight="1" x14ac:dyDescent="0.35">
      <c r="A189" s="10" t="str">
        <f t="shared" si="15"/>
        <v>FMB124801</v>
      </c>
      <c r="B189" s="25">
        <v>23</v>
      </c>
      <c r="C189" s="25" t="s">
        <v>63</v>
      </c>
      <c r="D189" s="27"/>
      <c r="E189" s="25" t="s">
        <v>225</v>
      </c>
      <c r="F189" s="25"/>
      <c r="G189" s="25"/>
      <c r="H189" s="25"/>
      <c r="I189" s="25"/>
      <c r="J189" s="13">
        <v>42445</v>
      </c>
      <c r="K189" s="11" t="s">
        <v>25</v>
      </c>
      <c r="L189" s="11">
        <v>20</v>
      </c>
      <c r="M189" s="11">
        <v>19.600000000000001</v>
      </c>
      <c r="N189" s="14">
        <v>5.5847684210526323</v>
      </c>
      <c r="O189" s="15">
        <v>16.345052631578948</v>
      </c>
      <c r="P189" s="16">
        <v>21.929821052631581</v>
      </c>
      <c r="Q189" s="21">
        <f t="shared" si="14"/>
        <v>42529</v>
      </c>
      <c r="R189" s="21">
        <f t="shared" si="16"/>
        <v>42559</v>
      </c>
      <c r="S189" s="21" t="str">
        <f t="shared" si="17"/>
        <v>A REPLANIFIER</v>
      </c>
      <c r="T189" s="22" t="str">
        <f t="shared" si="18"/>
        <v/>
      </c>
      <c r="U189" s="23" t="str">
        <f t="shared" si="19"/>
        <v/>
      </c>
      <c r="V189" s="24">
        <f t="shared" si="20"/>
        <v>23</v>
      </c>
    </row>
    <row r="190" spans="1:22" ht="15" customHeight="1" x14ac:dyDescent="0.35">
      <c r="A190" s="10" t="str">
        <f t="shared" si="15"/>
        <v>FMB124801</v>
      </c>
      <c r="B190" s="25">
        <v>23</v>
      </c>
      <c r="C190" s="25" t="s">
        <v>63</v>
      </c>
      <c r="D190" s="27"/>
      <c r="E190" s="25" t="s">
        <v>225</v>
      </c>
      <c r="F190" s="25"/>
      <c r="G190" s="25"/>
      <c r="H190" s="25"/>
      <c r="I190" s="25"/>
      <c r="J190" s="13">
        <v>42507</v>
      </c>
      <c r="K190" s="11" t="s">
        <v>25</v>
      </c>
      <c r="L190" s="11">
        <v>20</v>
      </c>
      <c r="M190" s="11">
        <v>19.600000000000001</v>
      </c>
      <c r="N190" s="14">
        <v>5.5847684210526323</v>
      </c>
      <c r="O190" s="15">
        <v>16.345052631578948</v>
      </c>
      <c r="P190" s="16">
        <v>21.929821052631581</v>
      </c>
      <c r="Q190" s="21">
        <f t="shared" si="14"/>
        <v>42529</v>
      </c>
      <c r="R190" s="21">
        <f t="shared" si="16"/>
        <v>42559</v>
      </c>
      <c r="S190" s="21" t="str">
        <f t="shared" si="17"/>
        <v>A REPLANIFIER</v>
      </c>
      <c r="T190" s="22" t="str">
        <f t="shared" si="18"/>
        <v/>
      </c>
      <c r="U190" s="23" t="str">
        <f t="shared" si="19"/>
        <v/>
      </c>
      <c r="V190" s="24">
        <f t="shared" si="20"/>
        <v>23</v>
      </c>
    </row>
    <row r="191" spans="1:22" ht="15" customHeight="1" x14ac:dyDescent="0.35">
      <c r="A191" s="10" t="str">
        <f t="shared" si="15"/>
        <v>FMB124801</v>
      </c>
      <c r="B191" s="25">
        <v>23</v>
      </c>
      <c r="C191" s="25" t="s">
        <v>63</v>
      </c>
      <c r="D191" s="27"/>
      <c r="E191" s="25" t="s">
        <v>225</v>
      </c>
      <c r="F191" s="25"/>
      <c r="G191" s="25"/>
      <c r="H191" s="25"/>
      <c r="I191" s="25"/>
      <c r="J191" s="13">
        <v>42476</v>
      </c>
      <c r="K191" s="11" t="s">
        <v>25</v>
      </c>
      <c r="L191" s="11">
        <v>20</v>
      </c>
      <c r="M191" s="11">
        <v>19.600000000000001</v>
      </c>
      <c r="N191" s="14">
        <v>5.5847684210526323</v>
      </c>
      <c r="O191" s="15">
        <v>16.345052631578948</v>
      </c>
      <c r="P191" s="16">
        <v>21.929821052631581</v>
      </c>
      <c r="Q191" s="21">
        <f t="shared" si="14"/>
        <v>42529</v>
      </c>
      <c r="R191" s="21">
        <f t="shared" si="16"/>
        <v>42559</v>
      </c>
      <c r="S191" s="21" t="str">
        <f t="shared" si="17"/>
        <v>A REPLANIFIER</v>
      </c>
      <c r="T191" s="22" t="str">
        <f t="shared" si="18"/>
        <v/>
      </c>
      <c r="U191" s="23" t="str">
        <f t="shared" si="19"/>
        <v/>
      </c>
      <c r="V191" s="24">
        <f t="shared" si="20"/>
        <v>23</v>
      </c>
    </row>
    <row r="192" spans="1:22" ht="15" customHeight="1" x14ac:dyDescent="0.35">
      <c r="A192" s="10" t="str">
        <f t="shared" si="15"/>
        <v>FMB116548</v>
      </c>
      <c r="B192" s="11">
        <v>24</v>
      </c>
      <c r="C192" s="11" t="s">
        <v>63</v>
      </c>
      <c r="D192" s="12" t="s">
        <v>64</v>
      </c>
      <c r="E192" s="12" t="s">
        <v>43</v>
      </c>
      <c r="F192" s="12" t="s">
        <v>25</v>
      </c>
      <c r="G192" s="11" t="s">
        <v>23</v>
      </c>
      <c r="H192" s="12" t="s">
        <v>45</v>
      </c>
      <c r="I192" s="28">
        <v>0</v>
      </c>
      <c r="J192" s="12"/>
      <c r="K192" s="11" t="s">
        <v>25</v>
      </c>
      <c r="L192" s="12">
        <v>3</v>
      </c>
      <c r="M192" s="12">
        <v>2.61</v>
      </c>
      <c r="N192" s="29">
        <v>0</v>
      </c>
      <c r="O192" s="30">
        <v>0</v>
      </c>
      <c r="P192" s="31">
        <v>0</v>
      </c>
      <c r="Q192" s="21">
        <f t="shared" si="14"/>
        <v>42536</v>
      </c>
      <c r="R192" s="21">
        <f t="shared" si="16"/>
        <v>42566</v>
      </c>
      <c r="S192" s="21" t="str">
        <f t="shared" si="17"/>
        <v/>
      </c>
      <c r="T192" s="22" t="str">
        <f t="shared" si="18"/>
        <v/>
      </c>
      <c r="U192" s="23" t="str">
        <f t="shared" si="19"/>
        <v/>
      </c>
      <c r="V192" s="24">
        <f t="shared" si="20"/>
        <v>24</v>
      </c>
    </row>
    <row r="193" spans="1:22" ht="15" customHeight="1" x14ac:dyDescent="0.35">
      <c r="A193" s="10" t="str">
        <f t="shared" si="15"/>
        <v>FMB114989</v>
      </c>
      <c r="B193" s="25">
        <v>24</v>
      </c>
      <c r="C193" s="25" t="s">
        <v>63</v>
      </c>
      <c r="D193" s="27"/>
      <c r="E193" s="12" t="s">
        <v>119</v>
      </c>
      <c r="F193" s="12" t="s">
        <v>53</v>
      </c>
      <c r="G193" s="11" t="s">
        <v>23</v>
      </c>
      <c r="H193" s="12" t="s">
        <v>54</v>
      </c>
      <c r="I193" s="32">
        <v>42587</v>
      </c>
      <c r="J193" s="32">
        <v>42586</v>
      </c>
      <c r="K193" s="11" t="s">
        <v>25</v>
      </c>
      <c r="L193" s="12">
        <v>20</v>
      </c>
      <c r="M193" s="12">
        <v>20.2</v>
      </c>
      <c r="N193" s="29">
        <v>4.0963221052631571</v>
      </c>
      <c r="O193" s="30">
        <v>19.785356842105266</v>
      </c>
      <c r="P193" s="31">
        <v>23.881678947368421</v>
      </c>
      <c r="Q193" s="21">
        <f t="shared" si="14"/>
        <v>42536</v>
      </c>
      <c r="R193" s="21">
        <f t="shared" si="16"/>
        <v>42566</v>
      </c>
      <c r="S193" s="21" t="str">
        <f t="shared" si="17"/>
        <v/>
      </c>
      <c r="T193" s="22">
        <f t="shared" si="18"/>
        <v>42556</v>
      </c>
      <c r="U193" s="23">
        <f t="shared" si="19"/>
        <v>27</v>
      </c>
      <c r="V193" s="24">
        <f t="shared" si="20"/>
        <v>24</v>
      </c>
    </row>
    <row r="194" spans="1:22" ht="15" customHeight="1" x14ac:dyDescent="0.35">
      <c r="A194" s="10" t="str">
        <f t="shared" si="15"/>
        <v>FMB124976</v>
      </c>
      <c r="B194" s="25">
        <v>24</v>
      </c>
      <c r="C194" s="25" t="s">
        <v>63</v>
      </c>
      <c r="D194" s="27"/>
      <c r="E194" s="12" t="s">
        <v>159</v>
      </c>
      <c r="F194" s="11" t="s">
        <v>53</v>
      </c>
      <c r="G194" s="11" t="s">
        <v>23</v>
      </c>
      <c r="H194" s="12" t="s">
        <v>160</v>
      </c>
      <c r="I194" s="13">
        <v>42587</v>
      </c>
      <c r="J194" s="13">
        <v>42586</v>
      </c>
      <c r="K194" s="11" t="s">
        <v>25</v>
      </c>
      <c r="L194" s="11">
        <v>20</v>
      </c>
      <c r="M194" s="12" t="s">
        <v>40</v>
      </c>
      <c r="N194" s="29">
        <v>18.932721052631582</v>
      </c>
      <c r="O194" s="30">
        <v>22.076021052631582</v>
      </c>
      <c r="P194" s="31">
        <v>41.008742105263167</v>
      </c>
      <c r="Q194" s="21">
        <f t="shared" ref="Q194:Q257" si="21">IF(B194="","",($T$1+((B194)*7))-((WEEKDAY(($T$1+((B194-1)*7)),2))-3))</f>
        <v>42536</v>
      </c>
      <c r="R194" s="21">
        <f t="shared" si="16"/>
        <v>42566</v>
      </c>
      <c r="S194" s="21" t="str">
        <f t="shared" si="17"/>
        <v/>
      </c>
      <c r="T194" s="22">
        <f t="shared" si="18"/>
        <v>42556</v>
      </c>
      <c r="U194" s="23">
        <f t="shared" si="19"/>
        <v>27</v>
      </c>
      <c r="V194" s="24">
        <f t="shared" si="20"/>
        <v>24</v>
      </c>
    </row>
    <row r="195" spans="1:22" ht="15" customHeight="1" x14ac:dyDescent="0.35">
      <c r="A195" s="10" t="str">
        <f t="shared" ref="A195:A258" si="22">CONCATENATE("F"&amp;MID(E195,2,8))</f>
        <v>FMB119487</v>
      </c>
      <c r="B195" s="25">
        <v>24</v>
      </c>
      <c r="C195" s="25" t="s">
        <v>63</v>
      </c>
      <c r="D195" s="27"/>
      <c r="E195" s="12" t="s">
        <v>123</v>
      </c>
      <c r="F195" s="11" t="s">
        <v>53</v>
      </c>
      <c r="G195" s="11" t="s">
        <v>23</v>
      </c>
      <c r="H195" s="12" t="s">
        <v>124</v>
      </c>
      <c r="I195" s="13">
        <v>42587</v>
      </c>
      <c r="J195" s="13">
        <v>42586</v>
      </c>
      <c r="K195" s="11" t="s">
        <v>25</v>
      </c>
      <c r="L195" s="12">
        <v>15</v>
      </c>
      <c r="M195" s="12">
        <v>32.25</v>
      </c>
      <c r="N195" s="29">
        <v>22.280647368421054</v>
      </c>
      <c r="O195" s="30">
        <v>16.173263157894738</v>
      </c>
      <c r="P195" s="31">
        <v>38.453910526315795</v>
      </c>
      <c r="Q195" s="21">
        <f t="shared" si="21"/>
        <v>42536</v>
      </c>
      <c r="R195" s="21">
        <f t="shared" ref="R195:R258" si="23">Q195+30</f>
        <v>42566</v>
      </c>
      <c r="S195" s="21" t="str">
        <f t="shared" ref="S195:S258" si="24">IF(OR(J195="",J195&gt;=R195),"","A REPLANIFIER")</f>
        <v/>
      </c>
      <c r="T195" s="22">
        <f t="shared" ref="T195:T258" si="25">IF(I195=0,"",J195-30)</f>
        <v>42556</v>
      </c>
      <c r="U195" s="23">
        <f t="shared" ref="U195:U258" si="26">IF(T195="","",WEEKNUM(T195,21))</f>
        <v>27</v>
      </c>
      <c r="V195" s="24">
        <f t="shared" ref="V195:V258" si="27">WEEKNUM(Q195,21)</f>
        <v>24</v>
      </c>
    </row>
    <row r="196" spans="1:22" ht="15" customHeight="1" x14ac:dyDescent="0.35">
      <c r="A196" s="10" t="str">
        <f t="shared" si="22"/>
        <v>FXB124995</v>
      </c>
      <c r="B196" s="25">
        <v>24</v>
      </c>
      <c r="C196" s="25" t="s">
        <v>63</v>
      </c>
      <c r="D196" s="27"/>
      <c r="E196" s="12" t="s">
        <v>226</v>
      </c>
      <c r="F196" s="12" t="s">
        <v>227</v>
      </c>
      <c r="G196" s="12" t="s">
        <v>144</v>
      </c>
      <c r="H196" s="12" t="s">
        <v>29</v>
      </c>
      <c r="I196" s="32">
        <v>42559</v>
      </c>
      <c r="J196" s="32">
        <v>42560</v>
      </c>
      <c r="K196" s="11" t="s">
        <v>25</v>
      </c>
      <c r="L196" s="12">
        <v>5</v>
      </c>
      <c r="M196" s="12" t="s">
        <v>40</v>
      </c>
      <c r="N196" s="29">
        <v>1.4949263157894737</v>
      </c>
      <c r="O196" s="30">
        <v>4.0058263157894736</v>
      </c>
      <c r="P196" s="31">
        <v>5.5007526315789477</v>
      </c>
      <c r="Q196" s="21">
        <f t="shared" si="21"/>
        <v>42536</v>
      </c>
      <c r="R196" s="21">
        <f t="shared" si="23"/>
        <v>42566</v>
      </c>
      <c r="S196" s="21" t="str">
        <f t="shared" si="24"/>
        <v>A REPLANIFIER</v>
      </c>
      <c r="T196" s="22">
        <f t="shared" si="25"/>
        <v>42530</v>
      </c>
      <c r="U196" s="23">
        <f t="shared" si="26"/>
        <v>23</v>
      </c>
      <c r="V196" s="24">
        <f t="shared" si="27"/>
        <v>24</v>
      </c>
    </row>
    <row r="197" spans="1:22" ht="15" customHeight="1" x14ac:dyDescent="0.35">
      <c r="A197" s="10" t="str">
        <f t="shared" si="22"/>
        <v>FMB113669</v>
      </c>
      <c r="B197" s="11">
        <v>25</v>
      </c>
      <c r="C197" s="11" t="s">
        <v>63</v>
      </c>
      <c r="D197" s="12" t="s">
        <v>64</v>
      </c>
      <c r="E197" s="11" t="s">
        <v>81</v>
      </c>
      <c r="F197" s="11" t="s">
        <v>49</v>
      </c>
      <c r="G197" s="11" t="s">
        <v>23</v>
      </c>
      <c r="H197" s="11" t="s">
        <v>83</v>
      </c>
      <c r="I197" s="13">
        <v>42573</v>
      </c>
      <c r="J197" s="13">
        <v>42581</v>
      </c>
      <c r="K197" s="11" t="s">
        <v>25</v>
      </c>
      <c r="L197" s="11">
        <v>2</v>
      </c>
      <c r="M197" s="11">
        <v>3.22</v>
      </c>
      <c r="N197" s="14">
        <v>1.037984210526316</v>
      </c>
      <c r="O197" s="15">
        <v>2.5541157894736841</v>
      </c>
      <c r="P197" s="16">
        <v>3.5921000000000003</v>
      </c>
      <c r="Q197" s="21">
        <f t="shared" si="21"/>
        <v>42543</v>
      </c>
      <c r="R197" s="21">
        <f t="shared" si="23"/>
        <v>42573</v>
      </c>
      <c r="S197" s="21" t="str">
        <f t="shared" si="24"/>
        <v/>
      </c>
      <c r="T197" s="22">
        <f t="shared" si="25"/>
        <v>42551</v>
      </c>
      <c r="U197" s="23">
        <f t="shared" si="26"/>
        <v>26</v>
      </c>
      <c r="V197" s="24">
        <f t="shared" si="27"/>
        <v>25</v>
      </c>
    </row>
    <row r="198" spans="1:22" ht="15" customHeight="1" x14ac:dyDescent="0.35">
      <c r="A198" s="10" t="str">
        <f t="shared" si="22"/>
        <v>FMB113669</v>
      </c>
      <c r="B198" s="25">
        <v>25</v>
      </c>
      <c r="C198" s="25" t="s">
        <v>63</v>
      </c>
      <c r="D198" s="27"/>
      <c r="E198" s="25" t="s">
        <v>81</v>
      </c>
      <c r="F198" s="25"/>
      <c r="G198" s="25"/>
      <c r="H198" s="25"/>
      <c r="I198" s="25"/>
      <c r="J198" s="13">
        <v>42578</v>
      </c>
      <c r="K198" s="11" t="s">
        <v>25</v>
      </c>
      <c r="L198" s="11">
        <v>18</v>
      </c>
      <c r="M198" s="11">
        <v>28.98</v>
      </c>
      <c r="N198" s="14">
        <v>9.3421263157894749</v>
      </c>
      <c r="O198" s="15">
        <v>22.986863157894742</v>
      </c>
      <c r="P198" s="16">
        <v>32.328989473684217</v>
      </c>
      <c r="Q198" s="21">
        <f t="shared" si="21"/>
        <v>42543</v>
      </c>
      <c r="R198" s="21">
        <f t="shared" si="23"/>
        <v>42573</v>
      </c>
      <c r="S198" s="21" t="str">
        <f t="shared" si="24"/>
        <v/>
      </c>
      <c r="T198" s="22" t="str">
        <f t="shared" si="25"/>
        <v/>
      </c>
      <c r="U198" s="23" t="str">
        <f t="shared" si="26"/>
        <v/>
      </c>
      <c r="V198" s="24">
        <f t="shared" si="27"/>
        <v>25</v>
      </c>
    </row>
    <row r="199" spans="1:22" ht="15" customHeight="1" x14ac:dyDescent="0.35">
      <c r="A199" s="10" t="str">
        <f t="shared" si="22"/>
        <v>FMB116548</v>
      </c>
      <c r="B199" s="25">
        <v>25</v>
      </c>
      <c r="C199" s="25" t="s">
        <v>63</v>
      </c>
      <c r="D199" s="27"/>
      <c r="E199" s="12" t="s">
        <v>43</v>
      </c>
      <c r="F199" s="12" t="s">
        <v>25</v>
      </c>
      <c r="G199" s="12" t="s">
        <v>23</v>
      </c>
      <c r="H199" s="12" t="s">
        <v>45</v>
      </c>
      <c r="I199" s="28">
        <v>0</v>
      </c>
      <c r="J199" s="12"/>
      <c r="K199" s="11" t="s">
        <v>25</v>
      </c>
      <c r="L199" s="12">
        <v>3</v>
      </c>
      <c r="M199" s="12">
        <v>2.61</v>
      </c>
      <c r="N199" s="29">
        <v>0</v>
      </c>
      <c r="O199" s="30">
        <v>0</v>
      </c>
      <c r="P199" s="31">
        <v>0</v>
      </c>
      <c r="Q199" s="21">
        <f t="shared" si="21"/>
        <v>42543</v>
      </c>
      <c r="R199" s="21">
        <f t="shared" si="23"/>
        <v>42573</v>
      </c>
      <c r="S199" s="21" t="str">
        <f t="shared" si="24"/>
        <v/>
      </c>
      <c r="T199" s="22" t="str">
        <f t="shared" si="25"/>
        <v/>
      </c>
      <c r="U199" s="23" t="str">
        <f t="shared" si="26"/>
        <v/>
      </c>
      <c r="V199" s="24">
        <f t="shared" si="27"/>
        <v>25</v>
      </c>
    </row>
    <row r="200" spans="1:22" ht="15" customHeight="1" x14ac:dyDescent="0.35">
      <c r="A200" s="10" t="str">
        <f t="shared" si="22"/>
        <v>FXB111108</v>
      </c>
      <c r="B200" s="25">
        <v>25</v>
      </c>
      <c r="C200" s="25" t="s">
        <v>63</v>
      </c>
      <c r="D200" s="27"/>
      <c r="E200" s="12" t="s">
        <v>133</v>
      </c>
      <c r="F200" s="12" t="s">
        <v>134</v>
      </c>
      <c r="G200" s="11" t="s">
        <v>23</v>
      </c>
      <c r="H200" s="12" t="s">
        <v>62</v>
      </c>
      <c r="I200" s="32">
        <v>42573</v>
      </c>
      <c r="J200" s="32">
        <v>42592</v>
      </c>
      <c r="K200" s="11" t="s">
        <v>25</v>
      </c>
      <c r="L200" s="12">
        <v>10</v>
      </c>
      <c r="M200" s="12">
        <v>11.200000000000001</v>
      </c>
      <c r="N200" s="29">
        <v>3.179805263157895</v>
      </c>
      <c r="O200" s="30">
        <v>9.2762736842105298</v>
      </c>
      <c r="P200" s="31">
        <v>12.456078947368425</v>
      </c>
      <c r="Q200" s="21">
        <f t="shared" si="21"/>
        <v>42543</v>
      </c>
      <c r="R200" s="21">
        <f t="shared" si="23"/>
        <v>42573</v>
      </c>
      <c r="S200" s="21" t="str">
        <f t="shared" si="24"/>
        <v/>
      </c>
      <c r="T200" s="22">
        <f t="shared" si="25"/>
        <v>42562</v>
      </c>
      <c r="U200" s="23">
        <f t="shared" si="26"/>
        <v>28</v>
      </c>
      <c r="V200" s="24">
        <f t="shared" si="27"/>
        <v>25</v>
      </c>
    </row>
    <row r="201" spans="1:22" ht="15" customHeight="1" x14ac:dyDescent="0.35">
      <c r="A201" s="10" t="str">
        <f t="shared" si="22"/>
        <v>FXB111103</v>
      </c>
      <c r="B201" s="25">
        <v>25</v>
      </c>
      <c r="C201" s="25" t="s">
        <v>63</v>
      </c>
      <c r="D201" s="27"/>
      <c r="E201" s="12" t="s">
        <v>135</v>
      </c>
      <c r="F201" s="11" t="s">
        <v>134</v>
      </c>
      <c r="G201" s="11" t="s">
        <v>23</v>
      </c>
      <c r="H201" s="11" t="s">
        <v>62</v>
      </c>
      <c r="I201" s="13">
        <v>42573</v>
      </c>
      <c r="J201" s="13">
        <v>42592</v>
      </c>
      <c r="K201" s="11" t="s">
        <v>25</v>
      </c>
      <c r="L201" s="11">
        <v>10</v>
      </c>
      <c r="M201" s="12">
        <v>9.8000000000000007</v>
      </c>
      <c r="N201" s="29">
        <v>3.0482789473684218</v>
      </c>
      <c r="O201" s="30">
        <v>7.9020473684210524</v>
      </c>
      <c r="P201" s="31">
        <v>10.950326315789475</v>
      </c>
      <c r="Q201" s="21">
        <f t="shared" si="21"/>
        <v>42543</v>
      </c>
      <c r="R201" s="21">
        <f t="shared" si="23"/>
        <v>42573</v>
      </c>
      <c r="S201" s="21" t="str">
        <f t="shared" si="24"/>
        <v/>
      </c>
      <c r="T201" s="22">
        <f t="shared" si="25"/>
        <v>42562</v>
      </c>
      <c r="U201" s="23">
        <f t="shared" si="26"/>
        <v>28</v>
      </c>
      <c r="V201" s="24">
        <f t="shared" si="27"/>
        <v>25</v>
      </c>
    </row>
    <row r="202" spans="1:22" ht="15" customHeight="1" x14ac:dyDescent="0.35">
      <c r="A202" s="10" t="str">
        <f t="shared" si="22"/>
        <v>FXB111703</v>
      </c>
      <c r="B202" s="25">
        <v>25</v>
      </c>
      <c r="C202" s="25" t="s">
        <v>63</v>
      </c>
      <c r="D202" s="27"/>
      <c r="E202" s="12" t="s">
        <v>52</v>
      </c>
      <c r="F202" s="12" t="s">
        <v>53</v>
      </c>
      <c r="G202" s="11" t="s">
        <v>23</v>
      </c>
      <c r="H202" s="12" t="s">
        <v>54</v>
      </c>
      <c r="I202" s="32">
        <v>42587</v>
      </c>
      <c r="J202" s="32">
        <v>42586</v>
      </c>
      <c r="K202" s="11" t="s">
        <v>25</v>
      </c>
      <c r="L202" s="12">
        <v>80</v>
      </c>
      <c r="M202" s="12">
        <v>64.800000000000011</v>
      </c>
      <c r="N202" s="29">
        <v>5.3827747368421051</v>
      </c>
      <c r="O202" s="30">
        <v>68.279556842105293</v>
      </c>
      <c r="P202" s="31">
        <v>73.662331578947402</v>
      </c>
      <c r="Q202" s="21">
        <f t="shared" si="21"/>
        <v>42543</v>
      </c>
      <c r="R202" s="21">
        <f t="shared" si="23"/>
        <v>42573</v>
      </c>
      <c r="S202" s="21" t="str">
        <f t="shared" si="24"/>
        <v/>
      </c>
      <c r="T202" s="22">
        <f t="shared" si="25"/>
        <v>42556</v>
      </c>
      <c r="U202" s="23">
        <f t="shared" si="26"/>
        <v>27</v>
      </c>
      <c r="V202" s="24">
        <f t="shared" si="27"/>
        <v>25</v>
      </c>
    </row>
    <row r="203" spans="1:22" ht="15" customHeight="1" x14ac:dyDescent="0.35">
      <c r="A203" s="10" t="str">
        <f t="shared" si="22"/>
        <v>FMB113578</v>
      </c>
      <c r="B203" s="25">
        <v>25</v>
      </c>
      <c r="C203" s="25" t="s">
        <v>63</v>
      </c>
      <c r="D203" s="27"/>
      <c r="E203" s="12" t="s">
        <v>172</v>
      </c>
      <c r="F203" s="12" t="s">
        <v>173</v>
      </c>
      <c r="G203" s="11" t="s">
        <v>23</v>
      </c>
      <c r="H203" s="12" t="s">
        <v>174</v>
      </c>
      <c r="I203" s="32">
        <v>42573</v>
      </c>
      <c r="J203" s="32">
        <v>42581</v>
      </c>
      <c r="K203" s="11" t="s">
        <v>25</v>
      </c>
      <c r="L203" s="12">
        <v>12</v>
      </c>
      <c r="M203" s="12">
        <v>11.16</v>
      </c>
      <c r="N203" s="29">
        <v>3.2424747368421056</v>
      </c>
      <c r="O203" s="30">
        <v>10.434462105263158</v>
      </c>
      <c r="P203" s="31">
        <v>13.676936842105263</v>
      </c>
      <c r="Q203" s="21">
        <f t="shared" si="21"/>
        <v>42543</v>
      </c>
      <c r="R203" s="21">
        <f t="shared" si="23"/>
        <v>42573</v>
      </c>
      <c r="S203" s="21" t="str">
        <f t="shared" si="24"/>
        <v/>
      </c>
      <c r="T203" s="22">
        <f t="shared" si="25"/>
        <v>42551</v>
      </c>
      <c r="U203" s="23">
        <f t="shared" si="26"/>
        <v>26</v>
      </c>
      <c r="V203" s="24">
        <f t="shared" si="27"/>
        <v>25</v>
      </c>
    </row>
    <row r="204" spans="1:22" ht="15" customHeight="1" x14ac:dyDescent="0.35">
      <c r="A204" s="10" t="str">
        <f t="shared" si="22"/>
        <v>FMB113581</v>
      </c>
      <c r="B204" s="25">
        <v>25</v>
      </c>
      <c r="C204" s="25" t="s">
        <v>63</v>
      </c>
      <c r="D204" s="27"/>
      <c r="E204" s="12" t="s">
        <v>228</v>
      </c>
      <c r="F204" s="11" t="s">
        <v>173</v>
      </c>
      <c r="G204" s="11" t="s">
        <v>23</v>
      </c>
      <c r="H204" s="12" t="s">
        <v>160</v>
      </c>
      <c r="I204" s="13">
        <v>42573</v>
      </c>
      <c r="J204" s="13">
        <v>42581</v>
      </c>
      <c r="K204" s="11" t="s">
        <v>25</v>
      </c>
      <c r="L204" s="12">
        <v>14</v>
      </c>
      <c r="M204" s="12">
        <v>15.120000000000001</v>
      </c>
      <c r="N204" s="29">
        <v>3.2339368421052637</v>
      </c>
      <c r="O204" s="30">
        <v>13.652073684210526</v>
      </c>
      <c r="P204" s="31">
        <v>16.88601052631579</v>
      </c>
      <c r="Q204" s="21">
        <f t="shared" si="21"/>
        <v>42543</v>
      </c>
      <c r="R204" s="21">
        <f t="shared" si="23"/>
        <v>42573</v>
      </c>
      <c r="S204" s="21" t="str">
        <f t="shared" si="24"/>
        <v/>
      </c>
      <c r="T204" s="22">
        <f t="shared" si="25"/>
        <v>42551</v>
      </c>
      <c r="U204" s="23">
        <f t="shared" si="26"/>
        <v>26</v>
      </c>
      <c r="V204" s="24">
        <f t="shared" si="27"/>
        <v>25</v>
      </c>
    </row>
    <row r="205" spans="1:22" ht="15" customHeight="1" x14ac:dyDescent="0.35">
      <c r="A205" s="10" t="str">
        <f t="shared" si="22"/>
        <v>FMB122459</v>
      </c>
      <c r="B205" s="25">
        <v>25</v>
      </c>
      <c r="C205" s="25" t="s">
        <v>63</v>
      </c>
      <c r="D205" s="27"/>
      <c r="E205" s="12" t="s">
        <v>148</v>
      </c>
      <c r="F205" s="12" t="s">
        <v>151</v>
      </c>
      <c r="G205" s="11" t="s">
        <v>23</v>
      </c>
      <c r="H205" s="12" t="s">
        <v>29</v>
      </c>
      <c r="I205" s="13">
        <v>42573</v>
      </c>
      <c r="J205" s="32">
        <v>42576</v>
      </c>
      <c r="K205" s="11" t="s">
        <v>25</v>
      </c>
      <c r="L205" s="12">
        <v>6</v>
      </c>
      <c r="M205" s="12">
        <v>8.16</v>
      </c>
      <c r="N205" s="29">
        <v>2.2850684210526317</v>
      </c>
      <c r="O205" s="30">
        <v>6.8596789473684208</v>
      </c>
      <c r="P205" s="31">
        <v>9.1447473684210525</v>
      </c>
      <c r="Q205" s="21">
        <f t="shared" si="21"/>
        <v>42543</v>
      </c>
      <c r="R205" s="21">
        <f t="shared" si="23"/>
        <v>42573</v>
      </c>
      <c r="S205" s="21" t="str">
        <f t="shared" si="24"/>
        <v/>
      </c>
      <c r="T205" s="22">
        <f t="shared" si="25"/>
        <v>42546</v>
      </c>
      <c r="U205" s="23">
        <f t="shared" si="26"/>
        <v>25</v>
      </c>
      <c r="V205" s="24">
        <f t="shared" si="27"/>
        <v>25</v>
      </c>
    </row>
    <row r="206" spans="1:22" ht="15" customHeight="1" x14ac:dyDescent="0.35">
      <c r="A206" s="10" t="str">
        <f t="shared" si="22"/>
        <v>FMB122462</v>
      </c>
      <c r="B206" s="25">
        <v>25</v>
      </c>
      <c r="C206" s="25" t="s">
        <v>63</v>
      </c>
      <c r="D206" s="27"/>
      <c r="E206" s="12" t="s">
        <v>219</v>
      </c>
      <c r="F206" s="11" t="s">
        <v>151</v>
      </c>
      <c r="G206" s="11" t="s">
        <v>23</v>
      </c>
      <c r="H206" s="11" t="s">
        <v>29</v>
      </c>
      <c r="I206" s="13">
        <v>42573</v>
      </c>
      <c r="J206" s="13">
        <v>42576</v>
      </c>
      <c r="K206" s="11" t="s">
        <v>25</v>
      </c>
      <c r="L206" s="12">
        <v>10</v>
      </c>
      <c r="M206" s="12">
        <v>15.5</v>
      </c>
      <c r="N206" s="29">
        <v>3.8084473684210525</v>
      </c>
      <c r="O206" s="30">
        <v>13.516073684210525</v>
      </c>
      <c r="P206" s="31">
        <v>17.324521052631578</v>
      </c>
      <c r="Q206" s="21">
        <f t="shared" si="21"/>
        <v>42543</v>
      </c>
      <c r="R206" s="21">
        <f t="shared" si="23"/>
        <v>42573</v>
      </c>
      <c r="S206" s="21" t="str">
        <f t="shared" si="24"/>
        <v/>
      </c>
      <c r="T206" s="22">
        <f t="shared" si="25"/>
        <v>42546</v>
      </c>
      <c r="U206" s="23">
        <f t="shared" si="26"/>
        <v>25</v>
      </c>
      <c r="V206" s="24">
        <f t="shared" si="27"/>
        <v>25</v>
      </c>
    </row>
    <row r="207" spans="1:22" ht="15" customHeight="1" x14ac:dyDescent="0.35">
      <c r="A207" s="10" t="str">
        <f t="shared" si="22"/>
        <v>FMB113580</v>
      </c>
      <c r="B207" s="25">
        <v>25</v>
      </c>
      <c r="C207" s="25" t="s">
        <v>63</v>
      </c>
      <c r="D207" s="27"/>
      <c r="E207" s="12" t="s">
        <v>229</v>
      </c>
      <c r="F207" s="12" t="s">
        <v>173</v>
      </c>
      <c r="G207" s="11" t="s">
        <v>23</v>
      </c>
      <c r="H207" s="12" t="s">
        <v>174</v>
      </c>
      <c r="I207" s="13">
        <v>42573</v>
      </c>
      <c r="J207" s="32">
        <v>42581</v>
      </c>
      <c r="K207" s="11" t="s">
        <v>25</v>
      </c>
      <c r="L207" s="12">
        <v>17</v>
      </c>
      <c r="M207" s="12">
        <v>15.81</v>
      </c>
      <c r="N207" s="29">
        <v>3.9269105263157909</v>
      </c>
      <c r="O207" s="30">
        <v>13.657173684210528</v>
      </c>
      <c r="P207" s="31">
        <v>17.584084210526321</v>
      </c>
      <c r="Q207" s="21">
        <f t="shared" si="21"/>
        <v>42543</v>
      </c>
      <c r="R207" s="21">
        <f t="shared" si="23"/>
        <v>42573</v>
      </c>
      <c r="S207" s="21" t="str">
        <f t="shared" si="24"/>
        <v/>
      </c>
      <c r="T207" s="22">
        <f t="shared" si="25"/>
        <v>42551</v>
      </c>
      <c r="U207" s="23">
        <f t="shared" si="26"/>
        <v>26</v>
      </c>
      <c r="V207" s="24">
        <f t="shared" si="27"/>
        <v>25</v>
      </c>
    </row>
    <row r="208" spans="1:22" ht="15" customHeight="1" x14ac:dyDescent="0.35">
      <c r="A208" s="10" t="str">
        <f t="shared" si="22"/>
        <v>FMB115026</v>
      </c>
      <c r="B208" s="25">
        <v>25</v>
      </c>
      <c r="C208" s="25" t="s">
        <v>63</v>
      </c>
      <c r="D208" s="27"/>
      <c r="E208" s="11" t="s">
        <v>169</v>
      </c>
      <c r="F208" s="11" t="s">
        <v>230</v>
      </c>
      <c r="G208" s="11" t="s">
        <v>23</v>
      </c>
      <c r="H208" s="11" t="s">
        <v>83</v>
      </c>
      <c r="I208" s="13">
        <v>42573</v>
      </c>
      <c r="J208" s="13">
        <v>42573</v>
      </c>
      <c r="K208" s="11" t="s">
        <v>25</v>
      </c>
      <c r="L208" s="11">
        <v>4</v>
      </c>
      <c r="M208" s="11">
        <v>5.44</v>
      </c>
      <c r="N208" s="14">
        <v>2.2367010526315791</v>
      </c>
      <c r="O208" s="15">
        <v>5.0835778947368429</v>
      </c>
      <c r="P208" s="16">
        <v>7.320278947368422</v>
      </c>
      <c r="Q208" s="21">
        <f t="shared" si="21"/>
        <v>42543</v>
      </c>
      <c r="R208" s="21">
        <f t="shared" si="23"/>
        <v>42573</v>
      </c>
      <c r="S208" s="21" t="str">
        <f t="shared" si="24"/>
        <v/>
      </c>
      <c r="T208" s="22">
        <f t="shared" si="25"/>
        <v>42543</v>
      </c>
      <c r="U208" s="23">
        <f t="shared" si="26"/>
        <v>25</v>
      </c>
      <c r="V208" s="24">
        <f t="shared" si="27"/>
        <v>25</v>
      </c>
    </row>
    <row r="209" spans="1:22" ht="15" customHeight="1" x14ac:dyDescent="0.35">
      <c r="A209" s="10" t="str">
        <f t="shared" si="22"/>
        <v>FMB113669</v>
      </c>
      <c r="B209" s="11">
        <v>26</v>
      </c>
      <c r="C209" s="11" t="s">
        <v>63</v>
      </c>
      <c r="D209" s="12" t="s">
        <v>64</v>
      </c>
      <c r="E209" s="12" t="s">
        <v>81</v>
      </c>
      <c r="F209" s="12" t="s">
        <v>129</v>
      </c>
      <c r="G209" s="11" t="s">
        <v>23</v>
      </c>
      <c r="H209" s="12" t="s">
        <v>83</v>
      </c>
      <c r="I209" s="32">
        <v>42580</v>
      </c>
      <c r="J209" s="32">
        <v>42580</v>
      </c>
      <c r="K209" s="11" t="s">
        <v>25</v>
      </c>
      <c r="L209" s="12">
        <v>60</v>
      </c>
      <c r="M209" s="12">
        <v>96.600000000000009</v>
      </c>
      <c r="N209" s="29">
        <v>31.140331578947368</v>
      </c>
      <c r="O209" s="30">
        <v>76.622847368421063</v>
      </c>
      <c r="P209" s="31">
        <v>107.76317894736843</v>
      </c>
      <c r="Q209" s="21">
        <f t="shared" si="21"/>
        <v>42550</v>
      </c>
      <c r="R209" s="21">
        <f t="shared" si="23"/>
        <v>42580</v>
      </c>
      <c r="S209" s="21" t="str">
        <f t="shared" si="24"/>
        <v/>
      </c>
      <c r="T209" s="22">
        <f t="shared" si="25"/>
        <v>42550</v>
      </c>
      <c r="U209" s="23">
        <f t="shared" si="26"/>
        <v>26</v>
      </c>
      <c r="V209" s="24">
        <f t="shared" si="27"/>
        <v>26</v>
      </c>
    </row>
    <row r="210" spans="1:22" ht="15" customHeight="1" x14ac:dyDescent="0.35">
      <c r="A210" s="10" t="str">
        <f t="shared" si="22"/>
        <v>FMB125269</v>
      </c>
      <c r="B210" s="25">
        <v>26</v>
      </c>
      <c r="C210" s="25" t="s">
        <v>63</v>
      </c>
      <c r="D210" s="27"/>
      <c r="E210" s="12" t="s">
        <v>200</v>
      </c>
      <c r="F210" s="12" t="s">
        <v>201</v>
      </c>
      <c r="G210" s="11" t="s">
        <v>23</v>
      </c>
      <c r="H210" s="12" t="s">
        <v>29</v>
      </c>
      <c r="I210" s="13">
        <v>42580</v>
      </c>
      <c r="J210" s="32">
        <v>42590</v>
      </c>
      <c r="K210" s="11" t="s">
        <v>25</v>
      </c>
      <c r="L210" s="12">
        <v>100</v>
      </c>
      <c r="M210" s="12">
        <v>93</v>
      </c>
      <c r="N210" s="29">
        <v>24.78081052631579</v>
      </c>
      <c r="O210" s="30">
        <v>79.386063157894739</v>
      </c>
      <c r="P210" s="31">
        <v>104.16687368421053</v>
      </c>
      <c r="Q210" s="21">
        <f t="shared" si="21"/>
        <v>42550</v>
      </c>
      <c r="R210" s="21">
        <f t="shared" si="23"/>
        <v>42580</v>
      </c>
      <c r="S210" s="21" t="str">
        <f t="shared" si="24"/>
        <v/>
      </c>
      <c r="T210" s="22">
        <f t="shared" si="25"/>
        <v>42560</v>
      </c>
      <c r="U210" s="23">
        <f t="shared" si="26"/>
        <v>27</v>
      </c>
      <c r="V210" s="24">
        <f t="shared" si="27"/>
        <v>26</v>
      </c>
    </row>
    <row r="211" spans="1:22" ht="15" customHeight="1" x14ac:dyDescent="0.35">
      <c r="A211" s="10" t="str">
        <f t="shared" si="22"/>
        <v>FMB126668</v>
      </c>
      <c r="B211" s="25">
        <v>26</v>
      </c>
      <c r="C211" s="25" t="s">
        <v>63</v>
      </c>
      <c r="D211" s="27"/>
      <c r="E211" s="12" t="s">
        <v>202</v>
      </c>
      <c r="F211" s="11" t="s">
        <v>201</v>
      </c>
      <c r="G211" s="11" t="s">
        <v>23</v>
      </c>
      <c r="H211" s="11" t="s">
        <v>29</v>
      </c>
      <c r="I211" s="13">
        <v>42580</v>
      </c>
      <c r="J211" s="13">
        <v>42590</v>
      </c>
      <c r="K211" s="11" t="s">
        <v>25</v>
      </c>
      <c r="L211" s="11">
        <v>100</v>
      </c>
      <c r="M211" s="12">
        <v>93</v>
      </c>
      <c r="N211" s="29">
        <v>24.78081052631579</v>
      </c>
      <c r="O211" s="30">
        <v>79.386063157894739</v>
      </c>
      <c r="P211" s="31">
        <v>104.16687368421053</v>
      </c>
      <c r="Q211" s="21">
        <f t="shared" si="21"/>
        <v>42550</v>
      </c>
      <c r="R211" s="21">
        <f t="shared" si="23"/>
        <v>42580</v>
      </c>
      <c r="S211" s="21" t="str">
        <f t="shared" si="24"/>
        <v/>
      </c>
      <c r="T211" s="22">
        <f t="shared" si="25"/>
        <v>42560</v>
      </c>
      <c r="U211" s="23">
        <f t="shared" si="26"/>
        <v>27</v>
      </c>
      <c r="V211" s="24">
        <f t="shared" si="27"/>
        <v>26</v>
      </c>
    </row>
    <row r="212" spans="1:22" ht="15" customHeight="1" x14ac:dyDescent="0.35">
      <c r="A212" s="10" t="str">
        <f t="shared" si="22"/>
        <v>FXB211300</v>
      </c>
      <c r="B212" s="25">
        <v>26</v>
      </c>
      <c r="C212" s="25" t="s">
        <v>63</v>
      </c>
      <c r="D212" s="27"/>
      <c r="E212" s="11" t="s">
        <v>231</v>
      </c>
      <c r="F212" s="11" t="s">
        <v>232</v>
      </c>
      <c r="G212" s="11" t="s">
        <v>23</v>
      </c>
      <c r="H212" s="11" t="s">
        <v>233</v>
      </c>
      <c r="I212" s="13">
        <v>42580</v>
      </c>
      <c r="J212" s="13">
        <v>42579</v>
      </c>
      <c r="K212" s="11" t="s">
        <v>25</v>
      </c>
      <c r="L212" s="11">
        <v>20</v>
      </c>
      <c r="M212" s="11">
        <v>31.6</v>
      </c>
      <c r="N212" s="14">
        <v>18.991236842105266</v>
      </c>
      <c r="O212" s="15">
        <v>16.198852631578948</v>
      </c>
      <c r="P212" s="16">
        <v>35.19008947368421</v>
      </c>
      <c r="Q212" s="21">
        <f t="shared" si="21"/>
        <v>42550</v>
      </c>
      <c r="R212" s="21">
        <f t="shared" si="23"/>
        <v>42580</v>
      </c>
      <c r="S212" s="21" t="str">
        <f t="shared" si="24"/>
        <v>A REPLANIFIER</v>
      </c>
      <c r="T212" s="22">
        <f t="shared" si="25"/>
        <v>42549</v>
      </c>
      <c r="U212" s="23">
        <f t="shared" si="26"/>
        <v>26</v>
      </c>
      <c r="V212" s="24">
        <f t="shared" si="27"/>
        <v>26</v>
      </c>
    </row>
    <row r="213" spans="1:22" ht="15" customHeight="1" x14ac:dyDescent="0.35">
      <c r="A213" s="10" t="str">
        <f t="shared" si="22"/>
        <v>FMB500252</v>
      </c>
      <c r="B213" s="11">
        <v>27</v>
      </c>
      <c r="C213" s="11" t="s">
        <v>63</v>
      </c>
      <c r="D213" s="12" t="s">
        <v>64</v>
      </c>
      <c r="E213" s="11" t="s">
        <v>234</v>
      </c>
      <c r="F213" s="11" t="s">
        <v>22</v>
      </c>
      <c r="G213" s="11" t="s">
        <v>98</v>
      </c>
      <c r="H213" s="11" t="s">
        <v>235</v>
      </c>
      <c r="I213" s="13">
        <v>42580</v>
      </c>
      <c r="J213" s="13">
        <v>42580</v>
      </c>
      <c r="K213" s="11" t="s">
        <v>25</v>
      </c>
      <c r="L213" s="11">
        <v>40</v>
      </c>
      <c r="M213" s="11" t="s">
        <v>40</v>
      </c>
      <c r="N213" s="14">
        <v>10.557894736842107</v>
      </c>
      <c r="O213" s="15">
        <v>30.968452631578948</v>
      </c>
      <c r="P213" s="16">
        <v>41.526347368421057</v>
      </c>
      <c r="Q213" s="21">
        <f t="shared" si="21"/>
        <v>42557</v>
      </c>
      <c r="R213" s="21">
        <f t="shared" si="23"/>
        <v>42587</v>
      </c>
      <c r="S213" s="21" t="str">
        <f t="shared" si="24"/>
        <v>A REPLANIFIER</v>
      </c>
      <c r="T213" s="22">
        <f t="shared" si="25"/>
        <v>42550</v>
      </c>
      <c r="U213" s="23">
        <f t="shared" si="26"/>
        <v>26</v>
      </c>
      <c r="V213" s="24">
        <f t="shared" si="27"/>
        <v>27</v>
      </c>
    </row>
    <row r="214" spans="1:22" ht="15" customHeight="1" x14ac:dyDescent="0.35">
      <c r="A214" s="10" t="str">
        <f t="shared" si="22"/>
        <v>FXB111567</v>
      </c>
      <c r="B214" s="25">
        <v>27</v>
      </c>
      <c r="C214" s="25" t="s">
        <v>63</v>
      </c>
      <c r="D214" s="27"/>
      <c r="E214" s="12" t="s">
        <v>161</v>
      </c>
      <c r="F214" s="12" t="s">
        <v>25</v>
      </c>
      <c r="G214" s="12" t="s">
        <v>57</v>
      </c>
      <c r="H214" s="12" t="s">
        <v>58</v>
      </c>
      <c r="I214" s="28">
        <v>0</v>
      </c>
      <c r="J214" s="12"/>
      <c r="K214" s="11" t="s">
        <v>25</v>
      </c>
      <c r="L214" s="12">
        <v>28</v>
      </c>
      <c r="M214" s="12">
        <v>28</v>
      </c>
      <c r="N214" s="29">
        <v>8.862547368421053</v>
      </c>
      <c r="O214" s="30">
        <v>22.494131578947371</v>
      </c>
      <c r="P214" s="31">
        <v>31.356678947368422</v>
      </c>
      <c r="Q214" s="21">
        <f t="shared" si="21"/>
        <v>42557</v>
      </c>
      <c r="R214" s="21">
        <f t="shared" si="23"/>
        <v>42587</v>
      </c>
      <c r="S214" s="21" t="str">
        <f t="shared" si="24"/>
        <v/>
      </c>
      <c r="T214" s="22" t="str">
        <f t="shared" si="25"/>
        <v/>
      </c>
      <c r="U214" s="23" t="str">
        <f t="shared" si="26"/>
        <v/>
      </c>
      <c r="V214" s="24">
        <f t="shared" si="27"/>
        <v>27</v>
      </c>
    </row>
    <row r="215" spans="1:22" ht="15" customHeight="1" x14ac:dyDescent="0.35">
      <c r="A215" s="10" t="str">
        <f t="shared" si="22"/>
        <v>FXB113094</v>
      </c>
      <c r="B215" s="25">
        <v>27</v>
      </c>
      <c r="C215" s="25" t="s">
        <v>63</v>
      </c>
      <c r="D215" s="27"/>
      <c r="E215" s="11" t="s">
        <v>236</v>
      </c>
      <c r="F215" s="11" t="s">
        <v>49</v>
      </c>
      <c r="G215" s="11" t="s">
        <v>23</v>
      </c>
      <c r="H215" s="11" t="s">
        <v>74</v>
      </c>
      <c r="I215" s="13">
        <v>42587</v>
      </c>
      <c r="J215" s="13">
        <v>42595</v>
      </c>
      <c r="K215" s="11" t="s">
        <v>25</v>
      </c>
      <c r="L215" s="11">
        <v>2</v>
      </c>
      <c r="M215" s="11">
        <v>3.88</v>
      </c>
      <c r="N215" s="14">
        <v>2.8170273684210527</v>
      </c>
      <c r="O215" s="15">
        <v>2.7736357894736843</v>
      </c>
      <c r="P215" s="16">
        <v>5.5906631578947366</v>
      </c>
      <c r="Q215" s="21">
        <f t="shared" si="21"/>
        <v>42557</v>
      </c>
      <c r="R215" s="21">
        <f t="shared" si="23"/>
        <v>42587</v>
      </c>
      <c r="S215" s="21" t="str">
        <f t="shared" si="24"/>
        <v/>
      </c>
      <c r="T215" s="22">
        <f t="shared" si="25"/>
        <v>42565</v>
      </c>
      <c r="U215" s="23">
        <f t="shared" si="26"/>
        <v>28</v>
      </c>
      <c r="V215" s="24">
        <f t="shared" si="27"/>
        <v>27</v>
      </c>
    </row>
    <row r="216" spans="1:22" ht="15" customHeight="1" x14ac:dyDescent="0.35">
      <c r="A216" s="10" t="str">
        <f t="shared" si="22"/>
        <v>FXB113094</v>
      </c>
      <c r="B216" s="25">
        <v>27</v>
      </c>
      <c r="C216" s="25" t="s">
        <v>63</v>
      </c>
      <c r="D216" s="27"/>
      <c r="E216" s="25" t="s">
        <v>236</v>
      </c>
      <c r="F216" s="25"/>
      <c r="G216" s="25"/>
      <c r="H216" s="25"/>
      <c r="I216" s="25"/>
      <c r="J216" s="25"/>
      <c r="K216" s="25"/>
      <c r="L216" s="11">
        <v>5</v>
      </c>
      <c r="M216" s="11">
        <v>9.6999999999999993</v>
      </c>
      <c r="N216" s="14">
        <v>6.3368326315789476</v>
      </c>
      <c r="O216" s="15">
        <v>5.7429094736842119</v>
      </c>
      <c r="P216" s="16">
        <v>12.07974210526316</v>
      </c>
      <c r="Q216" s="21">
        <f t="shared" si="21"/>
        <v>42557</v>
      </c>
      <c r="R216" s="21">
        <f t="shared" si="23"/>
        <v>42587</v>
      </c>
      <c r="S216" s="21" t="str">
        <f t="shared" si="24"/>
        <v/>
      </c>
      <c r="T216" s="22" t="str">
        <f t="shared" si="25"/>
        <v/>
      </c>
      <c r="U216" s="23" t="str">
        <f t="shared" si="26"/>
        <v/>
      </c>
      <c r="V216" s="24">
        <f t="shared" si="27"/>
        <v>27</v>
      </c>
    </row>
    <row r="217" spans="1:22" ht="15" customHeight="1" x14ac:dyDescent="0.35">
      <c r="A217" s="10" t="str">
        <f t="shared" si="22"/>
        <v>FMB500400</v>
      </c>
      <c r="B217" s="25">
        <v>27</v>
      </c>
      <c r="C217" s="25" t="s">
        <v>63</v>
      </c>
      <c r="D217" s="27"/>
      <c r="E217" s="12" t="s">
        <v>237</v>
      </c>
      <c r="F217" s="12" t="s">
        <v>22</v>
      </c>
      <c r="G217" s="12" t="s">
        <v>98</v>
      </c>
      <c r="H217" s="12">
        <v>0</v>
      </c>
      <c r="I217" s="32">
        <v>42580</v>
      </c>
      <c r="J217" s="32">
        <v>42587</v>
      </c>
      <c r="K217" s="11" t="s">
        <v>25</v>
      </c>
      <c r="L217" s="12">
        <v>32</v>
      </c>
      <c r="M217" s="12" t="s">
        <v>40</v>
      </c>
      <c r="N217" s="29">
        <v>8.4463157894736831</v>
      </c>
      <c r="O217" s="30">
        <v>24.774726315789476</v>
      </c>
      <c r="P217" s="31">
        <v>33.221042105263159</v>
      </c>
      <c r="Q217" s="21">
        <f t="shared" si="21"/>
        <v>42557</v>
      </c>
      <c r="R217" s="21">
        <f t="shared" si="23"/>
        <v>42587</v>
      </c>
      <c r="S217" s="21" t="str">
        <f t="shared" si="24"/>
        <v/>
      </c>
      <c r="T217" s="22">
        <f t="shared" si="25"/>
        <v>42557</v>
      </c>
      <c r="U217" s="23">
        <f t="shared" si="26"/>
        <v>27</v>
      </c>
      <c r="V217" s="24">
        <f t="shared" si="27"/>
        <v>27</v>
      </c>
    </row>
    <row r="218" spans="1:22" ht="15" customHeight="1" x14ac:dyDescent="0.35">
      <c r="A218" s="10" t="str">
        <f t="shared" si="22"/>
        <v>FXB111565</v>
      </c>
      <c r="B218" s="25">
        <v>27</v>
      </c>
      <c r="C218" s="25" t="s">
        <v>63</v>
      </c>
      <c r="D218" s="27"/>
      <c r="E218" s="12" t="s">
        <v>88</v>
      </c>
      <c r="F218" s="12" t="s">
        <v>25</v>
      </c>
      <c r="G218" s="12" t="s">
        <v>57</v>
      </c>
      <c r="H218" s="12" t="s">
        <v>58</v>
      </c>
      <c r="I218" s="28">
        <v>0</v>
      </c>
      <c r="J218" s="12"/>
      <c r="K218" s="11" t="s">
        <v>25</v>
      </c>
      <c r="L218" s="11">
        <v>24</v>
      </c>
      <c r="M218" s="11">
        <v>27.839999999999996</v>
      </c>
      <c r="N218" s="29">
        <v>8.0670747368421054</v>
      </c>
      <c r="O218" s="30">
        <v>24.197662105263159</v>
      </c>
      <c r="P218" s="31">
        <v>32.264736842105265</v>
      </c>
      <c r="Q218" s="21">
        <f t="shared" si="21"/>
        <v>42557</v>
      </c>
      <c r="R218" s="21">
        <f t="shared" si="23"/>
        <v>42587</v>
      </c>
      <c r="S218" s="21" t="str">
        <f t="shared" si="24"/>
        <v/>
      </c>
      <c r="T218" s="22" t="str">
        <f t="shared" si="25"/>
        <v/>
      </c>
      <c r="U218" s="23" t="str">
        <f t="shared" si="26"/>
        <v/>
      </c>
      <c r="V218" s="24">
        <f t="shared" si="27"/>
        <v>27</v>
      </c>
    </row>
    <row r="219" spans="1:22" ht="15" customHeight="1" x14ac:dyDescent="0.35">
      <c r="A219" s="10" t="str">
        <f t="shared" si="22"/>
        <v>FXB111067</v>
      </c>
      <c r="B219" s="25">
        <v>27</v>
      </c>
      <c r="C219" s="25" t="s">
        <v>63</v>
      </c>
      <c r="D219" s="27"/>
      <c r="E219" s="12" t="s">
        <v>212</v>
      </c>
      <c r="F219" s="11" t="s">
        <v>25</v>
      </c>
      <c r="G219" s="11" t="s">
        <v>57</v>
      </c>
      <c r="H219" s="12" t="s">
        <v>62</v>
      </c>
      <c r="I219" s="26">
        <v>0</v>
      </c>
      <c r="J219" s="11"/>
      <c r="K219" s="11" t="s">
        <v>25</v>
      </c>
      <c r="L219" s="12">
        <v>10</v>
      </c>
      <c r="M219" s="12">
        <v>9.9</v>
      </c>
      <c r="N219" s="29">
        <v>3.1213789473684215</v>
      </c>
      <c r="O219" s="30">
        <v>7.9020473684210524</v>
      </c>
      <c r="P219" s="31">
        <v>11.023426315789473</v>
      </c>
      <c r="Q219" s="21">
        <f t="shared" si="21"/>
        <v>42557</v>
      </c>
      <c r="R219" s="21">
        <f t="shared" si="23"/>
        <v>42587</v>
      </c>
      <c r="S219" s="21" t="str">
        <f t="shared" si="24"/>
        <v/>
      </c>
      <c r="T219" s="22" t="str">
        <f t="shared" si="25"/>
        <v/>
      </c>
      <c r="U219" s="23" t="str">
        <f t="shared" si="26"/>
        <v/>
      </c>
      <c r="V219" s="24">
        <f t="shared" si="27"/>
        <v>27</v>
      </c>
    </row>
    <row r="220" spans="1:22" ht="15" customHeight="1" x14ac:dyDescent="0.35">
      <c r="A220" s="10" t="str">
        <f t="shared" si="22"/>
        <v>FXB111101</v>
      </c>
      <c r="B220" s="25">
        <v>27</v>
      </c>
      <c r="C220" s="25" t="s">
        <v>63</v>
      </c>
      <c r="D220" s="27"/>
      <c r="E220" s="12" t="s">
        <v>165</v>
      </c>
      <c r="F220" s="11" t="s">
        <v>25</v>
      </c>
      <c r="G220" s="11" t="s">
        <v>57</v>
      </c>
      <c r="H220" s="12" t="s">
        <v>58</v>
      </c>
      <c r="I220" s="26">
        <v>0</v>
      </c>
      <c r="J220" s="11"/>
      <c r="K220" s="11" t="s">
        <v>25</v>
      </c>
      <c r="L220" s="12">
        <v>26</v>
      </c>
      <c r="M220" s="12">
        <v>17.940000000000001</v>
      </c>
      <c r="N220" s="29">
        <v>7.9254000000000024</v>
      </c>
      <c r="O220" s="30">
        <v>12.068747368421052</v>
      </c>
      <c r="P220" s="31">
        <v>19.994147368421054</v>
      </c>
      <c r="Q220" s="21">
        <f t="shared" si="21"/>
        <v>42557</v>
      </c>
      <c r="R220" s="21">
        <f t="shared" si="23"/>
        <v>42587</v>
      </c>
      <c r="S220" s="21" t="str">
        <f t="shared" si="24"/>
        <v/>
      </c>
      <c r="T220" s="22" t="str">
        <f t="shared" si="25"/>
        <v/>
      </c>
      <c r="U220" s="23" t="str">
        <f t="shared" si="26"/>
        <v/>
      </c>
      <c r="V220" s="24">
        <f t="shared" si="27"/>
        <v>27</v>
      </c>
    </row>
    <row r="221" spans="1:22" ht="15" customHeight="1" x14ac:dyDescent="0.35">
      <c r="A221" s="10" t="str">
        <f t="shared" si="22"/>
        <v>FXB111568</v>
      </c>
      <c r="B221" s="25">
        <v>27</v>
      </c>
      <c r="C221" s="25" t="s">
        <v>63</v>
      </c>
      <c r="D221" s="27"/>
      <c r="E221" s="12" t="s">
        <v>89</v>
      </c>
      <c r="F221" s="11" t="s">
        <v>25</v>
      </c>
      <c r="G221" s="11" t="s">
        <v>57</v>
      </c>
      <c r="H221" s="11" t="s">
        <v>58</v>
      </c>
      <c r="I221" s="26">
        <v>0</v>
      </c>
      <c r="J221" s="11"/>
      <c r="K221" s="11" t="s">
        <v>25</v>
      </c>
      <c r="L221" s="12">
        <v>50</v>
      </c>
      <c r="M221" s="12">
        <v>49</v>
      </c>
      <c r="N221" s="29">
        <v>16.296595789473685</v>
      </c>
      <c r="O221" s="30">
        <v>39.646456842105266</v>
      </c>
      <c r="P221" s="31">
        <v>55.943052631578951</v>
      </c>
      <c r="Q221" s="21">
        <f t="shared" si="21"/>
        <v>42557</v>
      </c>
      <c r="R221" s="21">
        <f t="shared" si="23"/>
        <v>42587</v>
      </c>
      <c r="S221" s="21" t="str">
        <f t="shared" si="24"/>
        <v/>
      </c>
      <c r="T221" s="22" t="str">
        <f t="shared" si="25"/>
        <v/>
      </c>
      <c r="U221" s="23" t="str">
        <f t="shared" si="26"/>
        <v/>
      </c>
      <c r="V221" s="24">
        <f t="shared" si="27"/>
        <v>27</v>
      </c>
    </row>
    <row r="222" spans="1:22" ht="15" customHeight="1" x14ac:dyDescent="0.35">
      <c r="A222" s="10" t="str">
        <f t="shared" si="22"/>
        <v>FXB111569</v>
      </c>
      <c r="B222" s="25">
        <v>27</v>
      </c>
      <c r="C222" s="25" t="s">
        <v>63</v>
      </c>
      <c r="D222" s="27"/>
      <c r="E222" s="12" t="s">
        <v>166</v>
      </c>
      <c r="F222" s="11" t="s">
        <v>25</v>
      </c>
      <c r="G222" s="11" t="s">
        <v>57</v>
      </c>
      <c r="H222" s="11" t="s">
        <v>58</v>
      </c>
      <c r="I222" s="26">
        <v>0</v>
      </c>
      <c r="J222" s="11"/>
      <c r="K222" s="11" t="s">
        <v>25</v>
      </c>
      <c r="L222" s="12">
        <v>66</v>
      </c>
      <c r="M222" s="12">
        <v>77.22</v>
      </c>
      <c r="N222" s="29">
        <v>20.890405263157898</v>
      </c>
      <c r="O222" s="30">
        <v>65.324557894736841</v>
      </c>
      <c r="P222" s="31">
        <v>86.214963157894744</v>
      </c>
      <c r="Q222" s="21">
        <f t="shared" si="21"/>
        <v>42557</v>
      </c>
      <c r="R222" s="21">
        <f t="shared" si="23"/>
        <v>42587</v>
      </c>
      <c r="S222" s="21" t="str">
        <f t="shared" si="24"/>
        <v/>
      </c>
      <c r="T222" s="22" t="str">
        <f t="shared" si="25"/>
        <v/>
      </c>
      <c r="U222" s="23" t="str">
        <f t="shared" si="26"/>
        <v/>
      </c>
      <c r="V222" s="24">
        <f t="shared" si="27"/>
        <v>27</v>
      </c>
    </row>
    <row r="223" spans="1:22" ht="15" customHeight="1" x14ac:dyDescent="0.35">
      <c r="A223" s="10" t="str">
        <f t="shared" si="22"/>
        <v>FMB119024</v>
      </c>
      <c r="B223" s="25">
        <v>27</v>
      </c>
      <c r="C223" s="25" t="s">
        <v>63</v>
      </c>
      <c r="D223" s="27"/>
      <c r="E223" s="11" t="s">
        <v>188</v>
      </c>
      <c r="F223" s="11" t="s">
        <v>82</v>
      </c>
      <c r="G223" s="11" t="s">
        <v>23</v>
      </c>
      <c r="H223" s="11" t="s">
        <v>83</v>
      </c>
      <c r="I223" s="13">
        <v>42587</v>
      </c>
      <c r="J223" s="13">
        <v>42583</v>
      </c>
      <c r="K223" s="11" t="s">
        <v>25</v>
      </c>
      <c r="L223" s="11">
        <v>50</v>
      </c>
      <c r="M223" s="11">
        <v>81</v>
      </c>
      <c r="N223" s="29">
        <v>26.388921052631581</v>
      </c>
      <c r="O223" s="30">
        <v>58.077457894736845</v>
      </c>
      <c r="P223" s="31">
        <v>84.466378947368426</v>
      </c>
      <c r="Q223" s="21">
        <f t="shared" si="21"/>
        <v>42557</v>
      </c>
      <c r="R223" s="21">
        <f t="shared" si="23"/>
        <v>42587</v>
      </c>
      <c r="S223" s="21" t="str">
        <f t="shared" si="24"/>
        <v>A REPLANIFIER</v>
      </c>
      <c r="T223" s="22">
        <f t="shared" si="25"/>
        <v>42553</v>
      </c>
      <c r="U223" s="23">
        <f t="shared" si="26"/>
        <v>26</v>
      </c>
      <c r="V223" s="24">
        <f t="shared" si="27"/>
        <v>27</v>
      </c>
    </row>
    <row r="224" spans="1:22" ht="15" customHeight="1" x14ac:dyDescent="0.35">
      <c r="A224" s="10" t="str">
        <f t="shared" si="22"/>
        <v>FMB119023</v>
      </c>
      <c r="B224" s="25">
        <v>27</v>
      </c>
      <c r="C224" s="25" t="s">
        <v>63</v>
      </c>
      <c r="D224" s="27"/>
      <c r="E224" s="11" t="s">
        <v>186</v>
      </c>
      <c r="F224" s="11" t="s">
        <v>82</v>
      </c>
      <c r="G224" s="11" t="s">
        <v>23</v>
      </c>
      <c r="H224" s="11" t="s">
        <v>83</v>
      </c>
      <c r="I224" s="13">
        <v>42587</v>
      </c>
      <c r="J224" s="13">
        <v>42583</v>
      </c>
      <c r="K224" s="11" t="s">
        <v>25</v>
      </c>
      <c r="L224" s="11">
        <v>30</v>
      </c>
      <c r="M224" s="11">
        <v>42.9</v>
      </c>
      <c r="N224" s="29">
        <v>15.065757894736846</v>
      </c>
      <c r="O224" s="30">
        <v>28.92541052631579</v>
      </c>
      <c r="P224" s="31">
        <v>43.991168421052635</v>
      </c>
      <c r="Q224" s="21">
        <f t="shared" si="21"/>
        <v>42557</v>
      </c>
      <c r="R224" s="21">
        <f t="shared" si="23"/>
        <v>42587</v>
      </c>
      <c r="S224" s="21" t="str">
        <f t="shared" si="24"/>
        <v>A REPLANIFIER</v>
      </c>
      <c r="T224" s="22">
        <f t="shared" si="25"/>
        <v>42553</v>
      </c>
      <c r="U224" s="23">
        <f t="shared" si="26"/>
        <v>26</v>
      </c>
      <c r="V224" s="24">
        <f t="shared" si="27"/>
        <v>27</v>
      </c>
    </row>
    <row r="225" spans="1:22" ht="15" customHeight="1" x14ac:dyDescent="0.35">
      <c r="A225" s="10" t="str">
        <f t="shared" si="22"/>
        <v>FXB111131</v>
      </c>
      <c r="B225" s="25">
        <v>27</v>
      </c>
      <c r="C225" s="25" t="s">
        <v>63</v>
      </c>
      <c r="D225" s="27"/>
      <c r="E225" s="12" t="s">
        <v>167</v>
      </c>
      <c r="F225" s="11" t="s">
        <v>25</v>
      </c>
      <c r="G225" s="11" t="s">
        <v>57</v>
      </c>
      <c r="H225" s="11" t="s">
        <v>58</v>
      </c>
      <c r="I225" s="26">
        <v>0</v>
      </c>
      <c r="J225" s="11"/>
      <c r="K225" s="11" t="s">
        <v>25</v>
      </c>
      <c r="L225" s="11">
        <v>20</v>
      </c>
      <c r="M225" s="11">
        <v>10.8</v>
      </c>
      <c r="N225" s="29">
        <v>1.6082000000000001</v>
      </c>
      <c r="O225" s="30">
        <v>10.45321052631579</v>
      </c>
      <c r="P225" s="31">
        <v>12.06141052631579</v>
      </c>
      <c r="Q225" s="21">
        <f t="shared" si="21"/>
        <v>42557</v>
      </c>
      <c r="R225" s="21">
        <f t="shared" si="23"/>
        <v>42587</v>
      </c>
      <c r="S225" s="21" t="str">
        <f t="shared" si="24"/>
        <v/>
      </c>
      <c r="T225" s="22" t="str">
        <f t="shared" si="25"/>
        <v/>
      </c>
      <c r="U225" s="23" t="str">
        <f t="shared" si="26"/>
        <v/>
      </c>
      <c r="V225" s="24">
        <f t="shared" si="27"/>
        <v>27</v>
      </c>
    </row>
    <row r="226" spans="1:22" ht="15" customHeight="1" x14ac:dyDescent="0.35">
      <c r="A226" s="10" t="str">
        <f t="shared" si="22"/>
        <v>FXB111420</v>
      </c>
      <c r="B226" s="25">
        <v>27</v>
      </c>
      <c r="C226" s="25" t="s">
        <v>63</v>
      </c>
      <c r="D226" s="27"/>
      <c r="E226" s="12" t="s">
        <v>75</v>
      </c>
      <c r="F226" s="11" t="s">
        <v>25</v>
      </c>
      <c r="G226" s="12" t="s">
        <v>23</v>
      </c>
      <c r="H226" s="11" t="s">
        <v>58</v>
      </c>
      <c r="I226" s="26">
        <v>0</v>
      </c>
      <c r="J226" s="11"/>
      <c r="K226" s="11" t="s">
        <v>25</v>
      </c>
      <c r="L226" s="11">
        <v>74</v>
      </c>
      <c r="M226" s="11">
        <v>74</v>
      </c>
      <c r="N226" s="29">
        <v>0</v>
      </c>
      <c r="O226" s="30">
        <v>0</v>
      </c>
      <c r="P226" s="31">
        <v>0</v>
      </c>
      <c r="Q226" s="21">
        <f t="shared" si="21"/>
        <v>42557</v>
      </c>
      <c r="R226" s="21">
        <f t="shared" si="23"/>
        <v>42587</v>
      </c>
      <c r="S226" s="21" t="str">
        <f t="shared" si="24"/>
        <v/>
      </c>
      <c r="T226" s="22" t="str">
        <f t="shared" si="25"/>
        <v/>
      </c>
      <c r="U226" s="23" t="str">
        <f t="shared" si="26"/>
        <v/>
      </c>
      <c r="V226" s="24">
        <f t="shared" si="27"/>
        <v>27</v>
      </c>
    </row>
    <row r="227" spans="1:22" ht="15" customHeight="1" x14ac:dyDescent="0.35">
      <c r="A227" s="10" t="str">
        <f t="shared" si="22"/>
        <v>FMB500610</v>
      </c>
      <c r="B227" s="25">
        <v>27</v>
      </c>
      <c r="C227" s="25" t="s">
        <v>63</v>
      </c>
      <c r="D227" s="27"/>
      <c r="E227" s="12" t="s">
        <v>238</v>
      </c>
      <c r="F227" s="12" t="s">
        <v>239</v>
      </c>
      <c r="G227" s="12" t="s">
        <v>98</v>
      </c>
      <c r="H227" s="12">
        <v>0</v>
      </c>
      <c r="I227" s="32">
        <v>42580</v>
      </c>
      <c r="J227" s="32">
        <v>42473</v>
      </c>
      <c r="K227" s="11" t="s">
        <v>25</v>
      </c>
      <c r="L227" s="12">
        <v>26</v>
      </c>
      <c r="M227" s="12" t="s">
        <v>40</v>
      </c>
      <c r="N227" s="29">
        <v>6.8626315789473686</v>
      </c>
      <c r="O227" s="30">
        <v>20.129431578947372</v>
      </c>
      <c r="P227" s="31">
        <v>26.992063157894741</v>
      </c>
      <c r="Q227" s="21">
        <f t="shared" si="21"/>
        <v>42557</v>
      </c>
      <c r="R227" s="21">
        <f t="shared" si="23"/>
        <v>42587</v>
      </c>
      <c r="S227" s="21" t="str">
        <f t="shared" si="24"/>
        <v>A REPLANIFIER</v>
      </c>
      <c r="T227" s="22">
        <f t="shared" si="25"/>
        <v>42443</v>
      </c>
      <c r="U227" s="23">
        <f t="shared" si="26"/>
        <v>11</v>
      </c>
      <c r="V227" s="24">
        <f t="shared" si="27"/>
        <v>27</v>
      </c>
    </row>
    <row r="228" spans="1:22" ht="15" customHeight="1" x14ac:dyDescent="0.35">
      <c r="A228" s="10" t="str">
        <f t="shared" si="22"/>
        <v>FMB114867</v>
      </c>
      <c r="B228" s="25">
        <v>27</v>
      </c>
      <c r="C228" s="25" t="s">
        <v>63</v>
      </c>
      <c r="D228" s="27"/>
      <c r="E228" s="12" t="s">
        <v>65</v>
      </c>
      <c r="F228" s="12" t="s">
        <v>25</v>
      </c>
      <c r="G228" s="12" t="s">
        <v>57</v>
      </c>
      <c r="H228" s="12" t="s">
        <v>58</v>
      </c>
      <c r="I228" s="28">
        <v>0</v>
      </c>
      <c r="J228" s="12"/>
      <c r="K228" s="11" t="s">
        <v>25</v>
      </c>
      <c r="L228" s="12">
        <v>86</v>
      </c>
      <c r="M228" s="12">
        <v>86</v>
      </c>
      <c r="N228" s="29">
        <v>27.220847368421055</v>
      </c>
      <c r="O228" s="30">
        <v>69.089252631578944</v>
      </c>
      <c r="P228" s="31">
        <v>96.310100000000006</v>
      </c>
      <c r="Q228" s="21">
        <f t="shared" si="21"/>
        <v>42557</v>
      </c>
      <c r="R228" s="21">
        <f t="shared" si="23"/>
        <v>42587</v>
      </c>
      <c r="S228" s="21" t="str">
        <f t="shared" si="24"/>
        <v/>
      </c>
      <c r="T228" s="22" t="str">
        <f t="shared" si="25"/>
        <v/>
      </c>
      <c r="U228" s="23" t="str">
        <f t="shared" si="26"/>
        <v/>
      </c>
      <c r="V228" s="24">
        <f t="shared" si="27"/>
        <v>27</v>
      </c>
    </row>
    <row r="229" spans="1:22" ht="15" customHeight="1" x14ac:dyDescent="0.35">
      <c r="A229" s="10" t="str">
        <f t="shared" si="22"/>
        <v>FMB114870</v>
      </c>
      <c r="B229" s="25">
        <v>27</v>
      </c>
      <c r="C229" s="25" t="s">
        <v>63</v>
      </c>
      <c r="D229" s="27"/>
      <c r="E229" s="12" t="s">
        <v>92</v>
      </c>
      <c r="F229" s="12" t="s">
        <v>53</v>
      </c>
      <c r="G229" s="11" t="s">
        <v>57</v>
      </c>
      <c r="H229" s="11" t="s">
        <v>58</v>
      </c>
      <c r="I229" s="32">
        <v>42587</v>
      </c>
      <c r="J229" s="32">
        <v>42586</v>
      </c>
      <c r="K229" s="11" t="s">
        <v>25</v>
      </c>
      <c r="L229" s="12">
        <v>40</v>
      </c>
      <c r="M229" s="12">
        <v>40</v>
      </c>
      <c r="N229" s="29">
        <v>12.660884210526319</v>
      </c>
      <c r="O229" s="30">
        <v>32.134563157894739</v>
      </c>
      <c r="P229" s="31">
        <v>44.795447368421058</v>
      </c>
      <c r="Q229" s="21">
        <f t="shared" si="21"/>
        <v>42557</v>
      </c>
      <c r="R229" s="21">
        <f t="shared" si="23"/>
        <v>42587</v>
      </c>
      <c r="S229" s="21" t="str">
        <f t="shared" si="24"/>
        <v>A REPLANIFIER</v>
      </c>
      <c r="T229" s="22">
        <f t="shared" si="25"/>
        <v>42556</v>
      </c>
      <c r="U229" s="23">
        <f t="shared" si="26"/>
        <v>27</v>
      </c>
      <c r="V229" s="24">
        <f t="shared" si="27"/>
        <v>27</v>
      </c>
    </row>
    <row r="230" spans="1:22" ht="15" customHeight="1" x14ac:dyDescent="0.35">
      <c r="A230" s="10" t="str">
        <f t="shared" si="22"/>
        <v>FMB114870</v>
      </c>
      <c r="B230" s="25">
        <v>27</v>
      </c>
      <c r="C230" s="25" t="s">
        <v>63</v>
      </c>
      <c r="D230" s="27"/>
      <c r="E230" s="27" t="s">
        <v>92</v>
      </c>
      <c r="F230" s="12" t="s">
        <v>25</v>
      </c>
      <c r="G230" s="11" t="s">
        <v>57</v>
      </c>
      <c r="H230" s="11" t="s">
        <v>58</v>
      </c>
      <c r="I230" s="28">
        <v>0</v>
      </c>
      <c r="J230" s="12"/>
      <c r="K230" s="11" t="s">
        <v>25</v>
      </c>
      <c r="L230" s="12">
        <v>60</v>
      </c>
      <c r="M230" s="12">
        <v>60</v>
      </c>
      <c r="N230" s="29">
        <v>18.991236842105266</v>
      </c>
      <c r="O230" s="30">
        <v>48.201800000000006</v>
      </c>
      <c r="P230" s="31">
        <v>67.193036842105272</v>
      </c>
      <c r="Q230" s="21">
        <f t="shared" si="21"/>
        <v>42557</v>
      </c>
      <c r="R230" s="21">
        <f t="shared" si="23"/>
        <v>42587</v>
      </c>
      <c r="S230" s="21" t="str">
        <f t="shared" si="24"/>
        <v/>
      </c>
      <c r="T230" s="22" t="str">
        <f t="shared" si="25"/>
        <v/>
      </c>
      <c r="U230" s="23" t="str">
        <f t="shared" si="26"/>
        <v/>
      </c>
      <c r="V230" s="24">
        <f t="shared" si="27"/>
        <v>27</v>
      </c>
    </row>
    <row r="231" spans="1:22" ht="15" customHeight="1" x14ac:dyDescent="0.35">
      <c r="A231" s="10" t="str">
        <f t="shared" si="22"/>
        <v>FMB114893</v>
      </c>
      <c r="B231" s="25">
        <v>27</v>
      </c>
      <c r="C231" s="25" t="s">
        <v>63</v>
      </c>
      <c r="D231" s="27"/>
      <c r="E231" s="12" t="s">
        <v>56</v>
      </c>
      <c r="F231" s="11" t="s">
        <v>25</v>
      </c>
      <c r="G231" s="11" t="s">
        <v>57</v>
      </c>
      <c r="H231" s="11" t="s">
        <v>58</v>
      </c>
      <c r="I231" s="26">
        <v>0</v>
      </c>
      <c r="J231" s="11"/>
      <c r="K231" s="11" t="s">
        <v>25</v>
      </c>
      <c r="L231" s="12">
        <v>118</v>
      </c>
      <c r="M231" s="12">
        <v>118</v>
      </c>
      <c r="N231" s="29">
        <v>41.489752631578945</v>
      </c>
      <c r="O231" s="30">
        <v>96.866805263157914</v>
      </c>
      <c r="P231" s="31">
        <v>138.35655789473685</v>
      </c>
      <c r="Q231" s="21">
        <f t="shared" si="21"/>
        <v>42557</v>
      </c>
      <c r="R231" s="21">
        <f t="shared" si="23"/>
        <v>42587</v>
      </c>
      <c r="S231" s="21" t="str">
        <f t="shared" si="24"/>
        <v/>
      </c>
      <c r="T231" s="22" t="str">
        <f t="shared" si="25"/>
        <v/>
      </c>
      <c r="U231" s="23" t="str">
        <f t="shared" si="26"/>
        <v/>
      </c>
      <c r="V231" s="24">
        <f t="shared" si="27"/>
        <v>27</v>
      </c>
    </row>
    <row r="232" spans="1:22" ht="15" customHeight="1" x14ac:dyDescent="0.35">
      <c r="A232" s="10" t="str">
        <f t="shared" si="22"/>
        <v>FMB114894</v>
      </c>
      <c r="B232" s="25">
        <v>27</v>
      </c>
      <c r="C232" s="25" t="s">
        <v>63</v>
      </c>
      <c r="D232" s="27"/>
      <c r="E232" s="12" t="s">
        <v>168</v>
      </c>
      <c r="F232" s="11" t="s">
        <v>25</v>
      </c>
      <c r="G232" s="11" t="s">
        <v>57</v>
      </c>
      <c r="H232" s="11" t="s">
        <v>58</v>
      </c>
      <c r="I232" s="26">
        <v>0</v>
      </c>
      <c r="J232" s="11"/>
      <c r="K232" s="11" t="s">
        <v>25</v>
      </c>
      <c r="L232" s="11">
        <v>40</v>
      </c>
      <c r="M232" s="11">
        <v>40</v>
      </c>
      <c r="N232" s="29">
        <v>13.131464210526319</v>
      </c>
      <c r="O232" s="30">
        <v>32.928683157894739</v>
      </c>
      <c r="P232" s="31">
        <v>46.060147368421056</v>
      </c>
      <c r="Q232" s="21">
        <f t="shared" si="21"/>
        <v>42557</v>
      </c>
      <c r="R232" s="21">
        <f t="shared" si="23"/>
        <v>42587</v>
      </c>
      <c r="S232" s="21" t="str">
        <f t="shared" si="24"/>
        <v/>
      </c>
      <c r="T232" s="22" t="str">
        <f t="shared" si="25"/>
        <v/>
      </c>
      <c r="U232" s="23" t="str">
        <f t="shared" si="26"/>
        <v/>
      </c>
      <c r="V232" s="24">
        <f t="shared" si="27"/>
        <v>27</v>
      </c>
    </row>
    <row r="233" spans="1:22" ht="15" customHeight="1" x14ac:dyDescent="0.35">
      <c r="A233" s="10" t="str">
        <f t="shared" si="22"/>
        <v>FMB114895</v>
      </c>
      <c r="B233" s="25">
        <v>27</v>
      </c>
      <c r="C233" s="25" t="s">
        <v>63</v>
      </c>
      <c r="D233" s="27"/>
      <c r="E233" s="12" t="s">
        <v>93</v>
      </c>
      <c r="F233" s="11" t="s">
        <v>94</v>
      </c>
      <c r="G233" s="11" t="s">
        <v>57</v>
      </c>
      <c r="H233" s="11" t="s">
        <v>58</v>
      </c>
      <c r="I233" s="13">
        <v>42587</v>
      </c>
      <c r="J233" s="13">
        <v>42590</v>
      </c>
      <c r="K233" s="11" t="s">
        <v>25</v>
      </c>
      <c r="L233" s="11">
        <v>10</v>
      </c>
      <c r="M233" s="11">
        <v>11.6</v>
      </c>
      <c r="N233" s="29">
        <v>3.1652210526315798</v>
      </c>
      <c r="O233" s="30">
        <v>9.7514684210526319</v>
      </c>
      <c r="P233" s="31">
        <v>12.916689473684212</v>
      </c>
      <c r="Q233" s="21">
        <f t="shared" si="21"/>
        <v>42557</v>
      </c>
      <c r="R233" s="21">
        <f t="shared" si="23"/>
        <v>42587</v>
      </c>
      <c r="S233" s="21" t="str">
        <f t="shared" si="24"/>
        <v/>
      </c>
      <c r="T233" s="22">
        <f t="shared" si="25"/>
        <v>42560</v>
      </c>
      <c r="U233" s="23">
        <f t="shared" si="26"/>
        <v>27</v>
      </c>
      <c r="V233" s="24">
        <f t="shared" si="27"/>
        <v>27</v>
      </c>
    </row>
    <row r="234" spans="1:22" ht="15" customHeight="1" x14ac:dyDescent="0.35">
      <c r="A234" s="10" t="str">
        <f t="shared" si="22"/>
        <v>FMB114895</v>
      </c>
      <c r="B234" s="25">
        <v>27</v>
      </c>
      <c r="C234" s="25" t="s">
        <v>63</v>
      </c>
      <c r="D234" s="27"/>
      <c r="E234" s="27" t="s">
        <v>93</v>
      </c>
      <c r="F234" s="11" t="s">
        <v>25</v>
      </c>
      <c r="G234" s="11" t="s">
        <v>57</v>
      </c>
      <c r="H234" s="11" t="s">
        <v>58</v>
      </c>
      <c r="I234" s="26">
        <v>0</v>
      </c>
      <c r="J234" s="11"/>
      <c r="K234" s="11" t="s">
        <v>25</v>
      </c>
      <c r="L234" s="11">
        <v>62</v>
      </c>
      <c r="M234" s="11">
        <v>71.92</v>
      </c>
      <c r="N234" s="14">
        <v>19.624263157894742</v>
      </c>
      <c r="O234" s="15">
        <v>60.459157894736848</v>
      </c>
      <c r="P234" s="16">
        <v>80.083421052631593</v>
      </c>
      <c r="Q234" s="21">
        <f t="shared" si="21"/>
        <v>42557</v>
      </c>
      <c r="R234" s="21">
        <f t="shared" si="23"/>
        <v>42587</v>
      </c>
      <c r="S234" s="21" t="str">
        <f t="shared" si="24"/>
        <v/>
      </c>
      <c r="T234" s="22" t="str">
        <f t="shared" si="25"/>
        <v/>
      </c>
      <c r="U234" s="23" t="str">
        <f t="shared" si="26"/>
        <v/>
      </c>
      <c r="V234" s="24">
        <f t="shared" si="27"/>
        <v>27</v>
      </c>
    </row>
    <row r="235" spans="1:22" ht="15" customHeight="1" x14ac:dyDescent="0.35">
      <c r="A235" s="10" t="str">
        <f t="shared" si="22"/>
        <v>FMB114896</v>
      </c>
      <c r="B235" s="25">
        <v>27</v>
      </c>
      <c r="C235" s="25" t="s">
        <v>63</v>
      </c>
      <c r="D235" s="27"/>
      <c r="E235" s="12" t="s">
        <v>95</v>
      </c>
      <c r="F235" s="11" t="s">
        <v>25</v>
      </c>
      <c r="G235" s="11" t="s">
        <v>57</v>
      </c>
      <c r="H235" s="11" t="s">
        <v>58</v>
      </c>
      <c r="I235" s="26">
        <v>0</v>
      </c>
      <c r="J235" s="11"/>
      <c r="K235" s="11" t="s">
        <v>25</v>
      </c>
      <c r="L235" s="11">
        <v>40</v>
      </c>
      <c r="M235" s="11">
        <v>46.8</v>
      </c>
      <c r="N235" s="29">
        <v>12.660884210526319</v>
      </c>
      <c r="O235" s="30">
        <v>39.590673684210529</v>
      </c>
      <c r="P235" s="31">
        <v>52.251557894736848</v>
      </c>
      <c r="Q235" s="21">
        <f t="shared" si="21"/>
        <v>42557</v>
      </c>
      <c r="R235" s="21">
        <f t="shared" si="23"/>
        <v>42587</v>
      </c>
      <c r="S235" s="21" t="str">
        <f t="shared" si="24"/>
        <v/>
      </c>
      <c r="T235" s="22" t="str">
        <f t="shared" si="25"/>
        <v/>
      </c>
      <c r="U235" s="23" t="str">
        <f t="shared" si="26"/>
        <v/>
      </c>
      <c r="V235" s="24">
        <f t="shared" si="27"/>
        <v>27</v>
      </c>
    </row>
    <row r="236" spans="1:22" ht="15" customHeight="1" x14ac:dyDescent="0.35">
      <c r="A236" s="10" t="str">
        <f t="shared" si="22"/>
        <v>FXB111421</v>
      </c>
      <c r="B236" s="25">
        <v>27</v>
      </c>
      <c r="C236" s="25" t="s">
        <v>63</v>
      </c>
      <c r="D236" s="27"/>
      <c r="E236" s="12" t="s">
        <v>96</v>
      </c>
      <c r="F236" s="11" t="s">
        <v>25</v>
      </c>
      <c r="G236" s="11" t="s">
        <v>57</v>
      </c>
      <c r="H236" s="11" t="s">
        <v>58</v>
      </c>
      <c r="I236" s="26">
        <v>0</v>
      </c>
      <c r="J236" s="11"/>
      <c r="K236" s="11" t="s">
        <v>25</v>
      </c>
      <c r="L236" s="11">
        <v>12</v>
      </c>
      <c r="M236" s="11">
        <v>12</v>
      </c>
      <c r="N236" s="29">
        <v>3.7982473684210527</v>
      </c>
      <c r="O236" s="30">
        <v>9.6403421052631586</v>
      </c>
      <c r="P236" s="31">
        <v>13.43858947368421</v>
      </c>
      <c r="Q236" s="21">
        <f t="shared" si="21"/>
        <v>42557</v>
      </c>
      <c r="R236" s="21">
        <f t="shared" si="23"/>
        <v>42587</v>
      </c>
      <c r="S236" s="21" t="str">
        <f t="shared" si="24"/>
        <v/>
      </c>
      <c r="T236" s="22" t="str">
        <f t="shared" si="25"/>
        <v/>
      </c>
      <c r="U236" s="23" t="str">
        <f t="shared" si="26"/>
        <v/>
      </c>
      <c r="V236" s="24">
        <f t="shared" si="27"/>
        <v>27</v>
      </c>
    </row>
    <row r="237" spans="1:22" ht="15" customHeight="1" x14ac:dyDescent="0.35">
      <c r="A237" s="10" t="str">
        <f t="shared" si="22"/>
        <v>FMB114110</v>
      </c>
      <c r="B237" s="11">
        <v>28</v>
      </c>
      <c r="C237" s="11" t="s">
        <v>19</v>
      </c>
      <c r="D237" s="11" t="s">
        <v>240</v>
      </c>
      <c r="E237" s="12" t="s">
        <v>106</v>
      </c>
      <c r="F237" s="12" t="s">
        <v>44</v>
      </c>
      <c r="G237" s="11" t="s">
        <v>23</v>
      </c>
      <c r="H237" s="12" t="s">
        <v>62</v>
      </c>
      <c r="I237" s="28">
        <v>0</v>
      </c>
      <c r="J237" s="12"/>
      <c r="K237" s="11" t="s">
        <v>46</v>
      </c>
      <c r="L237" s="11">
        <v>21</v>
      </c>
      <c r="M237" s="11">
        <v>21.84</v>
      </c>
      <c r="N237" s="29">
        <v>7.6601105263157905</v>
      </c>
      <c r="O237" s="30">
        <v>16.793852631578947</v>
      </c>
      <c r="P237" s="31">
        <v>24.453963157894737</v>
      </c>
      <c r="Q237" s="21">
        <f t="shared" si="21"/>
        <v>42564</v>
      </c>
      <c r="R237" s="21">
        <f t="shared" si="23"/>
        <v>42594</v>
      </c>
      <c r="S237" s="21" t="str">
        <f t="shared" si="24"/>
        <v/>
      </c>
      <c r="T237" s="22" t="str">
        <f t="shared" si="25"/>
        <v/>
      </c>
      <c r="U237" s="23" t="str">
        <f t="shared" si="26"/>
        <v/>
      </c>
      <c r="V237" s="24">
        <f t="shared" si="27"/>
        <v>28</v>
      </c>
    </row>
    <row r="238" spans="1:22" ht="15" customHeight="1" x14ac:dyDescent="0.35">
      <c r="A238" s="10" t="str">
        <f t="shared" si="22"/>
        <v>FMB114989</v>
      </c>
      <c r="B238" s="25">
        <v>28</v>
      </c>
      <c r="C238" s="11" t="s">
        <v>63</v>
      </c>
      <c r="D238" s="12" t="s">
        <v>64</v>
      </c>
      <c r="E238" s="12" t="s">
        <v>119</v>
      </c>
      <c r="F238" s="12" t="s">
        <v>53</v>
      </c>
      <c r="G238" s="11" t="s">
        <v>23</v>
      </c>
      <c r="H238" s="12" t="s">
        <v>54</v>
      </c>
      <c r="I238" s="32">
        <v>42615</v>
      </c>
      <c r="J238" s="32">
        <v>42621</v>
      </c>
      <c r="K238" s="12" t="s">
        <v>25</v>
      </c>
      <c r="L238" s="12">
        <v>20</v>
      </c>
      <c r="M238" s="12">
        <v>20.2</v>
      </c>
      <c r="N238" s="29">
        <v>4.0963221052631571</v>
      </c>
      <c r="O238" s="30">
        <v>19.785356842105266</v>
      </c>
      <c r="P238" s="31">
        <v>23.881678947368421</v>
      </c>
      <c r="Q238" s="21">
        <f t="shared" si="21"/>
        <v>42564</v>
      </c>
      <c r="R238" s="21">
        <f t="shared" si="23"/>
        <v>42594</v>
      </c>
      <c r="S238" s="21" t="str">
        <f t="shared" si="24"/>
        <v/>
      </c>
      <c r="T238" s="22">
        <f t="shared" si="25"/>
        <v>42591</v>
      </c>
      <c r="U238" s="23">
        <f t="shared" si="26"/>
        <v>32</v>
      </c>
      <c r="V238" s="24">
        <f t="shared" si="27"/>
        <v>28</v>
      </c>
    </row>
    <row r="239" spans="1:22" ht="15" customHeight="1" x14ac:dyDescent="0.35">
      <c r="A239" s="10" t="str">
        <f t="shared" si="22"/>
        <v>FMB119487</v>
      </c>
      <c r="B239" s="25">
        <v>28</v>
      </c>
      <c r="C239" s="25" t="s">
        <v>63</v>
      </c>
      <c r="D239" s="27"/>
      <c r="E239" s="12" t="s">
        <v>123</v>
      </c>
      <c r="F239" s="11" t="s">
        <v>53</v>
      </c>
      <c r="G239" s="11" t="s">
        <v>23</v>
      </c>
      <c r="H239" s="12" t="s">
        <v>124</v>
      </c>
      <c r="I239" s="13">
        <v>42615</v>
      </c>
      <c r="J239" s="13">
        <v>42621</v>
      </c>
      <c r="K239" s="11" t="s">
        <v>25</v>
      </c>
      <c r="L239" s="11">
        <v>20</v>
      </c>
      <c r="M239" s="12">
        <v>43</v>
      </c>
      <c r="N239" s="29">
        <v>29.707589473684216</v>
      </c>
      <c r="O239" s="30">
        <v>21.56432105263158</v>
      </c>
      <c r="P239" s="31">
        <v>51.271910526315793</v>
      </c>
      <c r="Q239" s="21">
        <f t="shared" si="21"/>
        <v>42564</v>
      </c>
      <c r="R239" s="21">
        <f t="shared" si="23"/>
        <v>42594</v>
      </c>
      <c r="S239" s="21" t="str">
        <f t="shared" si="24"/>
        <v/>
      </c>
      <c r="T239" s="22">
        <f t="shared" si="25"/>
        <v>42591</v>
      </c>
      <c r="U239" s="23">
        <f t="shared" si="26"/>
        <v>32</v>
      </c>
      <c r="V239" s="24">
        <f t="shared" si="27"/>
        <v>28</v>
      </c>
    </row>
    <row r="240" spans="1:22" ht="15" customHeight="1" x14ac:dyDescent="0.35">
      <c r="A240" s="10" t="str">
        <f t="shared" si="22"/>
        <v>FMB124513</v>
      </c>
      <c r="B240" s="11">
        <v>29</v>
      </c>
      <c r="C240" s="11" t="s">
        <v>63</v>
      </c>
      <c r="D240" s="12" t="s">
        <v>64</v>
      </c>
      <c r="E240" s="11" t="s">
        <v>146</v>
      </c>
      <c r="F240" s="11" t="s">
        <v>147</v>
      </c>
      <c r="G240" s="11" t="s">
        <v>23</v>
      </c>
      <c r="H240" s="11" t="s">
        <v>29</v>
      </c>
      <c r="I240" s="13">
        <v>42605</v>
      </c>
      <c r="J240" s="13">
        <v>42602</v>
      </c>
      <c r="K240" s="11" t="s">
        <v>25</v>
      </c>
      <c r="L240" s="11">
        <v>30</v>
      </c>
      <c r="M240" s="11">
        <v>50.699999999999996</v>
      </c>
      <c r="N240" s="14">
        <v>17.719278947368423</v>
      </c>
      <c r="O240" s="15">
        <v>39.056963157894742</v>
      </c>
      <c r="P240" s="16">
        <v>56.776242105263165</v>
      </c>
      <c r="Q240" s="21">
        <f t="shared" si="21"/>
        <v>42571</v>
      </c>
      <c r="R240" s="21">
        <f t="shared" si="23"/>
        <v>42601</v>
      </c>
      <c r="S240" s="21" t="str">
        <f t="shared" si="24"/>
        <v/>
      </c>
      <c r="T240" s="22">
        <f t="shared" si="25"/>
        <v>42572</v>
      </c>
      <c r="U240" s="23">
        <f t="shared" si="26"/>
        <v>29</v>
      </c>
      <c r="V240" s="24">
        <f t="shared" si="27"/>
        <v>29</v>
      </c>
    </row>
    <row r="241" spans="1:22" ht="15" customHeight="1" x14ac:dyDescent="0.35">
      <c r="A241" s="10" t="str">
        <f t="shared" si="22"/>
        <v>FXB111108</v>
      </c>
      <c r="B241" s="25">
        <v>29</v>
      </c>
      <c r="C241" s="25" t="s">
        <v>63</v>
      </c>
      <c r="D241" s="27"/>
      <c r="E241" s="12" t="s">
        <v>133</v>
      </c>
      <c r="F241" s="12" t="s">
        <v>134</v>
      </c>
      <c r="G241" s="11" t="s">
        <v>23</v>
      </c>
      <c r="H241" s="12" t="s">
        <v>62</v>
      </c>
      <c r="I241" s="32">
        <v>42601</v>
      </c>
      <c r="J241" s="32">
        <v>42623</v>
      </c>
      <c r="K241" s="11" t="s">
        <v>25</v>
      </c>
      <c r="L241" s="12">
        <v>10</v>
      </c>
      <c r="M241" s="12">
        <v>11.200000000000001</v>
      </c>
      <c r="N241" s="29">
        <v>3.179805263157895</v>
      </c>
      <c r="O241" s="30">
        <v>9.2762736842105298</v>
      </c>
      <c r="P241" s="31">
        <v>12.456078947368425</v>
      </c>
      <c r="Q241" s="21">
        <f t="shared" si="21"/>
        <v>42571</v>
      </c>
      <c r="R241" s="21">
        <f t="shared" si="23"/>
        <v>42601</v>
      </c>
      <c r="S241" s="21" t="str">
        <f t="shared" si="24"/>
        <v/>
      </c>
      <c r="T241" s="22">
        <f t="shared" si="25"/>
        <v>42593</v>
      </c>
      <c r="U241" s="23">
        <f t="shared" si="26"/>
        <v>32</v>
      </c>
      <c r="V241" s="24">
        <f t="shared" si="27"/>
        <v>29</v>
      </c>
    </row>
    <row r="242" spans="1:22" ht="15" customHeight="1" x14ac:dyDescent="0.35">
      <c r="A242" s="10" t="str">
        <f t="shared" si="22"/>
        <v>FXB111103</v>
      </c>
      <c r="B242" s="25">
        <v>29</v>
      </c>
      <c r="C242" s="25" t="s">
        <v>63</v>
      </c>
      <c r="D242" s="27"/>
      <c r="E242" s="12" t="s">
        <v>135</v>
      </c>
      <c r="F242" s="11" t="s">
        <v>134</v>
      </c>
      <c r="G242" s="11" t="s">
        <v>23</v>
      </c>
      <c r="H242" s="11" t="s">
        <v>62</v>
      </c>
      <c r="I242" s="13">
        <v>42601</v>
      </c>
      <c r="J242" s="13">
        <v>42623</v>
      </c>
      <c r="K242" s="11" t="s">
        <v>25</v>
      </c>
      <c r="L242" s="11">
        <v>10</v>
      </c>
      <c r="M242" s="12">
        <v>9.8000000000000007</v>
      </c>
      <c r="N242" s="29">
        <v>3.0482789473684218</v>
      </c>
      <c r="O242" s="30">
        <v>7.9020473684210524</v>
      </c>
      <c r="P242" s="31">
        <v>10.950326315789475</v>
      </c>
      <c r="Q242" s="21">
        <f t="shared" si="21"/>
        <v>42571</v>
      </c>
      <c r="R242" s="21">
        <f t="shared" si="23"/>
        <v>42601</v>
      </c>
      <c r="S242" s="21" t="str">
        <f t="shared" si="24"/>
        <v/>
      </c>
      <c r="T242" s="22">
        <f t="shared" si="25"/>
        <v>42593</v>
      </c>
      <c r="U242" s="23">
        <f t="shared" si="26"/>
        <v>32</v>
      </c>
      <c r="V242" s="24">
        <f t="shared" si="27"/>
        <v>29</v>
      </c>
    </row>
    <row r="243" spans="1:22" ht="15" customHeight="1" x14ac:dyDescent="0.35">
      <c r="A243" s="10" t="str">
        <f t="shared" si="22"/>
        <v>FXB111703</v>
      </c>
      <c r="B243" s="25">
        <v>29</v>
      </c>
      <c r="C243" s="25" t="s">
        <v>63</v>
      </c>
      <c r="D243" s="27"/>
      <c r="E243" s="12" t="s">
        <v>52</v>
      </c>
      <c r="F243" s="12" t="s">
        <v>53</v>
      </c>
      <c r="G243" s="11" t="s">
        <v>23</v>
      </c>
      <c r="H243" s="12" t="s">
        <v>54</v>
      </c>
      <c r="I243" s="32">
        <v>42615</v>
      </c>
      <c r="J243" s="32">
        <v>42621</v>
      </c>
      <c r="K243" s="11" t="s">
        <v>25</v>
      </c>
      <c r="L243" s="12">
        <v>80</v>
      </c>
      <c r="M243" s="12">
        <v>64.800000000000011</v>
      </c>
      <c r="N243" s="29">
        <v>5.3827747368421051</v>
      </c>
      <c r="O243" s="30">
        <v>68.279556842105293</v>
      </c>
      <c r="P243" s="31">
        <v>73.662331578947402</v>
      </c>
      <c r="Q243" s="21">
        <f t="shared" si="21"/>
        <v>42571</v>
      </c>
      <c r="R243" s="21">
        <f t="shared" si="23"/>
        <v>42601</v>
      </c>
      <c r="S243" s="21" t="str">
        <f t="shared" si="24"/>
        <v/>
      </c>
      <c r="T243" s="22">
        <f t="shared" si="25"/>
        <v>42591</v>
      </c>
      <c r="U243" s="23">
        <f t="shared" si="26"/>
        <v>32</v>
      </c>
      <c r="V243" s="24">
        <f t="shared" si="27"/>
        <v>29</v>
      </c>
    </row>
    <row r="244" spans="1:22" ht="15" customHeight="1" x14ac:dyDescent="0.35">
      <c r="A244" s="10" t="str">
        <f t="shared" si="22"/>
        <v>FMB113580</v>
      </c>
      <c r="B244" s="25">
        <v>29</v>
      </c>
      <c r="C244" s="25" t="s">
        <v>63</v>
      </c>
      <c r="D244" s="27"/>
      <c r="E244" s="12" t="s">
        <v>229</v>
      </c>
      <c r="F244" s="12" t="s">
        <v>173</v>
      </c>
      <c r="G244" s="11" t="s">
        <v>23</v>
      </c>
      <c r="H244" s="12" t="s">
        <v>174</v>
      </c>
      <c r="I244" s="32">
        <v>42601</v>
      </c>
      <c r="J244" s="32">
        <v>42612</v>
      </c>
      <c r="K244" s="11" t="s">
        <v>25</v>
      </c>
      <c r="L244" s="12">
        <v>17</v>
      </c>
      <c r="M244" s="12">
        <v>15.81</v>
      </c>
      <c r="N244" s="29">
        <v>3.9269105263157909</v>
      </c>
      <c r="O244" s="30">
        <v>13.657173684210528</v>
      </c>
      <c r="P244" s="31">
        <v>17.584084210526321</v>
      </c>
      <c r="Q244" s="21">
        <f t="shared" si="21"/>
        <v>42571</v>
      </c>
      <c r="R244" s="21">
        <f t="shared" si="23"/>
        <v>42601</v>
      </c>
      <c r="S244" s="21" t="str">
        <f t="shared" si="24"/>
        <v/>
      </c>
      <c r="T244" s="22">
        <f t="shared" si="25"/>
        <v>42582</v>
      </c>
      <c r="U244" s="23">
        <f t="shared" si="26"/>
        <v>30</v>
      </c>
      <c r="V244" s="24">
        <f t="shared" si="27"/>
        <v>29</v>
      </c>
    </row>
    <row r="245" spans="1:22" ht="15" customHeight="1" x14ac:dyDescent="0.35">
      <c r="A245" s="10" t="str">
        <f t="shared" si="22"/>
        <v>FMB113669</v>
      </c>
      <c r="B245" s="11">
        <v>30</v>
      </c>
      <c r="C245" s="11" t="s">
        <v>63</v>
      </c>
      <c r="D245" s="12" t="s">
        <v>64</v>
      </c>
      <c r="E245" s="12" t="s">
        <v>81</v>
      </c>
      <c r="F245" s="12" t="s">
        <v>129</v>
      </c>
      <c r="G245" s="11" t="s">
        <v>23</v>
      </c>
      <c r="H245" s="12" t="s">
        <v>83</v>
      </c>
      <c r="I245" s="32">
        <v>42608</v>
      </c>
      <c r="J245" s="32">
        <v>42608</v>
      </c>
      <c r="K245" s="11" t="s">
        <v>25</v>
      </c>
      <c r="L245" s="12">
        <v>60</v>
      </c>
      <c r="M245" s="12">
        <v>96.600000000000009</v>
      </c>
      <c r="N245" s="29">
        <v>31.140331578947368</v>
      </c>
      <c r="O245" s="30">
        <v>76.622847368421063</v>
      </c>
      <c r="P245" s="31">
        <v>107.76317894736843</v>
      </c>
      <c r="Q245" s="21">
        <f t="shared" si="21"/>
        <v>42578</v>
      </c>
      <c r="R245" s="21">
        <f t="shared" si="23"/>
        <v>42608</v>
      </c>
      <c r="S245" s="21" t="str">
        <f t="shared" si="24"/>
        <v/>
      </c>
      <c r="T245" s="22">
        <f t="shared" si="25"/>
        <v>42578</v>
      </c>
      <c r="U245" s="23">
        <f t="shared" si="26"/>
        <v>30</v>
      </c>
      <c r="V245" s="24">
        <f t="shared" si="27"/>
        <v>30</v>
      </c>
    </row>
    <row r="246" spans="1:22" ht="15" customHeight="1" x14ac:dyDescent="0.35">
      <c r="A246" s="10" t="str">
        <f t="shared" si="22"/>
        <v>FMB119338</v>
      </c>
      <c r="B246" s="25">
        <v>30</v>
      </c>
      <c r="C246" s="25" t="s">
        <v>63</v>
      </c>
      <c r="D246" s="27"/>
      <c r="E246" s="12" t="s">
        <v>241</v>
      </c>
      <c r="F246" s="12" t="s">
        <v>242</v>
      </c>
      <c r="G246" s="11" t="s">
        <v>23</v>
      </c>
      <c r="H246" s="12" t="s">
        <v>74</v>
      </c>
      <c r="I246" s="13">
        <v>42608</v>
      </c>
      <c r="J246" s="32">
        <v>42605</v>
      </c>
      <c r="K246" s="11" t="s">
        <v>25</v>
      </c>
      <c r="L246" s="12">
        <v>10</v>
      </c>
      <c r="M246" s="12">
        <v>12.6</v>
      </c>
      <c r="N246" s="29">
        <v>4.7761431578947366</v>
      </c>
      <c r="O246" s="30">
        <v>10.545588421052631</v>
      </c>
      <c r="P246" s="31">
        <v>15.321731578947368</v>
      </c>
      <c r="Q246" s="21">
        <f t="shared" si="21"/>
        <v>42578</v>
      </c>
      <c r="R246" s="21">
        <f t="shared" si="23"/>
        <v>42608</v>
      </c>
      <c r="S246" s="21" t="str">
        <f t="shared" si="24"/>
        <v>A REPLANIFIER</v>
      </c>
      <c r="T246" s="22">
        <f t="shared" si="25"/>
        <v>42575</v>
      </c>
      <c r="U246" s="23">
        <f t="shared" si="26"/>
        <v>29</v>
      </c>
      <c r="V246" s="24">
        <f t="shared" si="27"/>
        <v>30</v>
      </c>
    </row>
    <row r="247" spans="1:22" ht="15" customHeight="1" x14ac:dyDescent="0.35">
      <c r="A247" s="10" t="str">
        <f t="shared" si="22"/>
        <v>FMB125269</v>
      </c>
      <c r="B247" s="25">
        <v>30</v>
      </c>
      <c r="C247" s="25" t="s">
        <v>63</v>
      </c>
      <c r="D247" s="27"/>
      <c r="E247" s="12" t="s">
        <v>200</v>
      </c>
      <c r="F247" s="12" t="s">
        <v>201</v>
      </c>
      <c r="G247" s="11" t="s">
        <v>23</v>
      </c>
      <c r="H247" s="12" t="s">
        <v>29</v>
      </c>
      <c r="I247" s="13">
        <v>42608</v>
      </c>
      <c r="J247" s="32">
        <v>42621</v>
      </c>
      <c r="K247" s="11" t="s">
        <v>25</v>
      </c>
      <c r="L247" s="12">
        <v>100</v>
      </c>
      <c r="M247" s="12">
        <v>93</v>
      </c>
      <c r="N247" s="29">
        <v>24.78081052631579</v>
      </c>
      <c r="O247" s="30">
        <v>79.386063157894739</v>
      </c>
      <c r="P247" s="31">
        <v>104.16687368421053</v>
      </c>
      <c r="Q247" s="21">
        <f t="shared" si="21"/>
        <v>42578</v>
      </c>
      <c r="R247" s="21">
        <f t="shared" si="23"/>
        <v>42608</v>
      </c>
      <c r="S247" s="21" t="str">
        <f t="shared" si="24"/>
        <v/>
      </c>
      <c r="T247" s="22">
        <f t="shared" si="25"/>
        <v>42591</v>
      </c>
      <c r="U247" s="23">
        <f t="shared" si="26"/>
        <v>32</v>
      </c>
      <c r="V247" s="24">
        <f t="shared" si="27"/>
        <v>30</v>
      </c>
    </row>
    <row r="248" spans="1:22" ht="15" customHeight="1" x14ac:dyDescent="0.35">
      <c r="A248" s="10" t="str">
        <f t="shared" si="22"/>
        <v>FMB126668</v>
      </c>
      <c r="B248" s="25">
        <v>30</v>
      </c>
      <c r="C248" s="25" t="s">
        <v>63</v>
      </c>
      <c r="D248" s="27"/>
      <c r="E248" s="12" t="s">
        <v>202</v>
      </c>
      <c r="F248" s="11" t="s">
        <v>201</v>
      </c>
      <c r="G248" s="11" t="s">
        <v>23</v>
      </c>
      <c r="H248" s="11" t="s">
        <v>29</v>
      </c>
      <c r="I248" s="13">
        <v>42608</v>
      </c>
      <c r="J248" s="13">
        <v>42621</v>
      </c>
      <c r="K248" s="11" t="s">
        <v>25</v>
      </c>
      <c r="L248" s="11">
        <v>100</v>
      </c>
      <c r="M248" s="12">
        <v>93</v>
      </c>
      <c r="N248" s="29">
        <v>24.78081052631579</v>
      </c>
      <c r="O248" s="30">
        <v>79.386063157894739</v>
      </c>
      <c r="P248" s="31">
        <v>104.16687368421053</v>
      </c>
      <c r="Q248" s="21">
        <f t="shared" si="21"/>
        <v>42578</v>
      </c>
      <c r="R248" s="21">
        <f t="shared" si="23"/>
        <v>42608</v>
      </c>
      <c r="S248" s="21" t="str">
        <f t="shared" si="24"/>
        <v/>
      </c>
      <c r="T248" s="22">
        <f t="shared" si="25"/>
        <v>42591</v>
      </c>
      <c r="U248" s="23">
        <f t="shared" si="26"/>
        <v>32</v>
      </c>
      <c r="V248" s="24">
        <f t="shared" si="27"/>
        <v>30</v>
      </c>
    </row>
    <row r="249" spans="1:22" ht="15" customHeight="1" x14ac:dyDescent="0.35">
      <c r="A249" s="10" t="str">
        <f t="shared" si="22"/>
        <v>FMB500200</v>
      </c>
      <c r="B249" s="11">
        <v>31</v>
      </c>
      <c r="C249" s="11" t="s">
        <v>63</v>
      </c>
      <c r="D249" s="12" t="s">
        <v>64</v>
      </c>
      <c r="E249" s="12" t="s">
        <v>243</v>
      </c>
      <c r="F249" s="12" t="s">
        <v>242</v>
      </c>
      <c r="G249" s="12" t="s">
        <v>98</v>
      </c>
      <c r="H249" s="12">
        <v>0</v>
      </c>
      <c r="I249" s="13">
        <v>42608</v>
      </c>
      <c r="J249" s="32">
        <v>42605</v>
      </c>
      <c r="K249" s="11" t="s">
        <v>25</v>
      </c>
      <c r="L249" s="12">
        <v>12</v>
      </c>
      <c r="M249" s="12" t="s">
        <v>40</v>
      </c>
      <c r="N249" s="29">
        <v>3.1673684210526316</v>
      </c>
      <c r="O249" s="30">
        <v>9.2904999999999998</v>
      </c>
      <c r="P249" s="31">
        <v>12.45786842105263</v>
      </c>
      <c r="Q249" s="21">
        <f t="shared" si="21"/>
        <v>42585</v>
      </c>
      <c r="R249" s="21">
        <f t="shared" si="23"/>
        <v>42615</v>
      </c>
      <c r="S249" s="21" t="str">
        <f t="shared" si="24"/>
        <v>A REPLANIFIER</v>
      </c>
      <c r="T249" s="22">
        <f t="shared" si="25"/>
        <v>42575</v>
      </c>
      <c r="U249" s="23">
        <f t="shared" si="26"/>
        <v>29</v>
      </c>
      <c r="V249" s="24">
        <f t="shared" si="27"/>
        <v>31</v>
      </c>
    </row>
    <row r="250" spans="1:22" ht="15" customHeight="1" x14ac:dyDescent="0.35">
      <c r="A250" s="10" t="str">
        <f t="shared" si="22"/>
        <v>FXB113137</v>
      </c>
      <c r="B250" s="25">
        <v>31</v>
      </c>
      <c r="C250" s="25" t="s">
        <v>63</v>
      </c>
      <c r="D250" s="27"/>
      <c r="E250" s="11" t="s">
        <v>244</v>
      </c>
      <c r="F250" s="11" t="s">
        <v>245</v>
      </c>
      <c r="G250" s="11" t="s">
        <v>23</v>
      </c>
      <c r="H250" s="11" t="s">
        <v>62</v>
      </c>
      <c r="I250" s="13">
        <v>42615</v>
      </c>
      <c r="J250" s="13">
        <v>42616</v>
      </c>
      <c r="K250" s="11" t="s">
        <v>25</v>
      </c>
      <c r="L250" s="11">
        <v>50</v>
      </c>
      <c r="M250" s="11">
        <v>56.500000000000007</v>
      </c>
      <c r="N250" s="14">
        <v>16.374221052631579</v>
      </c>
      <c r="O250" s="15">
        <v>46.710542105263158</v>
      </c>
      <c r="P250" s="16">
        <v>63.084763157894741</v>
      </c>
      <c r="Q250" s="21">
        <f t="shared" si="21"/>
        <v>42585</v>
      </c>
      <c r="R250" s="21">
        <f t="shared" si="23"/>
        <v>42615</v>
      </c>
      <c r="S250" s="21" t="str">
        <f t="shared" si="24"/>
        <v/>
      </c>
      <c r="T250" s="22">
        <f t="shared" si="25"/>
        <v>42586</v>
      </c>
      <c r="U250" s="23">
        <f t="shared" si="26"/>
        <v>31</v>
      </c>
      <c r="V250" s="24">
        <f t="shared" si="27"/>
        <v>31</v>
      </c>
    </row>
    <row r="251" spans="1:22" ht="15" customHeight="1" x14ac:dyDescent="0.35">
      <c r="A251" s="10" t="str">
        <f t="shared" si="22"/>
        <v>FXB111567</v>
      </c>
      <c r="B251" s="25">
        <v>31</v>
      </c>
      <c r="C251" s="25" t="s">
        <v>63</v>
      </c>
      <c r="D251" s="27"/>
      <c r="E251" s="12" t="s">
        <v>161</v>
      </c>
      <c r="F251" s="12" t="s">
        <v>25</v>
      </c>
      <c r="G251" s="12" t="s">
        <v>57</v>
      </c>
      <c r="H251" s="12" t="s">
        <v>58</v>
      </c>
      <c r="I251" s="28">
        <v>0</v>
      </c>
      <c r="J251" s="12"/>
      <c r="K251" s="11" t="s">
        <v>25</v>
      </c>
      <c r="L251" s="12">
        <v>28</v>
      </c>
      <c r="M251" s="12">
        <v>28</v>
      </c>
      <c r="N251" s="29">
        <v>8.862547368421053</v>
      </c>
      <c r="O251" s="30">
        <v>22.494131578947371</v>
      </c>
      <c r="P251" s="31">
        <v>31.356678947368422</v>
      </c>
      <c r="Q251" s="21">
        <f t="shared" si="21"/>
        <v>42585</v>
      </c>
      <c r="R251" s="21">
        <f t="shared" si="23"/>
        <v>42615</v>
      </c>
      <c r="S251" s="21" t="str">
        <f t="shared" si="24"/>
        <v/>
      </c>
      <c r="T251" s="22" t="str">
        <f t="shared" si="25"/>
        <v/>
      </c>
      <c r="U251" s="23" t="str">
        <f t="shared" si="26"/>
        <v/>
      </c>
      <c r="V251" s="24">
        <f t="shared" si="27"/>
        <v>31</v>
      </c>
    </row>
    <row r="252" spans="1:22" ht="15" customHeight="1" x14ac:dyDescent="0.35">
      <c r="A252" s="10" t="str">
        <f t="shared" si="22"/>
        <v>FXB111565</v>
      </c>
      <c r="B252" s="25">
        <v>31</v>
      </c>
      <c r="C252" s="25" t="s">
        <v>63</v>
      </c>
      <c r="D252" s="27"/>
      <c r="E252" s="12" t="s">
        <v>88</v>
      </c>
      <c r="F252" s="11" t="s">
        <v>25</v>
      </c>
      <c r="G252" s="11" t="s">
        <v>57</v>
      </c>
      <c r="H252" s="11" t="s">
        <v>58</v>
      </c>
      <c r="I252" s="26">
        <v>0</v>
      </c>
      <c r="J252" s="11"/>
      <c r="K252" s="11" t="s">
        <v>25</v>
      </c>
      <c r="L252" s="11">
        <v>26</v>
      </c>
      <c r="M252" s="11">
        <v>30.159999999999997</v>
      </c>
      <c r="N252" s="29">
        <v>8.7001010526315792</v>
      </c>
      <c r="O252" s="30">
        <v>26.147919999999999</v>
      </c>
      <c r="P252" s="31">
        <v>34.84802105263158</v>
      </c>
      <c r="Q252" s="21">
        <f t="shared" si="21"/>
        <v>42585</v>
      </c>
      <c r="R252" s="21">
        <f t="shared" si="23"/>
        <v>42615</v>
      </c>
      <c r="S252" s="21" t="str">
        <f t="shared" si="24"/>
        <v/>
      </c>
      <c r="T252" s="22" t="str">
        <f t="shared" si="25"/>
        <v/>
      </c>
      <c r="U252" s="23" t="str">
        <f t="shared" si="26"/>
        <v/>
      </c>
      <c r="V252" s="24">
        <f t="shared" si="27"/>
        <v>31</v>
      </c>
    </row>
    <row r="253" spans="1:22" ht="15" customHeight="1" x14ac:dyDescent="0.35">
      <c r="A253" s="10" t="str">
        <f t="shared" si="22"/>
        <v>FXB111067</v>
      </c>
      <c r="B253" s="25">
        <v>31</v>
      </c>
      <c r="C253" s="25" t="s">
        <v>63</v>
      </c>
      <c r="D253" s="27"/>
      <c r="E253" s="12" t="s">
        <v>212</v>
      </c>
      <c r="F253" s="11" t="s">
        <v>25</v>
      </c>
      <c r="G253" s="11" t="s">
        <v>57</v>
      </c>
      <c r="H253" s="12" t="s">
        <v>62</v>
      </c>
      <c r="I253" s="26">
        <v>0</v>
      </c>
      <c r="J253" s="11"/>
      <c r="K253" s="11" t="s">
        <v>25</v>
      </c>
      <c r="L253" s="12">
        <v>10</v>
      </c>
      <c r="M253" s="12">
        <v>9.9</v>
      </c>
      <c r="N253" s="29">
        <v>3.1213789473684215</v>
      </c>
      <c r="O253" s="30">
        <v>7.9020473684210524</v>
      </c>
      <c r="P253" s="31">
        <v>11.023426315789473</v>
      </c>
      <c r="Q253" s="21">
        <f t="shared" si="21"/>
        <v>42585</v>
      </c>
      <c r="R253" s="21">
        <f t="shared" si="23"/>
        <v>42615</v>
      </c>
      <c r="S253" s="21" t="str">
        <f t="shared" si="24"/>
        <v/>
      </c>
      <c r="T253" s="22" t="str">
        <f t="shared" si="25"/>
        <v/>
      </c>
      <c r="U253" s="23" t="str">
        <f t="shared" si="26"/>
        <v/>
      </c>
      <c r="V253" s="24">
        <f t="shared" si="27"/>
        <v>31</v>
      </c>
    </row>
    <row r="254" spans="1:22" ht="15" customHeight="1" x14ac:dyDescent="0.35">
      <c r="A254" s="10" t="str">
        <f t="shared" si="22"/>
        <v>FXB111101</v>
      </c>
      <c r="B254" s="25">
        <v>31</v>
      </c>
      <c r="C254" s="25" t="s">
        <v>63</v>
      </c>
      <c r="D254" s="27"/>
      <c r="E254" s="12" t="s">
        <v>165</v>
      </c>
      <c r="F254" s="11" t="s">
        <v>25</v>
      </c>
      <c r="G254" s="11" t="s">
        <v>57</v>
      </c>
      <c r="H254" s="12" t="s">
        <v>58</v>
      </c>
      <c r="I254" s="26">
        <v>0</v>
      </c>
      <c r="J254" s="11"/>
      <c r="K254" s="11" t="s">
        <v>25</v>
      </c>
      <c r="L254" s="12">
        <v>26</v>
      </c>
      <c r="M254" s="12">
        <v>17.940000000000001</v>
      </c>
      <c r="N254" s="29">
        <v>7.9254000000000024</v>
      </c>
      <c r="O254" s="30">
        <v>12.068747368421052</v>
      </c>
      <c r="P254" s="31">
        <v>19.994147368421054</v>
      </c>
      <c r="Q254" s="21">
        <f t="shared" si="21"/>
        <v>42585</v>
      </c>
      <c r="R254" s="21">
        <f t="shared" si="23"/>
        <v>42615</v>
      </c>
      <c r="S254" s="21" t="str">
        <f t="shared" si="24"/>
        <v/>
      </c>
      <c r="T254" s="22" t="str">
        <f t="shared" si="25"/>
        <v/>
      </c>
      <c r="U254" s="23" t="str">
        <f t="shared" si="26"/>
        <v/>
      </c>
      <c r="V254" s="24">
        <f t="shared" si="27"/>
        <v>31</v>
      </c>
    </row>
    <row r="255" spans="1:22" ht="15" customHeight="1" x14ac:dyDescent="0.35">
      <c r="A255" s="10" t="str">
        <f t="shared" si="22"/>
        <v>FXB111568</v>
      </c>
      <c r="B255" s="25">
        <v>31</v>
      </c>
      <c r="C255" s="25" t="s">
        <v>63</v>
      </c>
      <c r="D255" s="27"/>
      <c r="E255" s="12" t="s">
        <v>89</v>
      </c>
      <c r="F255" s="11" t="s">
        <v>25</v>
      </c>
      <c r="G255" s="11" t="s">
        <v>57</v>
      </c>
      <c r="H255" s="11" t="s">
        <v>58</v>
      </c>
      <c r="I255" s="26">
        <v>0</v>
      </c>
      <c r="J255" s="11"/>
      <c r="K255" s="11" t="s">
        <v>25</v>
      </c>
      <c r="L255" s="12">
        <v>50</v>
      </c>
      <c r="M255" s="12">
        <v>49</v>
      </c>
      <c r="N255" s="29">
        <v>16.296595789473685</v>
      </c>
      <c r="O255" s="30">
        <v>39.646456842105266</v>
      </c>
      <c r="P255" s="31">
        <v>55.943052631578951</v>
      </c>
      <c r="Q255" s="21">
        <f t="shared" si="21"/>
        <v>42585</v>
      </c>
      <c r="R255" s="21">
        <f t="shared" si="23"/>
        <v>42615</v>
      </c>
      <c r="S255" s="21" t="str">
        <f t="shared" si="24"/>
        <v/>
      </c>
      <c r="T255" s="22" t="str">
        <f t="shared" si="25"/>
        <v/>
      </c>
      <c r="U255" s="23" t="str">
        <f t="shared" si="26"/>
        <v/>
      </c>
      <c r="V255" s="24">
        <f t="shared" si="27"/>
        <v>31</v>
      </c>
    </row>
    <row r="256" spans="1:22" ht="15" customHeight="1" x14ac:dyDescent="0.35">
      <c r="A256" s="10" t="str">
        <f t="shared" si="22"/>
        <v>FXB111569</v>
      </c>
      <c r="B256" s="25">
        <v>31</v>
      </c>
      <c r="C256" s="25" t="s">
        <v>63</v>
      </c>
      <c r="D256" s="27"/>
      <c r="E256" s="12" t="s">
        <v>166</v>
      </c>
      <c r="F256" s="11" t="s">
        <v>25</v>
      </c>
      <c r="G256" s="11" t="s">
        <v>57</v>
      </c>
      <c r="H256" s="11" t="s">
        <v>58</v>
      </c>
      <c r="I256" s="26">
        <v>0</v>
      </c>
      <c r="J256" s="11"/>
      <c r="K256" s="11" t="s">
        <v>25</v>
      </c>
      <c r="L256" s="12">
        <v>66</v>
      </c>
      <c r="M256" s="12">
        <v>77.22</v>
      </c>
      <c r="N256" s="29">
        <v>20.890405263157898</v>
      </c>
      <c r="O256" s="30">
        <v>65.324557894736841</v>
      </c>
      <c r="P256" s="31">
        <v>86.214963157894744</v>
      </c>
      <c r="Q256" s="21">
        <f t="shared" si="21"/>
        <v>42585</v>
      </c>
      <c r="R256" s="21">
        <f t="shared" si="23"/>
        <v>42615</v>
      </c>
      <c r="S256" s="21" t="str">
        <f t="shared" si="24"/>
        <v/>
      </c>
      <c r="T256" s="22" t="str">
        <f t="shared" si="25"/>
        <v/>
      </c>
      <c r="U256" s="23" t="str">
        <f t="shared" si="26"/>
        <v/>
      </c>
      <c r="V256" s="24">
        <f t="shared" si="27"/>
        <v>31</v>
      </c>
    </row>
    <row r="257" spans="1:22" ht="15" customHeight="1" x14ac:dyDescent="0.35">
      <c r="A257" s="10" t="str">
        <f t="shared" si="22"/>
        <v>FMB119024</v>
      </c>
      <c r="B257" s="25">
        <v>31</v>
      </c>
      <c r="C257" s="25" t="s">
        <v>63</v>
      </c>
      <c r="D257" s="27"/>
      <c r="E257" s="11" t="s">
        <v>188</v>
      </c>
      <c r="F257" s="11" t="s">
        <v>82</v>
      </c>
      <c r="G257" s="11" t="s">
        <v>23</v>
      </c>
      <c r="H257" s="11" t="s">
        <v>83</v>
      </c>
      <c r="I257" s="13">
        <v>42615</v>
      </c>
      <c r="J257" s="13">
        <v>42611</v>
      </c>
      <c r="K257" s="11" t="s">
        <v>25</v>
      </c>
      <c r="L257" s="11">
        <v>80</v>
      </c>
      <c r="M257" s="11">
        <v>129.60000000000002</v>
      </c>
      <c r="N257" s="14">
        <v>42.222273684210535</v>
      </c>
      <c r="O257" s="15">
        <v>92.923968421052649</v>
      </c>
      <c r="P257" s="16">
        <v>135.14624210526318</v>
      </c>
      <c r="Q257" s="21">
        <f t="shared" si="21"/>
        <v>42585</v>
      </c>
      <c r="R257" s="21">
        <f t="shared" si="23"/>
        <v>42615</v>
      </c>
      <c r="S257" s="21" t="str">
        <f t="shared" si="24"/>
        <v>A REPLANIFIER</v>
      </c>
      <c r="T257" s="22">
        <f t="shared" si="25"/>
        <v>42581</v>
      </c>
      <c r="U257" s="23">
        <f t="shared" si="26"/>
        <v>30</v>
      </c>
      <c r="V257" s="24">
        <f t="shared" si="27"/>
        <v>31</v>
      </c>
    </row>
    <row r="258" spans="1:22" ht="15" customHeight="1" x14ac:dyDescent="0.35">
      <c r="A258" s="10" t="str">
        <f t="shared" si="22"/>
        <v>FMB119023</v>
      </c>
      <c r="B258" s="25">
        <v>31</v>
      </c>
      <c r="C258" s="25" t="s">
        <v>63</v>
      </c>
      <c r="D258" s="27"/>
      <c r="E258" s="11" t="s">
        <v>186</v>
      </c>
      <c r="F258" s="11" t="s">
        <v>82</v>
      </c>
      <c r="G258" s="11" t="s">
        <v>23</v>
      </c>
      <c r="H258" s="11" t="s">
        <v>83</v>
      </c>
      <c r="I258" s="13">
        <v>42615</v>
      </c>
      <c r="J258" s="13">
        <v>42611</v>
      </c>
      <c r="K258" s="11" t="s">
        <v>25</v>
      </c>
      <c r="L258" s="11">
        <v>50</v>
      </c>
      <c r="M258" s="11">
        <v>71.5</v>
      </c>
      <c r="N258" s="14">
        <v>25.109626315789473</v>
      </c>
      <c r="O258" s="15">
        <v>48.209047368421068</v>
      </c>
      <c r="P258" s="16">
        <v>73.318673684210538</v>
      </c>
      <c r="Q258" s="21">
        <f t="shared" ref="Q258:Q321" si="28">IF(B258="","",($T$1+((B258)*7))-((WEEKDAY(($T$1+((B258-1)*7)),2))-3))</f>
        <v>42585</v>
      </c>
      <c r="R258" s="21">
        <f t="shared" si="23"/>
        <v>42615</v>
      </c>
      <c r="S258" s="21" t="str">
        <f t="shared" si="24"/>
        <v>A REPLANIFIER</v>
      </c>
      <c r="T258" s="22">
        <f t="shared" si="25"/>
        <v>42581</v>
      </c>
      <c r="U258" s="23">
        <f t="shared" si="26"/>
        <v>30</v>
      </c>
      <c r="V258" s="24">
        <f t="shared" si="27"/>
        <v>31</v>
      </c>
    </row>
    <row r="259" spans="1:22" ht="15" customHeight="1" x14ac:dyDescent="0.35">
      <c r="A259" s="10" t="str">
        <f t="shared" ref="A259:A322" si="29">CONCATENATE("F"&amp;MID(E259,2,8))</f>
        <v>FXB111131</v>
      </c>
      <c r="B259" s="25">
        <v>31</v>
      </c>
      <c r="C259" s="25" t="s">
        <v>63</v>
      </c>
      <c r="D259" s="27"/>
      <c r="E259" s="12" t="s">
        <v>167</v>
      </c>
      <c r="F259" s="11" t="s">
        <v>25</v>
      </c>
      <c r="G259" s="11" t="s">
        <v>57</v>
      </c>
      <c r="H259" s="11" t="s">
        <v>58</v>
      </c>
      <c r="I259" s="26">
        <v>0</v>
      </c>
      <c r="J259" s="11"/>
      <c r="K259" s="11" t="s">
        <v>25</v>
      </c>
      <c r="L259" s="11">
        <v>22</v>
      </c>
      <c r="M259" s="11">
        <v>11.88</v>
      </c>
      <c r="N259" s="29">
        <v>1.7690736842105264</v>
      </c>
      <c r="O259" s="30">
        <v>11.49853157894737</v>
      </c>
      <c r="P259" s="31">
        <v>13.267605263157897</v>
      </c>
      <c r="Q259" s="21">
        <f t="shared" si="28"/>
        <v>42585</v>
      </c>
      <c r="R259" s="21">
        <f t="shared" ref="R259:R322" si="30">Q259+30</f>
        <v>42615</v>
      </c>
      <c r="S259" s="21" t="str">
        <f t="shared" ref="S259:S322" si="31">IF(OR(J259="",J259&gt;=R259),"","A REPLANIFIER")</f>
        <v/>
      </c>
      <c r="T259" s="22" t="str">
        <f t="shared" ref="T259:T322" si="32">IF(I259=0,"",J259-30)</f>
        <v/>
      </c>
      <c r="U259" s="23" t="str">
        <f t="shared" ref="U259:U322" si="33">IF(T259="","",WEEKNUM(T259,21))</f>
        <v/>
      </c>
      <c r="V259" s="24">
        <f t="shared" ref="V259:V322" si="34">WEEKNUM(Q259,21)</f>
        <v>31</v>
      </c>
    </row>
    <row r="260" spans="1:22" ht="15" customHeight="1" x14ac:dyDescent="0.35">
      <c r="A260" s="10" t="str">
        <f t="shared" si="29"/>
        <v>FXB111420</v>
      </c>
      <c r="B260" s="25">
        <v>31</v>
      </c>
      <c r="C260" s="25" t="s">
        <v>63</v>
      </c>
      <c r="D260" s="27"/>
      <c r="E260" s="12" t="s">
        <v>75</v>
      </c>
      <c r="F260" s="11" t="s">
        <v>25</v>
      </c>
      <c r="G260" s="12" t="s">
        <v>23</v>
      </c>
      <c r="H260" s="11" t="s">
        <v>58</v>
      </c>
      <c r="I260" s="26">
        <v>0</v>
      </c>
      <c r="J260" s="11"/>
      <c r="K260" s="11" t="s">
        <v>25</v>
      </c>
      <c r="L260" s="11">
        <v>72</v>
      </c>
      <c r="M260" s="11">
        <v>72</v>
      </c>
      <c r="N260" s="29">
        <v>0</v>
      </c>
      <c r="O260" s="30">
        <v>0</v>
      </c>
      <c r="P260" s="31">
        <v>0</v>
      </c>
      <c r="Q260" s="21">
        <f t="shared" si="28"/>
        <v>42585</v>
      </c>
      <c r="R260" s="21">
        <f t="shared" si="30"/>
        <v>42615</v>
      </c>
      <c r="S260" s="21" t="str">
        <f t="shared" si="31"/>
        <v/>
      </c>
      <c r="T260" s="22" t="str">
        <f t="shared" si="32"/>
        <v/>
      </c>
      <c r="U260" s="23" t="str">
        <f t="shared" si="33"/>
        <v/>
      </c>
      <c r="V260" s="24">
        <f t="shared" si="34"/>
        <v>31</v>
      </c>
    </row>
    <row r="261" spans="1:22" ht="15" customHeight="1" x14ac:dyDescent="0.35">
      <c r="A261" s="10" t="str">
        <f t="shared" si="29"/>
        <v>FMB126665</v>
      </c>
      <c r="B261" s="25">
        <v>31</v>
      </c>
      <c r="C261" s="25" t="s">
        <v>63</v>
      </c>
      <c r="D261" s="27"/>
      <c r="E261" s="12" t="s">
        <v>137</v>
      </c>
      <c r="F261" s="12" t="s">
        <v>138</v>
      </c>
      <c r="G261" s="11" t="s">
        <v>23</v>
      </c>
      <c r="H261" s="12" t="s">
        <v>29</v>
      </c>
      <c r="I261" s="32">
        <v>42615</v>
      </c>
      <c r="J261" s="32">
        <v>42620</v>
      </c>
      <c r="K261" s="11" t="s">
        <v>25</v>
      </c>
      <c r="L261" s="12">
        <v>30</v>
      </c>
      <c r="M261" s="12">
        <v>0</v>
      </c>
      <c r="N261" s="29">
        <v>14.276331578947369</v>
      </c>
      <c r="O261" s="30">
        <v>43.881563157894739</v>
      </c>
      <c r="P261" s="31">
        <v>58.15789473684211</v>
      </c>
      <c r="Q261" s="21">
        <f t="shared" si="28"/>
        <v>42585</v>
      </c>
      <c r="R261" s="21">
        <f t="shared" si="30"/>
        <v>42615</v>
      </c>
      <c r="S261" s="21" t="str">
        <f t="shared" si="31"/>
        <v/>
      </c>
      <c r="T261" s="22">
        <f t="shared" si="32"/>
        <v>42590</v>
      </c>
      <c r="U261" s="23">
        <f t="shared" si="33"/>
        <v>32</v>
      </c>
      <c r="V261" s="24">
        <f t="shared" si="34"/>
        <v>31</v>
      </c>
    </row>
    <row r="262" spans="1:22" ht="15" customHeight="1" x14ac:dyDescent="0.35">
      <c r="A262" s="10" t="str">
        <f t="shared" si="29"/>
        <v>FMB114867</v>
      </c>
      <c r="B262" s="25">
        <v>31</v>
      </c>
      <c r="C262" s="25" t="s">
        <v>63</v>
      </c>
      <c r="D262" s="27"/>
      <c r="E262" s="12" t="s">
        <v>65</v>
      </c>
      <c r="F262" s="12" t="s">
        <v>25</v>
      </c>
      <c r="G262" s="12" t="s">
        <v>57</v>
      </c>
      <c r="H262" s="12" t="s">
        <v>58</v>
      </c>
      <c r="I262" s="28">
        <v>0</v>
      </c>
      <c r="J262" s="12"/>
      <c r="K262" s="11" t="s">
        <v>25</v>
      </c>
      <c r="L262" s="12">
        <v>86</v>
      </c>
      <c r="M262" s="12">
        <v>86</v>
      </c>
      <c r="N262" s="29">
        <v>27.220847368421055</v>
      </c>
      <c r="O262" s="30">
        <v>69.089252631578944</v>
      </c>
      <c r="P262" s="31">
        <v>96.310100000000006</v>
      </c>
      <c r="Q262" s="21">
        <f t="shared" si="28"/>
        <v>42585</v>
      </c>
      <c r="R262" s="21">
        <f t="shared" si="30"/>
        <v>42615</v>
      </c>
      <c r="S262" s="21" t="str">
        <f t="shared" si="31"/>
        <v/>
      </c>
      <c r="T262" s="22" t="str">
        <f t="shared" si="32"/>
        <v/>
      </c>
      <c r="U262" s="23" t="str">
        <f t="shared" si="33"/>
        <v/>
      </c>
      <c r="V262" s="24">
        <f t="shared" si="34"/>
        <v>31</v>
      </c>
    </row>
    <row r="263" spans="1:22" ht="15" customHeight="1" x14ac:dyDescent="0.35">
      <c r="A263" s="10" t="str">
        <f t="shared" si="29"/>
        <v>FMB114870</v>
      </c>
      <c r="B263" s="25">
        <v>31</v>
      </c>
      <c r="C263" s="25" t="s">
        <v>63</v>
      </c>
      <c r="D263" s="27"/>
      <c r="E263" s="12" t="s">
        <v>92</v>
      </c>
      <c r="F263" s="12" t="s">
        <v>53</v>
      </c>
      <c r="G263" s="11" t="s">
        <v>57</v>
      </c>
      <c r="H263" s="11" t="s">
        <v>58</v>
      </c>
      <c r="I263" s="32">
        <v>42615</v>
      </c>
      <c r="J263" s="32">
        <v>42621</v>
      </c>
      <c r="K263" s="11" t="s">
        <v>25</v>
      </c>
      <c r="L263" s="12">
        <v>60</v>
      </c>
      <c r="M263" s="12">
        <v>60</v>
      </c>
      <c r="N263" s="29">
        <v>18.991236842105266</v>
      </c>
      <c r="O263" s="30">
        <v>48.201800000000006</v>
      </c>
      <c r="P263" s="31">
        <v>67.193036842105272</v>
      </c>
      <c r="Q263" s="21">
        <f t="shared" si="28"/>
        <v>42585</v>
      </c>
      <c r="R263" s="21">
        <f t="shared" si="30"/>
        <v>42615</v>
      </c>
      <c r="S263" s="21" t="str">
        <f t="shared" si="31"/>
        <v/>
      </c>
      <c r="T263" s="22">
        <f t="shared" si="32"/>
        <v>42591</v>
      </c>
      <c r="U263" s="23">
        <f t="shared" si="33"/>
        <v>32</v>
      </c>
      <c r="V263" s="24">
        <f t="shared" si="34"/>
        <v>31</v>
      </c>
    </row>
    <row r="264" spans="1:22" ht="15" customHeight="1" x14ac:dyDescent="0.35">
      <c r="A264" s="10" t="str">
        <f t="shared" si="29"/>
        <v>FMB114870</v>
      </c>
      <c r="B264" s="25">
        <v>31</v>
      </c>
      <c r="C264" s="25" t="s">
        <v>63</v>
      </c>
      <c r="D264" s="27"/>
      <c r="E264" s="27" t="s">
        <v>92</v>
      </c>
      <c r="F264" s="12" t="s">
        <v>25</v>
      </c>
      <c r="G264" s="11" t="s">
        <v>57</v>
      </c>
      <c r="H264" s="11" t="s">
        <v>58</v>
      </c>
      <c r="I264" s="28">
        <v>0</v>
      </c>
      <c r="J264" s="12"/>
      <c r="K264" s="11" t="s">
        <v>25</v>
      </c>
      <c r="L264" s="12">
        <v>40</v>
      </c>
      <c r="M264" s="12">
        <v>40</v>
      </c>
      <c r="N264" s="29">
        <v>12.660884210526319</v>
      </c>
      <c r="O264" s="30">
        <v>32.134563157894739</v>
      </c>
      <c r="P264" s="31">
        <v>44.795447368421058</v>
      </c>
      <c r="Q264" s="21">
        <f t="shared" si="28"/>
        <v>42585</v>
      </c>
      <c r="R264" s="21">
        <f t="shared" si="30"/>
        <v>42615</v>
      </c>
      <c r="S264" s="21" t="str">
        <f t="shared" si="31"/>
        <v/>
      </c>
      <c r="T264" s="22" t="str">
        <f t="shared" si="32"/>
        <v/>
      </c>
      <c r="U264" s="23" t="str">
        <f t="shared" si="33"/>
        <v/>
      </c>
      <c r="V264" s="24">
        <f t="shared" si="34"/>
        <v>31</v>
      </c>
    </row>
    <row r="265" spans="1:22" ht="15" customHeight="1" x14ac:dyDescent="0.35">
      <c r="A265" s="10" t="str">
        <f t="shared" si="29"/>
        <v>FMB114893</v>
      </c>
      <c r="B265" s="25">
        <v>31</v>
      </c>
      <c r="C265" s="25" t="s">
        <v>63</v>
      </c>
      <c r="D265" s="27"/>
      <c r="E265" s="12" t="s">
        <v>56</v>
      </c>
      <c r="F265" s="11" t="s">
        <v>25</v>
      </c>
      <c r="G265" s="11" t="s">
        <v>57</v>
      </c>
      <c r="H265" s="11" t="s">
        <v>58</v>
      </c>
      <c r="I265" s="26">
        <v>0</v>
      </c>
      <c r="J265" s="11"/>
      <c r="K265" s="11" t="s">
        <v>25</v>
      </c>
      <c r="L265" s="12">
        <v>120</v>
      </c>
      <c r="M265" s="12">
        <v>120</v>
      </c>
      <c r="N265" s="29">
        <v>42.192926315789478</v>
      </c>
      <c r="O265" s="30">
        <v>98.508647368421066</v>
      </c>
      <c r="P265" s="31">
        <v>140.70157368421053</v>
      </c>
      <c r="Q265" s="21">
        <f t="shared" si="28"/>
        <v>42585</v>
      </c>
      <c r="R265" s="21">
        <f t="shared" si="30"/>
        <v>42615</v>
      </c>
      <c r="S265" s="21" t="str">
        <f t="shared" si="31"/>
        <v/>
      </c>
      <c r="T265" s="22" t="str">
        <f t="shared" si="32"/>
        <v/>
      </c>
      <c r="U265" s="23" t="str">
        <f t="shared" si="33"/>
        <v/>
      </c>
      <c r="V265" s="24">
        <f t="shared" si="34"/>
        <v>31</v>
      </c>
    </row>
    <row r="266" spans="1:22" ht="15" customHeight="1" x14ac:dyDescent="0.35">
      <c r="A266" s="10" t="str">
        <f t="shared" si="29"/>
        <v>FMB114894</v>
      </c>
      <c r="B266" s="25">
        <v>31</v>
      </c>
      <c r="C266" s="25" t="s">
        <v>63</v>
      </c>
      <c r="D266" s="27"/>
      <c r="E266" s="12" t="s">
        <v>168</v>
      </c>
      <c r="F266" s="11" t="s">
        <v>25</v>
      </c>
      <c r="G266" s="11" t="s">
        <v>57</v>
      </c>
      <c r="H266" s="11" t="s">
        <v>58</v>
      </c>
      <c r="I266" s="26">
        <v>0</v>
      </c>
      <c r="J266" s="11"/>
      <c r="K266" s="11" t="s">
        <v>25</v>
      </c>
      <c r="L266" s="11">
        <v>42</v>
      </c>
      <c r="M266" s="11">
        <v>42</v>
      </c>
      <c r="N266" s="29">
        <v>13.76449052631579</v>
      </c>
      <c r="O266" s="30">
        <v>34.535362105263154</v>
      </c>
      <c r="P266" s="31">
        <v>48.299852631578943</v>
      </c>
      <c r="Q266" s="21">
        <f t="shared" si="28"/>
        <v>42585</v>
      </c>
      <c r="R266" s="21">
        <f t="shared" si="30"/>
        <v>42615</v>
      </c>
      <c r="S266" s="21" t="str">
        <f t="shared" si="31"/>
        <v/>
      </c>
      <c r="T266" s="22" t="str">
        <f t="shared" si="32"/>
        <v/>
      </c>
      <c r="U266" s="23" t="str">
        <f t="shared" si="33"/>
        <v/>
      </c>
      <c r="V266" s="24">
        <f t="shared" si="34"/>
        <v>31</v>
      </c>
    </row>
    <row r="267" spans="1:22" ht="15" customHeight="1" x14ac:dyDescent="0.35">
      <c r="A267" s="10" t="str">
        <f t="shared" si="29"/>
        <v>FMB114895</v>
      </c>
      <c r="B267" s="25">
        <v>31</v>
      </c>
      <c r="C267" s="25" t="s">
        <v>63</v>
      </c>
      <c r="D267" s="27"/>
      <c r="E267" s="12" t="s">
        <v>93</v>
      </c>
      <c r="F267" s="11" t="s">
        <v>25</v>
      </c>
      <c r="G267" s="11" t="s">
        <v>57</v>
      </c>
      <c r="H267" s="11" t="s">
        <v>58</v>
      </c>
      <c r="I267" s="26">
        <v>0</v>
      </c>
      <c r="J267" s="11"/>
      <c r="K267" s="11" t="s">
        <v>25</v>
      </c>
      <c r="L267" s="12">
        <v>74</v>
      </c>
      <c r="M267" s="12">
        <v>85.839999999999989</v>
      </c>
      <c r="N267" s="29">
        <v>23.422600000000003</v>
      </c>
      <c r="O267" s="30">
        <v>72.160884210526319</v>
      </c>
      <c r="P267" s="31">
        <v>95.583484210526322</v>
      </c>
      <c r="Q267" s="21">
        <f t="shared" si="28"/>
        <v>42585</v>
      </c>
      <c r="R267" s="21">
        <f t="shared" si="30"/>
        <v>42615</v>
      </c>
      <c r="S267" s="21" t="str">
        <f t="shared" si="31"/>
        <v/>
      </c>
      <c r="T267" s="22" t="str">
        <f t="shared" si="32"/>
        <v/>
      </c>
      <c r="U267" s="23" t="str">
        <f t="shared" si="33"/>
        <v/>
      </c>
      <c r="V267" s="24">
        <f t="shared" si="34"/>
        <v>31</v>
      </c>
    </row>
    <row r="268" spans="1:22" ht="15" customHeight="1" x14ac:dyDescent="0.35">
      <c r="A268" s="10" t="str">
        <f t="shared" si="29"/>
        <v>FMB114896</v>
      </c>
      <c r="B268" s="25">
        <v>31</v>
      </c>
      <c r="C268" s="25" t="s">
        <v>63</v>
      </c>
      <c r="D268" s="27"/>
      <c r="E268" s="12" t="s">
        <v>95</v>
      </c>
      <c r="F268" s="11" t="s">
        <v>25</v>
      </c>
      <c r="G268" s="11" t="s">
        <v>57</v>
      </c>
      <c r="H268" s="11" t="s">
        <v>58</v>
      </c>
      <c r="I268" s="26">
        <v>0</v>
      </c>
      <c r="J268" s="11"/>
      <c r="K268" s="11" t="s">
        <v>25</v>
      </c>
      <c r="L268" s="11">
        <v>42</v>
      </c>
      <c r="M268" s="11">
        <v>49.14</v>
      </c>
      <c r="N268" s="29">
        <v>13.29391052631579</v>
      </c>
      <c r="O268" s="30">
        <v>41.570189473684209</v>
      </c>
      <c r="P268" s="31">
        <v>54.864100000000001</v>
      </c>
      <c r="Q268" s="21">
        <f t="shared" si="28"/>
        <v>42585</v>
      </c>
      <c r="R268" s="21">
        <f t="shared" si="30"/>
        <v>42615</v>
      </c>
      <c r="S268" s="21" t="str">
        <f t="shared" si="31"/>
        <v/>
      </c>
      <c r="T268" s="22" t="str">
        <f t="shared" si="32"/>
        <v/>
      </c>
      <c r="U268" s="23" t="str">
        <f t="shared" si="33"/>
        <v/>
      </c>
      <c r="V268" s="24">
        <f t="shared" si="34"/>
        <v>31</v>
      </c>
    </row>
    <row r="269" spans="1:22" ht="15" customHeight="1" x14ac:dyDescent="0.35">
      <c r="A269" s="10" t="str">
        <f t="shared" si="29"/>
        <v>FXB111421</v>
      </c>
      <c r="B269" s="25">
        <v>31</v>
      </c>
      <c r="C269" s="25" t="s">
        <v>63</v>
      </c>
      <c r="D269" s="27"/>
      <c r="E269" s="12" t="s">
        <v>96</v>
      </c>
      <c r="F269" s="11" t="s">
        <v>25</v>
      </c>
      <c r="G269" s="11" t="s">
        <v>57</v>
      </c>
      <c r="H269" s="11" t="s">
        <v>58</v>
      </c>
      <c r="I269" s="26">
        <v>0</v>
      </c>
      <c r="J269" s="11"/>
      <c r="K269" s="11" t="s">
        <v>25</v>
      </c>
      <c r="L269" s="11">
        <v>14</v>
      </c>
      <c r="M269" s="11">
        <v>14</v>
      </c>
      <c r="N269" s="29">
        <v>4.4312736842105265</v>
      </c>
      <c r="O269" s="30">
        <v>11.247110526315792</v>
      </c>
      <c r="P269" s="31">
        <v>15.678384210526318</v>
      </c>
      <c r="Q269" s="21">
        <f t="shared" si="28"/>
        <v>42585</v>
      </c>
      <c r="R269" s="21">
        <f t="shared" si="30"/>
        <v>42615</v>
      </c>
      <c r="S269" s="21" t="str">
        <f t="shared" si="31"/>
        <v/>
      </c>
      <c r="T269" s="22" t="str">
        <f t="shared" si="32"/>
        <v/>
      </c>
      <c r="U269" s="23" t="str">
        <f t="shared" si="33"/>
        <v/>
      </c>
      <c r="V269" s="24">
        <f t="shared" si="34"/>
        <v>31</v>
      </c>
    </row>
    <row r="270" spans="1:22" ht="15" customHeight="1" x14ac:dyDescent="0.35">
      <c r="A270" s="10" t="str">
        <f t="shared" si="29"/>
        <v>FMB114989</v>
      </c>
      <c r="B270" s="11">
        <v>33</v>
      </c>
      <c r="C270" s="11" t="s">
        <v>63</v>
      </c>
      <c r="D270" s="12" t="s">
        <v>64</v>
      </c>
      <c r="E270" s="12" t="s">
        <v>119</v>
      </c>
      <c r="F270" s="12" t="s">
        <v>53</v>
      </c>
      <c r="G270" s="12" t="s">
        <v>23</v>
      </c>
      <c r="H270" s="12" t="s">
        <v>54</v>
      </c>
      <c r="I270" s="32">
        <v>42650</v>
      </c>
      <c r="J270" s="32">
        <v>42653</v>
      </c>
      <c r="K270" s="11" t="s">
        <v>25</v>
      </c>
      <c r="L270" s="12">
        <v>40</v>
      </c>
      <c r="M270" s="12">
        <v>40.4</v>
      </c>
      <c r="N270" s="29">
        <v>7.7220642105263142</v>
      </c>
      <c r="O270" s="30">
        <v>38.776504210526319</v>
      </c>
      <c r="P270" s="31">
        <v>46.498568421052632</v>
      </c>
      <c r="Q270" s="21">
        <f t="shared" si="28"/>
        <v>42599</v>
      </c>
      <c r="R270" s="21">
        <f t="shared" si="30"/>
        <v>42629</v>
      </c>
      <c r="S270" s="21" t="str">
        <f t="shared" si="31"/>
        <v/>
      </c>
      <c r="T270" s="22">
        <f t="shared" si="32"/>
        <v>42623</v>
      </c>
      <c r="U270" s="23">
        <f t="shared" si="33"/>
        <v>36</v>
      </c>
      <c r="V270" s="24">
        <f t="shared" si="34"/>
        <v>33</v>
      </c>
    </row>
    <row r="271" spans="1:22" ht="15" customHeight="1" x14ac:dyDescent="0.35">
      <c r="A271" s="10" t="str">
        <f t="shared" si="29"/>
        <v>FMB124976</v>
      </c>
      <c r="B271" s="25">
        <v>33</v>
      </c>
      <c r="C271" s="25" t="s">
        <v>63</v>
      </c>
      <c r="D271" s="27"/>
      <c r="E271" s="12" t="s">
        <v>159</v>
      </c>
      <c r="F271" s="11" t="s">
        <v>53</v>
      </c>
      <c r="G271" s="11" t="s">
        <v>23</v>
      </c>
      <c r="H271" s="12" t="s">
        <v>160</v>
      </c>
      <c r="I271" s="13">
        <v>42650</v>
      </c>
      <c r="J271" s="13">
        <v>42653</v>
      </c>
      <c r="K271" s="11" t="s">
        <v>25</v>
      </c>
      <c r="L271" s="12">
        <v>20</v>
      </c>
      <c r="M271" s="12" t="s">
        <v>40</v>
      </c>
      <c r="N271" s="29">
        <v>18.932721052631582</v>
      </c>
      <c r="O271" s="30">
        <v>22.076021052631582</v>
      </c>
      <c r="P271" s="31">
        <v>41.008742105263167</v>
      </c>
      <c r="Q271" s="21">
        <f t="shared" si="28"/>
        <v>42599</v>
      </c>
      <c r="R271" s="21">
        <f t="shared" si="30"/>
        <v>42629</v>
      </c>
      <c r="S271" s="21" t="str">
        <f t="shared" si="31"/>
        <v/>
      </c>
      <c r="T271" s="22">
        <f t="shared" si="32"/>
        <v>42623</v>
      </c>
      <c r="U271" s="23">
        <f t="shared" si="33"/>
        <v>36</v>
      </c>
      <c r="V271" s="24">
        <f t="shared" si="34"/>
        <v>33</v>
      </c>
    </row>
    <row r="272" spans="1:22" ht="15" customHeight="1" x14ac:dyDescent="0.35">
      <c r="A272" s="10" t="str">
        <f t="shared" si="29"/>
        <v>FMB115558</v>
      </c>
      <c r="B272" s="11">
        <v>34</v>
      </c>
      <c r="C272" s="11" t="s">
        <v>63</v>
      </c>
      <c r="D272" s="12" t="s">
        <v>64</v>
      </c>
      <c r="E272" s="12" t="s">
        <v>246</v>
      </c>
      <c r="F272" s="12" t="s">
        <v>206</v>
      </c>
      <c r="G272" s="11" t="s">
        <v>23</v>
      </c>
      <c r="H272" s="12" t="s">
        <v>24</v>
      </c>
      <c r="I272" s="32">
        <v>42636</v>
      </c>
      <c r="J272" s="32">
        <v>42647</v>
      </c>
      <c r="K272" s="11" t="s">
        <v>25</v>
      </c>
      <c r="L272" s="11">
        <v>20</v>
      </c>
      <c r="M272" s="12">
        <v>22.200000000000003</v>
      </c>
      <c r="N272" s="29">
        <v>3.040942105263158</v>
      </c>
      <c r="O272" s="30">
        <v>21.842136842105262</v>
      </c>
      <c r="P272" s="31">
        <v>24.883078947368421</v>
      </c>
      <c r="Q272" s="21">
        <f t="shared" si="28"/>
        <v>42606</v>
      </c>
      <c r="R272" s="21">
        <f t="shared" si="30"/>
        <v>42636</v>
      </c>
      <c r="S272" s="21" t="str">
        <f t="shared" si="31"/>
        <v/>
      </c>
      <c r="T272" s="22">
        <f t="shared" si="32"/>
        <v>42617</v>
      </c>
      <c r="U272" s="23">
        <f t="shared" si="33"/>
        <v>35</v>
      </c>
      <c r="V272" s="24">
        <f t="shared" si="34"/>
        <v>34</v>
      </c>
    </row>
    <row r="273" spans="1:22" ht="15" customHeight="1" x14ac:dyDescent="0.35">
      <c r="A273" s="10" t="str">
        <f t="shared" si="29"/>
        <v>FMB113685</v>
      </c>
      <c r="B273" s="25">
        <v>34</v>
      </c>
      <c r="C273" s="25" t="s">
        <v>63</v>
      </c>
      <c r="D273" s="27"/>
      <c r="E273" s="12" t="s">
        <v>247</v>
      </c>
      <c r="F273" s="12" t="s">
        <v>173</v>
      </c>
      <c r="G273" s="11" t="s">
        <v>23</v>
      </c>
      <c r="H273" s="12" t="s">
        <v>160</v>
      </c>
      <c r="I273" s="13">
        <v>42636</v>
      </c>
      <c r="J273" s="32">
        <v>42642</v>
      </c>
      <c r="K273" s="11" t="s">
        <v>25</v>
      </c>
      <c r="L273" s="12">
        <v>14</v>
      </c>
      <c r="M273" s="12">
        <v>15.820000000000002</v>
      </c>
      <c r="N273" s="29">
        <v>3.8888842105263159</v>
      </c>
      <c r="O273" s="30">
        <v>13.8567</v>
      </c>
      <c r="P273" s="31">
        <v>17.745584210526317</v>
      </c>
      <c r="Q273" s="21">
        <f t="shared" si="28"/>
        <v>42606</v>
      </c>
      <c r="R273" s="21">
        <f t="shared" si="30"/>
        <v>42636</v>
      </c>
      <c r="S273" s="21" t="str">
        <f t="shared" si="31"/>
        <v/>
      </c>
      <c r="T273" s="22">
        <f t="shared" si="32"/>
        <v>42612</v>
      </c>
      <c r="U273" s="23">
        <f t="shared" si="33"/>
        <v>35</v>
      </c>
      <c r="V273" s="24">
        <f t="shared" si="34"/>
        <v>34</v>
      </c>
    </row>
    <row r="274" spans="1:22" ht="15" customHeight="1" x14ac:dyDescent="0.35">
      <c r="A274" s="10" t="str">
        <f t="shared" si="29"/>
        <v>FXB111108</v>
      </c>
      <c r="B274" s="25">
        <v>34</v>
      </c>
      <c r="C274" s="25" t="s">
        <v>63</v>
      </c>
      <c r="D274" s="27"/>
      <c r="E274" s="12" t="s">
        <v>133</v>
      </c>
      <c r="F274" s="12" t="s">
        <v>134</v>
      </c>
      <c r="G274" s="11" t="s">
        <v>23</v>
      </c>
      <c r="H274" s="12" t="s">
        <v>62</v>
      </c>
      <c r="I274" s="32">
        <v>42635</v>
      </c>
      <c r="J274" s="32">
        <v>42653</v>
      </c>
      <c r="K274" s="11" t="s">
        <v>25</v>
      </c>
      <c r="L274" s="12">
        <v>10</v>
      </c>
      <c r="M274" s="12">
        <v>11.200000000000001</v>
      </c>
      <c r="N274" s="29">
        <v>3.179805263157895</v>
      </c>
      <c r="O274" s="30">
        <v>9.2762736842105298</v>
      </c>
      <c r="P274" s="31">
        <v>12.456078947368425</v>
      </c>
      <c r="Q274" s="21">
        <f t="shared" si="28"/>
        <v>42606</v>
      </c>
      <c r="R274" s="21">
        <f t="shared" si="30"/>
        <v>42636</v>
      </c>
      <c r="S274" s="21" t="str">
        <f t="shared" si="31"/>
        <v/>
      </c>
      <c r="T274" s="22">
        <f t="shared" si="32"/>
        <v>42623</v>
      </c>
      <c r="U274" s="23">
        <f t="shared" si="33"/>
        <v>36</v>
      </c>
      <c r="V274" s="24">
        <f t="shared" si="34"/>
        <v>34</v>
      </c>
    </row>
    <row r="275" spans="1:22" ht="15" customHeight="1" x14ac:dyDescent="0.35">
      <c r="A275" s="10" t="str">
        <f t="shared" si="29"/>
        <v>FXB111103</v>
      </c>
      <c r="B275" s="25">
        <v>34</v>
      </c>
      <c r="C275" s="25" t="s">
        <v>63</v>
      </c>
      <c r="D275" s="27"/>
      <c r="E275" s="12" t="s">
        <v>135</v>
      </c>
      <c r="F275" s="11" t="s">
        <v>134</v>
      </c>
      <c r="G275" s="11" t="s">
        <v>23</v>
      </c>
      <c r="H275" s="11" t="s">
        <v>62</v>
      </c>
      <c r="I275" s="13">
        <v>42635</v>
      </c>
      <c r="J275" s="13">
        <v>42653</v>
      </c>
      <c r="K275" s="11" t="s">
        <v>25</v>
      </c>
      <c r="L275" s="11">
        <v>10</v>
      </c>
      <c r="M275" s="12">
        <v>9.8000000000000007</v>
      </c>
      <c r="N275" s="29">
        <v>3.0482789473684218</v>
      </c>
      <c r="O275" s="30">
        <v>7.9020473684210524</v>
      </c>
      <c r="P275" s="31">
        <v>10.950326315789475</v>
      </c>
      <c r="Q275" s="21">
        <f t="shared" si="28"/>
        <v>42606</v>
      </c>
      <c r="R275" s="21">
        <f t="shared" si="30"/>
        <v>42636</v>
      </c>
      <c r="S275" s="21" t="str">
        <f t="shared" si="31"/>
        <v/>
      </c>
      <c r="T275" s="22">
        <f t="shared" si="32"/>
        <v>42623</v>
      </c>
      <c r="U275" s="23">
        <f t="shared" si="33"/>
        <v>36</v>
      </c>
      <c r="V275" s="24">
        <f t="shared" si="34"/>
        <v>34</v>
      </c>
    </row>
    <row r="276" spans="1:22" ht="15" customHeight="1" x14ac:dyDescent="0.35">
      <c r="A276" s="10" t="str">
        <f t="shared" si="29"/>
        <v>FXB111703</v>
      </c>
      <c r="B276" s="25">
        <v>34</v>
      </c>
      <c r="C276" s="25" t="s">
        <v>63</v>
      </c>
      <c r="D276" s="27"/>
      <c r="E276" s="12" t="s">
        <v>52</v>
      </c>
      <c r="F276" s="12" t="s">
        <v>53</v>
      </c>
      <c r="G276" s="11" t="s">
        <v>23</v>
      </c>
      <c r="H276" s="12" t="s">
        <v>54</v>
      </c>
      <c r="I276" s="32">
        <v>42650</v>
      </c>
      <c r="J276" s="13">
        <v>42653</v>
      </c>
      <c r="K276" s="11" t="s">
        <v>25</v>
      </c>
      <c r="L276" s="12">
        <v>80</v>
      </c>
      <c r="M276" s="12">
        <v>64.800000000000011</v>
      </c>
      <c r="N276" s="29">
        <v>5.3827747368421051</v>
      </c>
      <c r="O276" s="30">
        <v>68.279556842105293</v>
      </c>
      <c r="P276" s="31">
        <v>73.662331578947402</v>
      </c>
      <c r="Q276" s="21">
        <f t="shared" si="28"/>
        <v>42606</v>
      </c>
      <c r="R276" s="21">
        <f t="shared" si="30"/>
        <v>42636</v>
      </c>
      <c r="S276" s="21" t="str">
        <f t="shared" si="31"/>
        <v/>
      </c>
      <c r="T276" s="22">
        <f t="shared" si="32"/>
        <v>42623</v>
      </c>
      <c r="U276" s="23">
        <f t="shared" si="33"/>
        <v>36</v>
      </c>
      <c r="V276" s="24">
        <f t="shared" si="34"/>
        <v>34</v>
      </c>
    </row>
    <row r="277" spans="1:22" ht="15" customHeight="1" x14ac:dyDescent="0.35">
      <c r="A277" s="10" t="str">
        <f t="shared" si="29"/>
        <v>FMB113578</v>
      </c>
      <c r="B277" s="25">
        <v>34</v>
      </c>
      <c r="C277" s="25" t="s">
        <v>63</v>
      </c>
      <c r="D277" s="27"/>
      <c r="E277" s="12" t="s">
        <v>172</v>
      </c>
      <c r="F277" s="12" t="s">
        <v>173</v>
      </c>
      <c r="G277" s="11" t="s">
        <v>23</v>
      </c>
      <c r="H277" s="12" t="s">
        <v>174</v>
      </c>
      <c r="I277" s="32">
        <v>42636</v>
      </c>
      <c r="J277" s="32">
        <v>42642</v>
      </c>
      <c r="K277" s="11" t="s">
        <v>25</v>
      </c>
      <c r="L277" s="12">
        <v>12</v>
      </c>
      <c r="M277" s="12">
        <v>11.16</v>
      </c>
      <c r="N277" s="29">
        <v>3.2424747368421056</v>
      </c>
      <c r="O277" s="30">
        <v>10.434462105263158</v>
      </c>
      <c r="P277" s="31">
        <v>13.676936842105263</v>
      </c>
      <c r="Q277" s="21">
        <f t="shared" si="28"/>
        <v>42606</v>
      </c>
      <c r="R277" s="21">
        <f t="shared" si="30"/>
        <v>42636</v>
      </c>
      <c r="S277" s="21" t="str">
        <f t="shared" si="31"/>
        <v/>
      </c>
      <c r="T277" s="22">
        <f t="shared" si="32"/>
        <v>42612</v>
      </c>
      <c r="U277" s="23">
        <f t="shared" si="33"/>
        <v>35</v>
      </c>
      <c r="V277" s="24">
        <f t="shared" si="34"/>
        <v>34</v>
      </c>
    </row>
    <row r="278" spans="1:22" ht="15" customHeight="1" x14ac:dyDescent="0.35">
      <c r="A278" s="10" t="str">
        <f t="shared" si="29"/>
        <v>FMB116006</v>
      </c>
      <c r="B278" s="25">
        <v>34</v>
      </c>
      <c r="C278" s="25" t="s">
        <v>63</v>
      </c>
      <c r="D278" s="27"/>
      <c r="E278" s="12" t="s">
        <v>248</v>
      </c>
      <c r="F278" s="12" t="s">
        <v>206</v>
      </c>
      <c r="G278" s="11" t="s">
        <v>23</v>
      </c>
      <c r="H278" s="12" t="s">
        <v>24</v>
      </c>
      <c r="I278" s="13">
        <v>42636</v>
      </c>
      <c r="J278" s="32">
        <v>42633</v>
      </c>
      <c r="K278" s="11" t="s">
        <v>25</v>
      </c>
      <c r="L278" s="12">
        <v>20</v>
      </c>
      <c r="M278" s="12">
        <v>20.6</v>
      </c>
      <c r="N278" s="29">
        <v>6.4912263157894738</v>
      </c>
      <c r="O278" s="30">
        <v>16.461994736842104</v>
      </c>
      <c r="P278" s="31">
        <v>22.953221052631577</v>
      </c>
      <c r="Q278" s="21">
        <f t="shared" si="28"/>
        <v>42606</v>
      </c>
      <c r="R278" s="21">
        <f t="shared" si="30"/>
        <v>42636</v>
      </c>
      <c r="S278" s="21" t="str">
        <f t="shared" si="31"/>
        <v>A REPLANIFIER</v>
      </c>
      <c r="T278" s="22">
        <f t="shared" si="32"/>
        <v>42603</v>
      </c>
      <c r="U278" s="23">
        <f t="shared" si="33"/>
        <v>33</v>
      </c>
      <c r="V278" s="24">
        <f t="shared" si="34"/>
        <v>34</v>
      </c>
    </row>
    <row r="279" spans="1:22" ht="15" customHeight="1" x14ac:dyDescent="0.35">
      <c r="A279" s="10" t="str">
        <f t="shared" si="29"/>
        <v>FMB113994</v>
      </c>
      <c r="B279" s="25">
        <v>34</v>
      </c>
      <c r="C279" s="25" t="s">
        <v>63</v>
      </c>
      <c r="D279" s="27"/>
      <c r="E279" s="11" t="s">
        <v>111</v>
      </c>
      <c r="F279" s="11" t="s">
        <v>112</v>
      </c>
      <c r="G279" s="11" t="s">
        <v>23</v>
      </c>
      <c r="H279" s="11" t="s">
        <v>74</v>
      </c>
      <c r="I279" s="13">
        <v>42636</v>
      </c>
      <c r="J279" s="13">
        <v>42629</v>
      </c>
      <c r="K279" s="11" t="s">
        <v>25</v>
      </c>
      <c r="L279" s="11">
        <v>8</v>
      </c>
      <c r="M279" s="11">
        <v>10.72</v>
      </c>
      <c r="N279" s="14">
        <v>3.5321526315789482</v>
      </c>
      <c r="O279" s="15">
        <v>8.4327157894736846</v>
      </c>
      <c r="P279" s="16">
        <v>11.964868421052632</v>
      </c>
      <c r="Q279" s="21">
        <f t="shared" si="28"/>
        <v>42606</v>
      </c>
      <c r="R279" s="21">
        <f t="shared" si="30"/>
        <v>42636</v>
      </c>
      <c r="S279" s="21" t="str">
        <f t="shared" si="31"/>
        <v>A REPLANIFIER</v>
      </c>
      <c r="T279" s="22">
        <f t="shared" si="32"/>
        <v>42599</v>
      </c>
      <c r="U279" s="23">
        <f t="shared" si="33"/>
        <v>33</v>
      </c>
      <c r="V279" s="24">
        <f t="shared" si="34"/>
        <v>34</v>
      </c>
    </row>
    <row r="280" spans="1:22" ht="15" customHeight="1" x14ac:dyDescent="0.35">
      <c r="A280" s="10" t="str">
        <f t="shared" si="29"/>
        <v>FMB113580</v>
      </c>
      <c r="B280" s="25">
        <v>34</v>
      </c>
      <c r="C280" s="25" t="s">
        <v>63</v>
      </c>
      <c r="D280" s="27"/>
      <c r="E280" s="12" t="s">
        <v>229</v>
      </c>
      <c r="F280" s="12" t="s">
        <v>173</v>
      </c>
      <c r="G280" s="11" t="s">
        <v>23</v>
      </c>
      <c r="H280" s="12" t="s">
        <v>174</v>
      </c>
      <c r="I280" s="13">
        <v>42636</v>
      </c>
      <c r="J280" s="32">
        <v>42642</v>
      </c>
      <c r="K280" s="11" t="s">
        <v>25</v>
      </c>
      <c r="L280" s="12">
        <v>17</v>
      </c>
      <c r="M280" s="12">
        <v>15.81</v>
      </c>
      <c r="N280" s="29">
        <v>3.9269105263157909</v>
      </c>
      <c r="O280" s="30">
        <v>13.657173684210528</v>
      </c>
      <c r="P280" s="31">
        <v>17.584084210526321</v>
      </c>
      <c r="Q280" s="21">
        <f t="shared" si="28"/>
        <v>42606</v>
      </c>
      <c r="R280" s="21">
        <f t="shared" si="30"/>
        <v>42636</v>
      </c>
      <c r="S280" s="21" t="str">
        <f t="shared" si="31"/>
        <v/>
      </c>
      <c r="T280" s="22">
        <f t="shared" si="32"/>
        <v>42612</v>
      </c>
      <c r="U280" s="23">
        <f t="shared" si="33"/>
        <v>35</v>
      </c>
      <c r="V280" s="24">
        <f t="shared" si="34"/>
        <v>34</v>
      </c>
    </row>
    <row r="281" spans="1:22" ht="15" customHeight="1" x14ac:dyDescent="0.35">
      <c r="A281" s="10" t="str">
        <f t="shared" si="29"/>
        <v>FMB113669</v>
      </c>
      <c r="B281" s="11">
        <v>35</v>
      </c>
      <c r="C281" s="11" t="s">
        <v>63</v>
      </c>
      <c r="D281" s="12" t="s">
        <v>64</v>
      </c>
      <c r="E281" s="12" t="s">
        <v>81</v>
      </c>
      <c r="F281" s="12" t="s">
        <v>129</v>
      </c>
      <c r="G281" s="11" t="s">
        <v>23</v>
      </c>
      <c r="H281" s="12" t="s">
        <v>83</v>
      </c>
      <c r="I281" s="32">
        <v>42643</v>
      </c>
      <c r="J281" s="32">
        <v>42643</v>
      </c>
      <c r="K281" s="11" t="s">
        <v>25</v>
      </c>
      <c r="L281" s="12">
        <v>60</v>
      </c>
      <c r="M281" s="12">
        <v>96.600000000000009</v>
      </c>
      <c r="N281" s="29">
        <v>31.140331578947368</v>
      </c>
      <c r="O281" s="30">
        <v>76.622847368421063</v>
      </c>
      <c r="P281" s="31">
        <v>107.76317894736843</v>
      </c>
      <c r="Q281" s="21">
        <f t="shared" si="28"/>
        <v>42613</v>
      </c>
      <c r="R281" s="21">
        <f t="shared" si="30"/>
        <v>42643</v>
      </c>
      <c r="S281" s="21" t="str">
        <f t="shared" si="31"/>
        <v/>
      </c>
      <c r="T281" s="22">
        <f t="shared" si="32"/>
        <v>42613</v>
      </c>
      <c r="U281" s="23">
        <f t="shared" si="33"/>
        <v>35</v>
      </c>
      <c r="V281" s="24">
        <f t="shared" si="34"/>
        <v>35</v>
      </c>
    </row>
    <row r="282" spans="1:22" ht="15" customHeight="1" x14ac:dyDescent="0.35">
      <c r="A282" s="10" t="str">
        <f t="shared" si="29"/>
        <v>FMB119021</v>
      </c>
      <c r="B282" s="25">
        <v>35</v>
      </c>
      <c r="C282" s="25" t="s">
        <v>63</v>
      </c>
      <c r="D282" s="27"/>
      <c r="E282" s="11" t="s">
        <v>87</v>
      </c>
      <c r="F282" s="11" t="s">
        <v>82</v>
      </c>
      <c r="G282" s="11" t="s">
        <v>23</v>
      </c>
      <c r="H282" s="11" t="s">
        <v>74</v>
      </c>
      <c r="I282" s="13">
        <v>42643</v>
      </c>
      <c r="J282" s="13">
        <v>42639</v>
      </c>
      <c r="K282" s="11" t="s">
        <v>25</v>
      </c>
      <c r="L282" s="11">
        <v>1</v>
      </c>
      <c r="M282" s="11">
        <v>1.46</v>
      </c>
      <c r="N282" s="14">
        <v>0.49487894736842108</v>
      </c>
      <c r="O282" s="15">
        <v>0.96416842105263167</v>
      </c>
      <c r="P282" s="16">
        <v>1.4590473684210528</v>
      </c>
      <c r="Q282" s="21">
        <f t="shared" si="28"/>
        <v>42613</v>
      </c>
      <c r="R282" s="21">
        <f t="shared" si="30"/>
        <v>42643</v>
      </c>
      <c r="S282" s="21" t="str">
        <f t="shared" si="31"/>
        <v>A REPLANIFIER</v>
      </c>
      <c r="T282" s="22">
        <f t="shared" si="32"/>
        <v>42609</v>
      </c>
      <c r="U282" s="23">
        <f t="shared" si="33"/>
        <v>34</v>
      </c>
      <c r="V282" s="24">
        <f t="shared" si="34"/>
        <v>35</v>
      </c>
    </row>
    <row r="283" spans="1:22" ht="15" customHeight="1" x14ac:dyDescent="0.35">
      <c r="A283" s="10" t="str">
        <f t="shared" si="29"/>
        <v>FMB119024</v>
      </c>
      <c r="B283" s="25">
        <v>35</v>
      </c>
      <c r="C283" s="25" t="s">
        <v>63</v>
      </c>
      <c r="D283" s="27"/>
      <c r="E283" s="12" t="s">
        <v>188</v>
      </c>
      <c r="F283" s="12" t="s">
        <v>82</v>
      </c>
      <c r="G283" s="11" t="s">
        <v>23</v>
      </c>
      <c r="H283" s="11" t="s">
        <v>83</v>
      </c>
      <c r="I283" s="13">
        <v>42643</v>
      </c>
      <c r="J283" s="13">
        <v>42639</v>
      </c>
      <c r="K283" s="11" t="s">
        <v>25</v>
      </c>
      <c r="L283" s="11">
        <v>20</v>
      </c>
      <c r="M283" s="11">
        <v>32.400000000000006</v>
      </c>
      <c r="N283" s="14">
        <v>10.555568421052634</v>
      </c>
      <c r="O283" s="15">
        <v>23.231036842105265</v>
      </c>
      <c r="P283" s="16">
        <v>33.786605263157895</v>
      </c>
      <c r="Q283" s="21">
        <f t="shared" si="28"/>
        <v>42613</v>
      </c>
      <c r="R283" s="21">
        <f t="shared" si="30"/>
        <v>42643</v>
      </c>
      <c r="S283" s="21" t="str">
        <f t="shared" si="31"/>
        <v>A REPLANIFIER</v>
      </c>
      <c r="T283" s="22">
        <f t="shared" si="32"/>
        <v>42609</v>
      </c>
      <c r="U283" s="23">
        <f t="shared" si="33"/>
        <v>34</v>
      </c>
      <c r="V283" s="24">
        <f t="shared" si="34"/>
        <v>35</v>
      </c>
    </row>
    <row r="284" spans="1:22" ht="15" customHeight="1" x14ac:dyDescent="0.35">
      <c r="A284" s="10" t="str">
        <f t="shared" si="29"/>
        <v>FMB119023</v>
      </c>
      <c r="B284" s="25">
        <v>35</v>
      </c>
      <c r="C284" s="25" t="s">
        <v>63</v>
      </c>
      <c r="D284" s="27"/>
      <c r="E284" s="12" t="s">
        <v>186</v>
      </c>
      <c r="F284" s="11" t="s">
        <v>82</v>
      </c>
      <c r="G284" s="11" t="s">
        <v>23</v>
      </c>
      <c r="H284" s="11" t="s">
        <v>83</v>
      </c>
      <c r="I284" s="13">
        <v>42643</v>
      </c>
      <c r="J284" s="13">
        <v>42639</v>
      </c>
      <c r="K284" s="11" t="s">
        <v>25</v>
      </c>
      <c r="L284" s="11">
        <v>15</v>
      </c>
      <c r="M284" s="11">
        <v>21.45</v>
      </c>
      <c r="N284" s="14">
        <v>7.532878947368423</v>
      </c>
      <c r="O284" s="15">
        <v>14.462705263157895</v>
      </c>
      <c r="P284" s="16">
        <v>21.995584210526317</v>
      </c>
      <c r="Q284" s="21">
        <f t="shared" si="28"/>
        <v>42613</v>
      </c>
      <c r="R284" s="21">
        <f t="shared" si="30"/>
        <v>42643</v>
      </c>
      <c r="S284" s="21" t="str">
        <f t="shared" si="31"/>
        <v>A REPLANIFIER</v>
      </c>
      <c r="T284" s="22">
        <f t="shared" si="32"/>
        <v>42609</v>
      </c>
      <c r="U284" s="23">
        <f t="shared" si="33"/>
        <v>34</v>
      </c>
      <c r="V284" s="24">
        <f t="shared" si="34"/>
        <v>35</v>
      </c>
    </row>
    <row r="285" spans="1:22" ht="15" customHeight="1" x14ac:dyDescent="0.35">
      <c r="A285" s="10" t="str">
        <f t="shared" si="29"/>
        <v>FMB120158</v>
      </c>
      <c r="B285" s="25">
        <v>35</v>
      </c>
      <c r="C285" s="25" t="s">
        <v>63</v>
      </c>
      <c r="D285" s="27"/>
      <c r="E285" s="12" t="s">
        <v>249</v>
      </c>
      <c r="F285" s="12" t="s">
        <v>232</v>
      </c>
      <c r="G285" s="11" t="s">
        <v>23</v>
      </c>
      <c r="H285" s="12" t="s">
        <v>50</v>
      </c>
      <c r="I285" s="32">
        <v>42643</v>
      </c>
      <c r="J285" s="13">
        <v>42664</v>
      </c>
      <c r="K285" s="11" t="s">
        <v>25</v>
      </c>
      <c r="L285" s="11">
        <v>6</v>
      </c>
      <c r="M285" s="11">
        <v>8.76</v>
      </c>
      <c r="N285" s="29">
        <v>2.8728210526315792</v>
      </c>
      <c r="O285" s="30">
        <v>6.9298263157894748</v>
      </c>
      <c r="P285" s="31">
        <v>9.802647368421054</v>
      </c>
      <c r="Q285" s="21">
        <f t="shared" si="28"/>
        <v>42613</v>
      </c>
      <c r="R285" s="21">
        <f t="shared" si="30"/>
        <v>42643</v>
      </c>
      <c r="S285" s="21" t="str">
        <f t="shared" si="31"/>
        <v/>
      </c>
      <c r="T285" s="22">
        <f t="shared" si="32"/>
        <v>42634</v>
      </c>
      <c r="U285" s="23">
        <f t="shared" si="33"/>
        <v>38</v>
      </c>
      <c r="V285" s="24">
        <f t="shared" si="34"/>
        <v>35</v>
      </c>
    </row>
    <row r="286" spans="1:22" ht="15" customHeight="1" x14ac:dyDescent="0.35">
      <c r="A286" s="10" t="str">
        <f t="shared" si="29"/>
        <v>FMB500080</v>
      </c>
      <c r="B286" s="11">
        <v>36</v>
      </c>
      <c r="C286" s="11" t="s">
        <v>63</v>
      </c>
      <c r="D286" s="12" t="s">
        <v>64</v>
      </c>
      <c r="E286" s="12" t="s">
        <v>209</v>
      </c>
      <c r="F286" s="12" t="s">
        <v>210</v>
      </c>
      <c r="G286" s="12" t="s">
        <v>98</v>
      </c>
      <c r="H286" s="12">
        <v>0</v>
      </c>
      <c r="I286" s="13">
        <v>42643</v>
      </c>
      <c r="J286" s="32">
        <v>42653</v>
      </c>
      <c r="K286" s="11" t="s">
        <v>25</v>
      </c>
      <c r="L286" s="12">
        <v>20</v>
      </c>
      <c r="M286" s="12" t="s">
        <v>40</v>
      </c>
      <c r="N286" s="29">
        <v>5.2789473684210533</v>
      </c>
      <c r="O286" s="30">
        <v>15.484226315789474</v>
      </c>
      <c r="P286" s="31">
        <v>20.763173684210528</v>
      </c>
      <c r="Q286" s="21">
        <f t="shared" si="28"/>
        <v>42620</v>
      </c>
      <c r="R286" s="21">
        <f t="shared" si="30"/>
        <v>42650</v>
      </c>
      <c r="S286" s="21" t="str">
        <f t="shared" si="31"/>
        <v/>
      </c>
      <c r="T286" s="22">
        <f t="shared" si="32"/>
        <v>42623</v>
      </c>
      <c r="U286" s="23">
        <f t="shared" si="33"/>
        <v>36</v>
      </c>
      <c r="V286" s="24">
        <f t="shared" si="34"/>
        <v>36</v>
      </c>
    </row>
    <row r="287" spans="1:22" ht="15" customHeight="1" x14ac:dyDescent="0.35">
      <c r="A287" s="10" t="str">
        <f t="shared" si="29"/>
        <v>FXB111567</v>
      </c>
      <c r="B287" s="25">
        <v>36</v>
      </c>
      <c r="C287" s="25" t="s">
        <v>63</v>
      </c>
      <c r="D287" s="27"/>
      <c r="E287" s="12" t="s">
        <v>161</v>
      </c>
      <c r="F287" s="12" t="s">
        <v>25</v>
      </c>
      <c r="G287" s="12" t="s">
        <v>57</v>
      </c>
      <c r="H287" s="12" t="s">
        <v>58</v>
      </c>
      <c r="I287" s="28">
        <v>0</v>
      </c>
      <c r="J287" s="12"/>
      <c r="K287" s="11" t="s">
        <v>25</v>
      </c>
      <c r="L287" s="12">
        <v>28</v>
      </c>
      <c r="M287" s="12">
        <v>28</v>
      </c>
      <c r="N287" s="29">
        <v>8.862547368421053</v>
      </c>
      <c r="O287" s="30">
        <v>22.494131578947371</v>
      </c>
      <c r="P287" s="31">
        <v>31.356678947368422</v>
      </c>
      <c r="Q287" s="21">
        <f t="shared" si="28"/>
        <v>42620</v>
      </c>
      <c r="R287" s="21">
        <f t="shared" si="30"/>
        <v>42650</v>
      </c>
      <c r="S287" s="21" t="str">
        <f t="shared" si="31"/>
        <v/>
      </c>
      <c r="T287" s="22" t="str">
        <f t="shared" si="32"/>
        <v/>
      </c>
      <c r="U287" s="23" t="str">
        <f t="shared" si="33"/>
        <v/>
      </c>
      <c r="V287" s="24">
        <f t="shared" si="34"/>
        <v>36</v>
      </c>
    </row>
    <row r="288" spans="1:22" ht="15" customHeight="1" x14ac:dyDescent="0.35">
      <c r="A288" s="10" t="str">
        <f t="shared" si="29"/>
        <v>FXB111565</v>
      </c>
      <c r="B288" s="25">
        <v>36</v>
      </c>
      <c r="C288" s="25" t="s">
        <v>63</v>
      </c>
      <c r="D288" s="27"/>
      <c r="E288" s="12" t="s">
        <v>88</v>
      </c>
      <c r="F288" s="11" t="s">
        <v>25</v>
      </c>
      <c r="G288" s="11" t="s">
        <v>57</v>
      </c>
      <c r="H288" s="11" t="s">
        <v>58</v>
      </c>
      <c r="I288" s="26">
        <v>0</v>
      </c>
      <c r="J288" s="11"/>
      <c r="K288" s="11" t="s">
        <v>25</v>
      </c>
      <c r="L288" s="11">
        <v>24</v>
      </c>
      <c r="M288" s="11">
        <v>27.839999999999996</v>
      </c>
      <c r="N288" s="29">
        <v>8.0670747368421054</v>
      </c>
      <c r="O288" s="30">
        <v>24.197662105263159</v>
      </c>
      <c r="P288" s="31">
        <v>32.264736842105265</v>
      </c>
      <c r="Q288" s="21">
        <f t="shared" si="28"/>
        <v>42620</v>
      </c>
      <c r="R288" s="21">
        <f t="shared" si="30"/>
        <v>42650</v>
      </c>
      <c r="S288" s="21" t="str">
        <f t="shared" si="31"/>
        <v/>
      </c>
      <c r="T288" s="22" t="str">
        <f t="shared" si="32"/>
        <v/>
      </c>
      <c r="U288" s="23" t="str">
        <f t="shared" si="33"/>
        <v/>
      </c>
      <c r="V288" s="24">
        <f t="shared" si="34"/>
        <v>36</v>
      </c>
    </row>
    <row r="289" spans="1:22" ht="15" customHeight="1" x14ac:dyDescent="0.35">
      <c r="A289" s="10" t="str">
        <f t="shared" si="29"/>
        <v>FXB111067</v>
      </c>
      <c r="B289" s="25">
        <v>36</v>
      </c>
      <c r="C289" s="25" t="s">
        <v>63</v>
      </c>
      <c r="D289" s="27"/>
      <c r="E289" s="12" t="s">
        <v>212</v>
      </c>
      <c r="F289" s="11" t="s">
        <v>25</v>
      </c>
      <c r="G289" s="11" t="s">
        <v>57</v>
      </c>
      <c r="H289" s="12" t="s">
        <v>62</v>
      </c>
      <c r="I289" s="26">
        <v>0</v>
      </c>
      <c r="J289" s="11"/>
      <c r="K289" s="11" t="s">
        <v>25</v>
      </c>
      <c r="L289" s="12">
        <v>10</v>
      </c>
      <c r="M289" s="12">
        <v>9.9</v>
      </c>
      <c r="N289" s="29">
        <v>3.1213789473684215</v>
      </c>
      <c r="O289" s="30">
        <v>7.9020473684210524</v>
      </c>
      <c r="P289" s="31">
        <v>11.023426315789473</v>
      </c>
      <c r="Q289" s="21">
        <f t="shared" si="28"/>
        <v>42620</v>
      </c>
      <c r="R289" s="21">
        <f t="shared" si="30"/>
        <v>42650</v>
      </c>
      <c r="S289" s="21" t="str">
        <f t="shared" si="31"/>
        <v/>
      </c>
      <c r="T289" s="22" t="str">
        <f t="shared" si="32"/>
        <v/>
      </c>
      <c r="U289" s="23" t="str">
        <f t="shared" si="33"/>
        <v/>
      </c>
      <c r="V289" s="24">
        <f t="shared" si="34"/>
        <v>36</v>
      </c>
    </row>
    <row r="290" spans="1:22" ht="15" customHeight="1" x14ac:dyDescent="0.35">
      <c r="A290" s="10" t="str">
        <f t="shared" si="29"/>
        <v>FXB111101</v>
      </c>
      <c r="B290" s="25">
        <v>36</v>
      </c>
      <c r="C290" s="25" t="s">
        <v>63</v>
      </c>
      <c r="D290" s="27"/>
      <c r="E290" s="12" t="s">
        <v>165</v>
      </c>
      <c r="F290" s="11" t="s">
        <v>25</v>
      </c>
      <c r="G290" s="11" t="s">
        <v>57</v>
      </c>
      <c r="H290" s="12" t="s">
        <v>58</v>
      </c>
      <c r="I290" s="26">
        <v>0</v>
      </c>
      <c r="J290" s="11"/>
      <c r="K290" s="11" t="s">
        <v>25</v>
      </c>
      <c r="L290" s="12">
        <v>26</v>
      </c>
      <c r="M290" s="12">
        <v>17.940000000000001</v>
      </c>
      <c r="N290" s="29">
        <v>7.9254000000000024</v>
      </c>
      <c r="O290" s="30">
        <v>12.068747368421052</v>
      </c>
      <c r="P290" s="31">
        <v>19.994147368421054</v>
      </c>
      <c r="Q290" s="21">
        <f t="shared" si="28"/>
        <v>42620</v>
      </c>
      <c r="R290" s="21">
        <f t="shared" si="30"/>
        <v>42650</v>
      </c>
      <c r="S290" s="21" t="str">
        <f t="shared" si="31"/>
        <v/>
      </c>
      <c r="T290" s="22" t="str">
        <f t="shared" si="32"/>
        <v/>
      </c>
      <c r="U290" s="23" t="str">
        <f t="shared" si="33"/>
        <v/>
      </c>
      <c r="V290" s="24">
        <f t="shared" si="34"/>
        <v>36</v>
      </c>
    </row>
    <row r="291" spans="1:22" ht="15" customHeight="1" x14ac:dyDescent="0.35">
      <c r="A291" s="10" t="str">
        <f t="shared" si="29"/>
        <v>FXB111568</v>
      </c>
      <c r="B291" s="25">
        <v>36</v>
      </c>
      <c r="C291" s="25" t="s">
        <v>63</v>
      </c>
      <c r="D291" s="27"/>
      <c r="E291" s="12" t="s">
        <v>89</v>
      </c>
      <c r="F291" s="11" t="s">
        <v>25</v>
      </c>
      <c r="G291" s="11" t="s">
        <v>57</v>
      </c>
      <c r="H291" s="11" t="s">
        <v>58</v>
      </c>
      <c r="I291" s="26">
        <v>0</v>
      </c>
      <c r="J291" s="11"/>
      <c r="K291" s="11" t="s">
        <v>25</v>
      </c>
      <c r="L291" s="12">
        <v>50</v>
      </c>
      <c r="M291" s="12">
        <v>49</v>
      </c>
      <c r="N291" s="29">
        <v>16.296595789473685</v>
      </c>
      <c r="O291" s="30">
        <v>39.646456842105266</v>
      </c>
      <c r="P291" s="31">
        <v>55.943052631578951</v>
      </c>
      <c r="Q291" s="21">
        <f t="shared" si="28"/>
        <v>42620</v>
      </c>
      <c r="R291" s="21">
        <f t="shared" si="30"/>
        <v>42650</v>
      </c>
      <c r="S291" s="21" t="str">
        <f t="shared" si="31"/>
        <v/>
      </c>
      <c r="T291" s="22" t="str">
        <f t="shared" si="32"/>
        <v/>
      </c>
      <c r="U291" s="23" t="str">
        <f t="shared" si="33"/>
        <v/>
      </c>
      <c r="V291" s="24">
        <f t="shared" si="34"/>
        <v>36</v>
      </c>
    </row>
    <row r="292" spans="1:22" ht="15" customHeight="1" x14ac:dyDescent="0.35">
      <c r="A292" s="10" t="str">
        <f t="shared" si="29"/>
        <v>FMB500188</v>
      </c>
      <c r="B292" s="25">
        <v>36</v>
      </c>
      <c r="C292" s="25" t="s">
        <v>63</v>
      </c>
      <c r="D292" s="27"/>
      <c r="E292" s="12" t="s">
        <v>213</v>
      </c>
      <c r="F292" s="12" t="s">
        <v>210</v>
      </c>
      <c r="G292" s="12" t="s">
        <v>98</v>
      </c>
      <c r="H292" s="12" t="s">
        <v>132</v>
      </c>
      <c r="I292" s="32">
        <v>42643</v>
      </c>
      <c r="J292" s="32">
        <v>42653</v>
      </c>
      <c r="K292" s="11" t="s">
        <v>25</v>
      </c>
      <c r="L292" s="12">
        <v>20</v>
      </c>
      <c r="M292" s="12" t="s">
        <v>40</v>
      </c>
      <c r="N292" s="29">
        <v>5.2789473684210533</v>
      </c>
      <c r="O292" s="30">
        <v>15.484226315789474</v>
      </c>
      <c r="P292" s="31">
        <v>20.763173684210528</v>
      </c>
      <c r="Q292" s="21">
        <f t="shared" si="28"/>
        <v>42620</v>
      </c>
      <c r="R292" s="21">
        <f t="shared" si="30"/>
        <v>42650</v>
      </c>
      <c r="S292" s="21" t="str">
        <f t="shared" si="31"/>
        <v/>
      </c>
      <c r="T292" s="22">
        <f t="shared" si="32"/>
        <v>42623</v>
      </c>
      <c r="U292" s="23">
        <f t="shared" si="33"/>
        <v>36</v>
      </c>
      <c r="V292" s="24">
        <f t="shared" si="34"/>
        <v>36</v>
      </c>
    </row>
    <row r="293" spans="1:22" ht="15" customHeight="1" x14ac:dyDescent="0.35">
      <c r="A293" s="10" t="str">
        <f t="shared" si="29"/>
        <v>FMB125269</v>
      </c>
      <c r="B293" s="25">
        <v>36</v>
      </c>
      <c r="C293" s="25" t="s">
        <v>63</v>
      </c>
      <c r="D293" s="27"/>
      <c r="E293" s="12" t="s">
        <v>200</v>
      </c>
      <c r="F293" s="12" t="s">
        <v>201</v>
      </c>
      <c r="G293" s="12" t="s">
        <v>23</v>
      </c>
      <c r="H293" s="12" t="s">
        <v>29</v>
      </c>
      <c r="I293" s="32">
        <v>42650</v>
      </c>
      <c r="J293" s="32">
        <v>42643</v>
      </c>
      <c r="K293" s="11" t="s">
        <v>25</v>
      </c>
      <c r="L293" s="12">
        <v>100</v>
      </c>
      <c r="M293" s="12">
        <v>93</v>
      </c>
      <c r="N293" s="29">
        <v>24.78081052631579</v>
      </c>
      <c r="O293" s="30">
        <v>79.386063157894739</v>
      </c>
      <c r="P293" s="31">
        <v>104.16687368421053</v>
      </c>
      <c r="Q293" s="21">
        <f t="shared" si="28"/>
        <v>42620</v>
      </c>
      <c r="R293" s="21">
        <f t="shared" si="30"/>
        <v>42650</v>
      </c>
      <c r="S293" s="21" t="str">
        <f t="shared" si="31"/>
        <v>A REPLANIFIER</v>
      </c>
      <c r="T293" s="22">
        <f t="shared" si="32"/>
        <v>42613</v>
      </c>
      <c r="U293" s="23">
        <f t="shared" si="33"/>
        <v>35</v>
      </c>
      <c r="V293" s="24">
        <f t="shared" si="34"/>
        <v>36</v>
      </c>
    </row>
    <row r="294" spans="1:22" ht="15" customHeight="1" x14ac:dyDescent="0.35">
      <c r="A294" s="10" t="str">
        <f t="shared" si="29"/>
        <v>FXB111569</v>
      </c>
      <c r="B294" s="25">
        <v>36</v>
      </c>
      <c r="C294" s="25" t="s">
        <v>63</v>
      </c>
      <c r="D294" s="27"/>
      <c r="E294" s="12" t="s">
        <v>166</v>
      </c>
      <c r="F294" s="12" t="s">
        <v>25</v>
      </c>
      <c r="G294" s="12" t="s">
        <v>57</v>
      </c>
      <c r="H294" s="12" t="s">
        <v>58</v>
      </c>
      <c r="I294" s="28">
        <v>0</v>
      </c>
      <c r="J294" s="12"/>
      <c r="K294" s="11" t="s">
        <v>25</v>
      </c>
      <c r="L294" s="12">
        <v>66</v>
      </c>
      <c r="M294" s="12">
        <v>77.22</v>
      </c>
      <c r="N294" s="29">
        <v>20.890405263157898</v>
      </c>
      <c r="O294" s="30">
        <v>65.324557894736841</v>
      </c>
      <c r="P294" s="31">
        <v>86.214963157894744</v>
      </c>
      <c r="Q294" s="21">
        <f t="shared" si="28"/>
        <v>42620</v>
      </c>
      <c r="R294" s="21">
        <f t="shared" si="30"/>
        <v>42650</v>
      </c>
      <c r="S294" s="21" t="str">
        <f t="shared" si="31"/>
        <v/>
      </c>
      <c r="T294" s="22" t="str">
        <f t="shared" si="32"/>
        <v/>
      </c>
      <c r="U294" s="23" t="str">
        <f t="shared" si="33"/>
        <v/>
      </c>
      <c r="V294" s="24">
        <f t="shared" si="34"/>
        <v>36</v>
      </c>
    </row>
    <row r="295" spans="1:22" ht="15" customHeight="1" x14ac:dyDescent="0.35">
      <c r="A295" s="10" t="str">
        <f t="shared" si="29"/>
        <v>FXB111131</v>
      </c>
      <c r="B295" s="25">
        <v>36</v>
      </c>
      <c r="C295" s="25" t="s">
        <v>63</v>
      </c>
      <c r="D295" s="27"/>
      <c r="E295" s="12" t="s">
        <v>167</v>
      </c>
      <c r="F295" s="11" t="s">
        <v>25</v>
      </c>
      <c r="G295" s="11" t="s">
        <v>57</v>
      </c>
      <c r="H295" s="11" t="s">
        <v>58</v>
      </c>
      <c r="I295" s="26">
        <v>0</v>
      </c>
      <c r="J295" s="11"/>
      <c r="K295" s="11" t="s">
        <v>25</v>
      </c>
      <c r="L295" s="11">
        <v>20</v>
      </c>
      <c r="M295" s="11">
        <v>10.8</v>
      </c>
      <c r="N295" s="29">
        <v>1.6082000000000001</v>
      </c>
      <c r="O295" s="30">
        <v>10.45321052631579</v>
      </c>
      <c r="P295" s="31">
        <v>12.06141052631579</v>
      </c>
      <c r="Q295" s="21">
        <f t="shared" si="28"/>
        <v>42620</v>
      </c>
      <c r="R295" s="21">
        <f t="shared" si="30"/>
        <v>42650</v>
      </c>
      <c r="S295" s="21" t="str">
        <f t="shared" si="31"/>
        <v/>
      </c>
      <c r="T295" s="22" t="str">
        <f t="shared" si="32"/>
        <v/>
      </c>
      <c r="U295" s="23" t="str">
        <f t="shared" si="33"/>
        <v/>
      </c>
      <c r="V295" s="24">
        <f t="shared" si="34"/>
        <v>36</v>
      </c>
    </row>
    <row r="296" spans="1:22" ht="15" customHeight="1" x14ac:dyDescent="0.35">
      <c r="A296" s="10" t="str">
        <f t="shared" si="29"/>
        <v>FXB111420</v>
      </c>
      <c r="B296" s="25">
        <v>36</v>
      </c>
      <c r="C296" s="25" t="s">
        <v>63</v>
      </c>
      <c r="D296" s="27"/>
      <c r="E296" s="12" t="s">
        <v>75</v>
      </c>
      <c r="F296" s="11" t="s">
        <v>25</v>
      </c>
      <c r="G296" s="12" t="s">
        <v>23</v>
      </c>
      <c r="H296" s="11" t="s">
        <v>58</v>
      </c>
      <c r="I296" s="26">
        <v>0</v>
      </c>
      <c r="J296" s="11"/>
      <c r="K296" s="11" t="s">
        <v>25</v>
      </c>
      <c r="L296" s="11">
        <v>74</v>
      </c>
      <c r="M296" s="11">
        <v>74</v>
      </c>
      <c r="N296" s="29">
        <v>0</v>
      </c>
      <c r="O296" s="30">
        <v>0</v>
      </c>
      <c r="P296" s="31">
        <v>0</v>
      </c>
      <c r="Q296" s="21">
        <f t="shared" si="28"/>
        <v>42620</v>
      </c>
      <c r="R296" s="21">
        <f t="shared" si="30"/>
        <v>42650</v>
      </c>
      <c r="S296" s="21" t="str">
        <f t="shared" si="31"/>
        <v/>
      </c>
      <c r="T296" s="22" t="str">
        <f t="shared" si="32"/>
        <v/>
      </c>
      <c r="U296" s="23" t="str">
        <f t="shared" si="33"/>
        <v/>
      </c>
      <c r="V296" s="24">
        <f t="shared" si="34"/>
        <v>36</v>
      </c>
    </row>
    <row r="297" spans="1:22" ht="15" customHeight="1" x14ac:dyDescent="0.35">
      <c r="A297" s="10" t="str">
        <f t="shared" si="29"/>
        <v>FMB114867</v>
      </c>
      <c r="B297" s="25">
        <v>36</v>
      </c>
      <c r="C297" s="25" t="s">
        <v>63</v>
      </c>
      <c r="D297" s="27"/>
      <c r="E297" s="12" t="s">
        <v>65</v>
      </c>
      <c r="F297" s="11" t="s">
        <v>25</v>
      </c>
      <c r="G297" s="12" t="s">
        <v>57</v>
      </c>
      <c r="H297" s="11" t="s">
        <v>58</v>
      </c>
      <c r="I297" s="26">
        <v>0</v>
      </c>
      <c r="J297" s="11"/>
      <c r="K297" s="11" t="s">
        <v>25</v>
      </c>
      <c r="L297" s="12">
        <v>86</v>
      </c>
      <c r="M297" s="12">
        <v>86</v>
      </c>
      <c r="N297" s="29">
        <v>27.220847368421055</v>
      </c>
      <c r="O297" s="30">
        <v>69.089252631578944</v>
      </c>
      <c r="P297" s="31">
        <v>96.310100000000006</v>
      </c>
      <c r="Q297" s="21">
        <f t="shared" si="28"/>
        <v>42620</v>
      </c>
      <c r="R297" s="21">
        <f t="shared" si="30"/>
        <v>42650</v>
      </c>
      <c r="S297" s="21" t="str">
        <f t="shared" si="31"/>
        <v/>
      </c>
      <c r="T297" s="22" t="str">
        <f t="shared" si="32"/>
        <v/>
      </c>
      <c r="U297" s="23" t="str">
        <f t="shared" si="33"/>
        <v/>
      </c>
      <c r="V297" s="24">
        <f t="shared" si="34"/>
        <v>36</v>
      </c>
    </row>
    <row r="298" spans="1:22" ht="15" customHeight="1" x14ac:dyDescent="0.35">
      <c r="A298" s="10" t="str">
        <f t="shared" si="29"/>
        <v>FMB114870</v>
      </c>
      <c r="B298" s="25">
        <v>36</v>
      </c>
      <c r="C298" s="25" t="s">
        <v>63</v>
      </c>
      <c r="D298" s="27"/>
      <c r="E298" s="12" t="s">
        <v>92</v>
      </c>
      <c r="F298" s="12" t="s">
        <v>53</v>
      </c>
      <c r="G298" s="11" t="s">
        <v>57</v>
      </c>
      <c r="H298" s="11" t="s">
        <v>58</v>
      </c>
      <c r="I298" s="32">
        <v>42650</v>
      </c>
      <c r="J298" s="32">
        <v>42653</v>
      </c>
      <c r="K298" s="11" t="s">
        <v>25</v>
      </c>
      <c r="L298" s="12">
        <v>30</v>
      </c>
      <c r="M298" s="12">
        <v>30</v>
      </c>
      <c r="N298" s="29">
        <v>9.4956631578947377</v>
      </c>
      <c r="O298" s="30">
        <v>24.100900000000003</v>
      </c>
      <c r="P298" s="31">
        <v>33.596563157894742</v>
      </c>
      <c r="Q298" s="21">
        <f t="shared" si="28"/>
        <v>42620</v>
      </c>
      <c r="R298" s="21">
        <f t="shared" si="30"/>
        <v>42650</v>
      </c>
      <c r="S298" s="21" t="str">
        <f t="shared" si="31"/>
        <v/>
      </c>
      <c r="T298" s="22">
        <f t="shared" si="32"/>
        <v>42623</v>
      </c>
      <c r="U298" s="23">
        <f t="shared" si="33"/>
        <v>36</v>
      </c>
      <c r="V298" s="24">
        <f t="shared" si="34"/>
        <v>36</v>
      </c>
    </row>
    <row r="299" spans="1:22" ht="15" customHeight="1" x14ac:dyDescent="0.35">
      <c r="A299" s="10" t="str">
        <f t="shared" si="29"/>
        <v>FMB114870</v>
      </c>
      <c r="B299" s="25">
        <v>36</v>
      </c>
      <c r="C299" s="25" t="s">
        <v>63</v>
      </c>
      <c r="D299" s="27"/>
      <c r="E299" s="27" t="s">
        <v>92</v>
      </c>
      <c r="F299" s="12" t="s">
        <v>25</v>
      </c>
      <c r="G299" s="11" t="s">
        <v>57</v>
      </c>
      <c r="H299" s="11" t="s">
        <v>58</v>
      </c>
      <c r="I299" s="28">
        <v>0</v>
      </c>
      <c r="J299" s="12"/>
      <c r="K299" s="11" t="s">
        <v>25</v>
      </c>
      <c r="L299" s="12">
        <v>70</v>
      </c>
      <c r="M299" s="12">
        <v>70</v>
      </c>
      <c r="N299" s="29">
        <v>22.156457894736842</v>
      </c>
      <c r="O299" s="30">
        <v>56.235463157894742</v>
      </c>
      <c r="P299" s="31">
        <v>78.391921052631588</v>
      </c>
      <c r="Q299" s="21">
        <f t="shared" si="28"/>
        <v>42620</v>
      </c>
      <c r="R299" s="21">
        <f t="shared" si="30"/>
        <v>42650</v>
      </c>
      <c r="S299" s="21" t="str">
        <f t="shared" si="31"/>
        <v/>
      </c>
      <c r="T299" s="22" t="str">
        <f t="shared" si="32"/>
        <v/>
      </c>
      <c r="U299" s="23" t="str">
        <f t="shared" si="33"/>
        <v/>
      </c>
      <c r="V299" s="24">
        <f t="shared" si="34"/>
        <v>36</v>
      </c>
    </row>
    <row r="300" spans="1:22" ht="15" customHeight="1" x14ac:dyDescent="0.35">
      <c r="A300" s="10" t="str">
        <f t="shared" si="29"/>
        <v>FMB114893</v>
      </c>
      <c r="B300" s="25">
        <v>36</v>
      </c>
      <c r="C300" s="25" t="s">
        <v>63</v>
      </c>
      <c r="D300" s="27"/>
      <c r="E300" s="12" t="s">
        <v>56</v>
      </c>
      <c r="F300" s="11" t="s">
        <v>25</v>
      </c>
      <c r="G300" s="11" t="s">
        <v>57</v>
      </c>
      <c r="H300" s="11" t="s">
        <v>58</v>
      </c>
      <c r="I300" s="26">
        <v>0</v>
      </c>
      <c r="J300" s="11"/>
      <c r="K300" s="11" t="s">
        <v>25</v>
      </c>
      <c r="L300" s="12">
        <v>118</v>
      </c>
      <c r="M300" s="12">
        <v>118</v>
      </c>
      <c r="N300" s="29">
        <v>41.489752631578945</v>
      </c>
      <c r="O300" s="30">
        <v>96.866805263157914</v>
      </c>
      <c r="P300" s="31">
        <v>138.35655789473685</v>
      </c>
      <c r="Q300" s="21">
        <f t="shared" si="28"/>
        <v>42620</v>
      </c>
      <c r="R300" s="21">
        <f t="shared" si="30"/>
        <v>42650</v>
      </c>
      <c r="S300" s="21" t="str">
        <f t="shared" si="31"/>
        <v/>
      </c>
      <c r="T300" s="22" t="str">
        <f t="shared" si="32"/>
        <v/>
      </c>
      <c r="U300" s="23" t="str">
        <f t="shared" si="33"/>
        <v/>
      </c>
      <c r="V300" s="24">
        <f t="shared" si="34"/>
        <v>36</v>
      </c>
    </row>
    <row r="301" spans="1:22" ht="15" customHeight="1" x14ac:dyDescent="0.35">
      <c r="A301" s="10" t="str">
        <f t="shared" si="29"/>
        <v>FMB114894</v>
      </c>
      <c r="B301" s="25">
        <v>36</v>
      </c>
      <c r="C301" s="25" t="s">
        <v>63</v>
      </c>
      <c r="D301" s="27"/>
      <c r="E301" s="12" t="s">
        <v>168</v>
      </c>
      <c r="F301" s="11" t="s">
        <v>25</v>
      </c>
      <c r="G301" s="11" t="s">
        <v>57</v>
      </c>
      <c r="H301" s="11" t="s">
        <v>58</v>
      </c>
      <c r="I301" s="26">
        <v>0</v>
      </c>
      <c r="J301" s="11"/>
      <c r="K301" s="11" t="s">
        <v>25</v>
      </c>
      <c r="L301" s="11">
        <v>40</v>
      </c>
      <c r="M301" s="11">
        <v>40</v>
      </c>
      <c r="N301" s="29">
        <v>13.131464210526319</v>
      </c>
      <c r="O301" s="30">
        <v>32.928683157894739</v>
      </c>
      <c r="P301" s="31">
        <v>46.060147368421056</v>
      </c>
      <c r="Q301" s="21">
        <f t="shared" si="28"/>
        <v>42620</v>
      </c>
      <c r="R301" s="21">
        <f t="shared" si="30"/>
        <v>42650</v>
      </c>
      <c r="S301" s="21" t="str">
        <f t="shared" si="31"/>
        <v/>
      </c>
      <c r="T301" s="22" t="str">
        <f t="shared" si="32"/>
        <v/>
      </c>
      <c r="U301" s="23" t="str">
        <f t="shared" si="33"/>
        <v/>
      </c>
      <c r="V301" s="24">
        <f t="shared" si="34"/>
        <v>36</v>
      </c>
    </row>
    <row r="302" spans="1:22" ht="15" customHeight="1" x14ac:dyDescent="0.35">
      <c r="A302" s="10" t="str">
        <f t="shared" si="29"/>
        <v>FMB114895</v>
      </c>
      <c r="B302" s="25">
        <v>36</v>
      </c>
      <c r="C302" s="25" t="s">
        <v>63</v>
      </c>
      <c r="D302" s="27"/>
      <c r="E302" s="12" t="s">
        <v>93</v>
      </c>
      <c r="F302" s="11" t="s">
        <v>25</v>
      </c>
      <c r="G302" s="11" t="s">
        <v>57</v>
      </c>
      <c r="H302" s="11" t="s">
        <v>58</v>
      </c>
      <c r="I302" s="26">
        <v>0</v>
      </c>
      <c r="J302" s="11"/>
      <c r="K302" s="11" t="s">
        <v>25</v>
      </c>
      <c r="L302" s="12">
        <v>72</v>
      </c>
      <c r="M302" s="12">
        <v>83.52</v>
      </c>
      <c r="N302" s="29">
        <v>22.789484210526318</v>
      </c>
      <c r="O302" s="30">
        <v>70.210626315789497</v>
      </c>
      <c r="P302" s="31">
        <v>93.000110526315808</v>
      </c>
      <c r="Q302" s="21">
        <f t="shared" si="28"/>
        <v>42620</v>
      </c>
      <c r="R302" s="21">
        <f t="shared" si="30"/>
        <v>42650</v>
      </c>
      <c r="S302" s="21" t="str">
        <f t="shared" si="31"/>
        <v/>
      </c>
      <c r="T302" s="22" t="str">
        <f t="shared" si="32"/>
        <v/>
      </c>
      <c r="U302" s="23" t="str">
        <f t="shared" si="33"/>
        <v/>
      </c>
      <c r="V302" s="24">
        <f t="shared" si="34"/>
        <v>36</v>
      </c>
    </row>
    <row r="303" spans="1:22" ht="15" customHeight="1" x14ac:dyDescent="0.35">
      <c r="A303" s="10" t="str">
        <f t="shared" si="29"/>
        <v>FMB114896</v>
      </c>
      <c r="B303" s="25">
        <v>36</v>
      </c>
      <c r="C303" s="25" t="s">
        <v>63</v>
      </c>
      <c r="D303" s="27"/>
      <c r="E303" s="12" t="s">
        <v>95</v>
      </c>
      <c r="F303" s="11" t="s">
        <v>25</v>
      </c>
      <c r="G303" s="11" t="s">
        <v>57</v>
      </c>
      <c r="H303" s="11" t="s">
        <v>58</v>
      </c>
      <c r="I303" s="26">
        <v>0</v>
      </c>
      <c r="J303" s="11"/>
      <c r="K303" s="11" t="s">
        <v>25</v>
      </c>
      <c r="L303" s="11">
        <v>40</v>
      </c>
      <c r="M303" s="11">
        <v>46.8</v>
      </c>
      <c r="N303" s="29">
        <v>12.660884210526319</v>
      </c>
      <c r="O303" s="30">
        <v>39.590673684210529</v>
      </c>
      <c r="P303" s="31">
        <v>52.251557894736848</v>
      </c>
      <c r="Q303" s="21">
        <f t="shared" si="28"/>
        <v>42620</v>
      </c>
      <c r="R303" s="21">
        <f t="shared" si="30"/>
        <v>42650</v>
      </c>
      <c r="S303" s="21" t="str">
        <f t="shared" si="31"/>
        <v/>
      </c>
      <c r="T303" s="22" t="str">
        <f t="shared" si="32"/>
        <v/>
      </c>
      <c r="U303" s="23" t="str">
        <f t="shared" si="33"/>
        <v/>
      </c>
      <c r="V303" s="24">
        <f t="shared" si="34"/>
        <v>36</v>
      </c>
    </row>
    <row r="304" spans="1:22" ht="15" customHeight="1" x14ac:dyDescent="0.35">
      <c r="A304" s="10" t="str">
        <f t="shared" si="29"/>
        <v>FXB111421</v>
      </c>
      <c r="B304" s="25">
        <v>36</v>
      </c>
      <c r="C304" s="25" t="s">
        <v>63</v>
      </c>
      <c r="D304" s="27"/>
      <c r="E304" s="12" t="s">
        <v>96</v>
      </c>
      <c r="F304" s="11" t="s">
        <v>25</v>
      </c>
      <c r="G304" s="11" t="s">
        <v>57</v>
      </c>
      <c r="H304" s="11" t="s">
        <v>58</v>
      </c>
      <c r="I304" s="26">
        <v>0</v>
      </c>
      <c r="J304" s="11"/>
      <c r="K304" s="11" t="s">
        <v>25</v>
      </c>
      <c r="L304" s="11">
        <v>12</v>
      </c>
      <c r="M304" s="11">
        <v>12</v>
      </c>
      <c r="N304" s="29">
        <v>3.7982473684210527</v>
      </c>
      <c r="O304" s="30">
        <v>9.6403421052631586</v>
      </c>
      <c r="P304" s="31">
        <v>13.43858947368421</v>
      </c>
      <c r="Q304" s="21">
        <f t="shared" si="28"/>
        <v>42620</v>
      </c>
      <c r="R304" s="21">
        <f t="shared" si="30"/>
        <v>42650</v>
      </c>
      <c r="S304" s="21" t="str">
        <f t="shared" si="31"/>
        <v/>
      </c>
      <c r="T304" s="22" t="str">
        <f t="shared" si="32"/>
        <v/>
      </c>
      <c r="U304" s="23" t="str">
        <f t="shared" si="33"/>
        <v/>
      </c>
      <c r="V304" s="24">
        <f t="shared" si="34"/>
        <v>36</v>
      </c>
    </row>
    <row r="305" spans="1:22" ht="15" customHeight="1" x14ac:dyDescent="0.35">
      <c r="A305" s="10" t="str">
        <f t="shared" si="29"/>
        <v>FMB114989</v>
      </c>
      <c r="B305" s="11">
        <v>37</v>
      </c>
      <c r="C305" s="11" t="s">
        <v>63</v>
      </c>
      <c r="D305" s="12" t="s">
        <v>64</v>
      </c>
      <c r="E305" s="12" t="s">
        <v>119</v>
      </c>
      <c r="F305" s="12" t="s">
        <v>53</v>
      </c>
      <c r="G305" s="12" t="s">
        <v>23</v>
      </c>
      <c r="H305" s="12" t="s">
        <v>54</v>
      </c>
      <c r="I305" s="32">
        <v>42678</v>
      </c>
      <c r="J305" s="32">
        <v>42684</v>
      </c>
      <c r="K305" s="11" t="s">
        <v>25</v>
      </c>
      <c r="L305" s="12">
        <v>40</v>
      </c>
      <c r="M305" s="12">
        <v>40.4</v>
      </c>
      <c r="N305" s="29">
        <v>7.7220642105263142</v>
      </c>
      <c r="O305" s="30">
        <v>38.776504210526319</v>
      </c>
      <c r="P305" s="31">
        <v>46.498568421052632</v>
      </c>
      <c r="Q305" s="21">
        <f t="shared" si="28"/>
        <v>42627</v>
      </c>
      <c r="R305" s="21">
        <f t="shared" si="30"/>
        <v>42657</v>
      </c>
      <c r="S305" s="21" t="str">
        <f t="shared" si="31"/>
        <v/>
      </c>
      <c r="T305" s="22">
        <f t="shared" si="32"/>
        <v>42654</v>
      </c>
      <c r="U305" s="23">
        <f t="shared" si="33"/>
        <v>41</v>
      </c>
      <c r="V305" s="24">
        <f t="shared" si="34"/>
        <v>37</v>
      </c>
    </row>
    <row r="306" spans="1:22" ht="15" customHeight="1" x14ac:dyDescent="0.35">
      <c r="A306" s="10" t="str">
        <f t="shared" si="29"/>
        <v>FMB113581</v>
      </c>
      <c r="B306" s="25">
        <v>37</v>
      </c>
      <c r="C306" s="25" t="s">
        <v>63</v>
      </c>
      <c r="D306" s="27"/>
      <c r="E306" s="11" t="s">
        <v>228</v>
      </c>
      <c r="F306" s="11" t="s">
        <v>173</v>
      </c>
      <c r="G306" s="11" t="s">
        <v>23</v>
      </c>
      <c r="H306" s="11" t="s">
        <v>160</v>
      </c>
      <c r="I306" s="13">
        <v>42661</v>
      </c>
      <c r="J306" s="13">
        <v>42520</v>
      </c>
      <c r="K306" s="11" t="s">
        <v>25</v>
      </c>
      <c r="L306" s="11">
        <v>14</v>
      </c>
      <c r="M306" s="11">
        <v>15.120000000000001</v>
      </c>
      <c r="N306" s="14">
        <v>3.2339368421052637</v>
      </c>
      <c r="O306" s="15">
        <v>13.652073684210526</v>
      </c>
      <c r="P306" s="16">
        <v>16.88601052631579</v>
      </c>
      <c r="Q306" s="21">
        <f t="shared" si="28"/>
        <v>42627</v>
      </c>
      <c r="R306" s="21">
        <f t="shared" si="30"/>
        <v>42657</v>
      </c>
      <c r="S306" s="21" t="str">
        <f t="shared" si="31"/>
        <v>A REPLANIFIER</v>
      </c>
      <c r="T306" s="22">
        <f t="shared" si="32"/>
        <v>42490</v>
      </c>
      <c r="U306" s="23">
        <f t="shared" si="33"/>
        <v>17</v>
      </c>
      <c r="V306" s="24">
        <f t="shared" si="34"/>
        <v>37</v>
      </c>
    </row>
    <row r="307" spans="1:22" ht="15" customHeight="1" x14ac:dyDescent="0.35">
      <c r="A307" s="10" t="str">
        <f t="shared" si="29"/>
        <v>FMB119487</v>
      </c>
      <c r="B307" s="25">
        <v>37</v>
      </c>
      <c r="C307" s="25" t="s">
        <v>63</v>
      </c>
      <c r="D307" s="27"/>
      <c r="E307" s="12" t="s">
        <v>123</v>
      </c>
      <c r="F307" s="12" t="s">
        <v>53</v>
      </c>
      <c r="G307" s="11" t="s">
        <v>23</v>
      </c>
      <c r="H307" s="12" t="s">
        <v>124</v>
      </c>
      <c r="I307" s="32">
        <v>42678</v>
      </c>
      <c r="J307" s="32">
        <v>42684</v>
      </c>
      <c r="K307" s="11" t="s">
        <v>25</v>
      </c>
      <c r="L307" s="12">
        <v>20</v>
      </c>
      <c r="M307" s="12">
        <v>43</v>
      </c>
      <c r="N307" s="29">
        <v>29.707589473684216</v>
      </c>
      <c r="O307" s="30">
        <v>21.56432105263158</v>
      </c>
      <c r="P307" s="31">
        <v>51.271910526315793</v>
      </c>
      <c r="Q307" s="21">
        <f t="shared" si="28"/>
        <v>42627</v>
      </c>
      <c r="R307" s="21">
        <f t="shared" si="30"/>
        <v>42657</v>
      </c>
      <c r="S307" s="21" t="str">
        <f t="shared" si="31"/>
        <v/>
      </c>
      <c r="T307" s="22">
        <f t="shared" si="32"/>
        <v>42654</v>
      </c>
      <c r="U307" s="23">
        <f t="shared" si="33"/>
        <v>41</v>
      </c>
      <c r="V307" s="24">
        <f t="shared" si="34"/>
        <v>37</v>
      </c>
    </row>
    <row r="308" spans="1:22" ht="15" customHeight="1" x14ac:dyDescent="0.35">
      <c r="A308" s="10" t="str">
        <f t="shared" si="29"/>
        <v>FXB124995</v>
      </c>
      <c r="B308" s="25">
        <v>37</v>
      </c>
      <c r="C308" s="25" t="s">
        <v>63</v>
      </c>
      <c r="D308" s="27"/>
      <c r="E308" s="12" t="s">
        <v>226</v>
      </c>
      <c r="F308" s="12" t="s">
        <v>227</v>
      </c>
      <c r="G308" s="12" t="s">
        <v>144</v>
      </c>
      <c r="H308" s="12" t="s">
        <v>29</v>
      </c>
      <c r="I308" s="32">
        <v>42650</v>
      </c>
      <c r="J308" s="32">
        <v>42651</v>
      </c>
      <c r="K308" s="11" t="s">
        <v>25</v>
      </c>
      <c r="L308" s="12">
        <v>5</v>
      </c>
      <c r="M308" s="12" t="s">
        <v>40</v>
      </c>
      <c r="N308" s="29">
        <v>1.4949263157894737</v>
      </c>
      <c r="O308" s="30">
        <v>4.0058263157894736</v>
      </c>
      <c r="P308" s="31">
        <v>5.5007526315789477</v>
      </c>
      <c r="Q308" s="21">
        <f t="shared" si="28"/>
        <v>42627</v>
      </c>
      <c r="R308" s="21">
        <f t="shared" si="30"/>
        <v>42657</v>
      </c>
      <c r="S308" s="21" t="str">
        <f t="shared" si="31"/>
        <v>A REPLANIFIER</v>
      </c>
      <c r="T308" s="22">
        <f t="shared" si="32"/>
        <v>42621</v>
      </c>
      <c r="U308" s="23">
        <f t="shared" si="33"/>
        <v>36</v>
      </c>
      <c r="V308" s="24">
        <f t="shared" si="34"/>
        <v>37</v>
      </c>
    </row>
    <row r="309" spans="1:22" ht="15" customHeight="1" x14ac:dyDescent="0.35">
      <c r="A309" s="10" t="str">
        <f t="shared" si="29"/>
        <v>FMB114993</v>
      </c>
      <c r="B309" s="25">
        <v>37</v>
      </c>
      <c r="C309" s="25" t="s">
        <v>63</v>
      </c>
      <c r="D309" s="27"/>
      <c r="E309" s="11" t="s">
        <v>76</v>
      </c>
      <c r="F309" s="11" t="s">
        <v>77</v>
      </c>
      <c r="G309" s="11" t="s">
        <v>23</v>
      </c>
      <c r="H309" s="11" t="s">
        <v>62</v>
      </c>
      <c r="I309" s="13">
        <v>42657</v>
      </c>
      <c r="J309" s="13">
        <v>42664</v>
      </c>
      <c r="K309" s="11" t="s">
        <v>25</v>
      </c>
      <c r="L309" s="11">
        <v>32</v>
      </c>
      <c r="M309" s="11">
        <v>33.6</v>
      </c>
      <c r="N309" s="14">
        <v>10.292336842105264</v>
      </c>
      <c r="O309" s="15">
        <v>26.456205263157894</v>
      </c>
      <c r="P309" s="16">
        <v>36.748542105263155</v>
      </c>
      <c r="Q309" s="21">
        <f t="shared" si="28"/>
        <v>42627</v>
      </c>
      <c r="R309" s="21">
        <f t="shared" si="30"/>
        <v>42657</v>
      </c>
      <c r="S309" s="21" t="str">
        <f t="shared" si="31"/>
        <v/>
      </c>
      <c r="T309" s="22">
        <f t="shared" si="32"/>
        <v>42634</v>
      </c>
      <c r="U309" s="23">
        <f t="shared" si="33"/>
        <v>38</v>
      </c>
      <c r="V309" s="24">
        <f t="shared" si="34"/>
        <v>37</v>
      </c>
    </row>
    <row r="310" spans="1:22" ht="15" customHeight="1" x14ac:dyDescent="0.35">
      <c r="A310" s="10" t="str">
        <f t="shared" si="29"/>
        <v>FXB111108</v>
      </c>
      <c r="B310" s="11">
        <v>38</v>
      </c>
      <c r="C310" s="11" t="s">
        <v>63</v>
      </c>
      <c r="D310" s="12" t="s">
        <v>64</v>
      </c>
      <c r="E310" s="11" t="s">
        <v>133</v>
      </c>
      <c r="F310" s="11" t="s">
        <v>134</v>
      </c>
      <c r="G310" s="11" t="s">
        <v>23</v>
      </c>
      <c r="H310" s="11" t="s">
        <v>62</v>
      </c>
      <c r="I310" s="13">
        <v>42664</v>
      </c>
      <c r="J310" s="13">
        <v>42410</v>
      </c>
      <c r="K310" s="11" t="s">
        <v>25</v>
      </c>
      <c r="L310" s="11">
        <v>10</v>
      </c>
      <c r="M310" s="11">
        <v>11.200000000000001</v>
      </c>
      <c r="N310" s="14">
        <v>3.179805263157895</v>
      </c>
      <c r="O310" s="15">
        <v>9.2762736842105298</v>
      </c>
      <c r="P310" s="16">
        <v>12.456078947368425</v>
      </c>
      <c r="Q310" s="21">
        <f t="shared" si="28"/>
        <v>42634</v>
      </c>
      <c r="R310" s="21">
        <f t="shared" si="30"/>
        <v>42664</v>
      </c>
      <c r="S310" s="21" t="str">
        <f t="shared" si="31"/>
        <v>A REPLANIFIER</v>
      </c>
      <c r="T310" s="22">
        <f t="shared" si="32"/>
        <v>42380</v>
      </c>
      <c r="U310" s="23">
        <f t="shared" si="33"/>
        <v>2</v>
      </c>
      <c r="V310" s="24">
        <f t="shared" si="34"/>
        <v>38</v>
      </c>
    </row>
    <row r="311" spans="1:22" ht="15" customHeight="1" x14ac:dyDescent="0.35">
      <c r="A311" s="10" t="str">
        <f t="shared" si="29"/>
        <v>FXB111103</v>
      </c>
      <c r="B311" s="25">
        <v>38</v>
      </c>
      <c r="C311" s="25" t="s">
        <v>63</v>
      </c>
      <c r="D311" s="27"/>
      <c r="E311" s="11" t="s">
        <v>135</v>
      </c>
      <c r="F311" s="11" t="s">
        <v>134</v>
      </c>
      <c r="G311" s="11" t="s">
        <v>23</v>
      </c>
      <c r="H311" s="11" t="s">
        <v>62</v>
      </c>
      <c r="I311" s="13">
        <v>42664</v>
      </c>
      <c r="J311" s="13">
        <v>42684</v>
      </c>
      <c r="K311" s="11" t="s">
        <v>25</v>
      </c>
      <c r="L311" s="11">
        <v>10</v>
      </c>
      <c r="M311" s="11">
        <v>9.8000000000000007</v>
      </c>
      <c r="N311" s="29">
        <v>3.0482789473684218</v>
      </c>
      <c r="O311" s="30">
        <v>7.9020473684210524</v>
      </c>
      <c r="P311" s="31">
        <v>10.950326315789475</v>
      </c>
      <c r="Q311" s="21">
        <f t="shared" si="28"/>
        <v>42634</v>
      </c>
      <c r="R311" s="21">
        <f t="shared" si="30"/>
        <v>42664</v>
      </c>
      <c r="S311" s="21" t="str">
        <f t="shared" si="31"/>
        <v/>
      </c>
      <c r="T311" s="22">
        <f t="shared" si="32"/>
        <v>42654</v>
      </c>
      <c r="U311" s="23">
        <f t="shared" si="33"/>
        <v>41</v>
      </c>
      <c r="V311" s="24">
        <f t="shared" si="34"/>
        <v>38</v>
      </c>
    </row>
    <row r="312" spans="1:22" ht="15" customHeight="1" x14ac:dyDescent="0.35">
      <c r="A312" s="10" t="str">
        <f t="shared" si="29"/>
        <v>FXB111703</v>
      </c>
      <c r="B312" s="25">
        <v>38</v>
      </c>
      <c r="C312" s="25" t="s">
        <v>63</v>
      </c>
      <c r="D312" s="27"/>
      <c r="E312" s="12" t="s">
        <v>52</v>
      </c>
      <c r="F312" s="12" t="s">
        <v>53</v>
      </c>
      <c r="G312" s="12" t="s">
        <v>23</v>
      </c>
      <c r="H312" s="12" t="s">
        <v>54</v>
      </c>
      <c r="I312" s="32">
        <v>42678</v>
      </c>
      <c r="J312" s="32">
        <v>42684</v>
      </c>
      <c r="K312" s="11" t="s">
        <v>25</v>
      </c>
      <c r="L312" s="12">
        <v>80</v>
      </c>
      <c r="M312" s="12">
        <v>64.800000000000011</v>
      </c>
      <c r="N312" s="29">
        <v>5.3827747368421051</v>
      </c>
      <c r="O312" s="30">
        <v>68.279556842105293</v>
      </c>
      <c r="P312" s="31">
        <v>73.662331578947402</v>
      </c>
      <c r="Q312" s="21">
        <f t="shared" si="28"/>
        <v>42634</v>
      </c>
      <c r="R312" s="21">
        <f t="shared" si="30"/>
        <v>42664</v>
      </c>
      <c r="S312" s="21" t="str">
        <f t="shared" si="31"/>
        <v/>
      </c>
      <c r="T312" s="22">
        <f t="shared" si="32"/>
        <v>42654</v>
      </c>
      <c r="U312" s="23">
        <f t="shared" si="33"/>
        <v>41</v>
      </c>
      <c r="V312" s="24">
        <f t="shared" si="34"/>
        <v>38</v>
      </c>
    </row>
    <row r="313" spans="1:22" ht="15" customHeight="1" x14ac:dyDescent="0.35">
      <c r="A313" s="10" t="str">
        <f t="shared" si="29"/>
        <v>FMB113580</v>
      </c>
      <c r="B313" s="25">
        <v>38</v>
      </c>
      <c r="C313" s="25" t="s">
        <v>63</v>
      </c>
      <c r="D313" s="27"/>
      <c r="E313" s="12" t="s">
        <v>229</v>
      </c>
      <c r="F313" s="12" t="s">
        <v>173</v>
      </c>
      <c r="G313" s="11" t="s">
        <v>23</v>
      </c>
      <c r="H313" s="12" t="s">
        <v>174</v>
      </c>
      <c r="I313" s="32">
        <v>42664</v>
      </c>
      <c r="J313" s="32">
        <v>42672</v>
      </c>
      <c r="K313" s="11" t="s">
        <v>25</v>
      </c>
      <c r="L313" s="12">
        <v>17</v>
      </c>
      <c r="M313" s="12">
        <v>15.81</v>
      </c>
      <c r="N313" s="29">
        <v>3.9269105263157909</v>
      </c>
      <c r="O313" s="30">
        <v>13.657173684210528</v>
      </c>
      <c r="P313" s="31">
        <v>17.584084210526321</v>
      </c>
      <c r="Q313" s="21">
        <f t="shared" si="28"/>
        <v>42634</v>
      </c>
      <c r="R313" s="21">
        <f t="shared" si="30"/>
        <v>42664</v>
      </c>
      <c r="S313" s="21" t="str">
        <f t="shared" si="31"/>
        <v/>
      </c>
      <c r="T313" s="22">
        <f t="shared" si="32"/>
        <v>42642</v>
      </c>
      <c r="U313" s="23">
        <f t="shared" si="33"/>
        <v>39</v>
      </c>
      <c r="V313" s="24">
        <f t="shared" si="34"/>
        <v>38</v>
      </c>
    </row>
    <row r="314" spans="1:22" ht="15" customHeight="1" x14ac:dyDescent="0.35">
      <c r="A314" s="10" t="str">
        <f t="shared" si="29"/>
        <v>FXB113137</v>
      </c>
      <c r="B314" s="11">
        <v>40</v>
      </c>
      <c r="C314" s="11" t="s">
        <v>63</v>
      </c>
      <c r="D314" s="12" t="s">
        <v>64</v>
      </c>
      <c r="E314" s="12" t="s">
        <v>244</v>
      </c>
      <c r="F314" s="12" t="s">
        <v>245</v>
      </c>
      <c r="G314" s="11" t="s">
        <v>23</v>
      </c>
      <c r="H314" s="12" t="s">
        <v>62</v>
      </c>
      <c r="I314" s="32">
        <v>42678</v>
      </c>
      <c r="J314" s="32">
        <v>42672</v>
      </c>
      <c r="K314" s="11" t="s">
        <v>25</v>
      </c>
      <c r="L314" s="12">
        <v>50</v>
      </c>
      <c r="M314" s="12">
        <v>56.500000000000007</v>
      </c>
      <c r="N314" s="29">
        <v>16.374221052631579</v>
      </c>
      <c r="O314" s="30">
        <v>46.710542105263158</v>
      </c>
      <c r="P314" s="31">
        <v>63.084763157894741</v>
      </c>
      <c r="Q314" s="21">
        <f t="shared" si="28"/>
        <v>42648</v>
      </c>
      <c r="R314" s="21">
        <f t="shared" si="30"/>
        <v>42678</v>
      </c>
      <c r="S314" s="21" t="str">
        <f t="shared" si="31"/>
        <v>A REPLANIFIER</v>
      </c>
      <c r="T314" s="22">
        <f t="shared" si="32"/>
        <v>42642</v>
      </c>
      <c r="U314" s="23">
        <f t="shared" si="33"/>
        <v>39</v>
      </c>
      <c r="V314" s="24">
        <f t="shared" si="34"/>
        <v>40</v>
      </c>
    </row>
    <row r="315" spans="1:22" ht="15" customHeight="1" x14ac:dyDescent="0.35">
      <c r="A315" s="10" t="str">
        <f t="shared" si="29"/>
        <v>FXB111567</v>
      </c>
      <c r="B315" s="25">
        <v>40</v>
      </c>
      <c r="C315" s="25" t="s">
        <v>63</v>
      </c>
      <c r="D315" s="27"/>
      <c r="E315" s="12" t="s">
        <v>161</v>
      </c>
      <c r="F315" s="12" t="s">
        <v>25</v>
      </c>
      <c r="G315" s="12" t="s">
        <v>57</v>
      </c>
      <c r="H315" s="12" t="s">
        <v>58</v>
      </c>
      <c r="I315" s="28">
        <v>0</v>
      </c>
      <c r="J315" s="12"/>
      <c r="K315" s="11" t="s">
        <v>25</v>
      </c>
      <c r="L315" s="12">
        <v>28</v>
      </c>
      <c r="M315" s="12">
        <v>28</v>
      </c>
      <c r="N315" s="29">
        <v>8.862547368421053</v>
      </c>
      <c r="O315" s="30">
        <v>22.494131578947371</v>
      </c>
      <c r="P315" s="31">
        <v>31.356678947368422</v>
      </c>
      <c r="Q315" s="21">
        <f t="shared" si="28"/>
        <v>42648</v>
      </c>
      <c r="R315" s="21">
        <f t="shared" si="30"/>
        <v>42678</v>
      </c>
      <c r="S315" s="21" t="str">
        <f t="shared" si="31"/>
        <v/>
      </c>
      <c r="T315" s="22" t="str">
        <f t="shared" si="32"/>
        <v/>
      </c>
      <c r="U315" s="23" t="str">
        <f t="shared" si="33"/>
        <v/>
      </c>
      <c r="V315" s="24">
        <f t="shared" si="34"/>
        <v>40</v>
      </c>
    </row>
    <row r="316" spans="1:22" ht="15" customHeight="1" x14ac:dyDescent="0.35">
      <c r="A316" s="10" t="str">
        <f t="shared" si="29"/>
        <v>FMB500400</v>
      </c>
      <c r="B316" s="25">
        <v>40</v>
      </c>
      <c r="C316" s="25" t="s">
        <v>63</v>
      </c>
      <c r="D316" s="27"/>
      <c r="E316" s="12" t="s">
        <v>237</v>
      </c>
      <c r="F316" s="12" t="s">
        <v>22</v>
      </c>
      <c r="G316" s="12" t="s">
        <v>98</v>
      </c>
      <c r="H316" s="12">
        <v>0</v>
      </c>
      <c r="I316" s="32">
        <v>42671</v>
      </c>
      <c r="J316" s="32">
        <v>42678</v>
      </c>
      <c r="K316" s="11" t="s">
        <v>25</v>
      </c>
      <c r="L316" s="12">
        <v>36</v>
      </c>
      <c r="M316" s="12" t="s">
        <v>40</v>
      </c>
      <c r="N316" s="29">
        <v>9.5021052631578957</v>
      </c>
      <c r="O316" s="30">
        <v>27.87158947368421</v>
      </c>
      <c r="P316" s="31">
        <v>37.373694736842104</v>
      </c>
      <c r="Q316" s="21">
        <f t="shared" si="28"/>
        <v>42648</v>
      </c>
      <c r="R316" s="21">
        <f t="shared" si="30"/>
        <v>42678</v>
      </c>
      <c r="S316" s="21" t="str">
        <f t="shared" si="31"/>
        <v/>
      </c>
      <c r="T316" s="22">
        <f t="shared" si="32"/>
        <v>42648</v>
      </c>
      <c r="U316" s="23">
        <f t="shared" si="33"/>
        <v>40</v>
      </c>
      <c r="V316" s="24">
        <f t="shared" si="34"/>
        <v>40</v>
      </c>
    </row>
    <row r="317" spans="1:22" ht="15" customHeight="1" x14ac:dyDescent="0.35">
      <c r="A317" s="10" t="str">
        <f t="shared" si="29"/>
        <v>FXB111565</v>
      </c>
      <c r="B317" s="25">
        <v>40</v>
      </c>
      <c r="C317" s="25" t="s">
        <v>63</v>
      </c>
      <c r="D317" s="27"/>
      <c r="E317" s="12" t="s">
        <v>88</v>
      </c>
      <c r="F317" s="12" t="s">
        <v>25</v>
      </c>
      <c r="G317" s="12" t="s">
        <v>57</v>
      </c>
      <c r="H317" s="12" t="s">
        <v>58</v>
      </c>
      <c r="I317" s="28">
        <v>0</v>
      </c>
      <c r="J317" s="12"/>
      <c r="K317" s="11" t="s">
        <v>25</v>
      </c>
      <c r="L317" s="11">
        <v>26</v>
      </c>
      <c r="M317" s="11">
        <v>30.159999999999997</v>
      </c>
      <c r="N317" s="29">
        <v>8.7001010526315792</v>
      </c>
      <c r="O317" s="30">
        <v>26.147919999999999</v>
      </c>
      <c r="P317" s="31">
        <v>34.84802105263158</v>
      </c>
      <c r="Q317" s="21">
        <f t="shared" si="28"/>
        <v>42648</v>
      </c>
      <c r="R317" s="21">
        <f t="shared" si="30"/>
        <v>42678</v>
      </c>
      <c r="S317" s="21" t="str">
        <f t="shared" si="31"/>
        <v/>
      </c>
      <c r="T317" s="22" t="str">
        <f t="shared" si="32"/>
        <v/>
      </c>
      <c r="U317" s="23" t="str">
        <f t="shared" si="33"/>
        <v/>
      </c>
      <c r="V317" s="24">
        <f t="shared" si="34"/>
        <v>40</v>
      </c>
    </row>
    <row r="318" spans="1:22" ht="15" customHeight="1" x14ac:dyDescent="0.35">
      <c r="A318" s="10" t="str">
        <f t="shared" si="29"/>
        <v>FXB111067</v>
      </c>
      <c r="B318" s="25">
        <v>40</v>
      </c>
      <c r="C318" s="25" t="s">
        <v>63</v>
      </c>
      <c r="D318" s="27"/>
      <c r="E318" s="12" t="s">
        <v>212</v>
      </c>
      <c r="F318" s="11" t="s">
        <v>25</v>
      </c>
      <c r="G318" s="11" t="s">
        <v>57</v>
      </c>
      <c r="H318" s="12" t="s">
        <v>62</v>
      </c>
      <c r="I318" s="26">
        <v>0</v>
      </c>
      <c r="J318" s="11"/>
      <c r="K318" s="11" t="s">
        <v>25</v>
      </c>
      <c r="L318" s="12">
        <v>10</v>
      </c>
      <c r="M318" s="12">
        <v>9.9</v>
      </c>
      <c r="N318" s="29">
        <v>3.1213789473684215</v>
      </c>
      <c r="O318" s="30">
        <v>7.9020473684210524</v>
      </c>
      <c r="P318" s="31">
        <v>11.023426315789473</v>
      </c>
      <c r="Q318" s="21">
        <f t="shared" si="28"/>
        <v>42648</v>
      </c>
      <c r="R318" s="21">
        <f t="shared" si="30"/>
        <v>42678</v>
      </c>
      <c r="S318" s="21" t="str">
        <f t="shared" si="31"/>
        <v/>
      </c>
      <c r="T318" s="22" t="str">
        <f t="shared" si="32"/>
        <v/>
      </c>
      <c r="U318" s="23" t="str">
        <f t="shared" si="33"/>
        <v/>
      </c>
      <c r="V318" s="24">
        <f t="shared" si="34"/>
        <v>40</v>
      </c>
    </row>
    <row r="319" spans="1:22" ht="15" customHeight="1" x14ac:dyDescent="0.35">
      <c r="A319" s="10" t="str">
        <f t="shared" si="29"/>
        <v>FXB111101</v>
      </c>
      <c r="B319" s="25">
        <v>40</v>
      </c>
      <c r="C319" s="25" t="s">
        <v>63</v>
      </c>
      <c r="D319" s="27"/>
      <c r="E319" s="12" t="s">
        <v>165</v>
      </c>
      <c r="F319" s="11" t="s">
        <v>25</v>
      </c>
      <c r="G319" s="11" t="s">
        <v>57</v>
      </c>
      <c r="H319" s="12" t="s">
        <v>58</v>
      </c>
      <c r="I319" s="26">
        <v>0</v>
      </c>
      <c r="J319" s="11"/>
      <c r="K319" s="11" t="s">
        <v>25</v>
      </c>
      <c r="L319" s="12">
        <v>26</v>
      </c>
      <c r="M319" s="12">
        <v>17.940000000000001</v>
      </c>
      <c r="N319" s="29">
        <v>7.9254000000000024</v>
      </c>
      <c r="O319" s="30">
        <v>12.068747368421052</v>
      </c>
      <c r="P319" s="31">
        <v>19.994147368421054</v>
      </c>
      <c r="Q319" s="21">
        <f t="shared" si="28"/>
        <v>42648</v>
      </c>
      <c r="R319" s="21">
        <f t="shared" si="30"/>
        <v>42678</v>
      </c>
      <c r="S319" s="21" t="str">
        <f t="shared" si="31"/>
        <v/>
      </c>
      <c r="T319" s="22" t="str">
        <f t="shared" si="32"/>
        <v/>
      </c>
      <c r="U319" s="23" t="str">
        <f t="shared" si="33"/>
        <v/>
      </c>
      <c r="V319" s="24">
        <f t="shared" si="34"/>
        <v>40</v>
      </c>
    </row>
    <row r="320" spans="1:22" ht="15" customHeight="1" x14ac:dyDescent="0.35">
      <c r="A320" s="10" t="str">
        <f t="shared" si="29"/>
        <v>FXB111568</v>
      </c>
      <c r="B320" s="25">
        <v>40</v>
      </c>
      <c r="C320" s="25" t="s">
        <v>63</v>
      </c>
      <c r="D320" s="27"/>
      <c r="E320" s="12" t="s">
        <v>89</v>
      </c>
      <c r="F320" s="11" t="s">
        <v>25</v>
      </c>
      <c r="G320" s="11" t="s">
        <v>57</v>
      </c>
      <c r="H320" s="11" t="s">
        <v>58</v>
      </c>
      <c r="I320" s="26">
        <v>0</v>
      </c>
      <c r="J320" s="11"/>
      <c r="K320" s="11" t="s">
        <v>25</v>
      </c>
      <c r="L320" s="12">
        <v>50</v>
      </c>
      <c r="M320" s="12">
        <v>49</v>
      </c>
      <c r="N320" s="29">
        <v>16.296595789473685</v>
      </c>
      <c r="O320" s="30">
        <v>39.646456842105266</v>
      </c>
      <c r="P320" s="31">
        <v>55.943052631578951</v>
      </c>
      <c r="Q320" s="21">
        <f t="shared" si="28"/>
        <v>42648</v>
      </c>
      <c r="R320" s="21">
        <f t="shared" si="30"/>
        <v>42678</v>
      </c>
      <c r="S320" s="21" t="str">
        <f t="shared" si="31"/>
        <v/>
      </c>
      <c r="T320" s="22" t="str">
        <f t="shared" si="32"/>
        <v/>
      </c>
      <c r="U320" s="23" t="str">
        <f t="shared" si="33"/>
        <v/>
      </c>
      <c r="V320" s="24">
        <f t="shared" si="34"/>
        <v>40</v>
      </c>
    </row>
    <row r="321" spans="1:22" ht="15" customHeight="1" x14ac:dyDescent="0.35">
      <c r="A321" s="10" t="str">
        <f t="shared" si="29"/>
        <v>FXB111569</v>
      </c>
      <c r="B321" s="25">
        <v>40</v>
      </c>
      <c r="C321" s="25" t="s">
        <v>63</v>
      </c>
      <c r="D321" s="27"/>
      <c r="E321" s="12" t="s">
        <v>166</v>
      </c>
      <c r="F321" s="11" t="s">
        <v>25</v>
      </c>
      <c r="G321" s="11" t="s">
        <v>57</v>
      </c>
      <c r="H321" s="11" t="s">
        <v>58</v>
      </c>
      <c r="I321" s="26">
        <v>0</v>
      </c>
      <c r="J321" s="11"/>
      <c r="K321" s="11" t="s">
        <v>25</v>
      </c>
      <c r="L321" s="12">
        <v>66</v>
      </c>
      <c r="M321" s="12">
        <v>77.22</v>
      </c>
      <c r="N321" s="29">
        <v>20.890405263157898</v>
      </c>
      <c r="O321" s="30">
        <v>65.324557894736841</v>
      </c>
      <c r="P321" s="31">
        <v>86.214963157894744</v>
      </c>
      <c r="Q321" s="21">
        <f t="shared" si="28"/>
        <v>42648</v>
      </c>
      <c r="R321" s="21">
        <f t="shared" si="30"/>
        <v>42678</v>
      </c>
      <c r="S321" s="21" t="str">
        <f t="shared" si="31"/>
        <v/>
      </c>
      <c r="T321" s="22" t="str">
        <f t="shared" si="32"/>
        <v/>
      </c>
      <c r="U321" s="23" t="str">
        <f t="shared" si="33"/>
        <v/>
      </c>
      <c r="V321" s="24">
        <f t="shared" si="34"/>
        <v>40</v>
      </c>
    </row>
    <row r="322" spans="1:22" ht="15" customHeight="1" x14ac:dyDescent="0.35">
      <c r="A322" s="10" t="str">
        <f t="shared" si="29"/>
        <v>FXB111131</v>
      </c>
      <c r="B322" s="25">
        <v>40</v>
      </c>
      <c r="C322" s="25" t="s">
        <v>63</v>
      </c>
      <c r="D322" s="27"/>
      <c r="E322" s="12" t="s">
        <v>167</v>
      </c>
      <c r="F322" s="11" t="s">
        <v>25</v>
      </c>
      <c r="G322" s="11" t="s">
        <v>57</v>
      </c>
      <c r="H322" s="11" t="s">
        <v>58</v>
      </c>
      <c r="I322" s="26">
        <v>0</v>
      </c>
      <c r="J322" s="11"/>
      <c r="K322" s="11" t="s">
        <v>25</v>
      </c>
      <c r="L322" s="11">
        <v>22</v>
      </c>
      <c r="M322" s="11">
        <v>11.88</v>
      </c>
      <c r="N322" s="29">
        <v>1.7690736842105264</v>
      </c>
      <c r="O322" s="30">
        <v>11.49853157894737</v>
      </c>
      <c r="P322" s="31">
        <v>13.267605263157897</v>
      </c>
      <c r="Q322" s="21">
        <f t="shared" ref="Q322:Q358" si="35">IF(B322="","",($T$1+((B322)*7))-((WEEKDAY(($T$1+((B322-1)*7)),2))-3))</f>
        <v>42648</v>
      </c>
      <c r="R322" s="21">
        <f t="shared" si="30"/>
        <v>42678</v>
      </c>
      <c r="S322" s="21" t="str">
        <f t="shared" si="31"/>
        <v/>
      </c>
      <c r="T322" s="22" t="str">
        <f t="shared" si="32"/>
        <v/>
      </c>
      <c r="U322" s="23" t="str">
        <f t="shared" si="33"/>
        <v/>
      </c>
      <c r="V322" s="24">
        <f t="shared" si="34"/>
        <v>40</v>
      </c>
    </row>
    <row r="323" spans="1:22" ht="15" customHeight="1" x14ac:dyDescent="0.35">
      <c r="A323" s="10" t="str">
        <f t="shared" ref="A323:A358" si="36">CONCATENATE("F"&amp;MID(E323,2,8))</f>
        <v>FXB111420</v>
      </c>
      <c r="B323" s="25">
        <v>40</v>
      </c>
      <c r="C323" s="25" t="s">
        <v>63</v>
      </c>
      <c r="D323" s="27"/>
      <c r="E323" s="12" t="s">
        <v>75</v>
      </c>
      <c r="F323" s="11" t="s">
        <v>25</v>
      </c>
      <c r="G323" s="12" t="s">
        <v>23</v>
      </c>
      <c r="H323" s="11" t="s">
        <v>58</v>
      </c>
      <c r="I323" s="26">
        <v>0</v>
      </c>
      <c r="J323" s="11"/>
      <c r="K323" s="11" t="s">
        <v>25</v>
      </c>
      <c r="L323" s="11">
        <v>72</v>
      </c>
      <c r="M323" s="11">
        <v>72</v>
      </c>
      <c r="N323" s="29">
        <v>0</v>
      </c>
      <c r="O323" s="30">
        <v>0</v>
      </c>
      <c r="P323" s="31">
        <v>0</v>
      </c>
      <c r="Q323" s="21">
        <f t="shared" si="35"/>
        <v>42648</v>
      </c>
      <c r="R323" s="21">
        <f t="shared" ref="R323:R358" si="37">Q323+30</f>
        <v>42678</v>
      </c>
      <c r="S323" s="21" t="str">
        <f t="shared" ref="S323:S358" si="38">IF(OR(J323="",J323&gt;=R323),"","A REPLANIFIER")</f>
        <v/>
      </c>
      <c r="T323" s="22" t="str">
        <f t="shared" ref="T323:T358" si="39">IF(I323=0,"",J323-30)</f>
        <v/>
      </c>
      <c r="U323" s="23" t="str">
        <f t="shared" ref="U323:U358" si="40">IF(T323="","",WEEKNUM(T323,21))</f>
        <v/>
      </c>
      <c r="V323" s="24">
        <f t="shared" ref="V323:V358" si="41">WEEKNUM(Q323,21)</f>
        <v>40</v>
      </c>
    </row>
    <row r="324" spans="1:22" ht="15" customHeight="1" x14ac:dyDescent="0.35">
      <c r="A324" s="10" t="str">
        <f t="shared" si="36"/>
        <v>FMB126665</v>
      </c>
      <c r="B324" s="25">
        <v>40</v>
      </c>
      <c r="C324" s="25" t="s">
        <v>63</v>
      </c>
      <c r="D324" s="27"/>
      <c r="E324" s="12" t="s">
        <v>137</v>
      </c>
      <c r="F324" s="12" t="s">
        <v>138</v>
      </c>
      <c r="G324" s="11" t="s">
        <v>23</v>
      </c>
      <c r="H324" s="12" t="s">
        <v>29</v>
      </c>
      <c r="I324" s="32">
        <v>42678</v>
      </c>
      <c r="J324" s="32">
        <v>42683</v>
      </c>
      <c r="K324" s="11" t="s">
        <v>25</v>
      </c>
      <c r="L324" s="12">
        <v>30</v>
      </c>
      <c r="M324" s="12">
        <v>0</v>
      </c>
      <c r="N324" s="29">
        <v>14.276331578947369</v>
      </c>
      <c r="O324" s="30">
        <v>43.881563157894739</v>
      </c>
      <c r="P324" s="31">
        <v>58.15789473684211</v>
      </c>
      <c r="Q324" s="21">
        <f t="shared" si="35"/>
        <v>42648</v>
      </c>
      <c r="R324" s="21">
        <f t="shared" si="37"/>
        <v>42678</v>
      </c>
      <c r="S324" s="21" t="str">
        <f t="shared" si="38"/>
        <v/>
      </c>
      <c r="T324" s="22">
        <f t="shared" si="39"/>
        <v>42653</v>
      </c>
      <c r="U324" s="23">
        <f t="shared" si="40"/>
        <v>41</v>
      </c>
      <c r="V324" s="24">
        <f t="shared" si="41"/>
        <v>40</v>
      </c>
    </row>
    <row r="325" spans="1:22" ht="15" customHeight="1" x14ac:dyDescent="0.35">
      <c r="A325" s="10" t="str">
        <f t="shared" si="36"/>
        <v>FMB114867</v>
      </c>
      <c r="B325" s="25">
        <v>40</v>
      </c>
      <c r="C325" s="25" t="s">
        <v>63</v>
      </c>
      <c r="D325" s="27"/>
      <c r="E325" s="12" t="s">
        <v>65</v>
      </c>
      <c r="F325" s="12" t="s">
        <v>25</v>
      </c>
      <c r="G325" s="12" t="s">
        <v>57</v>
      </c>
      <c r="H325" s="12" t="s">
        <v>58</v>
      </c>
      <c r="I325" s="28">
        <v>0</v>
      </c>
      <c r="J325" s="12"/>
      <c r="K325" s="11" t="s">
        <v>25</v>
      </c>
      <c r="L325" s="12">
        <v>86</v>
      </c>
      <c r="M325" s="12">
        <v>86</v>
      </c>
      <c r="N325" s="29">
        <v>27.220847368421055</v>
      </c>
      <c r="O325" s="30">
        <v>69.089252631578944</v>
      </c>
      <c r="P325" s="31">
        <v>96.310100000000006</v>
      </c>
      <c r="Q325" s="21">
        <f t="shared" si="35"/>
        <v>42648</v>
      </c>
      <c r="R325" s="21">
        <f t="shared" si="37"/>
        <v>42678</v>
      </c>
      <c r="S325" s="21" t="str">
        <f t="shared" si="38"/>
        <v/>
      </c>
      <c r="T325" s="22" t="str">
        <f t="shared" si="39"/>
        <v/>
      </c>
      <c r="U325" s="23" t="str">
        <f t="shared" si="40"/>
        <v/>
      </c>
      <c r="V325" s="24">
        <f t="shared" si="41"/>
        <v>40</v>
      </c>
    </row>
    <row r="326" spans="1:22" ht="15" customHeight="1" x14ac:dyDescent="0.35">
      <c r="A326" s="10" t="str">
        <f t="shared" si="36"/>
        <v>FMB114870</v>
      </c>
      <c r="B326" s="25">
        <v>40</v>
      </c>
      <c r="C326" s="25" t="s">
        <v>63</v>
      </c>
      <c r="D326" s="27"/>
      <c r="E326" s="12" t="s">
        <v>92</v>
      </c>
      <c r="F326" s="12" t="s">
        <v>53</v>
      </c>
      <c r="G326" s="11" t="s">
        <v>57</v>
      </c>
      <c r="H326" s="11" t="s">
        <v>58</v>
      </c>
      <c r="I326" s="32">
        <v>42678</v>
      </c>
      <c r="J326" s="32">
        <v>42684</v>
      </c>
      <c r="K326" s="11" t="s">
        <v>25</v>
      </c>
      <c r="L326" s="12">
        <v>20</v>
      </c>
      <c r="M326" s="12">
        <v>20</v>
      </c>
      <c r="N326" s="29">
        <v>6.3304421052631596</v>
      </c>
      <c r="O326" s="30">
        <v>16.067236842105263</v>
      </c>
      <c r="P326" s="31">
        <v>22.397678947368423</v>
      </c>
      <c r="Q326" s="21">
        <f t="shared" si="35"/>
        <v>42648</v>
      </c>
      <c r="R326" s="21">
        <f t="shared" si="37"/>
        <v>42678</v>
      </c>
      <c r="S326" s="21" t="str">
        <f t="shared" si="38"/>
        <v/>
      </c>
      <c r="T326" s="22">
        <f t="shared" si="39"/>
        <v>42654</v>
      </c>
      <c r="U326" s="23">
        <f t="shared" si="40"/>
        <v>41</v>
      </c>
      <c r="V326" s="24">
        <f t="shared" si="41"/>
        <v>40</v>
      </c>
    </row>
    <row r="327" spans="1:22" ht="15" customHeight="1" x14ac:dyDescent="0.35">
      <c r="A327" s="10" t="str">
        <f t="shared" si="36"/>
        <v>FMB114870</v>
      </c>
      <c r="B327" s="25">
        <v>40</v>
      </c>
      <c r="C327" s="25" t="s">
        <v>63</v>
      </c>
      <c r="D327" s="27"/>
      <c r="E327" s="27" t="s">
        <v>92</v>
      </c>
      <c r="F327" s="12" t="s">
        <v>25</v>
      </c>
      <c r="G327" s="11" t="s">
        <v>57</v>
      </c>
      <c r="H327" s="11" t="s">
        <v>58</v>
      </c>
      <c r="I327" s="28">
        <v>0</v>
      </c>
      <c r="J327" s="12"/>
      <c r="K327" s="11" t="s">
        <v>25</v>
      </c>
      <c r="L327" s="12">
        <v>80</v>
      </c>
      <c r="M327" s="12">
        <v>80</v>
      </c>
      <c r="N327" s="29">
        <v>25.321678947368422</v>
      </c>
      <c r="O327" s="30">
        <v>64.269036842105265</v>
      </c>
      <c r="P327" s="31">
        <v>89.590715789473691</v>
      </c>
      <c r="Q327" s="21">
        <f t="shared" si="35"/>
        <v>42648</v>
      </c>
      <c r="R327" s="21">
        <f t="shared" si="37"/>
        <v>42678</v>
      </c>
      <c r="S327" s="21" t="str">
        <f t="shared" si="38"/>
        <v/>
      </c>
      <c r="T327" s="22" t="str">
        <f t="shared" si="39"/>
        <v/>
      </c>
      <c r="U327" s="23" t="str">
        <f t="shared" si="40"/>
        <v/>
      </c>
      <c r="V327" s="24">
        <f t="shared" si="41"/>
        <v>40</v>
      </c>
    </row>
    <row r="328" spans="1:22" ht="15" customHeight="1" x14ac:dyDescent="0.35">
      <c r="A328" s="10" t="str">
        <f t="shared" si="36"/>
        <v>FMB114893</v>
      </c>
      <c r="B328" s="25">
        <v>40</v>
      </c>
      <c r="C328" s="25" t="s">
        <v>63</v>
      </c>
      <c r="D328" s="27"/>
      <c r="E328" s="12" t="s">
        <v>56</v>
      </c>
      <c r="F328" s="11" t="s">
        <v>25</v>
      </c>
      <c r="G328" s="11" t="s">
        <v>57</v>
      </c>
      <c r="H328" s="11" t="s">
        <v>58</v>
      </c>
      <c r="I328" s="26">
        <v>0</v>
      </c>
      <c r="J328" s="11"/>
      <c r="K328" s="11" t="s">
        <v>25</v>
      </c>
      <c r="L328" s="12">
        <v>120</v>
      </c>
      <c r="M328" s="12">
        <v>120</v>
      </c>
      <c r="N328" s="29">
        <v>42.192926315789478</v>
      </c>
      <c r="O328" s="30">
        <v>98.508647368421066</v>
      </c>
      <c r="P328" s="31">
        <v>140.70157368421053</v>
      </c>
      <c r="Q328" s="21">
        <f t="shared" si="35"/>
        <v>42648</v>
      </c>
      <c r="R328" s="21">
        <f t="shared" si="37"/>
        <v>42678</v>
      </c>
      <c r="S328" s="21" t="str">
        <f t="shared" si="38"/>
        <v/>
      </c>
      <c r="T328" s="22" t="str">
        <f t="shared" si="39"/>
        <v/>
      </c>
      <c r="U328" s="23" t="str">
        <f t="shared" si="40"/>
        <v/>
      </c>
      <c r="V328" s="24">
        <f t="shared" si="41"/>
        <v>40</v>
      </c>
    </row>
    <row r="329" spans="1:22" ht="15" customHeight="1" x14ac:dyDescent="0.35">
      <c r="A329" s="10" t="str">
        <f t="shared" si="36"/>
        <v>FMB114894</v>
      </c>
      <c r="B329" s="25">
        <v>40</v>
      </c>
      <c r="C329" s="25" t="s">
        <v>63</v>
      </c>
      <c r="D329" s="27"/>
      <c r="E329" s="12" t="s">
        <v>168</v>
      </c>
      <c r="F329" s="11" t="s">
        <v>25</v>
      </c>
      <c r="G329" s="11" t="s">
        <v>57</v>
      </c>
      <c r="H329" s="11" t="s">
        <v>58</v>
      </c>
      <c r="I329" s="26">
        <v>0</v>
      </c>
      <c r="J329" s="11"/>
      <c r="K329" s="11" t="s">
        <v>25</v>
      </c>
      <c r="L329" s="11">
        <v>42</v>
      </c>
      <c r="M329" s="11">
        <v>42</v>
      </c>
      <c r="N329" s="29">
        <v>13.76449052631579</v>
      </c>
      <c r="O329" s="30">
        <v>34.535362105263154</v>
      </c>
      <c r="P329" s="31">
        <v>48.299852631578943</v>
      </c>
      <c r="Q329" s="21">
        <f t="shared" si="35"/>
        <v>42648</v>
      </c>
      <c r="R329" s="21">
        <f t="shared" si="37"/>
        <v>42678</v>
      </c>
      <c r="S329" s="21" t="str">
        <f t="shared" si="38"/>
        <v/>
      </c>
      <c r="T329" s="22" t="str">
        <f t="shared" si="39"/>
        <v/>
      </c>
      <c r="U329" s="23" t="str">
        <f t="shared" si="40"/>
        <v/>
      </c>
      <c r="V329" s="24">
        <f t="shared" si="41"/>
        <v>40</v>
      </c>
    </row>
    <row r="330" spans="1:22" ht="15" customHeight="1" x14ac:dyDescent="0.35">
      <c r="A330" s="10" t="str">
        <f t="shared" si="36"/>
        <v>FMB114895</v>
      </c>
      <c r="B330" s="25">
        <v>40</v>
      </c>
      <c r="C330" s="25" t="s">
        <v>63</v>
      </c>
      <c r="D330" s="27"/>
      <c r="E330" s="12" t="s">
        <v>93</v>
      </c>
      <c r="F330" s="11" t="s">
        <v>25</v>
      </c>
      <c r="G330" s="11" t="s">
        <v>57</v>
      </c>
      <c r="H330" s="11" t="s">
        <v>58</v>
      </c>
      <c r="I330" s="26">
        <v>0</v>
      </c>
      <c r="J330" s="11"/>
      <c r="K330" s="11" t="s">
        <v>25</v>
      </c>
      <c r="L330" s="12">
        <v>74</v>
      </c>
      <c r="M330" s="12">
        <v>85.839999999999989</v>
      </c>
      <c r="N330" s="29">
        <v>23.422600000000003</v>
      </c>
      <c r="O330" s="30">
        <v>72.160884210526319</v>
      </c>
      <c r="P330" s="31">
        <v>95.583484210526322</v>
      </c>
      <c r="Q330" s="21">
        <f t="shared" si="35"/>
        <v>42648</v>
      </c>
      <c r="R330" s="21">
        <f t="shared" si="37"/>
        <v>42678</v>
      </c>
      <c r="S330" s="21" t="str">
        <f t="shared" si="38"/>
        <v/>
      </c>
      <c r="T330" s="22" t="str">
        <f t="shared" si="39"/>
        <v/>
      </c>
      <c r="U330" s="23" t="str">
        <f t="shared" si="40"/>
        <v/>
      </c>
      <c r="V330" s="24">
        <f t="shared" si="41"/>
        <v>40</v>
      </c>
    </row>
    <row r="331" spans="1:22" ht="15" customHeight="1" x14ac:dyDescent="0.35">
      <c r="A331" s="10" t="str">
        <f t="shared" si="36"/>
        <v>FMB114896</v>
      </c>
      <c r="B331" s="25">
        <v>40</v>
      </c>
      <c r="C331" s="25" t="s">
        <v>63</v>
      </c>
      <c r="D331" s="27"/>
      <c r="E331" s="12" t="s">
        <v>95</v>
      </c>
      <c r="F331" s="11" t="s">
        <v>25</v>
      </c>
      <c r="G331" s="11" t="s">
        <v>57</v>
      </c>
      <c r="H331" s="11" t="s">
        <v>58</v>
      </c>
      <c r="I331" s="26">
        <v>0</v>
      </c>
      <c r="J331" s="11"/>
      <c r="K331" s="11" t="s">
        <v>25</v>
      </c>
      <c r="L331" s="11">
        <v>42</v>
      </c>
      <c r="M331" s="11">
        <v>49.14</v>
      </c>
      <c r="N331" s="29">
        <v>13.29391052631579</v>
      </c>
      <c r="O331" s="30">
        <v>41.570189473684209</v>
      </c>
      <c r="P331" s="31">
        <v>54.864100000000001</v>
      </c>
      <c r="Q331" s="21">
        <f t="shared" si="35"/>
        <v>42648</v>
      </c>
      <c r="R331" s="21">
        <f t="shared" si="37"/>
        <v>42678</v>
      </c>
      <c r="S331" s="21" t="str">
        <f t="shared" si="38"/>
        <v/>
      </c>
      <c r="T331" s="22" t="str">
        <f t="shared" si="39"/>
        <v/>
      </c>
      <c r="U331" s="23" t="str">
        <f t="shared" si="40"/>
        <v/>
      </c>
      <c r="V331" s="24">
        <f t="shared" si="41"/>
        <v>40</v>
      </c>
    </row>
    <row r="332" spans="1:22" ht="15" customHeight="1" x14ac:dyDescent="0.35">
      <c r="A332" s="10" t="str">
        <f t="shared" si="36"/>
        <v>FXB111421</v>
      </c>
      <c r="B332" s="25">
        <v>40</v>
      </c>
      <c r="C332" s="25" t="s">
        <v>63</v>
      </c>
      <c r="D332" s="27"/>
      <c r="E332" s="12" t="s">
        <v>96</v>
      </c>
      <c r="F332" s="11" t="s">
        <v>25</v>
      </c>
      <c r="G332" s="11" t="s">
        <v>57</v>
      </c>
      <c r="H332" s="11" t="s">
        <v>58</v>
      </c>
      <c r="I332" s="26">
        <v>0</v>
      </c>
      <c r="J332" s="11"/>
      <c r="K332" s="11" t="s">
        <v>25</v>
      </c>
      <c r="L332" s="11">
        <v>14</v>
      </c>
      <c r="M332" s="11">
        <v>14</v>
      </c>
      <c r="N332" s="29">
        <v>4.4312736842105265</v>
      </c>
      <c r="O332" s="30">
        <v>11.247110526315792</v>
      </c>
      <c r="P332" s="31">
        <v>15.678384210526318</v>
      </c>
      <c r="Q332" s="21">
        <f t="shared" si="35"/>
        <v>42648</v>
      </c>
      <c r="R332" s="21">
        <f t="shared" si="37"/>
        <v>42678</v>
      </c>
      <c r="S332" s="21" t="str">
        <f t="shared" si="38"/>
        <v/>
      </c>
      <c r="T332" s="22" t="str">
        <f t="shared" si="39"/>
        <v/>
      </c>
      <c r="U332" s="23" t="str">
        <f t="shared" si="40"/>
        <v/>
      </c>
      <c r="V332" s="24">
        <f t="shared" si="41"/>
        <v>40</v>
      </c>
    </row>
    <row r="333" spans="1:22" ht="15" customHeight="1" x14ac:dyDescent="0.35">
      <c r="A333" s="10" t="str">
        <f t="shared" si="36"/>
        <v>FMB114110</v>
      </c>
      <c r="B333" s="11">
        <v>41</v>
      </c>
      <c r="C333" s="11" t="s">
        <v>19</v>
      </c>
      <c r="D333" s="11" t="s">
        <v>250</v>
      </c>
      <c r="E333" s="11" t="s">
        <v>106</v>
      </c>
      <c r="F333" s="11" t="s">
        <v>44</v>
      </c>
      <c r="G333" s="11" t="s">
        <v>23</v>
      </c>
      <c r="H333" s="11" t="s">
        <v>62</v>
      </c>
      <c r="I333" s="26">
        <v>0</v>
      </c>
      <c r="J333" s="11"/>
      <c r="K333" s="11" t="s">
        <v>25</v>
      </c>
      <c r="L333" s="11">
        <v>21</v>
      </c>
      <c r="M333" s="11">
        <v>21.84</v>
      </c>
      <c r="N333" s="14">
        <v>7.6601105263157905</v>
      </c>
      <c r="O333" s="15">
        <v>16.793852631578947</v>
      </c>
      <c r="P333" s="16">
        <v>24.453963157894737</v>
      </c>
      <c r="Q333" s="21">
        <f t="shared" si="35"/>
        <v>42655</v>
      </c>
      <c r="R333" s="21">
        <f t="shared" si="37"/>
        <v>42685</v>
      </c>
      <c r="S333" s="21" t="str">
        <f t="shared" si="38"/>
        <v/>
      </c>
      <c r="T333" s="22" t="str">
        <f t="shared" si="39"/>
        <v/>
      </c>
      <c r="U333" s="23" t="str">
        <f t="shared" si="40"/>
        <v/>
      </c>
      <c r="V333" s="24">
        <f t="shared" si="41"/>
        <v>41</v>
      </c>
    </row>
    <row r="334" spans="1:22" ht="15" customHeight="1" x14ac:dyDescent="0.35">
      <c r="A334" s="10" t="str">
        <f t="shared" si="36"/>
        <v>FMB114989</v>
      </c>
      <c r="B334" s="25">
        <v>41</v>
      </c>
      <c r="C334" s="11" t="s">
        <v>63</v>
      </c>
      <c r="D334" s="12" t="s">
        <v>64</v>
      </c>
      <c r="E334" s="11" t="s">
        <v>119</v>
      </c>
      <c r="F334" s="11" t="s">
        <v>53</v>
      </c>
      <c r="G334" s="11" t="s">
        <v>23</v>
      </c>
      <c r="H334" s="11" t="s">
        <v>54</v>
      </c>
      <c r="I334" s="13">
        <v>42706</v>
      </c>
      <c r="J334" s="13">
        <v>42707</v>
      </c>
      <c r="K334" s="11" t="s">
        <v>25</v>
      </c>
      <c r="L334" s="11">
        <v>20</v>
      </c>
      <c r="M334" s="11">
        <v>20.2</v>
      </c>
      <c r="N334" s="14">
        <v>4.0963221052631571</v>
      </c>
      <c r="O334" s="15">
        <v>19.785356842105266</v>
      </c>
      <c r="P334" s="16">
        <v>23.881678947368421</v>
      </c>
      <c r="Q334" s="21">
        <f t="shared" si="35"/>
        <v>42655</v>
      </c>
      <c r="R334" s="21">
        <f t="shared" si="37"/>
        <v>42685</v>
      </c>
      <c r="S334" s="21" t="str">
        <f t="shared" si="38"/>
        <v/>
      </c>
      <c r="T334" s="22">
        <f t="shared" si="39"/>
        <v>42677</v>
      </c>
      <c r="U334" s="23">
        <f t="shared" si="40"/>
        <v>44</v>
      </c>
      <c r="V334" s="24">
        <f t="shared" si="41"/>
        <v>41</v>
      </c>
    </row>
    <row r="335" spans="1:22" ht="15" customHeight="1" x14ac:dyDescent="0.35">
      <c r="A335" s="10" t="str">
        <f t="shared" si="36"/>
        <v>FMB125269</v>
      </c>
      <c r="B335" s="25">
        <v>41</v>
      </c>
      <c r="C335" s="25" t="s">
        <v>63</v>
      </c>
      <c r="D335" s="27"/>
      <c r="E335" s="11" t="s">
        <v>200</v>
      </c>
      <c r="F335" s="11" t="s">
        <v>201</v>
      </c>
      <c r="G335" s="11" t="s">
        <v>23</v>
      </c>
      <c r="H335" s="11" t="s">
        <v>29</v>
      </c>
      <c r="I335" s="13">
        <v>42685</v>
      </c>
      <c r="J335" s="13">
        <v>42678</v>
      </c>
      <c r="K335" s="11" t="s">
        <v>25</v>
      </c>
      <c r="L335" s="11">
        <v>100</v>
      </c>
      <c r="M335" s="11">
        <v>93</v>
      </c>
      <c r="N335" s="14">
        <v>24.78081052631579</v>
      </c>
      <c r="O335" s="15">
        <v>79.386063157894739</v>
      </c>
      <c r="P335" s="16">
        <v>104.16687368421053</v>
      </c>
      <c r="Q335" s="21">
        <f t="shared" si="35"/>
        <v>42655</v>
      </c>
      <c r="R335" s="21">
        <f t="shared" si="37"/>
        <v>42685</v>
      </c>
      <c r="S335" s="21" t="str">
        <f t="shared" si="38"/>
        <v>A REPLANIFIER</v>
      </c>
      <c r="T335" s="22">
        <f t="shared" si="39"/>
        <v>42648</v>
      </c>
      <c r="U335" s="23">
        <f t="shared" si="40"/>
        <v>40</v>
      </c>
      <c r="V335" s="24">
        <f t="shared" si="41"/>
        <v>41</v>
      </c>
    </row>
    <row r="336" spans="1:22" ht="15" customHeight="1" x14ac:dyDescent="0.35">
      <c r="A336" s="10" t="str">
        <f t="shared" si="36"/>
        <v>FMB124976</v>
      </c>
      <c r="B336" s="25">
        <v>41</v>
      </c>
      <c r="C336" s="25" t="s">
        <v>63</v>
      </c>
      <c r="D336" s="27"/>
      <c r="E336" s="11" t="s">
        <v>159</v>
      </c>
      <c r="F336" s="11" t="s">
        <v>53</v>
      </c>
      <c r="G336" s="11" t="s">
        <v>23</v>
      </c>
      <c r="H336" s="11" t="s">
        <v>160</v>
      </c>
      <c r="I336" s="13">
        <v>42706</v>
      </c>
      <c r="J336" s="13">
        <v>42707</v>
      </c>
      <c r="K336" s="11" t="s">
        <v>25</v>
      </c>
      <c r="L336" s="11">
        <v>20</v>
      </c>
      <c r="M336" s="11" t="s">
        <v>40</v>
      </c>
      <c r="N336" s="14">
        <v>18.932721052631582</v>
      </c>
      <c r="O336" s="15">
        <v>22.076021052631582</v>
      </c>
      <c r="P336" s="16">
        <v>41.008742105263167</v>
      </c>
      <c r="Q336" s="21">
        <f t="shared" si="35"/>
        <v>42655</v>
      </c>
      <c r="R336" s="21">
        <f t="shared" si="37"/>
        <v>42685</v>
      </c>
      <c r="S336" s="21" t="str">
        <f t="shared" si="38"/>
        <v/>
      </c>
      <c r="T336" s="22">
        <f t="shared" si="39"/>
        <v>42677</v>
      </c>
      <c r="U336" s="23">
        <f t="shared" si="40"/>
        <v>44</v>
      </c>
      <c r="V336" s="24">
        <f t="shared" si="41"/>
        <v>41</v>
      </c>
    </row>
    <row r="337" spans="1:22" ht="15" customHeight="1" x14ac:dyDescent="0.35">
      <c r="A337" s="10" t="str">
        <f t="shared" si="36"/>
        <v>FXB111703</v>
      </c>
      <c r="B337" s="11">
        <v>42</v>
      </c>
      <c r="C337" s="11" t="s">
        <v>63</v>
      </c>
      <c r="D337" s="12" t="s">
        <v>64</v>
      </c>
      <c r="E337" s="11" t="s">
        <v>52</v>
      </c>
      <c r="F337" s="11" t="s">
        <v>53</v>
      </c>
      <c r="G337" s="11" t="s">
        <v>23</v>
      </c>
      <c r="H337" s="11" t="s">
        <v>54</v>
      </c>
      <c r="I337" s="13">
        <v>42706</v>
      </c>
      <c r="J337" s="13">
        <v>42707</v>
      </c>
      <c r="K337" s="11" t="s">
        <v>25</v>
      </c>
      <c r="L337" s="11">
        <v>50</v>
      </c>
      <c r="M337" s="11">
        <v>40.5</v>
      </c>
      <c r="N337" s="14">
        <v>3.5406905263157897</v>
      </c>
      <c r="O337" s="15">
        <v>42.972551578947368</v>
      </c>
      <c r="P337" s="16">
        <v>46.51324210526316</v>
      </c>
      <c r="Q337" s="21">
        <f t="shared" si="35"/>
        <v>42662</v>
      </c>
      <c r="R337" s="21">
        <f t="shared" si="37"/>
        <v>42692</v>
      </c>
      <c r="S337" s="21" t="str">
        <f t="shared" si="38"/>
        <v/>
      </c>
      <c r="T337" s="22">
        <f t="shared" si="39"/>
        <v>42677</v>
      </c>
      <c r="U337" s="23">
        <f t="shared" si="40"/>
        <v>44</v>
      </c>
      <c r="V337" s="24">
        <f t="shared" si="41"/>
        <v>42</v>
      </c>
    </row>
    <row r="338" spans="1:22" ht="15" customHeight="1" x14ac:dyDescent="0.35">
      <c r="A338" s="10" t="str">
        <f t="shared" si="36"/>
        <v>FMB115026</v>
      </c>
      <c r="B338" s="25">
        <v>42</v>
      </c>
      <c r="C338" s="25" t="s">
        <v>63</v>
      </c>
      <c r="D338" s="27"/>
      <c r="E338" s="11" t="s">
        <v>169</v>
      </c>
      <c r="F338" s="11" t="s">
        <v>230</v>
      </c>
      <c r="G338" s="11" t="s">
        <v>23</v>
      </c>
      <c r="H338" s="11" t="s">
        <v>83</v>
      </c>
      <c r="I338" s="13">
        <v>42692</v>
      </c>
      <c r="J338" s="13">
        <v>42692</v>
      </c>
      <c r="K338" s="11" t="s">
        <v>25</v>
      </c>
      <c r="L338" s="11">
        <v>4</v>
      </c>
      <c r="M338" s="11">
        <v>5.44</v>
      </c>
      <c r="N338" s="14">
        <v>2.2367010526315791</v>
      </c>
      <c r="O338" s="15">
        <v>5.0835778947368429</v>
      </c>
      <c r="P338" s="16">
        <v>7.320278947368422</v>
      </c>
      <c r="Q338" s="21">
        <f t="shared" si="35"/>
        <v>42662</v>
      </c>
      <c r="R338" s="21">
        <f t="shared" si="37"/>
        <v>42692</v>
      </c>
      <c r="S338" s="21" t="str">
        <f t="shared" si="38"/>
        <v/>
      </c>
      <c r="T338" s="22">
        <f t="shared" si="39"/>
        <v>42662</v>
      </c>
      <c r="U338" s="23">
        <f t="shared" si="40"/>
        <v>42</v>
      </c>
      <c r="V338" s="24">
        <f t="shared" si="41"/>
        <v>42</v>
      </c>
    </row>
    <row r="339" spans="1:22" ht="15" customHeight="1" x14ac:dyDescent="0.35">
      <c r="A339" s="10" t="str">
        <f t="shared" si="36"/>
        <v>FMB113580</v>
      </c>
      <c r="B339" s="11">
        <v>43</v>
      </c>
      <c r="C339" s="11" t="s">
        <v>63</v>
      </c>
      <c r="D339" s="12" t="s">
        <v>64</v>
      </c>
      <c r="E339" s="11" t="s">
        <v>229</v>
      </c>
      <c r="F339" s="11" t="s">
        <v>173</v>
      </c>
      <c r="G339" s="11" t="s">
        <v>23</v>
      </c>
      <c r="H339" s="11" t="s">
        <v>174</v>
      </c>
      <c r="I339" s="13">
        <v>42699</v>
      </c>
      <c r="J339" s="13">
        <v>42520</v>
      </c>
      <c r="K339" s="11" t="s">
        <v>25</v>
      </c>
      <c r="L339" s="11">
        <v>12</v>
      </c>
      <c r="M339" s="11">
        <v>11.16</v>
      </c>
      <c r="N339" s="14">
        <v>2.7718947368421056</v>
      </c>
      <c r="O339" s="15">
        <v>9.6403421052631586</v>
      </c>
      <c r="P339" s="16">
        <v>12.412236842105264</v>
      </c>
      <c r="Q339" s="21">
        <f t="shared" si="35"/>
        <v>42669</v>
      </c>
      <c r="R339" s="21">
        <f t="shared" si="37"/>
        <v>42699</v>
      </c>
      <c r="S339" s="21" t="str">
        <f t="shared" si="38"/>
        <v>A REPLANIFIER</v>
      </c>
      <c r="T339" s="22">
        <f t="shared" si="39"/>
        <v>42490</v>
      </c>
      <c r="U339" s="23">
        <f t="shared" si="40"/>
        <v>17</v>
      </c>
      <c r="V339" s="24">
        <f t="shared" si="41"/>
        <v>43</v>
      </c>
    </row>
    <row r="340" spans="1:22" ht="15" customHeight="1" x14ac:dyDescent="0.35">
      <c r="A340" s="10" t="str">
        <f t="shared" si="36"/>
        <v>FMB116245</v>
      </c>
      <c r="B340" s="11">
        <v>44</v>
      </c>
      <c r="C340" s="11" t="s">
        <v>63</v>
      </c>
      <c r="D340" s="12" t="s">
        <v>64</v>
      </c>
      <c r="E340" s="11" t="s">
        <v>21</v>
      </c>
      <c r="F340" s="11" t="s">
        <v>22</v>
      </c>
      <c r="G340" s="11" t="s">
        <v>23</v>
      </c>
      <c r="H340" s="11" t="s">
        <v>24</v>
      </c>
      <c r="I340" s="13">
        <v>42706</v>
      </c>
      <c r="J340" s="13">
        <v>42692</v>
      </c>
      <c r="K340" s="11" t="s">
        <v>25</v>
      </c>
      <c r="L340" s="11">
        <v>8</v>
      </c>
      <c r="M340" s="11">
        <v>11.44</v>
      </c>
      <c r="N340" s="14">
        <v>3.5524115789473694</v>
      </c>
      <c r="O340" s="15">
        <v>10.531004210526316</v>
      </c>
      <c r="P340" s="16">
        <v>14.083415789473685</v>
      </c>
      <c r="Q340" s="21">
        <f t="shared" si="35"/>
        <v>42676</v>
      </c>
      <c r="R340" s="21">
        <f t="shared" si="37"/>
        <v>42706</v>
      </c>
      <c r="S340" s="21" t="str">
        <f t="shared" si="38"/>
        <v>A REPLANIFIER</v>
      </c>
      <c r="T340" s="22">
        <f t="shared" si="39"/>
        <v>42662</v>
      </c>
      <c r="U340" s="23">
        <f t="shared" si="40"/>
        <v>42</v>
      </c>
      <c r="V340" s="24">
        <f t="shared" si="41"/>
        <v>44</v>
      </c>
    </row>
    <row r="341" spans="1:22" ht="15" customHeight="1" x14ac:dyDescent="0.35">
      <c r="A341" s="10" t="str">
        <f t="shared" si="36"/>
        <v>FXB111567</v>
      </c>
      <c r="B341" s="25">
        <v>44</v>
      </c>
      <c r="C341" s="25" t="s">
        <v>63</v>
      </c>
      <c r="D341" s="27"/>
      <c r="E341" s="11" t="s">
        <v>161</v>
      </c>
      <c r="F341" s="11" t="s">
        <v>25</v>
      </c>
      <c r="G341" s="11" t="s">
        <v>57</v>
      </c>
      <c r="H341" s="11" t="s">
        <v>58</v>
      </c>
      <c r="I341" s="26">
        <v>0</v>
      </c>
      <c r="J341" s="11"/>
      <c r="K341" s="11" t="s">
        <v>25</v>
      </c>
      <c r="L341" s="11">
        <v>28</v>
      </c>
      <c r="M341" s="11">
        <v>28</v>
      </c>
      <c r="N341" s="14">
        <v>8.862547368421053</v>
      </c>
      <c r="O341" s="15">
        <v>22.494131578947371</v>
      </c>
      <c r="P341" s="16">
        <v>31.356678947368422</v>
      </c>
      <c r="Q341" s="21">
        <f t="shared" si="35"/>
        <v>42676</v>
      </c>
      <c r="R341" s="21">
        <f t="shared" si="37"/>
        <v>42706</v>
      </c>
      <c r="S341" s="21" t="str">
        <f t="shared" si="38"/>
        <v/>
      </c>
      <c r="T341" s="22" t="str">
        <f t="shared" si="39"/>
        <v/>
      </c>
      <c r="U341" s="23" t="str">
        <f t="shared" si="40"/>
        <v/>
      </c>
      <c r="V341" s="24">
        <f t="shared" si="41"/>
        <v>44</v>
      </c>
    </row>
    <row r="342" spans="1:22" ht="15" customHeight="1" x14ac:dyDescent="0.35">
      <c r="A342" s="10" t="str">
        <f t="shared" si="36"/>
        <v>FXB111565</v>
      </c>
      <c r="B342" s="25">
        <v>44</v>
      </c>
      <c r="C342" s="25" t="s">
        <v>63</v>
      </c>
      <c r="D342" s="27"/>
      <c r="E342" s="11" t="s">
        <v>88</v>
      </c>
      <c r="F342" s="11" t="s">
        <v>25</v>
      </c>
      <c r="G342" s="11" t="s">
        <v>57</v>
      </c>
      <c r="H342" s="11" t="s">
        <v>58</v>
      </c>
      <c r="I342" s="26">
        <v>0</v>
      </c>
      <c r="J342" s="11"/>
      <c r="K342" s="11" t="s">
        <v>25</v>
      </c>
      <c r="L342" s="11">
        <v>24</v>
      </c>
      <c r="M342" s="11">
        <v>27.839999999999996</v>
      </c>
      <c r="N342" s="14">
        <v>8.0670747368421054</v>
      </c>
      <c r="O342" s="15">
        <v>24.197662105263159</v>
      </c>
      <c r="P342" s="16">
        <v>32.264736842105265</v>
      </c>
      <c r="Q342" s="21">
        <f t="shared" si="35"/>
        <v>42676</v>
      </c>
      <c r="R342" s="21">
        <f t="shared" si="37"/>
        <v>42706</v>
      </c>
      <c r="S342" s="21" t="str">
        <f t="shared" si="38"/>
        <v/>
      </c>
      <c r="T342" s="22" t="str">
        <f t="shared" si="39"/>
        <v/>
      </c>
      <c r="U342" s="23" t="str">
        <f t="shared" si="40"/>
        <v/>
      </c>
      <c r="V342" s="24">
        <f t="shared" si="41"/>
        <v>44</v>
      </c>
    </row>
    <row r="343" spans="1:22" ht="15" customHeight="1" x14ac:dyDescent="0.35">
      <c r="A343" s="10" t="str">
        <f t="shared" si="36"/>
        <v>FXB111067</v>
      </c>
      <c r="B343" s="25">
        <v>44</v>
      </c>
      <c r="C343" s="25" t="s">
        <v>63</v>
      </c>
      <c r="D343" s="27"/>
      <c r="E343" s="11" t="s">
        <v>212</v>
      </c>
      <c r="F343" s="11" t="s">
        <v>25</v>
      </c>
      <c r="G343" s="11" t="s">
        <v>57</v>
      </c>
      <c r="H343" s="11" t="s">
        <v>62</v>
      </c>
      <c r="I343" s="26">
        <v>0</v>
      </c>
      <c r="J343" s="11"/>
      <c r="K343" s="11" t="s">
        <v>25</v>
      </c>
      <c r="L343" s="11">
        <v>10</v>
      </c>
      <c r="M343" s="11">
        <v>9.9</v>
      </c>
      <c r="N343" s="14">
        <v>3.1213789473684215</v>
      </c>
      <c r="O343" s="15">
        <v>7.9020473684210524</v>
      </c>
      <c r="P343" s="16">
        <v>11.023426315789473</v>
      </c>
      <c r="Q343" s="21">
        <f t="shared" si="35"/>
        <v>42676</v>
      </c>
      <c r="R343" s="21">
        <f t="shared" si="37"/>
        <v>42706</v>
      </c>
      <c r="S343" s="21" t="str">
        <f t="shared" si="38"/>
        <v/>
      </c>
      <c r="T343" s="22" t="str">
        <f t="shared" si="39"/>
        <v/>
      </c>
      <c r="U343" s="23" t="str">
        <f t="shared" si="40"/>
        <v/>
      </c>
      <c r="V343" s="24">
        <f t="shared" si="41"/>
        <v>44</v>
      </c>
    </row>
    <row r="344" spans="1:22" ht="15" customHeight="1" x14ac:dyDescent="0.35">
      <c r="A344" s="10" t="str">
        <f t="shared" si="36"/>
        <v>FXB111101</v>
      </c>
      <c r="B344" s="25">
        <v>44</v>
      </c>
      <c r="C344" s="25" t="s">
        <v>63</v>
      </c>
      <c r="D344" s="27"/>
      <c r="E344" s="11" t="s">
        <v>165</v>
      </c>
      <c r="F344" s="11" t="s">
        <v>25</v>
      </c>
      <c r="G344" s="11" t="s">
        <v>57</v>
      </c>
      <c r="H344" s="11" t="s">
        <v>58</v>
      </c>
      <c r="I344" s="26">
        <v>0</v>
      </c>
      <c r="J344" s="11"/>
      <c r="K344" s="11" t="s">
        <v>25</v>
      </c>
      <c r="L344" s="11">
        <v>26</v>
      </c>
      <c r="M344" s="11">
        <v>17.940000000000001</v>
      </c>
      <c r="N344" s="14">
        <v>7.9254000000000024</v>
      </c>
      <c r="O344" s="15">
        <v>12.068747368421052</v>
      </c>
      <c r="P344" s="16">
        <v>19.994147368421054</v>
      </c>
      <c r="Q344" s="21">
        <f t="shared" si="35"/>
        <v>42676</v>
      </c>
      <c r="R344" s="21">
        <f t="shared" si="37"/>
        <v>42706</v>
      </c>
      <c r="S344" s="21" t="str">
        <f t="shared" si="38"/>
        <v/>
      </c>
      <c r="T344" s="22" t="str">
        <f t="shared" si="39"/>
        <v/>
      </c>
      <c r="U344" s="23" t="str">
        <f t="shared" si="40"/>
        <v/>
      </c>
      <c r="V344" s="24">
        <f t="shared" si="41"/>
        <v>44</v>
      </c>
    </row>
    <row r="345" spans="1:22" ht="15" customHeight="1" x14ac:dyDescent="0.35">
      <c r="A345" s="10" t="str">
        <f t="shared" si="36"/>
        <v>FXB111568</v>
      </c>
      <c r="B345" s="25">
        <v>44</v>
      </c>
      <c r="C345" s="25" t="s">
        <v>63</v>
      </c>
      <c r="D345" s="27"/>
      <c r="E345" s="11" t="s">
        <v>89</v>
      </c>
      <c r="F345" s="11" t="s">
        <v>25</v>
      </c>
      <c r="G345" s="11" t="s">
        <v>57</v>
      </c>
      <c r="H345" s="11" t="s">
        <v>58</v>
      </c>
      <c r="I345" s="26">
        <v>0</v>
      </c>
      <c r="J345" s="11"/>
      <c r="K345" s="11" t="s">
        <v>25</v>
      </c>
      <c r="L345" s="11">
        <v>50</v>
      </c>
      <c r="M345" s="11">
        <v>49</v>
      </c>
      <c r="N345" s="14">
        <v>16.296595789473685</v>
      </c>
      <c r="O345" s="15">
        <v>39.646456842105266</v>
      </c>
      <c r="P345" s="16">
        <v>55.943052631578951</v>
      </c>
      <c r="Q345" s="21">
        <f t="shared" si="35"/>
        <v>42676</v>
      </c>
      <c r="R345" s="21">
        <f t="shared" si="37"/>
        <v>42706</v>
      </c>
      <c r="S345" s="21" t="str">
        <f t="shared" si="38"/>
        <v/>
      </c>
      <c r="T345" s="22" t="str">
        <f t="shared" si="39"/>
        <v/>
      </c>
      <c r="U345" s="23" t="str">
        <f t="shared" si="40"/>
        <v/>
      </c>
      <c r="V345" s="24">
        <f t="shared" si="41"/>
        <v>44</v>
      </c>
    </row>
    <row r="346" spans="1:22" ht="15" customHeight="1" x14ac:dyDescent="0.35">
      <c r="A346" s="10" t="str">
        <f t="shared" si="36"/>
        <v>FXB111569</v>
      </c>
      <c r="B346" s="25">
        <v>44</v>
      </c>
      <c r="C346" s="25" t="s">
        <v>63</v>
      </c>
      <c r="D346" s="27"/>
      <c r="E346" s="11" t="s">
        <v>166</v>
      </c>
      <c r="F346" s="11" t="s">
        <v>25</v>
      </c>
      <c r="G346" s="11" t="s">
        <v>57</v>
      </c>
      <c r="H346" s="11" t="s">
        <v>58</v>
      </c>
      <c r="I346" s="26">
        <v>0</v>
      </c>
      <c r="J346" s="11"/>
      <c r="K346" s="11" t="s">
        <v>25</v>
      </c>
      <c r="L346" s="11">
        <v>66</v>
      </c>
      <c r="M346" s="11">
        <v>77.22</v>
      </c>
      <c r="N346" s="14">
        <v>20.890405263157898</v>
      </c>
      <c r="O346" s="15">
        <v>65.324557894736841</v>
      </c>
      <c r="P346" s="16">
        <v>86.214963157894744</v>
      </c>
      <c r="Q346" s="21">
        <f t="shared" si="35"/>
        <v>42676</v>
      </c>
      <c r="R346" s="21">
        <f t="shared" si="37"/>
        <v>42706</v>
      </c>
      <c r="S346" s="21" t="str">
        <f t="shared" si="38"/>
        <v/>
      </c>
      <c r="T346" s="22" t="str">
        <f t="shared" si="39"/>
        <v/>
      </c>
      <c r="U346" s="23" t="str">
        <f t="shared" si="40"/>
        <v/>
      </c>
      <c r="V346" s="24">
        <f t="shared" si="41"/>
        <v>44</v>
      </c>
    </row>
    <row r="347" spans="1:22" ht="15" customHeight="1" x14ac:dyDescent="0.35">
      <c r="A347" s="10" t="str">
        <f t="shared" si="36"/>
        <v>FXB111131</v>
      </c>
      <c r="B347" s="25">
        <v>44</v>
      </c>
      <c r="C347" s="25" t="s">
        <v>63</v>
      </c>
      <c r="D347" s="27"/>
      <c r="E347" s="11" t="s">
        <v>167</v>
      </c>
      <c r="F347" s="11" t="s">
        <v>25</v>
      </c>
      <c r="G347" s="11" t="s">
        <v>57</v>
      </c>
      <c r="H347" s="11" t="s">
        <v>58</v>
      </c>
      <c r="I347" s="26">
        <v>0</v>
      </c>
      <c r="J347" s="11"/>
      <c r="K347" s="11" t="s">
        <v>25</v>
      </c>
      <c r="L347" s="11">
        <v>20</v>
      </c>
      <c r="M347" s="11">
        <v>10.8</v>
      </c>
      <c r="N347" s="14">
        <v>1.6082000000000001</v>
      </c>
      <c r="O347" s="15">
        <v>10.45321052631579</v>
      </c>
      <c r="P347" s="16">
        <v>12.06141052631579</v>
      </c>
      <c r="Q347" s="21">
        <f t="shared" si="35"/>
        <v>42676</v>
      </c>
      <c r="R347" s="21">
        <f t="shared" si="37"/>
        <v>42706</v>
      </c>
      <c r="S347" s="21" t="str">
        <f t="shared" si="38"/>
        <v/>
      </c>
      <c r="T347" s="22" t="str">
        <f t="shared" si="39"/>
        <v/>
      </c>
      <c r="U347" s="23" t="str">
        <f t="shared" si="40"/>
        <v/>
      </c>
      <c r="V347" s="24">
        <f t="shared" si="41"/>
        <v>44</v>
      </c>
    </row>
    <row r="348" spans="1:22" ht="15" customHeight="1" x14ac:dyDescent="0.35">
      <c r="A348" s="10" t="str">
        <f t="shared" si="36"/>
        <v>FXB111420</v>
      </c>
      <c r="B348" s="25">
        <v>44</v>
      </c>
      <c r="C348" s="25" t="s">
        <v>63</v>
      </c>
      <c r="D348" s="27"/>
      <c r="E348" s="11" t="s">
        <v>75</v>
      </c>
      <c r="F348" s="11" t="s">
        <v>25</v>
      </c>
      <c r="G348" s="11" t="s">
        <v>23</v>
      </c>
      <c r="H348" s="11" t="s">
        <v>58</v>
      </c>
      <c r="I348" s="26">
        <v>0</v>
      </c>
      <c r="J348" s="11"/>
      <c r="K348" s="11" t="s">
        <v>25</v>
      </c>
      <c r="L348" s="11">
        <v>74</v>
      </c>
      <c r="M348" s="11">
        <v>74</v>
      </c>
      <c r="N348" s="14">
        <v>0</v>
      </c>
      <c r="O348" s="15">
        <v>0</v>
      </c>
      <c r="P348" s="16">
        <v>0</v>
      </c>
      <c r="Q348" s="21">
        <f t="shared" si="35"/>
        <v>42676</v>
      </c>
      <c r="R348" s="21">
        <f t="shared" si="37"/>
        <v>42706</v>
      </c>
      <c r="S348" s="21" t="str">
        <f t="shared" si="38"/>
        <v/>
      </c>
      <c r="T348" s="22" t="str">
        <f t="shared" si="39"/>
        <v/>
      </c>
      <c r="U348" s="23" t="str">
        <f t="shared" si="40"/>
        <v/>
      </c>
      <c r="V348" s="24">
        <f t="shared" si="41"/>
        <v>44</v>
      </c>
    </row>
    <row r="349" spans="1:22" ht="15" customHeight="1" x14ac:dyDescent="0.35">
      <c r="A349" s="10" t="str">
        <f t="shared" si="36"/>
        <v>FMB114867</v>
      </c>
      <c r="B349" s="25">
        <v>44</v>
      </c>
      <c r="C349" s="25" t="s">
        <v>63</v>
      </c>
      <c r="D349" s="27"/>
      <c r="E349" s="11" t="s">
        <v>65</v>
      </c>
      <c r="F349" s="11" t="s">
        <v>25</v>
      </c>
      <c r="G349" s="11" t="s">
        <v>57</v>
      </c>
      <c r="H349" s="11" t="s">
        <v>58</v>
      </c>
      <c r="I349" s="26">
        <v>0</v>
      </c>
      <c r="J349" s="11"/>
      <c r="K349" s="11" t="s">
        <v>25</v>
      </c>
      <c r="L349" s="11">
        <v>86</v>
      </c>
      <c r="M349" s="11">
        <v>86</v>
      </c>
      <c r="N349" s="14">
        <v>27.220847368421055</v>
      </c>
      <c r="O349" s="15">
        <v>69.089252631578944</v>
      </c>
      <c r="P349" s="16">
        <v>96.310100000000006</v>
      </c>
      <c r="Q349" s="21">
        <f t="shared" si="35"/>
        <v>42676</v>
      </c>
      <c r="R349" s="21">
        <f t="shared" si="37"/>
        <v>42706</v>
      </c>
      <c r="S349" s="21" t="str">
        <f t="shared" si="38"/>
        <v/>
      </c>
      <c r="T349" s="22" t="str">
        <f t="shared" si="39"/>
        <v/>
      </c>
      <c r="U349" s="23" t="str">
        <f t="shared" si="40"/>
        <v/>
      </c>
      <c r="V349" s="24">
        <f t="shared" si="41"/>
        <v>44</v>
      </c>
    </row>
    <row r="350" spans="1:22" ht="15" customHeight="1" x14ac:dyDescent="0.35">
      <c r="A350" s="10" t="str">
        <f t="shared" si="36"/>
        <v>FMB114870</v>
      </c>
      <c r="B350" s="25">
        <v>44</v>
      </c>
      <c r="C350" s="25" t="s">
        <v>63</v>
      </c>
      <c r="D350" s="27"/>
      <c r="E350" s="11" t="s">
        <v>92</v>
      </c>
      <c r="F350" s="11" t="s">
        <v>53</v>
      </c>
      <c r="G350" s="11" t="s">
        <v>57</v>
      </c>
      <c r="H350" s="11" t="s">
        <v>58</v>
      </c>
      <c r="I350" s="13">
        <v>42706</v>
      </c>
      <c r="J350" s="13">
        <v>42707</v>
      </c>
      <c r="K350" s="11" t="s">
        <v>25</v>
      </c>
      <c r="L350" s="11">
        <v>20</v>
      </c>
      <c r="M350" s="11">
        <v>20</v>
      </c>
      <c r="N350" s="14">
        <v>6.3304421052631596</v>
      </c>
      <c r="O350" s="15">
        <v>16.067236842105263</v>
      </c>
      <c r="P350" s="16">
        <v>22.397678947368423</v>
      </c>
      <c r="Q350" s="21">
        <f t="shared" si="35"/>
        <v>42676</v>
      </c>
      <c r="R350" s="21">
        <f t="shared" si="37"/>
        <v>42706</v>
      </c>
      <c r="S350" s="21" t="str">
        <f t="shared" si="38"/>
        <v/>
      </c>
      <c r="T350" s="22">
        <f t="shared" si="39"/>
        <v>42677</v>
      </c>
      <c r="U350" s="23">
        <f t="shared" si="40"/>
        <v>44</v>
      </c>
      <c r="V350" s="24">
        <f t="shared" si="41"/>
        <v>44</v>
      </c>
    </row>
    <row r="351" spans="1:22" ht="15" customHeight="1" x14ac:dyDescent="0.35">
      <c r="A351" s="10" t="str">
        <f t="shared" si="36"/>
        <v>FMB114870</v>
      </c>
      <c r="B351" s="25">
        <v>44</v>
      </c>
      <c r="C351" s="25" t="s">
        <v>63</v>
      </c>
      <c r="D351" s="27"/>
      <c r="E351" s="25" t="s">
        <v>92</v>
      </c>
      <c r="F351" s="11" t="s">
        <v>25</v>
      </c>
      <c r="G351" s="11" t="s">
        <v>57</v>
      </c>
      <c r="H351" s="11" t="s">
        <v>58</v>
      </c>
      <c r="I351" s="26">
        <v>0</v>
      </c>
      <c r="J351" s="11"/>
      <c r="K351" s="11" t="s">
        <v>25</v>
      </c>
      <c r="L351" s="11">
        <v>80</v>
      </c>
      <c r="M351" s="11">
        <v>80</v>
      </c>
      <c r="N351" s="14">
        <v>25.321678947368422</v>
      </c>
      <c r="O351" s="15">
        <v>64.269036842105265</v>
      </c>
      <c r="P351" s="16">
        <v>89.590715789473691</v>
      </c>
      <c r="Q351" s="21">
        <f t="shared" si="35"/>
        <v>42676</v>
      </c>
      <c r="R351" s="21">
        <f t="shared" si="37"/>
        <v>42706</v>
      </c>
      <c r="S351" s="21" t="str">
        <f t="shared" si="38"/>
        <v/>
      </c>
      <c r="T351" s="22" t="str">
        <f t="shared" si="39"/>
        <v/>
      </c>
      <c r="U351" s="23" t="str">
        <f t="shared" si="40"/>
        <v/>
      </c>
      <c r="V351" s="24">
        <f t="shared" si="41"/>
        <v>44</v>
      </c>
    </row>
    <row r="352" spans="1:22" ht="15" customHeight="1" x14ac:dyDescent="0.35">
      <c r="A352" s="10" t="str">
        <f t="shared" si="36"/>
        <v>FMB114893</v>
      </c>
      <c r="B352" s="25">
        <v>44</v>
      </c>
      <c r="C352" s="25" t="s">
        <v>63</v>
      </c>
      <c r="D352" s="27"/>
      <c r="E352" s="11" t="s">
        <v>56</v>
      </c>
      <c r="F352" s="11" t="s">
        <v>25</v>
      </c>
      <c r="G352" s="11" t="s">
        <v>57</v>
      </c>
      <c r="H352" s="11" t="s">
        <v>58</v>
      </c>
      <c r="I352" s="26">
        <v>0</v>
      </c>
      <c r="J352" s="11"/>
      <c r="K352" s="11" t="s">
        <v>25</v>
      </c>
      <c r="L352" s="11">
        <v>118</v>
      </c>
      <c r="M352" s="11">
        <v>118</v>
      </c>
      <c r="N352" s="14">
        <v>41.489752631578945</v>
      </c>
      <c r="O352" s="15">
        <v>96.866805263157914</v>
      </c>
      <c r="P352" s="16">
        <v>138.35655789473685</v>
      </c>
      <c r="Q352" s="21">
        <f t="shared" si="35"/>
        <v>42676</v>
      </c>
      <c r="R352" s="21">
        <f t="shared" si="37"/>
        <v>42706</v>
      </c>
      <c r="S352" s="21" t="str">
        <f t="shared" si="38"/>
        <v/>
      </c>
      <c r="T352" s="22" t="str">
        <f t="shared" si="39"/>
        <v/>
      </c>
      <c r="U352" s="23" t="str">
        <f t="shared" si="40"/>
        <v/>
      </c>
      <c r="V352" s="24">
        <f t="shared" si="41"/>
        <v>44</v>
      </c>
    </row>
    <row r="353" spans="1:22" ht="15" customHeight="1" x14ac:dyDescent="0.35">
      <c r="A353" s="10" t="str">
        <f t="shared" si="36"/>
        <v>FMB114894</v>
      </c>
      <c r="B353" s="25">
        <v>44</v>
      </c>
      <c r="C353" s="25" t="s">
        <v>63</v>
      </c>
      <c r="D353" s="27"/>
      <c r="E353" s="11" t="s">
        <v>168</v>
      </c>
      <c r="F353" s="11" t="s">
        <v>25</v>
      </c>
      <c r="G353" s="11" t="s">
        <v>57</v>
      </c>
      <c r="H353" s="11" t="s">
        <v>58</v>
      </c>
      <c r="I353" s="26">
        <v>0</v>
      </c>
      <c r="J353" s="11"/>
      <c r="K353" s="11" t="s">
        <v>25</v>
      </c>
      <c r="L353" s="11">
        <v>40</v>
      </c>
      <c r="M353" s="11">
        <v>40</v>
      </c>
      <c r="N353" s="14">
        <v>13.131464210526319</v>
      </c>
      <c r="O353" s="15">
        <v>32.928683157894739</v>
      </c>
      <c r="P353" s="16">
        <v>46.060147368421056</v>
      </c>
      <c r="Q353" s="21">
        <f t="shared" si="35"/>
        <v>42676</v>
      </c>
      <c r="R353" s="21">
        <f t="shared" si="37"/>
        <v>42706</v>
      </c>
      <c r="S353" s="21" t="str">
        <f t="shared" si="38"/>
        <v/>
      </c>
      <c r="T353" s="22" t="str">
        <f t="shared" si="39"/>
        <v/>
      </c>
      <c r="U353" s="23" t="str">
        <f t="shared" si="40"/>
        <v/>
      </c>
      <c r="V353" s="24">
        <f t="shared" si="41"/>
        <v>44</v>
      </c>
    </row>
    <row r="354" spans="1:22" ht="15" customHeight="1" x14ac:dyDescent="0.35">
      <c r="A354" s="10" t="str">
        <f t="shared" si="36"/>
        <v>FMB114895</v>
      </c>
      <c r="B354" s="25">
        <v>44</v>
      </c>
      <c r="C354" s="25" t="s">
        <v>63</v>
      </c>
      <c r="D354" s="27"/>
      <c r="E354" s="11" t="s">
        <v>93</v>
      </c>
      <c r="F354" s="11" t="s">
        <v>25</v>
      </c>
      <c r="G354" s="11" t="s">
        <v>57</v>
      </c>
      <c r="H354" s="11" t="s">
        <v>58</v>
      </c>
      <c r="I354" s="26">
        <v>0</v>
      </c>
      <c r="J354" s="11"/>
      <c r="K354" s="11" t="s">
        <v>25</v>
      </c>
      <c r="L354" s="11">
        <v>72</v>
      </c>
      <c r="M354" s="11">
        <v>83.52</v>
      </c>
      <c r="N354" s="14">
        <v>22.789484210526318</v>
      </c>
      <c r="O354" s="15">
        <v>70.210626315789497</v>
      </c>
      <c r="P354" s="16">
        <v>93.000110526315808</v>
      </c>
      <c r="Q354" s="21">
        <f t="shared" si="35"/>
        <v>42676</v>
      </c>
      <c r="R354" s="21">
        <f t="shared" si="37"/>
        <v>42706</v>
      </c>
      <c r="S354" s="21" t="str">
        <f t="shared" si="38"/>
        <v/>
      </c>
      <c r="T354" s="22" t="str">
        <f t="shared" si="39"/>
        <v/>
      </c>
      <c r="U354" s="23" t="str">
        <f t="shared" si="40"/>
        <v/>
      </c>
      <c r="V354" s="24">
        <f t="shared" si="41"/>
        <v>44</v>
      </c>
    </row>
    <row r="355" spans="1:22" ht="15" customHeight="1" x14ac:dyDescent="0.35">
      <c r="A355" s="10" t="str">
        <f t="shared" si="36"/>
        <v>FMB114896</v>
      </c>
      <c r="B355" s="25">
        <v>44</v>
      </c>
      <c r="C355" s="25" t="s">
        <v>63</v>
      </c>
      <c r="D355" s="27"/>
      <c r="E355" s="11" t="s">
        <v>95</v>
      </c>
      <c r="F355" s="11" t="s">
        <v>25</v>
      </c>
      <c r="G355" s="11" t="s">
        <v>57</v>
      </c>
      <c r="H355" s="11" t="s">
        <v>58</v>
      </c>
      <c r="I355" s="26">
        <v>0</v>
      </c>
      <c r="J355" s="11"/>
      <c r="K355" s="11" t="s">
        <v>25</v>
      </c>
      <c r="L355" s="11">
        <v>40</v>
      </c>
      <c r="M355" s="11">
        <v>46.8</v>
      </c>
      <c r="N355" s="14">
        <v>12.660884210526319</v>
      </c>
      <c r="O355" s="15">
        <v>39.590673684210529</v>
      </c>
      <c r="P355" s="16">
        <v>52.251557894736848</v>
      </c>
      <c r="Q355" s="21">
        <f t="shared" si="35"/>
        <v>42676</v>
      </c>
      <c r="R355" s="21">
        <f t="shared" si="37"/>
        <v>42706</v>
      </c>
      <c r="S355" s="21" t="str">
        <f t="shared" si="38"/>
        <v/>
      </c>
      <c r="T355" s="22" t="str">
        <f t="shared" si="39"/>
        <v/>
      </c>
      <c r="U355" s="23" t="str">
        <f t="shared" si="40"/>
        <v/>
      </c>
      <c r="V355" s="24">
        <f t="shared" si="41"/>
        <v>44</v>
      </c>
    </row>
    <row r="356" spans="1:22" ht="15" customHeight="1" x14ac:dyDescent="0.35">
      <c r="A356" s="10" t="str">
        <f t="shared" si="36"/>
        <v>FXB111421</v>
      </c>
      <c r="B356" s="25">
        <v>44</v>
      </c>
      <c r="C356" s="25" t="s">
        <v>63</v>
      </c>
      <c r="D356" s="27"/>
      <c r="E356" s="11" t="s">
        <v>96</v>
      </c>
      <c r="F356" s="11" t="s">
        <v>25</v>
      </c>
      <c r="G356" s="11" t="s">
        <v>57</v>
      </c>
      <c r="H356" s="11" t="s">
        <v>58</v>
      </c>
      <c r="I356" s="26">
        <v>0</v>
      </c>
      <c r="J356" s="11"/>
      <c r="K356" s="11" t="s">
        <v>25</v>
      </c>
      <c r="L356" s="11">
        <v>12</v>
      </c>
      <c r="M356" s="11">
        <v>12</v>
      </c>
      <c r="N356" s="14">
        <v>3.7982473684210527</v>
      </c>
      <c r="O356" s="15">
        <v>9.6403421052631586</v>
      </c>
      <c r="P356" s="16">
        <v>13.43858947368421</v>
      </c>
      <c r="Q356" s="21">
        <f t="shared" si="35"/>
        <v>42676</v>
      </c>
      <c r="R356" s="21">
        <f t="shared" si="37"/>
        <v>42706</v>
      </c>
      <c r="S356" s="21" t="str">
        <f t="shared" si="38"/>
        <v/>
      </c>
      <c r="T356" s="22" t="str">
        <f t="shared" si="39"/>
        <v/>
      </c>
      <c r="U356" s="23" t="str">
        <f t="shared" si="40"/>
        <v/>
      </c>
      <c r="V356" s="24">
        <f t="shared" si="41"/>
        <v>44</v>
      </c>
    </row>
    <row r="357" spans="1:22" ht="15" customHeight="1" x14ac:dyDescent="0.35">
      <c r="A357" s="10" t="str">
        <f t="shared" si="36"/>
        <v>FMB125269</v>
      </c>
      <c r="B357" s="11">
        <v>45</v>
      </c>
      <c r="C357" s="11" t="s">
        <v>63</v>
      </c>
      <c r="D357" s="12" t="s">
        <v>64</v>
      </c>
      <c r="E357" s="11" t="s">
        <v>200</v>
      </c>
      <c r="F357" s="11" t="s">
        <v>201</v>
      </c>
      <c r="G357" s="11" t="s">
        <v>23</v>
      </c>
      <c r="H357" s="11" t="s">
        <v>29</v>
      </c>
      <c r="I357" s="13">
        <v>42713</v>
      </c>
      <c r="J357" s="13">
        <v>42706</v>
      </c>
      <c r="K357" s="11" t="s">
        <v>25</v>
      </c>
      <c r="L357" s="11">
        <v>100</v>
      </c>
      <c r="M357" s="11">
        <v>93</v>
      </c>
      <c r="N357" s="14">
        <v>24.78081052631579</v>
      </c>
      <c r="O357" s="15">
        <v>79.386063157894739</v>
      </c>
      <c r="P357" s="16">
        <v>104.16687368421053</v>
      </c>
      <c r="Q357" s="21">
        <f t="shared" si="35"/>
        <v>42683</v>
      </c>
      <c r="R357" s="21">
        <f t="shared" si="37"/>
        <v>42713</v>
      </c>
      <c r="S357" s="21" t="str">
        <f t="shared" si="38"/>
        <v>A REPLANIFIER</v>
      </c>
      <c r="T357" s="22">
        <f t="shared" si="39"/>
        <v>42676</v>
      </c>
      <c r="U357" s="23">
        <f t="shared" si="40"/>
        <v>44</v>
      </c>
      <c r="V357" s="24">
        <f t="shared" si="41"/>
        <v>45</v>
      </c>
    </row>
    <row r="358" spans="1:22" ht="15" customHeight="1" thickBot="1" x14ac:dyDescent="0.4">
      <c r="A358" s="10" t="str">
        <f t="shared" si="36"/>
        <v>FMB113580</v>
      </c>
      <c r="B358" s="11">
        <v>47</v>
      </c>
      <c r="C358" s="11" t="s">
        <v>63</v>
      </c>
      <c r="D358" s="12" t="s">
        <v>64</v>
      </c>
      <c r="E358" s="11" t="s">
        <v>229</v>
      </c>
      <c r="F358" s="11" t="s">
        <v>173</v>
      </c>
      <c r="G358" s="11" t="s">
        <v>23</v>
      </c>
      <c r="H358" s="11" t="s">
        <v>174</v>
      </c>
      <c r="I358" s="13">
        <v>42727</v>
      </c>
      <c r="J358" s="13">
        <v>42550</v>
      </c>
      <c r="K358" s="11" t="s">
        <v>25</v>
      </c>
      <c r="L358" s="11">
        <v>17</v>
      </c>
      <c r="M358" s="11">
        <v>15.81</v>
      </c>
      <c r="N358" s="14">
        <v>3.9269105263157909</v>
      </c>
      <c r="O358" s="15">
        <v>13.657173684210528</v>
      </c>
      <c r="P358" s="16">
        <v>17.584084210526321</v>
      </c>
      <c r="Q358" s="38">
        <f t="shared" si="35"/>
        <v>42697</v>
      </c>
      <c r="R358" s="38">
        <f t="shared" si="37"/>
        <v>42727</v>
      </c>
      <c r="S358" s="38" t="str">
        <f t="shared" si="38"/>
        <v>A REPLANIFIER</v>
      </c>
      <c r="T358" s="39">
        <f t="shared" si="39"/>
        <v>42520</v>
      </c>
      <c r="U358" s="40">
        <f t="shared" si="40"/>
        <v>22</v>
      </c>
      <c r="V358" s="41">
        <f t="shared" si="41"/>
        <v>47</v>
      </c>
    </row>
  </sheetData>
  <autoFilter ref="A1:V358"/>
  <conditionalFormatting sqref="S1:S1048576">
    <cfRule type="containsText" dxfId="3" priority="4" operator="containsText" text="A REPLANIFIER">
      <formula>NOT(ISERROR(SEARCH("A REPLANIFIER",S1)))</formula>
    </cfRule>
  </conditionalFormatting>
  <conditionalFormatting sqref="U1">
    <cfRule type="containsText" dxfId="2" priority="3" operator="containsText" text="A REPLANIFIER">
      <formula>NOT(ISERROR(SEARCH("A REPLANIFIER",U1)))</formula>
    </cfRule>
  </conditionalFormatting>
  <conditionalFormatting sqref="V1">
    <cfRule type="containsText" dxfId="1" priority="2" operator="containsText" text="A REPLANIFIER">
      <formula>NOT(ISERROR(SEARCH("A REPLANIFIER",V1)))</formula>
    </cfRule>
  </conditionalFormatting>
  <conditionalFormatting sqref="A1:R1048576">
    <cfRule type="expression" dxfId="0" priority="1">
      <formula>COUNTIF(RefSynthese,$A1)&gt;0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1_Cliquer">
                <anchor moveWithCells="1" sizeWithCells="1">
                  <from>
                    <xdr:col>22</xdr:col>
                    <xdr:colOff>50800</xdr:colOff>
                    <xdr:row>1</xdr:row>
                    <xdr:rowOff>38100</xdr:rowOff>
                  </from>
                  <to>
                    <xdr:col>23</xdr:col>
                    <xdr:colOff>279400</xdr:colOff>
                    <xdr:row>2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RUPTURE COMPOSANT</vt:lpstr>
      <vt:lpstr>SYNTHESE</vt:lpstr>
      <vt:lpstr>MATRIX</vt:lpstr>
    </vt:vector>
  </TitlesOfParts>
  <Company>Sartorius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Chibah, Sophiane</dc:creator>
  <cp:lastModifiedBy>Michel Staelens</cp:lastModifiedBy>
  <dcterms:created xsi:type="dcterms:W3CDTF">2016-03-14T13:26:46Z</dcterms:created>
  <dcterms:modified xsi:type="dcterms:W3CDTF">2016-03-15T04:24:32Z</dcterms:modified>
</cp:coreProperties>
</file>