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enregistrement des missions" sheetId="1" r:id="rId1"/>
    <sheet name="frais déplacement" sheetId="3" r:id="rId2"/>
  </sheets>
  <externalReferences>
    <externalReference r:id="rId3"/>
  </externalReferences>
  <definedNames>
    <definedName name="_xlnm.Criteria" localSheetId="1">'frais déplacement'!$A$1:$D$2</definedName>
    <definedName name="_xlnm.Extract" localSheetId="1">'frais déplacement'!$A$4:$AB$4</definedName>
    <definedName name="repas">[1]référence!$K$2:$K$4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A2" i="3"/>
  <c r="Z5" i="1"/>
  <c r="B5" i="1"/>
  <c r="G5" i="1"/>
  <c r="Z2" i="1" l="1"/>
  <c r="Z3" i="1"/>
  <c r="Z4" i="1" l="1"/>
  <c r="G4" i="1"/>
  <c r="B4" i="1"/>
</calcChain>
</file>

<file path=xl/sharedStrings.xml><?xml version="1.0" encoding="utf-8"?>
<sst xmlns="http://schemas.openxmlformats.org/spreadsheetml/2006/main" count="93" uniqueCount="45">
  <si>
    <t>Année</t>
  </si>
  <si>
    <t>semaine</t>
  </si>
  <si>
    <t>date mission</t>
  </si>
  <si>
    <t>agent</t>
  </si>
  <si>
    <t>heure debut mission</t>
  </si>
  <si>
    <t>heure fin mission</t>
  </si>
  <si>
    <t>Nb heures</t>
  </si>
  <si>
    <t>mission</t>
  </si>
  <si>
    <t>compl</t>
  </si>
  <si>
    <t>obs</t>
  </si>
  <si>
    <t>thématique</t>
  </si>
  <si>
    <t>cycle</t>
  </si>
  <si>
    <t>type ets</t>
  </si>
  <si>
    <t>catégorie ets</t>
  </si>
  <si>
    <t>nom ets</t>
  </si>
  <si>
    <t>commune</t>
  </si>
  <si>
    <t>dépt</t>
  </si>
  <si>
    <t>transport</t>
  </si>
  <si>
    <t>KM agglo</t>
  </si>
  <si>
    <t>KM hors agglo</t>
  </si>
  <si>
    <t>IKM</t>
  </si>
  <si>
    <t xml:space="preserve">repas </t>
  </si>
  <si>
    <t xml:space="preserve">nuitée </t>
  </si>
  <si>
    <t>Péage</t>
  </si>
  <si>
    <t>Parking, autres, …</t>
  </si>
  <si>
    <t>montant dépl</t>
  </si>
  <si>
    <t>obs2</t>
  </si>
  <si>
    <t>tx ikm</t>
  </si>
  <si>
    <t>au</t>
  </si>
  <si>
    <t>Chose</t>
  </si>
  <si>
    <t>ICI</t>
  </si>
  <si>
    <t>VL</t>
  </si>
  <si>
    <t>RAS</t>
  </si>
  <si>
    <t>OUI</t>
  </si>
  <si>
    <t>NON</t>
  </si>
  <si>
    <t>Truc</t>
  </si>
  <si>
    <t>Machin</t>
  </si>
  <si>
    <t>Là-bas</t>
  </si>
  <si>
    <t>Ailleurs</t>
  </si>
  <si>
    <t>PL</t>
  </si>
  <si>
    <t>moi</t>
  </si>
  <si>
    <t>lui</t>
  </si>
  <si>
    <t>du</t>
  </si>
  <si>
    <t>&lt;&gt;0</t>
  </si>
  <si>
    <t>en jaune, paramètres à renseigner, puis faire Données &gt; Filtre avancé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</si>
</sst>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]:mm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6" tint="-0.249977111117893"/>
      <name val="Calibri"/>
      <scheme val="minor"/>
    </font>
    <font>
      <sz val="8"/>
      <color theme="6" tint="-0.249977111117893"/>
      <name val="Calibri"/>
      <scheme val="minor"/>
    </font>
    <font>
      <b/>
      <sz val="11"/>
      <color theme="6" tint="-0.249977111117893"/>
      <name val="Calibri"/>
      <scheme val="minor"/>
    </font>
    <font>
      <sz val="9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4BEA0"/>
        <bgColor rgb="FF64BEA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  <border>
      <left style="thin">
        <color theme="1"/>
      </left>
      <right style="thin">
        <color theme="1"/>
      </right>
      <top style="thin">
        <color theme="6"/>
      </top>
      <bottom style="thin">
        <color theme="6"/>
      </bottom>
      <diagonal/>
    </border>
    <border>
      <left style="thin">
        <color theme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14" fontId="5" fillId="0" borderId="0" xfId="0" applyNumberFormat="1" applyFont="1"/>
    <xf numFmtId="0" fontId="5" fillId="0" borderId="0" xfId="0" applyFont="1"/>
    <xf numFmtId="164" fontId="5" fillId="0" borderId="0" xfId="0" applyNumberFormat="1" applyFont="1"/>
    <xf numFmtId="0" fontId="5" fillId="0" borderId="0" xfId="0" applyFont="1" applyBorder="1"/>
    <xf numFmtId="0" fontId="5" fillId="0" borderId="0" xfId="0" applyNumberFormat="1" applyFont="1"/>
    <xf numFmtId="2" fontId="5" fillId="0" borderId="0" xfId="0" applyNumberFormat="1" applyFont="1"/>
    <xf numFmtId="165" fontId="5" fillId="0" borderId="0" xfId="0" applyNumberFormat="1" applyFont="1"/>
    <xf numFmtId="0" fontId="6" fillId="0" borderId="0" xfId="0" applyFont="1"/>
    <xf numFmtId="0" fontId="7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3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5" formatCode="#,##0.00\ &quot;€&quot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64" formatCode="[h]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 patternType="solid">
          <fgColor theme="0" tint="-0.14999847407452621"/>
          <bgColor theme="0" tint="-0.14999847407452621"/>
        </patternFill>
      </fill>
    </dxf>
    <dxf>
      <font>
        <color auto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rgb="FF64BEA0"/>
          <bgColor rgb="FF64BEA0"/>
        </patternFill>
      </fill>
      <border>
        <bottom style="medium">
          <color theme="1"/>
        </bottom>
      </border>
    </dxf>
    <dxf>
      <font>
        <b val="0"/>
        <i val="0"/>
        <color auto="1"/>
      </font>
      <border>
        <left style="medium">
          <color theme="1"/>
        </left>
        <right style="medium">
          <color theme="1"/>
        </right>
        <top style="medium">
          <color theme="1"/>
        </top>
        <bottom style="medium">
          <color theme="1"/>
        </bottom>
        <vertical style="thin">
          <color theme="1"/>
        </vertical>
      </border>
    </dxf>
  </dxfs>
  <tableStyles count="1" defaultTableStyle="TableStyleMedium2" defaultPivotStyle="PivotStyleLight16">
    <tableStyle name="my tab" pivot="0" count="7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dxfId="31"/>
      <tableStyleElement type="firstColumnStripe" dxfId="3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%20travail%202018-2019\mission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registrement des missions"/>
      <sheetName val="missions par agents - heures"/>
      <sheetName val="pole par agent"/>
      <sheetName val="cumul missions ext"/>
      <sheetName val="cumul heure agent par mois"/>
      <sheetName val="heures par semaine"/>
      <sheetName val="frais déplacement"/>
      <sheetName val="référen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K2">
            <v>15.25</v>
          </cell>
        </row>
        <row r="3">
          <cell r="K3">
            <v>7.63</v>
          </cell>
        </row>
        <row r="4">
          <cell r="K4">
            <v>0</v>
          </cell>
        </row>
      </sheetData>
    </sheetDataSet>
  </externalBook>
</externalLink>
</file>

<file path=xl/tables/table1.xml><?xml version="1.0" encoding="utf-8"?>
<table xmlns="http://schemas.openxmlformats.org/spreadsheetml/2006/main" id="1" name="missions" displayName="missions" ref="A1:AB5" totalsRowShown="0" headerRowDxfId="29" dataDxfId="28">
  <autoFilter ref="A1:AB5"/>
  <tableColumns count="28">
    <tableColumn id="29" name="Année" dataDxfId="27"/>
    <tableColumn id="28" name="semaine" dataDxfId="26">
      <calculatedColumnFormula>_xlfn.ISOWEEKNUM(missions[date mission])</calculatedColumnFormula>
    </tableColumn>
    <tableColumn id="1" name="date mission" dataDxfId="25"/>
    <tableColumn id="2" name="agent" dataDxfId="24"/>
    <tableColumn id="3" name="heure debut mission" dataDxfId="23"/>
    <tableColumn id="4" name="heure fin mission" dataDxfId="22"/>
    <tableColumn id="5" name="Nb heures" dataDxfId="21">
      <calculatedColumnFormula>missions[heure fin mission]-missions[heure debut mission]</calculatedColumnFormula>
    </tableColumn>
    <tableColumn id="6" name="mission" dataDxfId="20"/>
    <tableColumn id="7" name="compl" dataDxfId="19"/>
    <tableColumn id="27" name="obs" dataDxfId="18"/>
    <tableColumn id="8" name="thématique" dataDxfId="17"/>
    <tableColumn id="9" name="cycle" dataDxfId="16"/>
    <tableColumn id="10" name="type ets" dataDxfId="15"/>
    <tableColumn id="11" name="catégorie ets" dataDxfId="14"/>
    <tableColumn id="12" name="nom ets" dataDxfId="13"/>
    <tableColumn id="13" name="commune" dataDxfId="12"/>
    <tableColumn id="14" name="dépt" dataDxfId="11"/>
    <tableColumn id="18" name="transport" dataDxfId="10"/>
    <tableColumn id="19" name="KM agglo" dataDxfId="9"/>
    <tableColumn id="20" name="KM hors agglo" dataDxfId="8"/>
    <tableColumn id="25" name="IKM" dataDxfId="7">
      <calculatedColumnFormula>IF($R2="personnel",IF(ISBLANK($T2),"2,68",$T2*$AB2),"0")</calculatedColumnFormula>
    </tableColumn>
    <tableColumn id="15" name="repas " dataDxfId="6"/>
    <tableColumn id="16" name="nuitée " dataDxfId="5"/>
    <tableColumn id="21" name="Péage" dataDxfId="4"/>
    <tableColumn id="22" name="Parking, autres, …" dataDxfId="3"/>
    <tableColumn id="26" name="montant dépl" dataDxfId="2">
      <calculatedColumnFormula>missions[[#This Row],[repas ]]+missions[[#This Row],[nuitée ]]+missions[[#This Row],[Péage]]+missions[[#This Row],[Parking, autres, …]]+missions[[#This Row],[IKM]]</calculatedColumnFormula>
    </tableColumn>
    <tableColumn id="23" name="obs2" dataDxfId="1"/>
    <tableColumn id="24" name="tx ikm" dataDxfId="0"/>
  </tableColumns>
  <tableStyleInfo name="my tab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CC00"/>
    <pageSetUpPr fitToPage="1"/>
  </sheetPr>
  <dimension ref="A1:AB6"/>
  <sheetViews>
    <sheetView topLeftCell="T1" zoomScaleNormal="100" workbookViewId="0">
      <selection activeCell="AB1" sqref="A1:AB1"/>
    </sheetView>
  </sheetViews>
  <sheetFormatPr baseColWidth="10" defaultColWidth="46.08984375" defaultRowHeight="14.5" x14ac:dyDescent="0.35"/>
  <cols>
    <col min="1" max="1" width="9.81640625" style="14" bestFit="1" customWidth="1"/>
    <col min="2" max="2" width="11.08984375" style="14" bestFit="1" customWidth="1"/>
    <col min="3" max="3" width="16" bestFit="1" customWidth="1"/>
    <col min="4" max="4" width="10.08984375" bestFit="1" customWidth="1"/>
    <col min="5" max="5" width="22.6328125" bestFit="1" customWidth="1"/>
    <col min="6" max="6" width="19.7265625" bestFit="1" customWidth="1"/>
    <col min="7" max="7" width="13.90625" bestFit="1" customWidth="1"/>
    <col min="8" max="8" width="11.7265625" bestFit="1" customWidth="1"/>
    <col min="9" max="9" width="10.453125" bestFit="1" customWidth="1"/>
    <col min="10" max="10" width="8.36328125" bestFit="1" customWidth="1"/>
    <col min="11" max="11" width="15.1796875" bestFit="1" customWidth="1"/>
    <col min="12" max="12" width="9.36328125" bestFit="1" customWidth="1"/>
    <col min="13" max="13" width="12.08984375" bestFit="1" customWidth="1"/>
    <col min="14" max="14" width="16.08984375" bestFit="1" customWidth="1"/>
    <col min="15" max="15" width="12.1796875" bestFit="1" customWidth="1"/>
    <col min="16" max="16" width="13.7265625" bestFit="1" customWidth="1"/>
    <col min="17" max="17" width="9.26953125" bestFit="1" customWidth="1"/>
    <col min="18" max="18" width="13.36328125" bestFit="1" customWidth="1"/>
    <col min="19" max="19" width="13" bestFit="1" customWidth="1"/>
    <col min="20" max="20" width="17.1796875" bestFit="1" customWidth="1"/>
    <col min="21" max="21" width="8.7265625" bestFit="1" customWidth="1"/>
    <col min="22" max="22" width="10" bestFit="1" customWidth="1"/>
    <col min="23" max="23" width="10.7265625" bestFit="1" customWidth="1"/>
    <col min="24" max="24" width="10.36328125" bestFit="1" customWidth="1"/>
    <col min="25" max="25" width="20.54296875" bestFit="1" customWidth="1"/>
    <col min="26" max="26" width="16.81640625" bestFit="1" customWidth="1"/>
    <col min="27" max="27" width="9.36328125" bestFit="1" customWidth="1"/>
    <col min="28" max="28" width="10.54296875" bestFit="1" customWidth="1"/>
  </cols>
  <sheetData>
    <row r="1" spans="1:28" s="4" customFormat="1" x14ac:dyDescent="0.3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</row>
    <row r="2" spans="1:28" x14ac:dyDescent="0.35">
      <c r="A2" s="5"/>
      <c r="B2" s="6"/>
      <c r="C2" s="7">
        <v>43347</v>
      </c>
      <c r="D2" s="8" t="s">
        <v>40</v>
      </c>
      <c r="E2" s="9"/>
      <c r="F2" s="9"/>
      <c r="G2" s="9"/>
      <c r="H2" s="15" t="s">
        <v>33</v>
      </c>
      <c r="I2" s="10"/>
      <c r="J2" s="8"/>
      <c r="K2" s="8"/>
      <c r="L2" s="8"/>
      <c r="M2" s="8"/>
      <c r="N2" s="8"/>
      <c r="O2" s="8" t="s">
        <v>29</v>
      </c>
      <c r="P2" s="8" t="s">
        <v>30</v>
      </c>
      <c r="Q2" s="8">
        <v>75000</v>
      </c>
      <c r="R2" s="8" t="s">
        <v>31</v>
      </c>
      <c r="S2" s="8">
        <v>12</v>
      </c>
      <c r="T2" s="11">
        <v>18</v>
      </c>
      <c r="U2" s="11">
        <v>61</v>
      </c>
      <c r="V2" s="8">
        <v>15.8</v>
      </c>
      <c r="W2" s="12">
        <v>125</v>
      </c>
      <c r="X2" s="12">
        <v>17</v>
      </c>
      <c r="Y2" s="12">
        <v>6</v>
      </c>
      <c r="Z2" s="13">
        <f>missions[[#This Row],[repas ]]+missions[[#This Row],[nuitée ]]+missions[[#This Row],[Péage]]+missions[[#This Row],[Parking, autres, …]]+missions[[#This Row],[IKM]]</f>
        <v>224.8</v>
      </c>
      <c r="AA2" s="13" t="s">
        <v>32</v>
      </c>
      <c r="AB2" s="8"/>
    </row>
    <row r="3" spans="1:28" x14ac:dyDescent="0.35">
      <c r="A3" s="5"/>
      <c r="B3" s="6"/>
      <c r="C3" s="7">
        <v>43348</v>
      </c>
      <c r="D3" s="8" t="s">
        <v>40</v>
      </c>
      <c r="E3" s="9"/>
      <c r="F3" s="9"/>
      <c r="G3" s="9"/>
      <c r="H3" s="15" t="s">
        <v>34</v>
      </c>
      <c r="I3" s="10"/>
      <c r="J3" s="8"/>
      <c r="K3" s="8"/>
      <c r="L3" s="8"/>
      <c r="M3" s="8"/>
      <c r="N3" s="8"/>
      <c r="O3" s="15" t="s">
        <v>35</v>
      </c>
      <c r="P3" s="15" t="s">
        <v>37</v>
      </c>
      <c r="Q3" s="8">
        <v>76000</v>
      </c>
      <c r="R3" s="8" t="s">
        <v>31</v>
      </c>
      <c r="S3" s="8">
        <v>15</v>
      </c>
      <c r="T3" s="11">
        <v>12</v>
      </c>
      <c r="U3" s="11">
        <v>55</v>
      </c>
      <c r="V3" s="8">
        <v>45</v>
      </c>
      <c r="W3" s="12">
        <v>65</v>
      </c>
      <c r="X3" s="12">
        <v>5</v>
      </c>
      <c r="Y3" s="12">
        <v>2</v>
      </c>
      <c r="Z3" s="13">
        <f>missions[[#This Row],[repas ]]+missions[[#This Row],[nuitée ]]+missions[[#This Row],[Péage]]+missions[[#This Row],[Parking, autres, …]]+missions[[#This Row],[IKM]]</f>
        <v>172</v>
      </c>
      <c r="AA3" s="13" t="s">
        <v>32</v>
      </c>
      <c r="AB3" s="8"/>
    </row>
    <row r="4" spans="1:28" x14ac:dyDescent="0.35">
      <c r="A4" s="5"/>
      <c r="B4" s="6">
        <f>_xlfn.ISOWEEKNUM(missions[date mission])</f>
        <v>36</v>
      </c>
      <c r="C4" s="7">
        <v>43348</v>
      </c>
      <c r="D4" s="8" t="s">
        <v>41</v>
      </c>
      <c r="E4" s="9"/>
      <c r="F4" s="9"/>
      <c r="G4" s="9">
        <f>missions[heure fin mission]-missions[heure debut mission]</f>
        <v>0</v>
      </c>
      <c r="H4" s="15" t="s">
        <v>33</v>
      </c>
      <c r="I4" s="10"/>
      <c r="J4" s="8"/>
      <c r="K4" s="8"/>
      <c r="L4" s="8"/>
      <c r="M4" s="8"/>
      <c r="N4" s="8"/>
      <c r="O4" s="15" t="s">
        <v>36</v>
      </c>
      <c r="P4" s="15" t="s">
        <v>38</v>
      </c>
      <c r="Q4" s="8">
        <v>75015</v>
      </c>
      <c r="R4" s="15" t="s">
        <v>39</v>
      </c>
      <c r="S4" s="8">
        <v>18</v>
      </c>
      <c r="T4" s="11">
        <v>2</v>
      </c>
      <c r="U4" s="11">
        <v>12</v>
      </c>
      <c r="V4" s="8">
        <v>28</v>
      </c>
      <c r="W4" s="12">
        <v>82</v>
      </c>
      <c r="X4" s="12">
        <v>4</v>
      </c>
      <c r="Y4" s="12">
        <v>5</v>
      </c>
      <c r="Z4" s="13">
        <f>missions[[#This Row],[repas ]]+missions[[#This Row],[nuitée ]]+missions[[#This Row],[Péage]]+missions[[#This Row],[Parking, autres, …]]+missions[[#This Row],[IKM]]</f>
        <v>131</v>
      </c>
      <c r="AA4" s="13" t="s">
        <v>32</v>
      </c>
      <c r="AB4" s="8"/>
    </row>
    <row r="5" spans="1:28" x14ac:dyDescent="0.35">
      <c r="A5" s="5"/>
      <c r="B5" s="6">
        <f>_xlfn.ISOWEEKNUM(missions[date mission])</f>
        <v>36</v>
      </c>
      <c r="C5" s="7">
        <v>43352</v>
      </c>
      <c r="D5" s="8" t="s">
        <v>41</v>
      </c>
      <c r="E5" s="9"/>
      <c r="F5" s="9"/>
      <c r="G5" s="9">
        <f>missions[heure fin mission]-missions[heure debut mission]</f>
        <v>0</v>
      </c>
      <c r="H5" s="8"/>
      <c r="I5" s="8"/>
      <c r="J5" s="8"/>
      <c r="K5" s="8"/>
      <c r="L5" s="8"/>
      <c r="M5" s="8"/>
      <c r="N5" s="8"/>
      <c r="O5" s="8"/>
      <c r="P5" s="15" t="s">
        <v>38</v>
      </c>
      <c r="Q5" s="8">
        <v>75015</v>
      </c>
      <c r="R5" s="15" t="s">
        <v>39</v>
      </c>
      <c r="S5" s="8">
        <v>18</v>
      </c>
      <c r="T5" s="11">
        <v>2</v>
      </c>
      <c r="U5" s="11">
        <v>12</v>
      </c>
      <c r="V5" s="8">
        <v>28</v>
      </c>
      <c r="W5" s="12">
        <v>82</v>
      </c>
      <c r="X5" s="12">
        <v>4</v>
      </c>
      <c r="Y5" s="12">
        <v>5</v>
      </c>
      <c r="Z5" s="13">
        <f>missions[[#This Row],[repas ]]+missions[[#This Row],[nuitée ]]+missions[[#This Row],[Péage]]+missions[[#This Row],[Parking, autres, …]]+missions[[#This Row],[IKM]]</f>
        <v>131</v>
      </c>
      <c r="AA5" s="13" t="s">
        <v>32</v>
      </c>
      <c r="AB5" s="8"/>
    </row>
    <row r="6" spans="1:28" x14ac:dyDescent="0.35"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</sheetData>
  <dataValidations count="2">
    <dataValidation type="list" allowBlank="1" showInputMessage="1" showErrorMessage="1" sqref="A2:A5">
      <formula1>"2018-2019,2019-2020,2020-2021,"</formula1>
    </dataValidation>
    <dataValidation type="list" allowBlank="1" showInputMessage="1" showErrorMessage="1" sqref="V2:V5">
      <formula1>repas</formula1>
    </dataValidation>
  </dataValidation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[1]référence!#REF!</xm:f>
          </x14:formula1>
          <xm:sqref>I2:I5</xm:sqref>
        </x14:dataValidation>
        <x14:dataValidation type="list" allowBlank="1" showInputMessage="1" showErrorMessage="1">
          <x14:formula1>
            <xm:f>[1]référence!#REF!</xm:f>
          </x14:formula1>
          <xm:sqref>K2:K5</xm:sqref>
        </x14:dataValidation>
        <x14:dataValidation type="list" allowBlank="1" showInputMessage="1" showErrorMessage="1">
          <x14:formula1>
            <xm:f>[1]référence!#REF!</xm:f>
          </x14:formula1>
          <xm:sqref>N2:N5</xm:sqref>
        </x14:dataValidation>
        <x14:dataValidation type="list" allowBlank="1" showInputMessage="1" showErrorMessage="1">
          <x14:formula1>
            <xm:f>[1]référence!#REF!</xm:f>
          </x14:formula1>
          <xm:sqref>M2:M5</xm:sqref>
        </x14:dataValidation>
        <x14:dataValidation type="list" allowBlank="1" showInputMessage="1" showErrorMessage="1">
          <x14:formula1>
            <xm:f>[1]référence!#REF!</xm:f>
          </x14:formula1>
          <xm:sqref>L2:L5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"/>
  <sheetViews>
    <sheetView tabSelected="1" workbookViewId="0">
      <selection activeCell="A4" sqref="A4"/>
    </sheetView>
  </sheetViews>
  <sheetFormatPr baseColWidth="10" defaultRowHeight="14.5" x14ac:dyDescent="0.35"/>
  <sheetData>
    <row r="1" spans="1:28" ht="29" x14ac:dyDescent="0.35">
      <c r="A1" s="16" t="s">
        <v>2</v>
      </c>
      <c r="B1" s="16" t="s">
        <v>2</v>
      </c>
      <c r="C1" s="16" t="s">
        <v>3</v>
      </c>
      <c r="D1" s="16" t="s">
        <v>25</v>
      </c>
      <c r="F1" s="17" t="s">
        <v>42</v>
      </c>
      <c r="G1" s="19">
        <v>43348</v>
      </c>
      <c r="H1" s="18" t="s">
        <v>28</v>
      </c>
      <c r="I1" s="19">
        <v>43352</v>
      </c>
      <c r="K1" s="20" t="s">
        <v>44</v>
      </c>
      <c r="L1" s="20"/>
      <c r="M1" s="20"/>
      <c r="N1" s="20"/>
      <c r="O1" s="20"/>
      <c r="P1" s="20"/>
    </row>
    <row r="2" spans="1:28" x14ac:dyDescent="0.35">
      <c r="A2" t="str">
        <f>"&gt;="&amp;G1</f>
        <v>&gt;=43348</v>
      </c>
      <c r="B2" t="str">
        <f>"&lt;="&amp;I1</f>
        <v>&lt;=43352</v>
      </c>
      <c r="C2" s="20" t="s">
        <v>40</v>
      </c>
      <c r="D2" t="s">
        <v>43</v>
      </c>
    </row>
    <row r="4" spans="1:28" ht="43.5" x14ac:dyDescent="0.35">
      <c r="A4" s="16" t="s">
        <v>0</v>
      </c>
      <c r="B4" s="16" t="s">
        <v>1</v>
      </c>
      <c r="C4" s="16" t="s">
        <v>2</v>
      </c>
      <c r="D4" s="16" t="s">
        <v>3</v>
      </c>
      <c r="E4" s="16" t="s">
        <v>4</v>
      </c>
      <c r="F4" s="16" t="s">
        <v>5</v>
      </c>
      <c r="G4" s="16" t="s">
        <v>6</v>
      </c>
      <c r="H4" s="16" t="s">
        <v>7</v>
      </c>
      <c r="I4" s="16" t="s">
        <v>8</v>
      </c>
      <c r="J4" s="16" t="s">
        <v>9</v>
      </c>
      <c r="K4" s="16" t="s">
        <v>10</v>
      </c>
      <c r="L4" s="16" t="s">
        <v>11</v>
      </c>
      <c r="M4" s="16" t="s">
        <v>12</v>
      </c>
      <c r="N4" s="16" t="s">
        <v>13</v>
      </c>
      <c r="O4" s="16" t="s">
        <v>14</v>
      </c>
      <c r="P4" s="16" t="s">
        <v>15</v>
      </c>
      <c r="Q4" s="16" t="s">
        <v>16</v>
      </c>
      <c r="R4" s="16" t="s">
        <v>17</v>
      </c>
      <c r="S4" s="16" t="s">
        <v>18</v>
      </c>
      <c r="T4" s="16" t="s">
        <v>19</v>
      </c>
      <c r="U4" s="16" t="s">
        <v>20</v>
      </c>
      <c r="V4" s="16" t="s">
        <v>21</v>
      </c>
      <c r="W4" s="16" t="s">
        <v>22</v>
      </c>
      <c r="X4" s="16" t="s">
        <v>23</v>
      </c>
      <c r="Y4" s="16" t="s">
        <v>24</v>
      </c>
      <c r="Z4" s="16" t="s">
        <v>25</v>
      </c>
      <c r="AA4" s="16" t="s">
        <v>26</v>
      </c>
      <c r="AB4" s="16" t="s">
        <v>27</v>
      </c>
    </row>
    <row r="5" spans="1:28" x14ac:dyDescent="0.35">
      <c r="A5" s="5"/>
      <c r="B5" s="6"/>
      <c r="C5" s="7">
        <v>43348</v>
      </c>
      <c r="D5" s="8" t="s">
        <v>40</v>
      </c>
      <c r="E5" s="9"/>
      <c r="F5" s="9"/>
      <c r="G5" s="9"/>
      <c r="H5" s="15" t="s">
        <v>34</v>
      </c>
      <c r="I5" s="10"/>
      <c r="J5" s="8"/>
      <c r="K5" s="8"/>
      <c r="L5" s="8"/>
      <c r="M5" s="8"/>
      <c r="N5" s="8"/>
      <c r="O5" s="15" t="s">
        <v>35</v>
      </c>
      <c r="P5" s="15" t="s">
        <v>37</v>
      </c>
      <c r="Q5" s="8">
        <v>76000</v>
      </c>
      <c r="R5" s="8" t="s">
        <v>31</v>
      </c>
      <c r="S5" s="8">
        <v>15</v>
      </c>
      <c r="T5" s="11">
        <v>12</v>
      </c>
      <c r="U5" s="11">
        <v>55</v>
      </c>
      <c r="V5" s="8">
        <v>45</v>
      </c>
      <c r="W5" s="12">
        <v>65</v>
      </c>
      <c r="X5" s="12">
        <v>5</v>
      </c>
      <c r="Y5" s="12">
        <v>2</v>
      </c>
      <c r="Z5" s="13">
        <v>172</v>
      </c>
      <c r="AA5" s="13" t="s">
        <v>32</v>
      </c>
      <c r="AB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enregistrement des missions</vt:lpstr>
      <vt:lpstr>frais déplacement</vt:lpstr>
      <vt:lpstr>'frais déplacement'!Criteres</vt:lpstr>
      <vt:lpstr>'frais déplacement'!Extraire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Michel</cp:lastModifiedBy>
  <dcterms:created xsi:type="dcterms:W3CDTF">2018-09-05T14:09:51Z</dcterms:created>
  <dcterms:modified xsi:type="dcterms:W3CDTF">2018-09-05T16:43:17Z</dcterms:modified>
</cp:coreProperties>
</file>