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J4" i="1" s="1"/>
  <c r="I5" i="1"/>
  <c r="J5" i="1" s="1"/>
  <c r="I6" i="1"/>
  <c r="I7" i="1"/>
  <c r="J7" i="1" s="1"/>
  <c r="I8" i="1"/>
  <c r="J8" i="1" s="1"/>
  <c r="I9" i="1"/>
  <c r="J9" i="1" s="1"/>
  <c r="I10" i="1"/>
  <c r="I11" i="1"/>
  <c r="J11" i="1" s="1"/>
  <c r="I12" i="1"/>
  <c r="J12" i="1" s="1"/>
  <c r="I13" i="1"/>
  <c r="J13" i="1" s="1"/>
  <c r="H13" i="1"/>
  <c r="H12" i="1"/>
  <c r="H11" i="1"/>
  <c r="H10" i="1"/>
  <c r="J10" i="1" s="1"/>
  <c r="H9" i="1"/>
  <c r="H8" i="1"/>
  <c r="H7" i="1"/>
  <c r="H6" i="1"/>
  <c r="J6" i="1" s="1"/>
  <c r="H5" i="1"/>
  <c r="H4" i="1"/>
  <c r="Q5" i="1" l="1"/>
  <c r="K12" i="1"/>
  <c r="N12" i="1" s="1"/>
  <c r="K8" i="1"/>
  <c r="N8" i="1" s="1"/>
  <c r="G5" i="1"/>
  <c r="K5" i="1" s="1"/>
  <c r="N5" i="1" s="1"/>
  <c r="G6" i="1"/>
  <c r="K6" i="1" s="1"/>
  <c r="P6" i="1" s="1"/>
  <c r="Q6" i="1" s="1"/>
  <c r="G7" i="1"/>
  <c r="K7" i="1" s="1"/>
  <c r="N7" i="1" s="1"/>
  <c r="G8" i="1"/>
  <c r="G9" i="1"/>
  <c r="K9" i="1" s="1"/>
  <c r="N9" i="1" s="1"/>
  <c r="G10" i="1"/>
  <c r="K10" i="1" s="1"/>
  <c r="N10" i="1" s="1"/>
  <c r="G11" i="1"/>
  <c r="K11" i="1" s="1"/>
  <c r="N11" i="1" s="1"/>
  <c r="G12" i="1"/>
  <c r="G13" i="1"/>
  <c r="K13" i="1" s="1"/>
  <c r="N13" i="1" s="1"/>
  <c r="G4" i="1"/>
  <c r="K4" i="1" s="1"/>
  <c r="N4" i="1" s="1"/>
  <c r="Q7" i="1"/>
  <c r="Q8" i="1"/>
  <c r="Q9" i="1"/>
  <c r="Q10" i="1"/>
  <c r="Q11" i="1"/>
  <c r="Q12" i="1"/>
  <c r="Q13" i="1"/>
  <c r="Q4" i="1"/>
  <c r="E1" i="2"/>
  <c r="N6" i="1" l="1"/>
</calcChain>
</file>

<file path=xl/sharedStrings.xml><?xml version="1.0" encoding="utf-8"?>
<sst xmlns="http://schemas.openxmlformats.org/spreadsheetml/2006/main" count="60" uniqueCount="49">
  <si>
    <t>ID conducteur</t>
  </si>
  <si>
    <t>Nom conducteur</t>
  </si>
  <si>
    <t>Loulou</t>
  </si>
  <si>
    <t>Tigre</t>
  </si>
  <si>
    <t>Rodolphe</t>
  </si>
  <si>
    <t>Alphonse</t>
  </si>
  <si>
    <t>Toulouse</t>
  </si>
  <si>
    <t>CO2</t>
  </si>
  <si>
    <t>Fournisseur 1</t>
  </si>
  <si>
    <t>Fournisseur  1</t>
  </si>
  <si>
    <t>Fournisseur 2</t>
  </si>
  <si>
    <t>Fournisseur 3</t>
  </si>
  <si>
    <t>Modèle</t>
  </si>
  <si>
    <t>Trimestre corrigés</t>
  </si>
  <si>
    <t>Petite Citadine</t>
  </si>
  <si>
    <t>Taxe due par trimestre en fonction CO2</t>
  </si>
  <si>
    <t>Taxe due corrigée</t>
  </si>
  <si>
    <t>Date début usage</t>
  </si>
  <si>
    <t>Date fin usage</t>
  </si>
  <si>
    <t>Citadine Clio</t>
  </si>
  <si>
    <t>Citadine 208</t>
  </si>
  <si>
    <t>Familiale Mercedes</t>
  </si>
  <si>
    <t>Familiale Skoda</t>
  </si>
  <si>
    <t xml:space="preserve">le conducteur loulou a changé de voiture au cours du T1. </t>
  </si>
  <si>
    <t>Le conducteur Tigre a changé de voiture sur le T3</t>
  </si>
  <si>
    <t>On retient la plus chère, ici la BMW</t>
  </si>
  <si>
    <t>Familiale BMW</t>
  </si>
  <si>
    <t>Le conducteur n'a pas opéré de changement en cours de trimestre</t>
  </si>
  <si>
    <t>Sport Porsche</t>
  </si>
  <si>
    <t>nombre de Trimestres crées par la période d'usage</t>
  </si>
  <si>
    <t>La somme des trimestres ne dépasse pas 5 mais on peut quand même ramener à 0 celui-ci</t>
  </si>
  <si>
    <t>Durée d'usage</t>
  </si>
  <si>
    <t>De 0 à 30 jours</t>
  </si>
  <si>
    <t>de 31 jours à 90 jours</t>
  </si>
  <si>
    <t>de 91 jours à 180 jours</t>
  </si>
  <si>
    <t>de 181 jours à 270 jours</t>
  </si>
  <si>
    <t>de 271 à 360</t>
  </si>
  <si>
    <t>trim</t>
  </si>
  <si>
    <t>Il a encore changé de voiture</t>
  </si>
  <si>
    <t xml:space="preserve">Il y a un chevauchement sur le T1. </t>
  </si>
  <si>
    <t>Il a remplacé la BMW par une citadine, mais sur le T3 on va encore retenir que la plus chère, soit la BMW</t>
  </si>
  <si>
    <t>Plus de Trente jours suffisent à créer un trimestre taxé</t>
  </si>
  <si>
    <t>Taxe due totale</t>
  </si>
  <si>
    <t>On ne retient que la voiture la plus chère dans tous ces remplacements</t>
  </si>
  <si>
    <t>Rien à dire ici</t>
  </si>
  <si>
    <t>Comments</t>
  </si>
  <si>
    <t>1er trimestre</t>
  </si>
  <si>
    <t>dernier trimestre</t>
  </si>
  <si>
    <t>nb de trimestres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</si>
</sst>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T&quot;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6" borderId="0" xfId="0" applyFont="1" applyFill="1"/>
    <xf numFmtId="1" fontId="0" fillId="2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Fill="1"/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B1" workbookViewId="0">
      <selection activeCell="K1" sqref="K1:K1048576"/>
    </sheetView>
  </sheetViews>
  <sheetFormatPr baseColWidth="10" defaultRowHeight="14.5" x14ac:dyDescent="0.35"/>
  <cols>
    <col min="3" max="3" width="24.54296875" customWidth="1"/>
    <col min="6" max="10" width="19.453125" customWidth="1"/>
    <col min="11" max="11" width="17" customWidth="1"/>
    <col min="13" max="13" width="13.7265625" customWidth="1"/>
  </cols>
  <sheetData>
    <row r="1" spans="1:24" s="1" customFormat="1" ht="69" customHeight="1" x14ac:dyDescent="0.35">
      <c r="A1" s="1" t="s">
        <v>0</v>
      </c>
      <c r="B1" s="1" t="s">
        <v>1</v>
      </c>
      <c r="C1" s="1" t="s">
        <v>12</v>
      </c>
      <c r="D1" s="1" t="s">
        <v>7</v>
      </c>
      <c r="E1" s="1" t="s">
        <v>17</v>
      </c>
      <c r="F1" s="1" t="s">
        <v>18</v>
      </c>
      <c r="G1" s="1" t="s">
        <v>31</v>
      </c>
      <c r="H1" s="1" t="s">
        <v>46</v>
      </c>
      <c r="I1" s="1" t="s">
        <v>47</v>
      </c>
      <c r="J1" s="1" t="s">
        <v>48</v>
      </c>
      <c r="K1" s="1" t="s">
        <v>29</v>
      </c>
      <c r="M1" s="1" t="s">
        <v>15</v>
      </c>
      <c r="N1" s="1" t="s">
        <v>42</v>
      </c>
      <c r="P1" s="19" t="s">
        <v>13</v>
      </c>
      <c r="Q1" s="1" t="s">
        <v>16</v>
      </c>
    </row>
    <row r="2" spans="1:24" x14ac:dyDescent="0.35">
      <c r="S2" t="s">
        <v>45</v>
      </c>
    </row>
    <row r="4" spans="1:24" x14ac:dyDescent="0.35">
      <c r="A4" s="3">
        <v>1</v>
      </c>
      <c r="B4" s="3" t="s">
        <v>2</v>
      </c>
      <c r="C4" s="3" t="s">
        <v>19</v>
      </c>
      <c r="D4" s="3">
        <v>180</v>
      </c>
      <c r="E4" s="4">
        <v>42005</v>
      </c>
      <c r="F4" s="4">
        <v>42050</v>
      </c>
      <c r="G4" s="11">
        <f>F4-E4</f>
        <v>45</v>
      </c>
      <c r="H4" s="22">
        <f>INT((MONTH(E4)-1)/3)+1</f>
        <v>1</v>
      </c>
      <c r="I4" s="22">
        <f>INT((MONTH(F4)-1)/3)+1</f>
        <v>1</v>
      </c>
      <c r="J4" s="11">
        <f>I4-H4+1</f>
        <v>1</v>
      </c>
      <c r="K4" s="3">
        <f>IF(G4&lt;=30,0,IF(G4&lt;=90,1,IF(G4&lt;=180,2,IF(G4&lt;=270,3,4))))</f>
        <v>1</v>
      </c>
      <c r="L4" s="3"/>
      <c r="M4" s="3">
        <v>1000</v>
      </c>
      <c r="N4" s="3">
        <f>M4*K4</f>
        <v>1000</v>
      </c>
      <c r="P4" s="2">
        <v>0</v>
      </c>
      <c r="Q4">
        <f t="shared" ref="Q4:Q13" si="0">P4*M4</f>
        <v>0</v>
      </c>
      <c r="S4" s="20" t="s">
        <v>23</v>
      </c>
      <c r="X4" t="s">
        <v>39</v>
      </c>
    </row>
    <row r="5" spans="1:24" x14ac:dyDescent="0.35">
      <c r="A5" s="3">
        <v>1</v>
      </c>
      <c r="B5" s="3" t="s">
        <v>2</v>
      </c>
      <c r="C5" s="3" t="s">
        <v>20</v>
      </c>
      <c r="D5" s="3">
        <v>180</v>
      </c>
      <c r="E5" s="4">
        <v>42050</v>
      </c>
      <c r="F5" s="4">
        <v>42091</v>
      </c>
      <c r="G5" s="11">
        <f t="shared" ref="G5:G13" si="1">F5-E5</f>
        <v>41</v>
      </c>
      <c r="H5" s="22">
        <f t="shared" ref="H5:I13" si="2">INT((MONTH(E5)-1)/3)+1</f>
        <v>1</v>
      </c>
      <c r="I5" s="22">
        <f t="shared" si="2"/>
        <v>1</v>
      </c>
      <c r="J5" s="11">
        <f t="shared" ref="J5:J13" si="3">I5-H5+1</f>
        <v>1</v>
      </c>
      <c r="K5" s="3">
        <f>IF(G5&lt;=30,0,IF(G5&lt;=90,1,IF(G5&lt;=180,2,IF(G5&lt;=270,3,4))))</f>
        <v>1</v>
      </c>
      <c r="L5" s="3"/>
      <c r="M5" s="3">
        <v>1000</v>
      </c>
      <c r="N5" s="3">
        <f t="shared" ref="N5:N13" si="4">M5*K5</f>
        <v>1000</v>
      </c>
      <c r="P5" s="2">
        <v>0</v>
      </c>
      <c r="Q5">
        <f t="shared" si="0"/>
        <v>0</v>
      </c>
      <c r="S5" s="20" t="s">
        <v>38</v>
      </c>
    </row>
    <row r="6" spans="1:24" x14ac:dyDescent="0.35">
      <c r="A6" s="3">
        <v>1</v>
      </c>
      <c r="B6" s="3" t="s">
        <v>2</v>
      </c>
      <c r="C6" s="3" t="s">
        <v>21</v>
      </c>
      <c r="D6" s="3">
        <v>300</v>
      </c>
      <c r="E6" s="4">
        <v>42091</v>
      </c>
      <c r="F6" s="4">
        <v>42368</v>
      </c>
      <c r="G6" s="11">
        <f t="shared" si="1"/>
        <v>277</v>
      </c>
      <c r="H6" s="22">
        <f t="shared" si="2"/>
        <v>1</v>
      </c>
      <c r="I6" s="22">
        <f t="shared" si="2"/>
        <v>4</v>
      </c>
      <c r="J6" s="11">
        <f t="shared" si="3"/>
        <v>4</v>
      </c>
      <c r="K6" s="3">
        <f>IF(G6&lt;=30,0,IF(G6&lt;=90,1,IF(G6&lt;=180,2,IF(G6&lt;=270,3,4))))</f>
        <v>4</v>
      </c>
      <c r="L6" s="3"/>
      <c r="M6" s="3">
        <v>1750</v>
      </c>
      <c r="N6" s="3">
        <f t="shared" si="4"/>
        <v>7000</v>
      </c>
      <c r="P6">
        <f>K6</f>
        <v>4</v>
      </c>
      <c r="Q6">
        <f t="shared" si="0"/>
        <v>7000</v>
      </c>
      <c r="S6" s="20" t="s">
        <v>43</v>
      </c>
    </row>
    <row r="7" spans="1:24" x14ac:dyDescent="0.35">
      <c r="A7" s="14">
        <v>2</v>
      </c>
      <c r="B7" s="14" t="s">
        <v>3</v>
      </c>
      <c r="C7" s="14" t="s">
        <v>22</v>
      </c>
      <c r="D7" s="14">
        <v>200</v>
      </c>
      <c r="E7" s="15">
        <v>42005</v>
      </c>
      <c r="F7" s="15">
        <v>42231</v>
      </c>
      <c r="G7" s="16">
        <f t="shared" si="1"/>
        <v>226</v>
      </c>
      <c r="H7" s="23">
        <f t="shared" si="2"/>
        <v>1</v>
      </c>
      <c r="I7" s="23">
        <f t="shared" si="2"/>
        <v>3</v>
      </c>
      <c r="J7" s="16">
        <f t="shared" si="3"/>
        <v>3</v>
      </c>
      <c r="K7" s="14">
        <f>IF(G7&lt;=30,0,IF(G7&lt;=90,1,IF(G7&lt;=180,2,IF(G7&lt;=270,3,4))))</f>
        <v>3</v>
      </c>
      <c r="L7" s="14"/>
      <c r="M7" s="14">
        <v>1050</v>
      </c>
      <c r="N7" s="14">
        <f t="shared" si="4"/>
        <v>3150</v>
      </c>
      <c r="P7" s="2">
        <v>2</v>
      </c>
      <c r="Q7">
        <f t="shared" si="0"/>
        <v>2100</v>
      </c>
      <c r="S7" s="20" t="s">
        <v>24</v>
      </c>
      <c r="X7" t="s">
        <v>25</v>
      </c>
    </row>
    <row r="8" spans="1:24" x14ac:dyDescent="0.35">
      <c r="A8" s="14">
        <v>2</v>
      </c>
      <c r="B8" s="14" t="s">
        <v>3</v>
      </c>
      <c r="C8" s="14" t="s">
        <v>26</v>
      </c>
      <c r="D8" s="14">
        <v>250</v>
      </c>
      <c r="E8" s="15">
        <v>42231</v>
      </c>
      <c r="F8" s="15">
        <v>42277</v>
      </c>
      <c r="G8" s="16">
        <f t="shared" si="1"/>
        <v>46</v>
      </c>
      <c r="H8" s="23">
        <f t="shared" si="2"/>
        <v>3</v>
      </c>
      <c r="I8" s="23">
        <f t="shared" si="2"/>
        <v>3</v>
      </c>
      <c r="J8" s="16">
        <f t="shared" si="3"/>
        <v>1</v>
      </c>
      <c r="K8" s="14">
        <f>IF(G8&lt;=30,0,IF(G8&lt;=90,1,IF(G8&lt;=180,2,IF(G8&lt;=270,3,4))))</f>
        <v>1</v>
      </c>
      <c r="L8" s="14"/>
      <c r="M8" s="14">
        <v>1200</v>
      </c>
      <c r="N8" s="14">
        <f t="shared" si="4"/>
        <v>1200</v>
      </c>
      <c r="P8">
        <v>1</v>
      </c>
      <c r="Q8">
        <f t="shared" si="0"/>
        <v>1200</v>
      </c>
      <c r="S8" s="20" t="s">
        <v>44</v>
      </c>
    </row>
    <row r="9" spans="1:24" x14ac:dyDescent="0.35">
      <c r="A9" s="14">
        <v>2</v>
      </c>
      <c r="B9" s="14" t="s">
        <v>3</v>
      </c>
      <c r="C9" s="14" t="s">
        <v>14</v>
      </c>
      <c r="D9" s="14">
        <v>100</v>
      </c>
      <c r="E9" s="15">
        <v>42277</v>
      </c>
      <c r="F9" s="15">
        <v>42369</v>
      </c>
      <c r="G9" s="16">
        <f t="shared" si="1"/>
        <v>92</v>
      </c>
      <c r="H9" s="23">
        <f t="shared" si="2"/>
        <v>3</v>
      </c>
      <c r="I9" s="23">
        <f t="shared" si="2"/>
        <v>4</v>
      </c>
      <c r="J9" s="16">
        <f t="shared" si="3"/>
        <v>2</v>
      </c>
      <c r="K9" s="14">
        <f>IF(G9&lt;=30,0,IF(G9&lt;=90,1,IF(G9&lt;=180,2,IF(G9&lt;=270,3,4))))</f>
        <v>2</v>
      </c>
      <c r="L9" s="14"/>
      <c r="M9" s="14">
        <v>500</v>
      </c>
      <c r="N9" s="14">
        <f t="shared" si="4"/>
        <v>1000</v>
      </c>
      <c r="P9" s="10">
        <v>1</v>
      </c>
      <c r="Q9">
        <f t="shared" si="0"/>
        <v>500</v>
      </c>
      <c r="S9" s="20" t="s">
        <v>40</v>
      </c>
    </row>
    <row r="10" spans="1:24" x14ac:dyDescent="0.35">
      <c r="A10" s="8">
        <v>3</v>
      </c>
      <c r="B10" s="8" t="s">
        <v>4</v>
      </c>
      <c r="C10" s="8" t="s">
        <v>28</v>
      </c>
      <c r="D10" s="8">
        <v>400</v>
      </c>
      <c r="E10" s="12">
        <v>42005</v>
      </c>
      <c r="F10" s="12">
        <v>42185</v>
      </c>
      <c r="G10" s="13">
        <f t="shared" si="1"/>
        <v>180</v>
      </c>
      <c r="H10" s="24">
        <f t="shared" si="2"/>
        <v>1</v>
      </c>
      <c r="I10" s="24">
        <f t="shared" si="2"/>
        <v>2</v>
      </c>
      <c r="J10" s="13">
        <f t="shared" si="3"/>
        <v>2</v>
      </c>
      <c r="K10" s="8">
        <f>IF(G10&lt;=30,0,IF(G10&lt;=90,1,IF(G10&lt;=180,2,IF(G10&lt;=270,3,4))))</f>
        <v>2</v>
      </c>
      <c r="L10" s="8"/>
      <c r="M10" s="8">
        <v>2500</v>
      </c>
      <c r="N10" s="8">
        <f t="shared" si="4"/>
        <v>5000</v>
      </c>
      <c r="P10">
        <v>2</v>
      </c>
      <c r="Q10">
        <f t="shared" si="0"/>
        <v>5000</v>
      </c>
      <c r="S10" s="20" t="s">
        <v>27</v>
      </c>
    </row>
    <row r="11" spans="1:24" x14ac:dyDescent="0.35">
      <c r="A11" s="5">
        <v>4</v>
      </c>
      <c r="B11" s="5" t="s">
        <v>5</v>
      </c>
      <c r="C11" s="5" t="s">
        <v>14</v>
      </c>
      <c r="D11" s="5">
        <v>100</v>
      </c>
      <c r="E11" s="6">
        <v>42005</v>
      </c>
      <c r="F11" s="6">
        <v>42231</v>
      </c>
      <c r="G11" s="18">
        <f t="shared" si="1"/>
        <v>226</v>
      </c>
      <c r="H11" s="25">
        <f t="shared" si="2"/>
        <v>1</v>
      </c>
      <c r="I11" s="25">
        <f t="shared" si="2"/>
        <v>3</v>
      </c>
      <c r="J11" s="18">
        <f t="shared" si="3"/>
        <v>3</v>
      </c>
      <c r="K11" s="5">
        <f>IF(G11&lt;=30,0,IF(G11&lt;=90,1,IF(G11&lt;=180,2,IF(G11&lt;=270,3,4))))</f>
        <v>3</v>
      </c>
      <c r="L11" s="5"/>
      <c r="M11" s="5">
        <v>500</v>
      </c>
      <c r="N11" s="5">
        <f t="shared" si="4"/>
        <v>1500</v>
      </c>
      <c r="P11">
        <v>3</v>
      </c>
      <c r="Q11">
        <f t="shared" si="0"/>
        <v>1500</v>
      </c>
      <c r="S11" s="20"/>
    </row>
    <row r="12" spans="1:24" x14ac:dyDescent="0.35">
      <c r="A12" s="5">
        <v>4</v>
      </c>
      <c r="B12" s="5" t="s">
        <v>5</v>
      </c>
      <c r="C12" s="5" t="s">
        <v>14</v>
      </c>
      <c r="D12" s="5">
        <v>120</v>
      </c>
      <c r="E12" s="6">
        <v>42231</v>
      </c>
      <c r="F12" s="6">
        <v>42277</v>
      </c>
      <c r="G12" s="18">
        <f t="shared" si="1"/>
        <v>46</v>
      </c>
      <c r="H12" s="25">
        <f t="shared" si="2"/>
        <v>3</v>
      </c>
      <c r="I12" s="25">
        <f t="shared" si="2"/>
        <v>3</v>
      </c>
      <c r="J12" s="18">
        <f t="shared" si="3"/>
        <v>1</v>
      </c>
      <c r="K12" s="5">
        <f>IF(G12&lt;=30,0,IF(G12&lt;=90,1,IF(G12&lt;=180,2,IF(G12&lt;=270,3,4))))</f>
        <v>1</v>
      </c>
      <c r="L12" s="5"/>
      <c r="M12" s="5">
        <v>600</v>
      </c>
      <c r="N12" s="5">
        <f t="shared" si="4"/>
        <v>600</v>
      </c>
      <c r="P12" s="2">
        <v>0</v>
      </c>
      <c r="Q12">
        <f t="shared" si="0"/>
        <v>0</v>
      </c>
      <c r="S12" s="20" t="s">
        <v>30</v>
      </c>
    </row>
    <row r="13" spans="1:24" x14ac:dyDescent="0.35">
      <c r="A13" s="7">
        <v>5</v>
      </c>
      <c r="B13" s="7" t="s">
        <v>6</v>
      </c>
      <c r="C13" s="7" t="s">
        <v>14</v>
      </c>
      <c r="D13" s="7">
        <v>100</v>
      </c>
      <c r="E13" s="9">
        <v>42005</v>
      </c>
      <c r="F13" s="9">
        <v>42038</v>
      </c>
      <c r="G13" s="17">
        <f t="shared" si="1"/>
        <v>33</v>
      </c>
      <c r="H13" s="26">
        <f t="shared" si="2"/>
        <v>1</v>
      </c>
      <c r="I13" s="26">
        <f t="shared" si="2"/>
        <v>1</v>
      </c>
      <c r="J13" s="17">
        <f t="shared" si="3"/>
        <v>1</v>
      </c>
      <c r="K13" s="7">
        <f>IF(G13&lt;=30,0,IF(G13&lt;=90,1,IF(G13&lt;=180,2,IF(G13&lt;=270,3,4))))</f>
        <v>1</v>
      </c>
      <c r="L13" s="7"/>
      <c r="M13" s="7">
        <v>500</v>
      </c>
      <c r="N13" s="7">
        <f t="shared" si="4"/>
        <v>500</v>
      </c>
      <c r="P13" s="21">
        <v>1</v>
      </c>
      <c r="Q13">
        <f t="shared" si="0"/>
        <v>500</v>
      </c>
      <c r="S13" s="20" t="s">
        <v>41</v>
      </c>
    </row>
    <row r="18" spans="3:4" x14ac:dyDescent="0.35">
      <c r="D18" t="s">
        <v>37</v>
      </c>
    </row>
    <row r="19" spans="3:4" x14ac:dyDescent="0.35">
      <c r="C19" t="s">
        <v>32</v>
      </c>
      <c r="D19">
        <v>0</v>
      </c>
    </row>
    <row r="20" spans="3:4" x14ac:dyDescent="0.35">
      <c r="C20" t="s">
        <v>33</v>
      </c>
      <c r="D20">
        <v>1</v>
      </c>
    </row>
    <row r="21" spans="3:4" x14ac:dyDescent="0.35">
      <c r="C21" t="s">
        <v>34</v>
      </c>
      <c r="D21">
        <v>2</v>
      </c>
    </row>
    <row r="22" spans="3:4" x14ac:dyDescent="0.35">
      <c r="C22" t="s">
        <v>35</v>
      </c>
      <c r="D22">
        <v>3</v>
      </c>
    </row>
    <row r="23" spans="3:4" x14ac:dyDescent="0.35">
      <c r="C23" t="s">
        <v>36</v>
      </c>
      <c r="D23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2" sqref="E2"/>
    </sheetView>
  </sheetViews>
  <sheetFormatPr baseColWidth="10" defaultRowHeight="14.5" x14ac:dyDescent="0.35"/>
  <cols>
    <col min="1" max="1" width="27.81640625" customWidth="1"/>
  </cols>
  <sheetData>
    <row r="1" spans="1:5" x14ac:dyDescent="0.35">
      <c r="D1" t="s">
        <v>8</v>
      </c>
      <c r="E1">
        <f>SUMPRODUCT(MAX((A2:A7=D1)*(B2:B7)))</f>
        <v>0</v>
      </c>
    </row>
    <row r="2" spans="1:5" x14ac:dyDescent="0.35">
      <c r="A2" t="s">
        <v>9</v>
      </c>
      <c r="B2">
        <v>1</v>
      </c>
    </row>
    <row r="3" spans="1:5" x14ac:dyDescent="0.35">
      <c r="A3" t="s">
        <v>9</v>
      </c>
      <c r="B3">
        <v>4</v>
      </c>
    </row>
    <row r="4" spans="1:5" x14ac:dyDescent="0.35">
      <c r="A4" t="s">
        <v>9</v>
      </c>
      <c r="B4">
        <v>5</v>
      </c>
    </row>
    <row r="5" spans="1:5" x14ac:dyDescent="0.35">
      <c r="A5" t="s">
        <v>10</v>
      </c>
      <c r="B5">
        <v>2</v>
      </c>
    </row>
    <row r="6" spans="1:5" x14ac:dyDescent="0.35">
      <c r="A6" t="s">
        <v>11</v>
      </c>
      <c r="B6">
        <v>3</v>
      </c>
    </row>
    <row r="7" spans="1:5" x14ac:dyDescent="0.35">
      <c r="A7" t="s">
        <v>11</v>
      </c>
      <c r="B7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Melchior, Lionel</dc:creator>
  <cp:lastModifiedBy>Michel</cp:lastModifiedBy>
  <dcterms:created xsi:type="dcterms:W3CDTF">2016-11-25T15:44:48Z</dcterms:created>
  <dcterms:modified xsi:type="dcterms:W3CDTF">2016-11-25T19:59:59Z</dcterms:modified>
</cp:coreProperties>
</file>