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Commande" sheetId="1" r:id="rId1"/>
    <sheet name="Articles" sheetId="4" r:id="rId2"/>
  </sheets>
  <definedNames>
    <definedName name="articles">Tableau1[Colonne2]</definedName>
    <definedName name="cdt">Tableau1[ref designation]</definedName>
  </definedNames>
  <calcPr calcId="152511"/>
</workbook>
</file>

<file path=xl/calcChain.xml><?xml version="1.0" encoding="utf-8"?>
<calcChain xmlns="http://schemas.openxmlformats.org/spreadsheetml/2006/main">
  <c r="G6" i="1" l="1"/>
  <c r="G5" i="1"/>
  <c r="D6" i="1"/>
  <c r="D5" i="1"/>
  <c r="C6" i="1"/>
  <c r="C5" i="1"/>
  <c r="A6" i="1"/>
  <c r="A5" i="1"/>
  <c r="H2" i="4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I5" i="1" l="1"/>
  <c r="H5" i="1"/>
</calcChain>
</file>

<file path=xl/sharedStrings.xml><?xml version="1.0" encoding="utf-8"?>
<sst xmlns="http://schemas.openxmlformats.org/spreadsheetml/2006/main" count="377" uniqueCount="186">
  <si>
    <t>ref</t>
  </si>
  <si>
    <t>Désignations</t>
  </si>
  <si>
    <t>Frns</t>
  </si>
  <si>
    <t>Cat</t>
  </si>
  <si>
    <t>Qts</t>
  </si>
  <si>
    <t>Taille</t>
  </si>
  <si>
    <t>Agent</t>
  </si>
  <si>
    <t xml:space="preserve">Agent </t>
  </si>
  <si>
    <t>ASVP</t>
  </si>
  <si>
    <t>ATEQ</t>
  </si>
  <si>
    <t>Tour de coup polaire</t>
  </si>
  <si>
    <t>TOUCOUPOL</t>
  </si>
  <si>
    <t>TEE SHIRTcool Max manches courtes</t>
  </si>
  <si>
    <t>TEE02002U</t>
  </si>
  <si>
    <t>Pull col montant polaire</t>
  </si>
  <si>
    <t>PUL02004U</t>
  </si>
  <si>
    <t>PM</t>
  </si>
  <si>
    <t xml:space="preserve">Porte Smartphone </t>
  </si>
  <si>
    <t>POR50026</t>
  </si>
  <si>
    <t>Polo Sport Marine ASVP ZIP</t>
  </si>
  <si>
    <t>POLO2032U</t>
  </si>
  <si>
    <t>Polo Hiver Marine Manches long (ASVP)</t>
  </si>
  <si>
    <t>POLO2005U</t>
  </si>
  <si>
    <t xml:space="preserve">Polo manche Long </t>
  </si>
  <si>
    <t>POLO1011</t>
  </si>
  <si>
    <t xml:space="preserve">Polo manche Courte </t>
  </si>
  <si>
    <t>POLO1010</t>
  </si>
  <si>
    <t>Polo Sport Marine ASVP ZIP manches courtes</t>
  </si>
  <si>
    <t>POL02032U</t>
  </si>
  <si>
    <t>POL02028U</t>
  </si>
  <si>
    <t>Polo bleu Marine sans broderie</t>
  </si>
  <si>
    <t>POL02003U</t>
  </si>
  <si>
    <t>jeux de Bandeau ( ASVP )</t>
  </si>
  <si>
    <t>PM0410116</t>
  </si>
  <si>
    <t>Doursoux</t>
  </si>
  <si>
    <t>Tee-shirt PM maitre-chien</t>
  </si>
  <si>
    <t>PM0179</t>
  </si>
  <si>
    <t>Pin's police municipale de Calot</t>
  </si>
  <si>
    <t>PIN01001</t>
  </si>
  <si>
    <t>Pantalon marine Mat</t>
  </si>
  <si>
    <t>PAN02007</t>
  </si>
  <si>
    <t>Chaussures magnum must</t>
  </si>
  <si>
    <t>MAG00020</t>
  </si>
  <si>
    <t>Chaussures Magnun Sthealth Force 8,0 double zip pointures du 35 au 48</t>
  </si>
  <si>
    <t>MAG00004</t>
  </si>
  <si>
    <t xml:space="preserve">HOUSSE  UNIVERSELLE GILET PARE BALLES TACTIQUE OPTION BANDE DISCRETE     </t>
  </si>
  <si>
    <t>HOU50013</t>
  </si>
  <si>
    <t>Porte cartouche double flash ball bleu</t>
  </si>
  <si>
    <t>DE0425</t>
  </si>
  <si>
    <t>Porte menottes Bleu</t>
  </si>
  <si>
    <t>DE0424</t>
  </si>
  <si>
    <t>Porte Radio Bleu</t>
  </si>
  <si>
    <t>DE0421</t>
  </si>
  <si>
    <t>Porte Smarphone  BLEU</t>
  </si>
  <si>
    <t>DE0420</t>
  </si>
  <si>
    <t>Porte lampe  BLEU</t>
  </si>
  <si>
    <t>DE0415</t>
  </si>
  <si>
    <t>Porte lacry petit modele Bleu</t>
  </si>
  <si>
    <t>DE0414</t>
  </si>
  <si>
    <t>Poche fourre tout bleu</t>
  </si>
  <si>
    <t>DE0412</t>
  </si>
  <si>
    <t>Holster Taser Bleu</t>
  </si>
  <si>
    <t>DE0411</t>
  </si>
  <si>
    <t xml:space="preserve">Blouson léger </t>
  </si>
  <si>
    <t>COP02010U</t>
  </si>
  <si>
    <t>Combinaison d’intervention avec manches amovibles ecusson velcro rond sur la manche droite bande velcro poitrine maitre chien au desssus du Grade Poitrine. (conctatez-nous)</t>
  </si>
  <si>
    <t>COMO1002</t>
  </si>
  <si>
    <t xml:space="preserve">Chemise F1 polaire ASVP </t>
  </si>
  <si>
    <t>CHE02001U</t>
  </si>
  <si>
    <t xml:space="preserve">Chemise F1 Polaire </t>
  </si>
  <si>
    <t>CHE000001</t>
  </si>
  <si>
    <t>Chaussettes hiver</t>
  </si>
  <si>
    <t>CHAHIV</t>
  </si>
  <si>
    <t>Chaussettes été administratives</t>
  </si>
  <si>
    <t>CHAETE</t>
  </si>
  <si>
    <t>chaussettes sport</t>
  </si>
  <si>
    <t>CHA00021</t>
  </si>
  <si>
    <t>Casquette Microporeuse multi-tailles coloris marine brodée ASVP</t>
  </si>
  <si>
    <t>CAS02003</t>
  </si>
  <si>
    <t>Casquette toile marine brodée POLICE MUNICIPALE</t>
  </si>
  <si>
    <t>CAS01002</t>
  </si>
  <si>
    <t xml:space="preserve">Calot microporeux </t>
  </si>
  <si>
    <t>CAL01001</t>
  </si>
  <si>
    <t>Groupe Sanguin O MOINS</t>
  </si>
  <si>
    <t>BT0602</t>
  </si>
  <si>
    <t>BON01002</t>
  </si>
  <si>
    <t xml:space="preserve">Blouson hiver </t>
  </si>
  <si>
    <t>BLO02001U</t>
  </si>
  <si>
    <t>GK</t>
  </si>
  <si>
    <t>Paire de gants anti-coupures et anti-piqûres T.XS à T.3XL</t>
  </si>
  <si>
    <t>BLK762K</t>
  </si>
  <si>
    <t>Porte baton téléscopique pivotant</t>
  </si>
  <si>
    <t>9860 P</t>
  </si>
  <si>
    <t>porte baton téléscopique syst,MOLLE</t>
  </si>
  <si>
    <t>97953PI</t>
  </si>
  <si>
    <t>Kit de sécurité pour ceinturon</t>
  </si>
  <si>
    <t>9300 SK</t>
  </si>
  <si>
    <t>Adaptateur attaches Moll</t>
  </si>
  <si>
    <t>8K29</t>
  </si>
  <si>
    <t>670PM</t>
  </si>
  <si>
    <t>Pantalon "P.M." unisexe tissu elastane, à passepoil gitane, bas élastiqués, poches arrières et de cuisses zippées, avec poche stylo T.34 à T.66</t>
  </si>
  <si>
    <t>653STMAT</t>
  </si>
  <si>
    <t>Pantalon "P.M." unisexe tissu anti-statique déperlant, à passepoil gitane, bas élastiqués, poches arrières et de cuisses zippées, avec poche stylo T.34 à T.66 Longeur de Jambe 70</t>
  </si>
  <si>
    <t>653M</t>
  </si>
  <si>
    <t>Pantalon "P.M." unisexe, tissu strech élastane à passepoil gitane, bas élastiqués, poches arrières et de cuisses zippées, avec poche stylo T.34 à T.66</t>
  </si>
  <si>
    <t>653 ST MAT</t>
  </si>
  <si>
    <t>Pantalon d’intervention GUARDIAN coloris marine foncé tissu antistatique et
déperlant T.34 à T.60</t>
  </si>
  <si>
    <t>652M</t>
  </si>
  <si>
    <t>Blouson tous temps marine “ IDENTITY “ sérigraphié ASVP T.S à T.3XL</t>
  </si>
  <si>
    <t>6452A</t>
  </si>
  <si>
    <t>PM/TC</t>
  </si>
  <si>
    <t>T-shirt PM manches courtes marine T.XS à T.5XL</t>
  </si>
  <si>
    <t>6446M</t>
  </si>
  <si>
    <t>T-shirt PM manches courtes blanc T.XS à T.5XL</t>
  </si>
  <si>
    <t>6446B</t>
  </si>
  <si>
    <t>PM/VTT</t>
  </si>
  <si>
    <t>Sous-pull PM  coloris marine col montant T.XS à T.3XL</t>
  </si>
  <si>
    <t>6445PM</t>
  </si>
  <si>
    <t>Sous-pull PM  coloris blanc col montant T.XS à T.3XL</t>
  </si>
  <si>
    <t>6445B</t>
  </si>
  <si>
    <t>Pull polaire PM T.XS à T.5XL</t>
  </si>
  <si>
    <t>6444PM</t>
  </si>
  <si>
    <t>Polo blanc POLICE MUNICIPALE manches longuesT.XS à T.5XL</t>
  </si>
  <si>
    <t>6441B</t>
  </si>
  <si>
    <t xml:space="preserve">Polo marine POLICE MINICIPALE manches courtes  </t>
  </si>
  <si>
    <t>6440M</t>
  </si>
  <si>
    <t>Polo blanc POLICE MUNICIPALE manches courtes T.XS à T.5XL</t>
  </si>
  <si>
    <t>6440B</t>
  </si>
  <si>
    <t>Ecusson tissu tricolore ASVP sur velcro</t>
  </si>
  <si>
    <t>6334V</t>
  </si>
  <si>
    <t>Ecusson tergal POLICE MUNICIPALE sur velcro</t>
  </si>
  <si>
    <t>6333V</t>
  </si>
  <si>
    <t>Ecusson POLICE MUNICIPALE prismatique sur velcro</t>
  </si>
  <si>
    <t>6332V</t>
  </si>
  <si>
    <t>Ecusson ASVP prismatique sur velcro</t>
  </si>
  <si>
    <t>6331V</t>
  </si>
  <si>
    <t>Chaussures FIELD TWIN ZIP cuir et toile, pointures du 36 au 48</t>
  </si>
  <si>
    <t>08F2Z</t>
  </si>
  <si>
    <t>GS07 Blade runner, pointures du 35 au 48</t>
  </si>
  <si>
    <t>07BR</t>
  </si>
  <si>
    <t>Basket tout terrain</t>
  </si>
  <si>
    <t>0000009483</t>
  </si>
  <si>
    <t>Tee shirt coolmax</t>
  </si>
  <si>
    <t>Chasuble maille aérée jaune POLICE MUNICIPALE avec bandes et marquages prismatique. Conforme CL 2 CE EN 471</t>
  </si>
  <si>
    <t>Lampe Tactique FENIX LD22 300 LUMENS, livrée avec étui, clip stylo amovible et 2 piles NOUVELLE VERSION</t>
  </si>
  <si>
    <t>Ceinture toile marine boucle nickelée argent, largeur 30mm, longueur 120 cm</t>
  </si>
  <si>
    <t>Paire de gants polaire marine T.1 à T.5</t>
  </si>
  <si>
    <t>Cravate de sécurité coloris marine avec élastique</t>
  </si>
  <si>
    <t>Insigne de poitrine prismatique POLICE MUNICIPALE pour chemise et chemisette</t>
  </si>
  <si>
    <t>Grade tissu  de poitrine bleu gitane, Chef de Service</t>
  </si>
  <si>
    <t>Grade tissu de poitrine bleu gitane, Brigadier-Chef-Principal</t>
  </si>
  <si>
    <t>Grade prismatique de poitrine bleu gitane, Chef de Service</t>
  </si>
  <si>
    <t>Paire de manchons plastifiés bleu gitane, Brigadier-Chef-Principal</t>
  </si>
  <si>
    <t>SWEAT marine</t>
  </si>
  <si>
    <t>Chemisette Homme blanc 140g, manches courtes, col plastron, pattes et poches
T.2 à T.9</t>
  </si>
  <si>
    <t>Chemise Homme blanc 140g, manches longues, col  cravate, pattes et poches
T.2 à T.10</t>
  </si>
  <si>
    <t xml:space="preserve">Coupe vent marine STATIONNEMENT T.S à T.4XL = FLOCAGE ASVP </t>
  </si>
  <si>
    <t xml:space="preserve">housse tactique 5 poches MOLL </t>
  </si>
  <si>
    <t>Housse de  gilet pare-balles réglable bleu marine T.XS à T.5XL</t>
  </si>
  <si>
    <t>Ceinturon TIMECOP 50mm  avec boucle rapide et système de sécurité</t>
  </si>
  <si>
    <t>Ceinturon multitailles Tactical</t>
  </si>
  <si>
    <t xml:space="preserve">Gilet Pare-Balle </t>
  </si>
  <si>
    <t>Blouson tout temps POLICE MUNICIPALE T.XS à T.5XL</t>
  </si>
  <si>
    <t>Sous-pull NEUTRE coloris marine col montant T.XS à T.3XL</t>
  </si>
  <si>
    <t>Paire de gants néoprène "BLACK SKIN" T.7 à T.11</t>
  </si>
  <si>
    <t>Paire de gants d'intervention doigt complet "kill bill" T.7 à T.11</t>
  </si>
  <si>
    <t>PORTE-CARTE PROFESSIONNEL 3 VOLETS EMPLACEMENT</t>
  </si>
  <si>
    <t>Paire de gants fourres</t>
  </si>
  <si>
    <t>Gants Intervention</t>
  </si>
  <si>
    <t>Gants cuir de palpation</t>
  </si>
  <si>
    <t>Porte-carte professionnel cuir noir à 2 volets avec emplacement médaille</t>
  </si>
  <si>
    <t>Combinaison d'été sans renfort</t>
  </si>
  <si>
    <t>Combinaison d'hiver sans renfort</t>
  </si>
  <si>
    <t>Prix TTC</t>
  </si>
  <si>
    <t>Colonne1</t>
  </si>
  <si>
    <t>Colonne2</t>
  </si>
  <si>
    <t>Colonne3</t>
  </si>
  <si>
    <t>Colonne4</t>
  </si>
  <si>
    <t>Colonne5</t>
  </si>
  <si>
    <t>Colonne6</t>
  </si>
  <si>
    <t>Colonne7</t>
  </si>
  <si>
    <t>Prix Ht</t>
  </si>
  <si>
    <t>Christophe</t>
  </si>
  <si>
    <t>ref designation</t>
  </si>
  <si>
    <t>6452A Blouson tous temps marine “ IDENTITY “ sérigraphié ASVP T.S à T.3XL</t>
  </si>
  <si>
    <t>CAS02003 Casquette Microporeuse multi-tailles coloris marine brodée ASVP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</si>
</sst>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;@"/>
  </numFmts>
  <fonts count="5" x14ac:knownFonts="1">
    <font>
      <sz val="10"/>
      <color theme="1"/>
      <name val="Arial"/>
      <family val="2"/>
    </font>
    <font>
      <sz val="14"/>
      <color theme="1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theme="0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wrapText="1"/>
    </xf>
    <xf numFmtId="0" fontId="2" fillId="0" borderId="0" xfId="0" applyFont="1" applyAlignment="1">
      <alignment horizontal="center"/>
    </xf>
    <xf numFmtId="0" fontId="3" fillId="0" borderId="0" xfId="0" applyFont="1" applyProtection="1"/>
    <xf numFmtId="0" fontId="3" fillId="0" borderId="0" xfId="0" applyFont="1" applyAlignment="1">
      <alignment horizontal="center"/>
    </xf>
    <xf numFmtId="0" fontId="4" fillId="0" borderId="0" xfId="0" applyFont="1" applyBorder="1" applyProtection="1"/>
    <xf numFmtId="0" fontId="4" fillId="0" borderId="0" xfId="0" applyFont="1" applyAlignment="1">
      <alignment horizontal="center"/>
    </xf>
    <xf numFmtId="164" fontId="4" fillId="0" borderId="0" xfId="0" applyNumberFormat="1" applyFont="1" applyProtection="1"/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wrapText="1"/>
    </xf>
    <xf numFmtId="0" fontId="3" fillId="0" borderId="0" xfId="0" applyFont="1" applyFill="1" applyBorder="1"/>
    <xf numFmtId="0" fontId="3" fillId="0" borderId="0" xfId="0" applyFont="1" applyFill="1"/>
    <xf numFmtId="0" fontId="3" fillId="0" borderId="2" xfId="0" applyFont="1" applyFill="1" applyBorder="1" applyAlignment="1">
      <alignment horizontal="left"/>
    </xf>
    <xf numFmtId="0" fontId="3" fillId="0" borderId="2" xfId="0" applyFont="1" applyFill="1" applyBorder="1" applyAlignment="1">
      <alignment wrapText="1"/>
    </xf>
    <xf numFmtId="0" fontId="3" fillId="0" borderId="2" xfId="0" applyFont="1" applyFill="1" applyBorder="1"/>
    <xf numFmtId="0" fontId="3" fillId="0" borderId="0" xfId="0" applyFont="1" applyFill="1" applyAlignment="1">
      <alignment horizontal="left"/>
    </xf>
    <xf numFmtId="0" fontId="3" fillId="0" borderId="0" xfId="0" applyFont="1" applyFill="1" applyAlignment="1">
      <alignment wrapText="1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border outline="0">
        <top style="medium">
          <color theme="0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H200" totalsRowShown="0" headerRowDxfId="1" dataDxfId="0" tableBorderDxfId="10">
  <autoFilter ref="A1:H200"/>
  <tableColumns count="8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ref designation" dataDxfId="2">
      <calculatedColumnFormula>Tableau1[[#This Row],[Colonne1]]&amp;" "&amp;Tableau1[[#This Row],[Colonne2]]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7"/>
  <sheetViews>
    <sheetView tabSelected="1" workbookViewId="0">
      <selection activeCell="B5" sqref="B5"/>
    </sheetView>
  </sheetViews>
  <sheetFormatPr baseColWidth="10" defaultRowHeight="12.5" x14ac:dyDescent="0.25"/>
  <cols>
    <col min="1" max="1" width="17.7265625" customWidth="1"/>
    <col min="2" max="2" width="59.7265625" customWidth="1"/>
    <col min="7" max="7" width="17" style="7" customWidth="1"/>
    <col min="8" max="8" width="7.81640625" style="8" customWidth="1"/>
    <col min="9" max="9" width="9.1796875" style="8" customWidth="1"/>
    <col min="10" max="10" width="45.1796875" customWidth="1"/>
  </cols>
  <sheetData>
    <row r="2" spans="1:12" ht="17.5" x14ac:dyDescent="0.35">
      <c r="A2" s="2" t="s">
        <v>7</v>
      </c>
      <c r="B2" s="3" t="s">
        <v>182</v>
      </c>
    </row>
    <row r="4" spans="1:12" ht="15.5" x14ac:dyDescent="0.35">
      <c r="A4" s="4" t="s">
        <v>0</v>
      </c>
      <c r="B4" s="4" t="s">
        <v>1</v>
      </c>
      <c r="C4" s="4" t="s">
        <v>2</v>
      </c>
      <c r="D4" s="4" t="s">
        <v>3</v>
      </c>
      <c r="E4" s="4" t="s">
        <v>4</v>
      </c>
      <c r="F4" s="4" t="s">
        <v>5</v>
      </c>
      <c r="G4" s="9" t="s">
        <v>6</v>
      </c>
      <c r="H4" s="10" t="s">
        <v>181</v>
      </c>
      <c r="I4" s="10" t="s">
        <v>173</v>
      </c>
      <c r="J4" s="6"/>
      <c r="K4" s="1"/>
      <c r="L4" s="1"/>
    </row>
    <row r="5" spans="1:12" ht="31" x14ac:dyDescent="0.35">
      <c r="A5" s="1" t="str">
        <f>IFERROR(INDEX(Tableau1[Colonne1],MATCH(B5,Tableau1[ref designation],0)),"")</f>
        <v>6452A</v>
      </c>
      <c r="B5" s="5" t="s">
        <v>184</v>
      </c>
      <c r="C5" s="1" t="str">
        <f>IFERROR(VLOOKUP(A5,Tableau1[[Colonne1]:[Colonne4]],3,FALSE),"")</f>
        <v>GK</v>
      </c>
      <c r="D5" s="1" t="str">
        <f>IFERROR(VLOOKUP(A5,Tableau1[[Colonne1]:[Colonne4]],4,FALSE),"")</f>
        <v>ASVP</v>
      </c>
      <c r="E5" s="1"/>
      <c r="F5" s="1"/>
      <c r="G5" s="11" t="str">
        <f>IF(A5&gt;=1,$B$2,"Non Valide")</f>
        <v>Christophe</v>
      </c>
      <c r="H5" s="10" t="str">
        <f>IFERROR(VLOOKUP(B5,Tableau1[[Colonne2]:[Colonne7]],4,FALSE),"")</f>
        <v/>
      </c>
      <c r="I5" s="10" t="str">
        <f>IFERROR(VLOOKUP(B5,Tableau1[[Colonne2]:[Colonne6]],5,FALSE),"")</f>
        <v/>
      </c>
      <c r="J5" s="5"/>
      <c r="K5" s="1"/>
      <c r="L5" s="1"/>
    </row>
    <row r="6" spans="1:12" ht="31" x14ac:dyDescent="0.35">
      <c r="A6" s="1" t="str">
        <f>IFERROR(INDEX(Tableau1[Colonne1],MATCH(B6,Tableau1[ref designation],0)),"")</f>
        <v>CAS02003</v>
      </c>
      <c r="B6" s="5" t="s">
        <v>185</v>
      </c>
      <c r="C6" s="1" t="str">
        <f>IFERROR(VLOOKUP(A6,Tableau1[[Colonne1]:[Colonne4]],3,FALSE),"")</f>
        <v>ATEQ</v>
      </c>
      <c r="D6" s="1" t="str">
        <f>IFERROR(VLOOKUP(A6,Tableau1[[Colonne1]:[Colonne4]],4,FALSE),"")</f>
        <v>ASVP</v>
      </c>
      <c r="E6" s="1"/>
      <c r="F6" s="1"/>
      <c r="G6" s="11" t="str">
        <f>IF(A6&gt;=1,$B$2,"Non Valide")</f>
        <v>Christophe</v>
      </c>
      <c r="H6" s="10"/>
      <c r="I6" s="10"/>
      <c r="J6" s="1"/>
      <c r="K6" s="1"/>
      <c r="L6" s="1"/>
    </row>
    <row r="7" spans="1:12" ht="15.5" x14ac:dyDescent="0.35">
      <c r="A7" s="1"/>
      <c r="B7" s="1"/>
      <c r="C7" s="1"/>
      <c r="D7" s="1"/>
      <c r="E7" s="1"/>
      <c r="F7" s="1"/>
      <c r="G7" s="1"/>
      <c r="H7" s="10"/>
      <c r="I7" s="10"/>
      <c r="J7" s="1"/>
      <c r="K7" s="1"/>
      <c r="L7" s="1"/>
    </row>
  </sheetData>
  <dataValidations count="1">
    <dataValidation type="list" allowBlank="1" showInputMessage="1" showErrorMessage="1" sqref="B5:B6">
      <formula1>cdt</formula1>
    </dataValidation>
  </dataValidation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00"/>
  <sheetViews>
    <sheetView topLeftCell="F1" workbookViewId="0">
      <selection activeCell="F200" sqref="A200:XFD200"/>
    </sheetView>
  </sheetViews>
  <sheetFormatPr baseColWidth="10" defaultRowHeight="12.5" x14ac:dyDescent="0.25"/>
  <cols>
    <col min="1" max="1" width="15.1796875" style="19" customWidth="1"/>
    <col min="2" max="2" width="104.7265625" style="20" customWidth="1"/>
    <col min="3" max="7" width="10.90625" style="15"/>
    <col min="8" max="8" width="154.08984375" style="15" bestFit="1" customWidth="1"/>
    <col min="9" max="16384" width="10.90625" style="15"/>
  </cols>
  <sheetData>
    <row r="1" spans="1:8" ht="13.5" thickBot="1" x14ac:dyDescent="0.35">
      <c r="A1" s="12" t="s">
        <v>174</v>
      </c>
      <c r="B1" s="13" t="s">
        <v>175</v>
      </c>
      <c r="C1" s="14" t="s">
        <v>176</v>
      </c>
      <c r="D1" s="14" t="s">
        <v>177</v>
      </c>
      <c r="E1" s="14" t="s">
        <v>178</v>
      </c>
      <c r="F1" s="14" t="s">
        <v>179</v>
      </c>
      <c r="G1" s="14" t="s">
        <v>180</v>
      </c>
      <c r="H1" s="15" t="s">
        <v>183</v>
      </c>
    </row>
    <row r="2" spans="1:8" x14ac:dyDescent="0.25">
      <c r="A2" s="16" t="s">
        <v>98</v>
      </c>
      <c r="B2" s="17" t="s">
        <v>97</v>
      </c>
      <c r="C2" s="18" t="s">
        <v>9</v>
      </c>
      <c r="D2" s="18" t="s">
        <v>16</v>
      </c>
      <c r="E2" s="18">
        <v>10</v>
      </c>
      <c r="F2" s="18">
        <v>20</v>
      </c>
      <c r="G2" s="18"/>
      <c r="H2" s="15" t="str">
        <f>Tableau1[[#This Row],[Colonne1]]&amp;" "&amp;Tableau1[[#This Row],[Colonne2]]</f>
        <v>8K29 Adaptateur attaches Moll</v>
      </c>
    </row>
    <row r="3" spans="1:8" x14ac:dyDescent="0.25">
      <c r="A3" s="19" t="s">
        <v>141</v>
      </c>
      <c r="B3" s="20" t="s">
        <v>140</v>
      </c>
      <c r="C3" s="15" t="s">
        <v>9</v>
      </c>
      <c r="D3" s="15" t="s">
        <v>8</v>
      </c>
      <c r="H3" s="15" t="str">
        <f>Tableau1[[#This Row],[Colonne1]]&amp;" "&amp;Tableau1[[#This Row],[Colonne2]]</f>
        <v>0000009483 Basket tout terrain</v>
      </c>
    </row>
    <row r="4" spans="1:8" x14ac:dyDescent="0.25">
      <c r="A4" s="19" t="s">
        <v>87</v>
      </c>
      <c r="B4" s="20" t="s">
        <v>86</v>
      </c>
      <c r="C4" s="15" t="s">
        <v>9</v>
      </c>
      <c r="D4" s="15" t="s">
        <v>8</v>
      </c>
      <c r="H4" s="15" t="str">
        <f>Tableau1[[#This Row],[Colonne1]]&amp;" "&amp;Tableau1[[#This Row],[Colonne2]]</f>
        <v xml:space="preserve">BLO02001U Blouson hiver </v>
      </c>
    </row>
    <row r="5" spans="1:8" x14ac:dyDescent="0.25">
      <c r="A5" s="19" t="s">
        <v>64</v>
      </c>
      <c r="B5" s="20" t="s">
        <v>63</v>
      </c>
      <c r="C5" s="15" t="s">
        <v>9</v>
      </c>
      <c r="D5" s="15" t="s">
        <v>8</v>
      </c>
      <c r="H5" s="15" t="str">
        <f>Tableau1[[#This Row],[Colonne1]]&amp;" "&amp;Tableau1[[#This Row],[Colonne2]]</f>
        <v xml:space="preserve">COP02010U Blouson léger </v>
      </c>
    </row>
    <row r="6" spans="1:8" x14ac:dyDescent="0.25">
      <c r="A6" s="19" t="s">
        <v>109</v>
      </c>
      <c r="B6" s="20" t="s">
        <v>108</v>
      </c>
      <c r="C6" s="15" t="s">
        <v>88</v>
      </c>
      <c r="D6" s="15" t="s">
        <v>8</v>
      </c>
      <c r="H6" s="15" t="str">
        <f>Tableau1[[#This Row],[Colonne1]]&amp;" "&amp;Tableau1[[#This Row],[Colonne2]]</f>
        <v>6452A Blouson tous temps marine “ IDENTITY “ sérigraphié ASVP T.S à T.3XL</v>
      </c>
    </row>
    <row r="7" spans="1:8" x14ac:dyDescent="0.25">
      <c r="A7" s="19">
        <v>6453</v>
      </c>
      <c r="B7" s="20" t="s">
        <v>162</v>
      </c>
      <c r="C7" s="15" t="s">
        <v>88</v>
      </c>
      <c r="D7" s="15" t="s">
        <v>16</v>
      </c>
      <c r="H7" s="15" t="str">
        <f>Tableau1[[#This Row],[Colonne1]]&amp;" "&amp;Tableau1[[#This Row],[Colonne2]]</f>
        <v>6453 Blouson tout temps POLICE MUNICIPALE T.XS à T.5XL</v>
      </c>
    </row>
    <row r="8" spans="1:8" x14ac:dyDescent="0.25">
      <c r="A8" s="19" t="s">
        <v>82</v>
      </c>
      <c r="B8" s="20" t="s">
        <v>81</v>
      </c>
      <c r="C8" s="15" t="s">
        <v>9</v>
      </c>
      <c r="D8" s="15" t="s">
        <v>16</v>
      </c>
      <c r="H8" s="15" t="str">
        <f>Tableau1[[#This Row],[Colonne1]]&amp;" "&amp;Tableau1[[#This Row],[Colonne2]]</f>
        <v xml:space="preserve">CAL01001 Calot microporeux </v>
      </c>
    </row>
    <row r="9" spans="1:8" x14ac:dyDescent="0.25">
      <c r="A9" s="19" t="s">
        <v>78</v>
      </c>
      <c r="B9" s="20" t="s">
        <v>77</v>
      </c>
      <c r="C9" s="15" t="s">
        <v>9</v>
      </c>
      <c r="D9" s="15" t="s">
        <v>8</v>
      </c>
      <c r="H9" s="15" t="str">
        <f>Tableau1[[#This Row],[Colonne1]]&amp;" "&amp;Tableau1[[#This Row],[Colonne2]]</f>
        <v>CAS02003 Casquette Microporeuse multi-tailles coloris marine brodée ASVP</v>
      </c>
    </row>
    <row r="10" spans="1:8" x14ac:dyDescent="0.25">
      <c r="A10" s="19" t="s">
        <v>99</v>
      </c>
      <c r="B10" s="20" t="s">
        <v>79</v>
      </c>
      <c r="C10" s="15" t="s">
        <v>88</v>
      </c>
      <c r="D10" s="15" t="s">
        <v>16</v>
      </c>
      <c r="H10" s="15" t="str">
        <f>Tableau1[[#This Row],[Colonne1]]&amp;" "&amp;Tableau1[[#This Row],[Colonne2]]</f>
        <v>670PM Casquette toile marine brodée POLICE MUNICIPALE</v>
      </c>
    </row>
    <row r="11" spans="1:8" x14ac:dyDescent="0.25">
      <c r="A11" s="19" t="s">
        <v>80</v>
      </c>
      <c r="B11" s="20" t="s">
        <v>79</v>
      </c>
      <c r="C11" s="15" t="s">
        <v>9</v>
      </c>
      <c r="D11" s="15" t="s">
        <v>16</v>
      </c>
      <c r="H11" s="15" t="str">
        <f>Tableau1[[#This Row],[Colonne1]]&amp;" "&amp;Tableau1[[#This Row],[Colonne2]]</f>
        <v>CAS01002 Casquette toile marine brodée POLICE MUNICIPALE</v>
      </c>
    </row>
    <row r="12" spans="1:8" x14ac:dyDescent="0.25">
      <c r="A12" s="19">
        <v>6450050</v>
      </c>
      <c r="B12" s="20" t="s">
        <v>145</v>
      </c>
      <c r="C12" s="15" t="s">
        <v>88</v>
      </c>
      <c r="D12" s="15" t="s">
        <v>110</v>
      </c>
      <c r="H12" s="15" t="str">
        <f>Tableau1[[#This Row],[Colonne1]]&amp;" "&amp;Tableau1[[#This Row],[Colonne2]]</f>
        <v>6450050 Ceinture toile marine boucle nickelée argent, largeur 30mm, longueur 120 cm</v>
      </c>
    </row>
    <row r="13" spans="1:8" x14ac:dyDescent="0.25">
      <c r="A13" s="19">
        <v>9303</v>
      </c>
      <c r="B13" s="20" t="s">
        <v>160</v>
      </c>
      <c r="C13" s="15" t="s">
        <v>88</v>
      </c>
      <c r="D13" s="15" t="s">
        <v>16</v>
      </c>
      <c r="H13" s="15" t="str">
        <f>Tableau1[[#This Row],[Colonne1]]&amp;" "&amp;Tableau1[[#This Row],[Colonne2]]</f>
        <v>9303 Ceinturon multitailles Tactical</v>
      </c>
    </row>
    <row r="14" spans="1:8" x14ac:dyDescent="0.25">
      <c r="A14" s="19">
        <v>9305</v>
      </c>
      <c r="B14" s="20" t="s">
        <v>159</v>
      </c>
      <c r="C14" s="15" t="s">
        <v>88</v>
      </c>
      <c r="D14" s="15" t="s">
        <v>16</v>
      </c>
      <c r="H14" s="15" t="str">
        <f>Tableau1[[#This Row],[Colonne1]]&amp;" "&amp;Tableau1[[#This Row],[Colonne2]]</f>
        <v>9305 Ceinturon TIMECOP 50mm  avec boucle rapide et système de sécurité</v>
      </c>
    </row>
    <row r="15" spans="1:8" x14ac:dyDescent="0.25">
      <c r="A15" s="19">
        <v>6710022</v>
      </c>
      <c r="B15" s="20" t="s">
        <v>143</v>
      </c>
      <c r="C15" s="15" t="s">
        <v>88</v>
      </c>
      <c r="D15" s="15" t="s">
        <v>16</v>
      </c>
      <c r="H15" s="15" t="str">
        <f>Tableau1[[#This Row],[Colonne1]]&amp;" "&amp;Tableau1[[#This Row],[Colonne2]]</f>
        <v>6710022 Chasuble maille aérée jaune POLICE MUNICIPALE avec bandes et marquages prismatique. Conforme CL 2 CE EN 471</v>
      </c>
    </row>
    <row r="16" spans="1:8" x14ac:dyDescent="0.25">
      <c r="A16" s="19" t="s">
        <v>74</v>
      </c>
      <c r="B16" s="20" t="s">
        <v>73</v>
      </c>
      <c r="C16" s="15" t="s">
        <v>9</v>
      </c>
      <c r="D16" s="15" t="s">
        <v>8</v>
      </c>
      <c r="H16" s="15" t="str">
        <f>Tableau1[[#This Row],[Colonne1]]&amp;" "&amp;Tableau1[[#This Row],[Colonne2]]</f>
        <v>CHAETE Chaussettes été administratives</v>
      </c>
    </row>
    <row r="17" spans="1:8" x14ac:dyDescent="0.25">
      <c r="A17" s="19" t="s">
        <v>72</v>
      </c>
      <c r="B17" s="20" t="s">
        <v>71</v>
      </c>
      <c r="C17" s="15" t="s">
        <v>9</v>
      </c>
      <c r="D17" s="15" t="s">
        <v>8</v>
      </c>
      <c r="H17" s="15" t="str">
        <f>Tableau1[[#This Row],[Colonne1]]&amp;" "&amp;Tableau1[[#This Row],[Colonne2]]</f>
        <v>CHAHIV Chaussettes hiver</v>
      </c>
    </row>
    <row r="18" spans="1:8" x14ac:dyDescent="0.25">
      <c r="A18" s="19" t="s">
        <v>76</v>
      </c>
      <c r="B18" s="20" t="s">
        <v>75</v>
      </c>
      <c r="C18" s="15" t="s">
        <v>9</v>
      </c>
      <c r="D18" s="15" t="s">
        <v>8</v>
      </c>
      <c r="H18" s="15" t="str">
        <f>Tableau1[[#This Row],[Colonne1]]&amp;" "&amp;Tableau1[[#This Row],[Colonne2]]</f>
        <v>CHA00021 chaussettes sport</v>
      </c>
    </row>
    <row r="19" spans="1:8" x14ac:dyDescent="0.25">
      <c r="A19" s="19" t="s">
        <v>137</v>
      </c>
      <c r="B19" s="20" t="s">
        <v>136</v>
      </c>
      <c r="C19" s="15" t="s">
        <v>88</v>
      </c>
      <c r="D19" s="15" t="s">
        <v>16</v>
      </c>
      <c r="H19" s="15" t="str">
        <f>Tableau1[[#This Row],[Colonne1]]&amp;" "&amp;Tableau1[[#This Row],[Colonne2]]</f>
        <v>08F2Z Chaussures FIELD TWIN ZIP cuir et toile, pointures du 36 au 48</v>
      </c>
    </row>
    <row r="20" spans="1:8" x14ac:dyDescent="0.25">
      <c r="A20" s="19" t="s">
        <v>42</v>
      </c>
      <c r="B20" s="20" t="s">
        <v>41</v>
      </c>
      <c r="C20" s="15" t="s">
        <v>9</v>
      </c>
      <c r="D20" s="15" t="s">
        <v>8</v>
      </c>
      <c r="H20" s="15" t="str">
        <f>Tableau1[[#This Row],[Colonne1]]&amp;" "&amp;Tableau1[[#This Row],[Colonne2]]</f>
        <v>MAG00020 Chaussures magnum must</v>
      </c>
    </row>
    <row r="21" spans="1:8" x14ac:dyDescent="0.25">
      <c r="A21" s="19" t="s">
        <v>44</v>
      </c>
      <c r="B21" s="20" t="s">
        <v>43</v>
      </c>
      <c r="C21" s="15" t="s">
        <v>9</v>
      </c>
      <c r="D21" s="15" t="s">
        <v>16</v>
      </c>
      <c r="H21" s="15" t="str">
        <f>Tableau1[[#This Row],[Colonne1]]&amp;" "&amp;Tableau1[[#This Row],[Colonne2]]</f>
        <v>MAG00004 Chaussures Magnun Sthealth Force 8,0 double zip pointures du 35 au 48</v>
      </c>
    </row>
    <row r="22" spans="1:8" x14ac:dyDescent="0.25">
      <c r="A22" s="19" t="s">
        <v>70</v>
      </c>
      <c r="B22" s="20" t="s">
        <v>69</v>
      </c>
      <c r="C22" s="15" t="s">
        <v>9</v>
      </c>
      <c r="D22" s="15" t="s">
        <v>16</v>
      </c>
      <c r="H22" s="15" t="str">
        <f>Tableau1[[#This Row],[Colonne1]]&amp;" "&amp;Tableau1[[#This Row],[Colonne2]]</f>
        <v xml:space="preserve">CHE000001 Chemise F1 Polaire </v>
      </c>
    </row>
    <row r="23" spans="1:8" x14ac:dyDescent="0.25">
      <c r="A23" s="19" t="s">
        <v>68</v>
      </c>
      <c r="B23" s="20" t="s">
        <v>67</v>
      </c>
      <c r="C23" s="15" t="s">
        <v>9</v>
      </c>
      <c r="D23" s="15" t="s">
        <v>8</v>
      </c>
      <c r="H23" s="15" t="str">
        <f>Tableau1[[#This Row],[Colonne1]]&amp;" "&amp;Tableau1[[#This Row],[Colonne2]]</f>
        <v xml:space="preserve">CHE02001U Chemise F1 polaire ASVP </v>
      </c>
    </row>
    <row r="24" spans="1:8" ht="25" x14ac:dyDescent="0.25">
      <c r="A24" s="19">
        <v>6120030</v>
      </c>
      <c r="B24" s="20" t="s">
        <v>155</v>
      </c>
      <c r="C24" s="15" t="s">
        <v>88</v>
      </c>
      <c r="D24" s="15" t="s">
        <v>110</v>
      </c>
      <c r="H24" s="15" t="str">
        <f>Tableau1[[#This Row],[Colonne1]]&amp;" "&amp;Tableau1[[#This Row],[Colonne2]]</f>
        <v>6120030 Chemise Homme blanc 140g, manches longues, col  cravate, pattes et poches
T.2 à T.10</v>
      </c>
    </row>
    <row r="25" spans="1:8" ht="25" x14ac:dyDescent="0.25">
      <c r="A25" s="19">
        <v>6120040</v>
      </c>
      <c r="B25" s="20" t="s">
        <v>154</v>
      </c>
      <c r="C25" s="15" t="s">
        <v>88</v>
      </c>
      <c r="D25" s="15" t="s">
        <v>110</v>
      </c>
      <c r="H25" s="15" t="str">
        <f>Tableau1[[#This Row],[Colonne1]]&amp;" "&amp;Tableau1[[#This Row],[Colonne2]]</f>
        <v>6120040 Chemisette Homme blanc 140g, manches courtes, col plastron, pattes et poches
T.2 à T.9</v>
      </c>
    </row>
    <row r="26" spans="1:8" ht="25" x14ac:dyDescent="0.25">
      <c r="A26" s="19" t="s">
        <v>66</v>
      </c>
      <c r="B26" s="20" t="s">
        <v>65</v>
      </c>
      <c r="C26" s="15" t="s">
        <v>9</v>
      </c>
      <c r="D26" s="15" t="s">
        <v>16</v>
      </c>
      <c r="H26" s="15" t="str">
        <f>Tableau1[[#This Row],[Colonne1]]&amp;" "&amp;Tableau1[[#This Row],[Colonne2]]</f>
        <v>COMO1002 Combinaison d’intervention avec manches amovibles ecusson velcro rond sur la manche droite bande velcro poitrine maitre chien au desssus du Grade Poitrine. (conctatez-nous)</v>
      </c>
    </row>
    <row r="27" spans="1:8" x14ac:dyDescent="0.25">
      <c r="A27" s="19">
        <v>416</v>
      </c>
      <c r="B27" s="20" t="s">
        <v>171</v>
      </c>
      <c r="C27" s="15" t="s">
        <v>34</v>
      </c>
      <c r="D27" s="15" t="s">
        <v>16</v>
      </c>
      <c r="H27" s="15" t="str">
        <f>Tableau1[[#This Row],[Colonne1]]&amp;" "&amp;Tableau1[[#This Row],[Colonne2]]</f>
        <v>416 Combinaison d'été sans renfort</v>
      </c>
    </row>
    <row r="28" spans="1:8" x14ac:dyDescent="0.25">
      <c r="A28" s="19">
        <v>401</v>
      </c>
      <c r="B28" s="20" t="s">
        <v>172</v>
      </c>
      <c r="C28" s="15" t="s">
        <v>34</v>
      </c>
      <c r="D28" s="15" t="s">
        <v>16</v>
      </c>
      <c r="H28" s="15" t="str">
        <f>Tableau1[[#This Row],[Colonne1]]&amp;" "&amp;Tableau1[[#This Row],[Colonne2]]</f>
        <v>401 Combinaison d'hiver sans renfort</v>
      </c>
    </row>
    <row r="29" spans="1:8" x14ac:dyDescent="0.25">
      <c r="A29" s="19">
        <v>430105</v>
      </c>
      <c r="B29" s="20" t="s">
        <v>156</v>
      </c>
      <c r="C29" s="15" t="s">
        <v>88</v>
      </c>
      <c r="D29" s="15" t="s">
        <v>8</v>
      </c>
      <c r="H29" s="15" t="str">
        <f>Tableau1[[#This Row],[Colonne1]]&amp;" "&amp;Tableau1[[#This Row],[Colonne2]]</f>
        <v xml:space="preserve">430105 Coupe vent marine STATIONNEMENT T.S à T.4XL = FLOCAGE ASVP </v>
      </c>
    </row>
    <row r="30" spans="1:8" x14ac:dyDescent="0.25">
      <c r="A30" s="19">
        <v>6380010</v>
      </c>
      <c r="B30" s="20" t="s">
        <v>147</v>
      </c>
      <c r="C30" s="15" t="s">
        <v>88</v>
      </c>
      <c r="D30" s="15" t="s">
        <v>110</v>
      </c>
      <c r="H30" s="15" t="str">
        <f>Tableau1[[#This Row],[Colonne1]]&amp;" "&amp;Tableau1[[#This Row],[Colonne2]]</f>
        <v>6380010 Cravate de sécurité coloris marine avec élastique</v>
      </c>
    </row>
    <row r="31" spans="1:8" x14ac:dyDescent="0.25">
      <c r="A31" s="19" t="s">
        <v>135</v>
      </c>
      <c r="B31" s="20" t="s">
        <v>134</v>
      </c>
      <c r="C31" s="15" t="s">
        <v>88</v>
      </c>
      <c r="D31" s="15" t="s">
        <v>8</v>
      </c>
      <c r="H31" s="15" t="str">
        <f>Tableau1[[#This Row],[Colonne1]]&amp;" "&amp;Tableau1[[#This Row],[Colonne2]]</f>
        <v>6331V Ecusson ASVP prismatique sur velcro</v>
      </c>
    </row>
    <row r="32" spans="1:8" x14ac:dyDescent="0.25">
      <c r="A32" s="19" t="s">
        <v>133</v>
      </c>
      <c r="B32" s="20" t="s">
        <v>132</v>
      </c>
      <c r="C32" s="15" t="s">
        <v>88</v>
      </c>
      <c r="D32" s="15" t="s">
        <v>16</v>
      </c>
      <c r="H32" s="15" t="str">
        <f>Tableau1[[#This Row],[Colonne1]]&amp;" "&amp;Tableau1[[#This Row],[Colonne2]]</f>
        <v>6332V Ecusson POLICE MUNICIPALE prismatique sur velcro</v>
      </c>
    </row>
    <row r="33" spans="1:8" x14ac:dyDescent="0.25">
      <c r="A33" s="19" t="s">
        <v>131</v>
      </c>
      <c r="B33" s="20" t="s">
        <v>130</v>
      </c>
      <c r="C33" s="15" t="s">
        <v>88</v>
      </c>
      <c r="D33" s="15" t="s">
        <v>16</v>
      </c>
      <c r="H33" s="15" t="str">
        <f>Tableau1[[#This Row],[Colonne1]]&amp;" "&amp;Tableau1[[#This Row],[Colonne2]]</f>
        <v>6333V Ecusson tergal POLICE MUNICIPALE sur velcro</v>
      </c>
    </row>
    <row r="34" spans="1:8" x14ac:dyDescent="0.25">
      <c r="A34" s="19" t="s">
        <v>129</v>
      </c>
      <c r="B34" s="20" t="s">
        <v>128</v>
      </c>
      <c r="C34" s="15" t="s">
        <v>88</v>
      </c>
      <c r="D34" s="15" t="s">
        <v>8</v>
      </c>
      <c r="H34" s="15" t="str">
        <f>Tableau1[[#This Row],[Colonne1]]&amp;" "&amp;Tableau1[[#This Row],[Colonne2]]</f>
        <v>6334V Ecusson tissu tricolore ASVP sur velcro</v>
      </c>
    </row>
    <row r="35" spans="1:8" x14ac:dyDescent="0.25">
      <c r="A35" s="19">
        <v>623</v>
      </c>
      <c r="B35" s="20" t="s">
        <v>169</v>
      </c>
      <c r="C35" s="15" t="s">
        <v>88</v>
      </c>
      <c r="D35" s="15" t="s">
        <v>16</v>
      </c>
      <c r="H35" s="15" t="str">
        <f>Tableau1[[#This Row],[Colonne1]]&amp;" "&amp;Tableau1[[#This Row],[Colonne2]]</f>
        <v>623 Gants cuir de palpation</v>
      </c>
    </row>
    <row r="36" spans="1:8" x14ac:dyDescent="0.25">
      <c r="A36" s="19">
        <v>626</v>
      </c>
      <c r="B36" s="20" t="s">
        <v>168</v>
      </c>
      <c r="C36" s="15" t="s">
        <v>88</v>
      </c>
      <c r="D36" s="15" t="s">
        <v>16</v>
      </c>
      <c r="H36" s="15" t="str">
        <f>Tableau1[[#This Row],[Colonne1]]&amp;" "&amp;Tableau1[[#This Row],[Colonne2]]</f>
        <v>626 Gants Intervention</v>
      </c>
    </row>
    <row r="37" spans="1:8" x14ac:dyDescent="0.25">
      <c r="A37" s="19">
        <v>6914</v>
      </c>
      <c r="B37" s="20" t="s">
        <v>161</v>
      </c>
      <c r="C37" s="15" t="s">
        <v>88</v>
      </c>
      <c r="D37" s="15" t="s">
        <v>8</v>
      </c>
      <c r="H37" s="15" t="str">
        <f>Tableau1[[#This Row],[Colonne1]]&amp;" "&amp;Tableau1[[#This Row],[Colonne2]]</f>
        <v xml:space="preserve">6914 Gilet Pare-Balle </v>
      </c>
    </row>
    <row r="38" spans="1:8" x14ac:dyDescent="0.25">
      <c r="A38" s="19">
        <v>6330009</v>
      </c>
      <c r="B38" s="20" t="s">
        <v>151</v>
      </c>
      <c r="C38" s="15" t="s">
        <v>88</v>
      </c>
      <c r="D38" s="15" t="s">
        <v>16</v>
      </c>
      <c r="H38" s="15" t="str">
        <f>Tableau1[[#This Row],[Colonne1]]&amp;" "&amp;Tableau1[[#This Row],[Colonne2]]</f>
        <v>6330009 Grade prismatique de poitrine bleu gitane, Chef de Service</v>
      </c>
    </row>
    <row r="39" spans="1:8" x14ac:dyDescent="0.25">
      <c r="A39" s="19">
        <v>6340009</v>
      </c>
      <c r="B39" s="20" t="s">
        <v>149</v>
      </c>
      <c r="C39" s="15" t="s">
        <v>88</v>
      </c>
      <c r="D39" s="15" t="s">
        <v>16</v>
      </c>
      <c r="H39" s="15" t="str">
        <f>Tableau1[[#This Row],[Colonne1]]&amp;" "&amp;Tableau1[[#This Row],[Colonne2]]</f>
        <v>6340009 Grade tissu  de poitrine bleu gitane, Chef de Service</v>
      </c>
    </row>
    <row r="40" spans="1:8" x14ac:dyDescent="0.25">
      <c r="A40" s="19">
        <v>6340006</v>
      </c>
      <c r="B40" s="20" t="s">
        <v>150</v>
      </c>
      <c r="C40" s="15" t="s">
        <v>88</v>
      </c>
      <c r="D40" s="15" t="s">
        <v>16</v>
      </c>
      <c r="H40" s="15" t="str">
        <f>Tableau1[[#This Row],[Colonne1]]&amp;" "&amp;Tableau1[[#This Row],[Colonne2]]</f>
        <v>6340006 Grade tissu de poitrine bleu gitane, Brigadier-Chef-Principal</v>
      </c>
    </row>
    <row r="41" spans="1:8" x14ac:dyDescent="0.25">
      <c r="A41" s="19" t="s">
        <v>84</v>
      </c>
      <c r="B41" s="20" t="s">
        <v>83</v>
      </c>
      <c r="C41" s="15" t="s">
        <v>34</v>
      </c>
      <c r="D41" s="15" t="s">
        <v>16</v>
      </c>
      <c r="H41" s="15" t="str">
        <f>Tableau1[[#This Row],[Colonne1]]&amp;" "&amp;Tableau1[[#This Row],[Colonne2]]</f>
        <v>BT0602 Groupe Sanguin O MOINS</v>
      </c>
    </row>
    <row r="42" spans="1:8" x14ac:dyDescent="0.25">
      <c r="A42" s="19" t="s">
        <v>139</v>
      </c>
      <c r="B42" s="20" t="s">
        <v>138</v>
      </c>
      <c r="C42" s="15" t="s">
        <v>88</v>
      </c>
      <c r="D42" s="15" t="s">
        <v>8</v>
      </c>
      <c r="H42" s="15" t="str">
        <f>Tableau1[[#This Row],[Colonne1]]&amp;" "&amp;Tableau1[[#This Row],[Colonne2]]</f>
        <v>07BR GS07 Blade runner, pointures du 35 au 48</v>
      </c>
    </row>
    <row r="43" spans="1:8" x14ac:dyDescent="0.25">
      <c r="A43" s="19" t="s">
        <v>62</v>
      </c>
      <c r="B43" s="20" t="s">
        <v>61</v>
      </c>
      <c r="C43" s="15" t="s">
        <v>34</v>
      </c>
      <c r="D43" s="15" t="s">
        <v>16</v>
      </c>
      <c r="H43" s="15" t="str">
        <f>Tableau1[[#This Row],[Colonne1]]&amp;" "&amp;Tableau1[[#This Row],[Colonne2]]</f>
        <v>DE0411 Holster Taser Bleu</v>
      </c>
    </row>
    <row r="44" spans="1:8" x14ac:dyDescent="0.25">
      <c r="A44" s="19" t="s">
        <v>46</v>
      </c>
      <c r="B44" s="20" t="s">
        <v>45</v>
      </c>
      <c r="C44" s="15" t="s">
        <v>9</v>
      </c>
      <c r="D44" s="15" t="s">
        <v>16</v>
      </c>
      <c r="H44" s="15" t="str">
        <f>Tableau1[[#This Row],[Colonne1]]&amp;" "&amp;Tableau1[[#This Row],[Colonne2]]</f>
        <v xml:space="preserve">HOU50013 HOUSSE  UNIVERSELLE GILET PARE BALLES TACTIQUE OPTION BANDE DISCRETE     </v>
      </c>
    </row>
    <row r="45" spans="1:8" x14ac:dyDescent="0.25">
      <c r="A45" s="19">
        <v>69142</v>
      </c>
      <c r="B45" s="20" t="s">
        <v>158</v>
      </c>
      <c r="C45" s="15" t="s">
        <v>88</v>
      </c>
      <c r="D45" s="15" t="s">
        <v>16</v>
      </c>
      <c r="H45" s="15" t="str">
        <f>Tableau1[[#This Row],[Colonne1]]&amp;" "&amp;Tableau1[[#This Row],[Colonne2]]</f>
        <v>69142 Housse de  gilet pare-balles réglable bleu marine T.XS à T.5XL</v>
      </c>
    </row>
    <row r="46" spans="1:8" x14ac:dyDescent="0.25">
      <c r="A46" s="19">
        <v>96914</v>
      </c>
      <c r="B46" s="20" t="s">
        <v>157</v>
      </c>
      <c r="C46" s="15" t="s">
        <v>88</v>
      </c>
      <c r="D46" s="15" t="s">
        <v>16</v>
      </c>
      <c r="H46" s="15" t="str">
        <f>Tableau1[[#This Row],[Colonne1]]&amp;" "&amp;Tableau1[[#This Row],[Colonne2]]</f>
        <v xml:space="preserve">96914 housse tactique 5 poches MOLL </v>
      </c>
    </row>
    <row r="47" spans="1:8" x14ac:dyDescent="0.25">
      <c r="A47" s="19">
        <v>6360050</v>
      </c>
      <c r="B47" s="20" t="s">
        <v>148</v>
      </c>
      <c r="C47" s="15" t="s">
        <v>88</v>
      </c>
      <c r="D47" s="15" t="s">
        <v>16</v>
      </c>
      <c r="H47" s="15" t="str">
        <f>Tableau1[[#This Row],[Colonne1]]&amp;" "&amp;Tableau1[[#This Row],[Colonne2]]</f>
        <v>6360050 Insigne de poitrine prismatique POLICE MUNICIPALE pour chemise et chemisette</v>
      </c>
    </row>
    <row r="48" spans="1:8" x14ac:dyDescent="0.25">
      <c r="A48" s="19" t="s">
        <v>33</v>
      </c>
      <c r="B48" s="20" t="s">
        <v>32</v>
      </c>
      <c r="C48" s="15" t="s">
        <v>9</v>
      </c>
      <c r="D48" s="15" t="s">
        <v>8</v>
      </c>
      <c r="H48" s="15" t="str">
        <f>Tableau1[[#This Row],[Colonne1]]&amp;" "&amp;Tableau1[[#This Row],[Colonne2]]</f>
        <v>PM0410116 jeux de Bandeau ( ASVP )</v>
      </c>
    </row>
    <row r="49" spans="1:8" x14ac:dyDescent="0.25">
      <c r="A49" s="19" t="s">
        <v>96</v>
      </c>
      <c r="B49" s="20" t="s">
        <v>95</v>
      </c>
      <c r="C49" s="15" t="s">
        <v>88</v>
      </c>
      <c r="D49" s="15" t="s">
        <v>16</v>
      </c>
      <c r="H49" s="15" t="str">
        <f>Tableau1[[#This Row],[Colonne1]]&amp;" "&amp;Tableau1[[#This Row],[Colonne2]]</f>
        <v>9300 SK Kit de sécurité pour ceinturon</v>
      </c>
    </row>
    <row r="50" spans="1:8" x14ac:dyDescent="0.25">
      <c r="A50" s="19">
        <v>6680018</v>
      </c>
      <c r="B50" s="20" t="s">
        <v>144</v>
      </c>
      <c r="C50" s="15" t="s">
        <v>88</v>
      </c>
      <c r="D50" s="15" t="s">
        <v>16</v>
      </c>
      <c r="H50" s="15" t="str">
        <f>Tableau1[[#This Row],[Colonne1]]&amp;" "&amp;Tableau1[[#This Row],[Colonne2]]</f>
        <v>6680018 Lampe Tactique FENIX LD22 300 LUMENS, livrée avec étui, clip stylo amovible et 2 piles NOUVELLE VERSION</v>
      </c>
    </row>
    <row r="51" spans="1:8" x14ac:dyDescent="0.25">
      <c r="A51" s="19">
        <v>6390100</v>
      </c>
      <c r="B51" s="20" t="s">
        <v>89</v>
      </c>
      <c r="C51" s="15" t="s">
        <v>88</v>
      </c>
      <c r="D51" s="15" t="s">
        <v>8</v>
      </c>
      <c r="H51" s="15" t="str">
        <f>Tableau1[[#This Row],[Colonne1]]&amp;" "&amp;Tableau1[[#This Row],[Colonne2]]</f>
        <v>6390100 Paire de gants anti-coupures et anti-piqûres T.XS à T.3XL</v>
      </c>
    </row>
    <row r="52" spans="1:8" x14ac:dyDescent="0.25">
      <c r="A52" s="19" t="s">
        <v>90</v>
      </c>
      <c r="B52" s="20" t="s">
        <v>89</v>
      </c>
      <c r="C52" s="15" t="s">
        <v>88</v>
      </c>
      <c r="D52" s="15" t="s">
        <v>8</v>
      </c>
      <c r="H52" s="15" t="str">
        <f>Tableau1[[#This Row],[Colonne1]]&amp;" "&amp;Tableau1[[#This Row],[Colonne2]]</f>
        <v>BLK762K Paire de gants anti-coupures et anti-piqûres T.XS à T.3XL</v>
      </c>
    </row>
    <row r="53" spans="1:8" x14ac:dyDescent="0.25">
      <c r="A53" s="19">
        <v>6260</v>
      </c>
      <c r="B53" s="20" t="s">
        <v>165</v>
      </c>
      <c r="C53" s="15" t="s">
        <v>88</v>
      </c>
      <c r="D53" s="15" t="s">
        <v>16</v>
      </c>
      <c r="H53" s="15" t="str">
        <f>Tableau1[[#This Row],[Colonne1]]&amp;" "&amp;Tableau1[[#This Row],[Colonne2]]</f>
        <v>6260 Paire de gants d'intervention doigt complet "kill bill" T.7 à T.11</v>
      </c>
    </row>
    <row r="54" spans="1:8" x14ac:dyDescent="0.25">
      <c r="A54" s="19">
        <v>628</v>
      </c>
      <c r="B54" s="20" t="s">
        <v>167</v>
      </c>
      <c r="C54" s="15" t="s">
        <v>88</v>
      </c>
      <c r="D54" s="15" t="s">
        <v>8</v>
      </c>
      <c r="H54" s="15" t="str">
        <f>Tableau1[[#This Row],[Colonne1]]&amp;" "&amp;Tableau1[[#This Row],[Colonne2]]</f>
        <v>628 Paire de gants fourres</v>
      </c>
    </row>
    <row r="55" spans="1:8" x14ac:dyDescent="0.25">
      <c r="A55" s="19">
        <v>6270</v>
      </c>
      <c r="B55" s="20" t="s">
        <v>164</v>
      </c>
      <c r="C55" s="15" t="s">
        <v>88</v>
      </c>
      <c r="D55" s="15" t="s">
        <v>8</v>
      </c>
      <c r="H55" s="15" t="str">
        <f>Tableau1[[#This Row],[Colonne1]]&amp;" "&amp;Tableau1[[#This Row],[Colonne2]]</f>
        <v>6270 Paire de gants néoprène "BLACK SKIN" T.7 à T.11</v>
      </c>
    </row>
    <row r="56" spans="1:8" x14ac:dyDescent="0.25">
      <c r="A56" s="19">
        <v>6390160</v>
      </c>
      <c r="B56" s="20" t="s">
        <v>146</v>
      </c>
      <c r="C56" s="15" t="s">
        <v>88</v>
      </c>
      <c r="D56" s="15" t="s">
        <v>16</v>
      </c>
      <c r="H56" s="15" t="str">
        <f>Tableau1[[#This Row],[Colonne1]]&amp;" "&amp;Tableau1[[#This Row],[Colonne2]]</f>
        <v>6390160 Paire de gants polaire marine T.1 à T.5</v>
      </c>
    </row>
    <row r="57" spans="1:8" x14ac:dyDescent="0.25">
      <c r="A57" s="19">
        <v>6310006</v>
      </c>
      <c r="B57" s="20" t="s">
        <v>152</v>
      </c>
      <c r="C57" s="15" t="s">
        <v>88</v>
      </c>
      <c r="D57" s="15" t="s">
        <v>16</v>
      </c>
      <c r="H57" s="15" t="str">
        <f>Tableau1[[#This Row],[Colonne1]]&amp;" "&amp;Tableau1[[#This Row],[Colonne2]]</f>
        <v>6310006 Paire de manchons plastifiés bleu gitane, Brigadier-Chef-Principal</v>
      </c>
    </row>
    <row r="58" spans="1:8" ht="25" x14ac:dyDescent="0.25">
      <c r="A58" s="19" t="s">
        <v>103</v>
      </c>
      <c r="B58" s="20" t="s">
        <v>102</v>
      </c>
      <c r="C58" s="15" t="s">
        <v>88</v>
      </c>
      <c r="D58" s="15" t="s">
        <v>16</v>
      </c>
      <c r="H58" s="15" t="str">
        <f>Tableau1[[#This Row],[Colonne1]]&amp;" "&amp;Tableau1[[#This Row],[Colonne2]]</f>
        <v>653M Pantalon "P.M." unisexe tissu anti-statique déperlant, à passepoil gitane, bas élastiqués, poches arrières et de cuisses zippées, avec poche stylo T.34 à T.66 Longeur de Jambe 70</v>
      </c>
    </row>
    <row r="59" spans="1:8" ht="25" x14ac:dyDescent="0.25">
      <c r="A59" s="19" t="s">
        <v>101</v>
      </c>
      <c r="B59" s="20" t="s">
        <v>100</v>
      </c>
      <c r="C59" s="15" t="s">
        <v>88</v>
      </c>
      <c r="D59" s="15" t="s">
        <v>16</v>
      </c>
      <c r="H59" s="15" t="str">
        <f>Tableau1[[#This Row],[Colonne1]]&amp;" "&amp;Tableau1[[#This Row],[Colonne2]]</f>
        <v>653STMAT Pantalon "P.M." unisexe tissu elastane, à passepoil gitane, bas élastiqués, poches arrières et de cuisses zippées, avec poche stylo T.34 à T.66</v>
      </c>
    </row>
    <row r="60" spans="1:8" ht="25" x14ac:dyDescent="0.25">
      <c r="A60" s="19" t="s">
        <v>105</v>
      </c>
      <c r="B60" s="20" t="s">
        <v>104</v>
      </c>
      <c r="C60" s="15" t="s">
        <v>88</v>
      </c>
      <c r="D60" s="15" t="s">
        <v>16</v>
      </c>
      <c r="H60" s="15" t="str">
        <f>Tableau1[[#This Row],[Colonne1]]&amp;" "&amp;Tableau1[[#This Row],[Colonne2]]</f>
        <v>653 ST MAT Pantalon "P.M." unisexe, tissu strech élastane à passepoil gitane, bas élastiqués, poches arrières et de cuisses zippées, avec poche stylo T.34 à T.66</v>
      </c>
    </row>
    <row r="61" spans="1:8" ht="25" x14ac:dyDescent="0.25">
      <c r="A61" s="19" t="s">
        <v>107</v>
      </c>
      <c r="B61" s="20" t="s">
        <v>106</v>
      </c>
      <c r="C61" s="15" t="s">
        <v>88</v>
      </c>
      <c r="D61" s="15" t="s">
        <v>8</v>
      </c>
      <c r="H61" s="15" t="str">
        <f>Tableau1[[#This Row],[Colonne1]]&amp;" "&amp;Tableau1[[#This Row],[Colonne2]]</f>
        <v>652M Pantalon d’intervention GUARDIAN coloris marine foncé tissu antistatique et
déperlant T.34 à T.60</v>
      </c>
    </row>
    <row r="62" spans="1:8" x14ac:dyDescent="0.25">
      <c r="A62" s="19" t="s">
        <v>40</v>
      </c>
      <c r="B62" s="20" t="s">
        <v>39</v>
      </c>
      <c r="C62" s="15" t="s">
        <v>9</v>
      </c>
      <c r="D62" s="15" t="s">
        <v>16</v>
      </c>
      <c r="H62" s="15" t="str">
        <f>Tableau1[[#This Row],[Colonne1]]&amp;" "&amp;Tableau1[[#This Row],[Colonne2]]</f>
        <v>PAN02007 Pantalon marine Mat</v>
      </c>
    </row>
    <row r="63" spans="1:8" x14ac:dyDescent="0.25">
      <c r="A63" s="19" t="s">
        <v>38</v>
      </c>
      <c r="B63" s="20" t="s">
        <v>37</v>
      </c>
      <c r="C63" s="15" t="s">
        <v>9</v>
      </c>
      <c r="D63" s="15" t="s">
        <v>16</v>
      </c>
      <c r="H63" s="15" t="str">
        <f>Tableau1[[#This Row],[Colonne1]]&amp;" "&amp;Tableau1[[#This Row],[Colonne2]]</f>
        <v>PIN01001 Pin's police municipale de Calot</v>
      </c>
    </row>
    <row r="64" spans="1:8" x14ac:dyDescent="0.25">
      <c r="A64" s="19" t="s">
        <v>60</v>
      </c>
      <c r="B64" s="20" t="s">
        <v>59</v>
      </c>
      <c r="C64" s="15" t="s">
        <v>34</v>
      </c>
      <c r="D64" s="15" t="s">
        <v>16</v>
      </c>
      <c r="H64" s="15" t="str">
        <f>Tableau1[[#This Row],[Colonne1]]&amp;" "&amp;Tableau1[[#This Row],[Colonne2]]</f>
        <v>DE0412 Poche fourre tout bleu</v>
      </c>
    </row>
    <row r="65" spans="1:8" x14ac:dyDescent="0.25">
      <c r="A65" s="19" t="s">
        <v>127</v>
      </c>
      <c r="B65" s="20" t="s">
        <v>126</v>
      </c>
      <c r="C65" s="15" t="s">
        <v>88</v>
      </c>
      <c r="D65" s="15" t="s">
        <v>16</v>
      </c>
      <c r="H65" s="15" t="str">
        <f>Tableau1[[#This Row],[Colonne1]]&amp;" "&amp;Tableau1[[#This Row],[Colonne2]]</f>
        <v>6440B Polo blanc POLICE MUNICIPALE manches courtes T.XS à T.5XL</v>
      </c>
    </row>
    <row r="66" spans="1:8" x14ac:dyDescent="0.25">
      <c r="A66" s="19" t="s">
        <v>123</v>
      </c>
      <c r="B66" s="20" t="s">
        <v>122</v>
      </c>
      <c r="C66" s="15" t="s">
        <v>88</v>
      </c>
      <c r="D66" s="15" t="s">
        <v>110</v>
      </c>
      <c r="H66" s="15" t="str">
        <f>Tableau1[[#This Row],[Colonne1]]&amp;" "&amp;Tableau1[[#This Row],[Colonne2]]</f>
        <v>6441B Polo blanc POLICE MUNICIPALE manches longuesT.XS à T.5XL</v>
      </c>
    </row>
    <row r="67" spans="1:8" x14ac:dyDescent="0.25">
      <c r="A67" s="19" t="s">
        <v>31</v>
      </c>
      <c r="B67" s="20" t="s">
        <v>30</v>
      </c>
      <c r="C67" s="15" t="s">
        <v>9</v>
      </c>
      <c r="D67" s="15" t="s">
        <v>16</v>
      </c>
      <c r="H67" s="15" t="str">
        <f>Tableau1[[#This Row],[Colonne1]]&amp;" "&amp;Tableau1[[#This Row],[Colonne2]]</f>
        <v>POL02003U Polo bleu Marine sans broderie</v>
      </c>
    </row>
    <row r="68" spans="1:8" x14ac:dyDescent="0.25">
      <c r="A68" s="19" t="s">
        <v>85</v>
      </c>
      <c r="B68" s="20" t="s">
        <v>21</v>
      </c>
      <c r="C68" s="15" t="s">
        <v>9</v>
      </c>
      <c r="D68" s="15" t="s">
        <v>8</v>
      </c>
      <c r="H68" s="15" t="str">
        <f>Tableau1[[#This Row],[Colonne1]]&amp;" "&amp;Tableau1[[#This Row],[Colonne2]]</f>
        <v>BON01002 Polo Hiver Marine Manches long (ASVP)</v>
      </c>
    </row>
    <row r="69" spans="1:8" x14ac:dyDescent="0.25">
      <c r="A69" s="19" t="s">
        <v>22</v>
      </c>
      <c r="B69" s="20" t="s">
        <v>21</v>
      </c>
      <c r="C69" s="15" t="s">
        <v>9</v>
      </c>
      <c r="D69" s="15" t="s">
        <v>8</v>
      </c>
      <c r="H69" s="15" t="str">
        <f>Tableau1[[#This Row],[Colonne1]]&amp;" "&amp;Tableau1[[#This Row],[Colonne2]]</f>
        <v>POLO2005U Polo Hiver Marine Manches long (ASVP)</v>
      </c>
    </row>
    <row r="70" spans="1:8" x14ac:dyDescent="0.25">
      <c r="A70" s="19" t="s">
        <v>26</v>
      </c>
      <c r="B70" s="20" t="s">
        <v>25</v>
      </c>
      <c r="C70" s="15" t="s">
        <v>9</v>
      </c>
      <c r="D70" s="15" t="s">
        <v>16</v>
      </c>
      <c r="H70" s="15" t="str">
        <f>Tableau1[[#This Row],[Colonne1]]&amp;" "&amp;Tableau1[[#This Row],[Colonne2]]</f>
        <v xml:space="preserve">POLO1010 Polo manche Courte </v>
      </c>
    </row>
    <row r="71" spans="1:8" x14ac:dyDescent="0.25">
      <c r="A71" s="19" t="s">
        <v>24</v>
      </c>
      <c r="B71" s="20" t="s">
        <v>23</v>
      </c>
      <c r="C71" s="15" t="s">
        <v>9</v>
      </c>
      <c r="D71" s="15" t="s">
        <v>16</v>
      </c>
      <c r="H71" s="15" t="str">
        <f>Tableau1[[#This Row],[Colonne1]]&amp;" "&amp;Tableau1[[#This Row],[Colonne2]]</f>
        <v xml:space="preserve">POLO1011 Polo manche Long </v>
      </c>
    </row>
    <row r="72" spans="1:8" x14ac:dyDescent="0.25">
      <c r="A72" s="19" t="s">
        <v>125</v>
      </c>
      <c r="B72" s="20" t="s">
        <v>124</v>
      </c>
      <c r="C72" s="15" t="s">
        <v>88</v>
      </c>
      <c r="D72" s="15" t="s">
        <v>16</v>
      </c>
      <c r="H72" s="15" t="str">
        <f>Tableau1[[#This Row],[Colonne1]]&amp;" "&amp;Tableau1[[#This Row],[Colonne2]]</f>
        <v xml:space="preserve">6440M Polo marine POLICE MINICIPALE manches courtes  </v>
      </c>
    </row>
    <row r="73" spans="1:8" x14ac:dyDescent="0.25">
      <c r="A73" s="19" t="s">
        <v>29</v>
      </c>
      <c r="B73" s="20" t="s">
        <v>19</v>
      </c>
      <c r="C73" s="15" t="s">
        <v>9</v>
      </c>
      <c r="D73" s="15" t="s">
        <v>8</v>
      </c>
      <c r="H73" s="15" t="str">
        <f>Tableau1[[#This Row],[Colonne1]]&amp;" "&amp;Tableau1[[#This Row],[Colonne2]]</f>
        <v>POL02028U Polo Sport Marine ASVP ZIP</v>
      </c>
    </row>
    <row r="74" spans="1:8" x14ac:dyDescent="0.25">
      <c r="A74" s="19" t="s">
        <v>20</v>
      </c>
      <c r="B74" s="20" t="s">
        <v>19</v>
      </c>
      <c r="C74" s="15" t="s">
        <v>9</v>
      </c>
      <c r="D74" s="15" t="s">
        <v>8</v>
      </c>
      <c r="H74" s="15" t="str">
        <f>Tableau1[[#This Row],[Colonne1]]&amp;" "&amp;Tableau1[[#This Row],[Colonne2]]</f>
        <v>POLO2032U Polo Sport Marine ASVP ZIP</v>
      </c>
    </row>
    <row r="75" spans="1:8" x14ac:dyDescent="0.25">
      <c r="A75" s="19" t="s">
        <v>28</v>
      </c>
      <c r="B75" s="20" t="s">
        <v>27</v>
      </c>
      <c r="C75" s="15" t="s">
        <v>9</v>
      </c>
      <c r="D75" s="15" t="s">
        <v>8</v>
      </c>
      <c r="H75" s="15" t="str">
        <f>Tableau1[[#This Row],[Colonne1]]&amp;" "&amp;Tableau1[[#This Row],[Colonne2]]</f>
        <v>POL02032U Polo Sport Marine ASVP ZIP manches courtes</v>
      </c>
    </row>
    <row r="76" spans="1:8" x14ac:dyDescent="0.25">
      <c r="A76" s="19" t="s">
        <v>92</v>
      </c>
      <c r="B76" s="20" t="s">
        <v>91</v>
      </c>
      <c r="C76" s="15" t="s">
        <v>88</v>
      </c>
      <c r="D76" s="15" t="s">
        <v>16</v>
      </c>
      <c r="H76" s="15" t="str">
        <f>Tableau1[[#This Row],[Colonne1]]&amp;" "&amp;Tableau1[[#This Row],[Colonne2]]</f>
        <v>9860 P Porte baton téléscopique pivotant</v>
      </c>
    </row>
    <row r="77" spans="1:8" x14ac:dyDescent="0.25">
      <c r="A77" s="19" t="s">
        <v>94</v>
      </c>
      <c r="B77" s="20" t="s">
        <v>93</v>
      </c>
      <c r="C77" s="15" t="s">
        <v>88</v>
      </c>
      <c r="D77" s="15" t="s">
        <v>16</v>
      </c>
      <c r="H77" s="15" t="str">
        <f>Tableau1[[#This Row],[Colonne1]]&amp;" "&amp;Tableau1[[#This Row],[Colonne2]]</f>
        <v>97953PI porte baton téléscopique syst,MOLLE</v>
      </c>
    </row>
    <row r="78" spans="1:8" x14ac:dyDescent="0.25">
      <c r="A78" s="19" t="s">
        <v>48</v>
      </c>
      <c r="B78" s="20" t="s">
        <v>47</v>
      </c>
      <c r="C78" s="15" t="s">
        <v>34</v>
      </c>
      <c r="D78" s="15" t="s">
        <v>16</v>
      </c>
      <c r="H78" s="15" t="str">
        <f>Tableau1[[#This Row],[Colonne1]]&amp;" "&amp;Tableau1[[#This Row],[Colonne2]]</f>
        <v>DE0425 Porte cartouche double flash ball bleu</v>
      </c>
    </row>
    <row r="79" spans="1:8" x14ac:dyDescent="0.25">
      <c r="A79" s="19" t="s">
        <v>58</v>
      </c>
      <c r="B79" s="20" t="s">
        <v>57</v>
      </c>
      <c r="C79" s="15" t="s">
        <v>34</v>
      </c>
      <c r="D79" s="15" t="s">
        <v>16</v>
      </c>
      <c r="H79" s="15" t="str">
        <f>Tableau1[[#This Row],[Colonne1]]&amp;" "&amp;Tableau1[[#This Row],[Colonne2]]</f>
        <v>DE0414 Porte lacry petit modele Bleu</v>
      </c>
    </row>
    <row r="80" spans="1:8" x14ac:dyDescent="0.25">
      <c r="A80" s="19" t="s">
        <v>56</v>
      </c>
      <c r="B80" s="20" t="s">
        <v>55</v>
      </c>
      <c r="C80" s="15" t="s">
        <v>34</v>
      </c>
      <c r="D80" s="15" t="s">
        <v>16</v>
      </c>
      <c r="H80" s="15" t="str">
        <f>Tableau1[[#This Row],[Colonne1]]&amp;" "&amp;Tableau1[[#This Row],[Colonne2]]</f>
        <v>DE0415 Porte lampe  BLEU</v>
      </c>
    </row>
    <row r="81" spans="1:8" x14ac:dyDescent="0.25">
      <c r="A81" s="19" t="s">
        <v>50</v>
      </c>
      <c r="B81" s="20" t="s">
        <v>49</v>
      </c>
      <c r="C81" s="15" t="s">
        <v>34</v>
      </c>
      <c r="D81" s="15" t="s">
        <v>16</v>
      </c>
      <c r="H81" s="15" t="str">
        <f>Tableau1[[#This Row],[Colonne1]]&amp;" "&amp;Tableau1[[#This Row],[Colonne2]]</f>
        <v>DE0424 Porte menottes Bleu</v>
      </c>
    </row>
    <row r="82" spans="1:8" x14ac:dyDescent="0.25">
      <c r="A82" s="19" t="s">
        <v>52</v>
      </c>
      <c r="B82" s="20" t="s">
        <v>51</v>
      </c>
      <c r="C82" s="15" t="s">
        <v>34</v>
      </c>
      <c r="D82" s="15" t="s">
        <v>16</v>
      </c>
      <c r="H82" s="15" t="str">
        <f>Tableau1[[#This Row],[Colonne1]]&amp;" "&amp;Tableau1[[#This Row],[Colonne2]]</f>
        <v>DE0421 Porte Radio Bleu</v>
      </c>
    </row>
    <row r="83" spans="1:8" x14ac:dyDescent="0.25">
      <c r="A83" s="19" t="s">
        <v>54</v>
      </c>
      <c r="B83" s="20" t="s">
        <v>53</v>
      </c>
      <c r="C83" s="15" t="s">
        <v>34</v>
      </c>
      <c r="D83" s="15" t="s">
        <v>16</v>
      </c>
      <c r="H83" s="15" t="str">
        <f>Tableau1[[#This Row],[Colonne1]]&amp;" "&amp;Tableau1[[#This Row],[Colonne2]]</f>
        <v>DE0420 Porte Smarphone  BLEU</v>
      </c>
    </row>
    <row r="84" spans="1:8" x14ac:dyDescent="0.25">
      <c r="A84" s="19" t="s">
        <v>18</v>
      </c>
      <c r="B84" s="20" t="s">
        <v>17</v>
      </c>
      <c r="C84" s="15" t="s">
        <v>9</v>
      </c>
      <c r="D84" s="15" t="s">
        <v>16</v>
      </c>
      <c r="H84" s="15" t="str">
        <f>Tableau1[[#This Row],[Colonne1]]&amp;" "&amp;Tableau1[[#This Row],[Colonne2]]</f>
        <v xml:space="preserve">POR50026 Porte Smartphone </v>
      </c>
    </row>
    <row r="85" spans="1:8" x14ac:dyDescent="0.25">
      <c r="A85" s="19">
        <v>4261</v>
      </c>
      <c r="B85" s="20" t="s">
        <v>166</v>
      </c>
      <c r="C85" s="15" t="s">
        <v>88</v>
      </c>
      <c r="D85" s="15" t="s">
        <v>16</v>
      </c>
      <c r="H85" s="15" t="str">
        <f>Tableau1[[#This Row],[Colonne1]]&amp;" "&amp;Tableau1[[#This Row],[Colonne2]]</f>
        <v>4261 PORTE-CARTE PROFESSIONNEL 3 VOLETS EMPLACEMENT</v>
      </c>
    </row>
    <row r="86" spans="1:8" x14ac:dyDescent="0.25">
      <c r="A86" s="19">
        <v>426</v>
      </c>
      <c r="B86" s="20" t="s">
        <v>170</v>
      </c>
      <c r="C86" s="15" t="s">
        <v>88</v>
      </c>
      <c r="D86" s="15" t="s">
        <v>8</v>
      </c>
      <c r="H86" s="15" t="str">
        <f>Tableau1[[#This Row],[Colonne1]]&amp;" "&amp;Tableau1[[#This Row],[Colonne2]]</f>
        <v>426 Porte-carte professionnel cuir noir à 2 volets avec emplacement médaille</v>
      </c>
    </row>
    <row r="87" spans="1:8" x14ac:dyDescent="0.25">
      <c r="A87" s="19" t="s">
        <v>15</v>
      </c>
      <c r="B87" s="20" t="s">
        <v>14</v>
      </c>
      <c r="C87" s="15" t="s">
        <v>9</v>
      </c>
      <c r="D87" s="15" t="s">
        <v>8</v>
      </c>
      <c r="H87" s="15" t="str">
        <f>Tableau1[[#This Row],[Colonne1]]&amp;" "&amp;Tableau1[[#This Row],[Colonne2]]</f>
        <v>PUL02004U Pull col montant polaire</v>
      </c>
    </row>
    <row r="88" spans="1:8" x14ac:dyDescent="0.25">
      <c r="A88" s="19" t="s">
        <v>121</v>
      </c>
      <c r="B88" s="20" t="s">
        <v>120</v>
      </c>
      <c r="C88" s="15" t="s">
        <v>88</v>
      </c>
      <c r="D88" s="15" t="s">
        <v>16</v>
      </c>
      <c r="H88" s="15" t="str">
        <f>Tableau1[[#This Row],[Colonne1]]&amp;" "&amp;Tableau1[[#This Row],[Colonne2]]</f>
        <v>6444PM Pull polaire PM T.XS à T.5XL</v>
      </c>
    </row>
    <row r="89" spans="1:8" x14ac:dyDescent="0.25">
      <c r="A89" s="19">
        <v>6445</v>
      </c>
      <c r="B89" s="20" t="s">
        <v>163</v>
      </c>
      <c r="C89" s="15" t="s">
        <v>88</v>
      </c>
      <c r="D89" s="15" t="s">
        <v>8</v>
      </c>
      <c r="H89" s="15" t="str">
        <f>Tableau1[[#This Row],[Colonne1]]&amp;" "&amp;Tableau1[[#This Row],[Colonne2]]</f>
        <v>6445 Sous-pull NEUTRE coloris marine col montant T.XS à T.3XL</v>
      </c>
    </row>
    <row r="90" spans="1:8" x14ac:dyDescent="0.25">
      <c r="A90" s="19" t="s">
        <v>119</v>
      </c>
      <c r="B90" s="20" t="s">
        <v>118</v>
      </c>
      <c r="C90" s="15" t="s">
        <v>88</v>
      </c>
      <c r="D90" s="15" t="s">
        <v>16</v>
      </c>
      <c r="H90" s="15" t="str">
        <f>Tableau1[[#This Row],[Colonne1]]&amp;" "&amp;Tableau1[[#This Row],[Colonne2]]</f>
        <v>6445B Sous-pull PM  coloris blanc col montant T.XS à T.3XL</v>
      </c>
    </row>
    <row r="91" spans="1:8" x14ac:dyDescent="0.25">
      <c r="A91" s="19" t="s">
        <v>117</v>
      </c>
      <c r="B91" s="20" t="s">
        <v>116</v>
      </c>
      <c r="C91" s="15" t="s">
        <v>88</v>
      </c>
      <c r="D91" s="15" t="s">
        <v>115</v>
      </c>
      <c r="H91" s="15" t="str">
        <f>Tableau1[[#This Row],[Colonne1]]&amp;" "&amp;Tableau1[[#This Row],[Colonne2]]</f>
        <v>6445PM Sous-pull PM  coloris marine col montant T.XS à T.3XL</v>
      </c>
    </row>
    <row r="92" spans="1:8" x14ac:dyDescent="0.25">
      <c r="A92" s="19">
        <v>6140021</v>
      </c>
      <c r="B92" s="20" t="s">
        <v>153</v>
      </c>
      <c r="C92" s="15" t="s">
        <v>88</v>
      </c>
      <c r="D92" s="15" t="s">
        <v>16</v>
      </c>
      <c r="H92" s="15" t="str">
        <f>Tableau1[[#This Row],[Colonne1]]&amp;" "&amp;Tableau1[[#This Row],[Colonne2]]</f>
        <v>6140021 SWEAT marine</v>
      </c>
    </row>
    <row r="93" spans="1:8" x14ac:dyDescent="0.25">
      <c r="A93" s="19">
        <v>61600220000</v>
      </c>
      <c r="B93" s="20" t="s">
        <v>142</v>
      </c>
      <c r="C93" s="15" t="s">
        <v>88</v>
      </c>
      <c r="D93" s="15" t="s">
        <v>16</v>
      </c>
      <c r="H93" s="15" t="str">
        <f>Tableau1[[#This Row],[Colonne1]]&amp;" "&amp;Tableau1[[#This Row],[Colonne2]]</f>
        <v>61600220000 Tee shirt coolmax</v>
      </c>
    </row>
    <row r="94" spans="1:8" x14ac:dyDescent="0.25">
      <c r="A94" s="19" t="s">
        <v>13</v>
      </c>
      <c r="B94" s="20" t="s">
        <v>12</v>
      </c>
      <c r="C94" s="15" t="s">
        <v>9</v>
      </c>
      <c r="D94" s="15" t="s">
        <v>8</v>
      </c>
      <c r="H94" s="15" t="str">
        <f>Tableau1[[#This Row],[Colonne1]]&amp;" "&amp;Tableau1[[#This Row],[Colonne2]]</f>
        <v>TEE02002U TEE SHIRTcool Max manches courtes</v>
      </c>
    </row>
    <row r="95" spans="1:8" x14ac:dyDescent="0.25">
      <c r="A95" s="19" t="s">
        <v>36</v>
      </c>
      <c r="B95" s="20" t="s">
        <v>35</v>
      </c>
      <c r="C95" s="15" t="s">
        <v>34</v>
      </c>
      <c r="D95" s="15" t="s">
        <v>16</v>
      </c>
      <c r="H95" s="15" t="str">
        <f>Tableau1[[#This Row],[Colonne1]]&amp;" "&amp;Tableau1[[#This Row],[Colonne2]]</f>
        <v>PM0179 Tee-shirt PM maitre-chien</v>
      </c>
    </row>
    <row r="96" spans="1:8" x14ac:dyDescent="0.25">
      <c r="A96" s="19" t="s">
        <v>11</v>
      </c>
      <c r="B96" s="20" t="s">
        <v>10</v>
      </c>
      <c r="C96" s="15" t="s">
        <v>9</v>
      </c>
      <c r="D96" s="15" t="s">
        <v>8</v>
      </c>
      <c r="H96" s="15" t="str">
        <f>Tableau1[[#This Row],[Colonne1]]&amp;" "&amp;Tableau1[[#This Row],[Colonne2]]</f>
        <v>TOUCOUPOL Tour de coup polaire</v>
      </c>
    </row>
    <row r="97" spans="1:8" x14ac:dyDescent="0.25">
      <c r="A97" s="19" t="s">
        <v>114</v>
      </c>
      <c r="B97" s="20" t="s">
        <v>113</v>
      </c>
      <c r="C97" s="15" t="s">
        <v>88</v>
      </c>
      <c r="D97" s="15" t="s">
        <v>16</v>
      </c>
      <c r="H97" s="15" t="str">
        <f>Tableau1[[#This Row],[Colonne1]]&amp;" "&amp;Tableau1[[#This Row],[Colonne2]]</f>
        <v>6446B T-shirt PM manches courtes blanc T.XS à T.5XL</v>
      </c>
    </row>
    <row r="98" spans="1:8" x14ac:dyDescent="0.25">
      <c r="A98" s="19" t="s">
        <v>112</v>
      </c>
      <c r="B98" s="20" t="s">
        <v>111</v>
      </c>
      <c r="C98" s="15" t="s">
        <v>88</v>
      </c>
      <c r="D98" s="15" t="s">
        <v>110</v>
      </c>
      <c r="H98" s="15" t="str">
        <f>Tableau1[[#This Row],[Colonne1]]&amp;" "&amp;Tableau1[[#This Row],[Colonne2]]</f>
        <v>6446M T-shirt PM manches courtes marine T.XS à T.5XL</v>
      </c>
    </row>
    <row r="99" spans="1:8" x14ac:dyDescent="0.25">
      <c r="H99" s="15" t="str">
        <f>Tableau1[[#This Row],[Colonne1]]&amp;" "&amp;Tableau1[[#This Row],[Colonne2]]</f>
        <v xml:space="preserve"> </v>
      </c>
    </row>
    <row r="100" spans="1:8" x14ac:dyDescent="0.25">
      <c r="H100" s="15" t="str">
        <f>Tableau1[[#This Row],[Colonne1]]&amp;" "&amp;Tableau1[[#This Row],[Colonne2]]</f>
        <v xml:space="preserve"> </v>
      </c>
    </row>
    <row r="101" spans="1:8" x14ac:dyDescent="0.25">
      <c r="H101" s="15" t="str">
        <f>Tableau1[[#This Row],[Colonne1]]&amp;" "&amp;Tableau1[[#This Row],[Colonne2]]</f>
        <v xml:space="preserve"> </v>
      </c>
    </row>
    <row r="102" spans="1:8" x14ac:dyDescent="0.25">
      <c r="H102" s="15" t="str">
        <f>Tableau1[[#This Row],[Colonne1]]&amp;" "&amp;Tableau1[[#This Row],[Colonne2]]</f>
        <v xml:space="preserve"> </v>
      </c>
    </row>
    <row r="103" spans="1:8" x14ac:dyDescent="0.25">
      <c r="H103" s="15" t="str">
        <f>Tableau1[[#This Row],[Colonne1]]&amp;" "&amp;Tableau1[[#This Row],[Colonne2]]</f>
        <v xml:space="preserve"> </v>
      </c>
    </row>
    <row r="104" spans="1:8" x14ac:dyDescent="0.25">
      <c r="H104" s="15" t="str">
        <f>Tableau1[[#This Row],[Colonne1]]&amp;" "&amp;Tableau1[[#This Row],[Colonne2]]</f>
        <v xml:space="preserve"> </v>
      </c>
    </row>
    <row r="105" spans="1:8" x14ac:dyDescent="0.25">
      <c r="H105" s="15" t="str">
        <f>Tableau1[[#This Row],[Colonne1]]&amp;" "&amp;Tableau1[[#This Row],[Colonne2]]</f>
        <v xml:space="preserve"> </v>
      </c>
    </row>
    <row r="106" spans="1:8" x14ac:dyDescent="0.25">
      <c r="H106" s="15" t="str">
        <f>Tableau1[[#This Row],[Colonne1]]&amp;" "&amp;Tableau1[[#This Row],[Colonne2]]</f>
        <v xml:space="preserve"> </v>
      </c>
    </row>
    <row r="107" spans="1:8" x14ac:dyDescent="0.25">
      <c r="H107" s="15" t="str">
        <f>Tableau1[[#This Row],[Colonne1]]&amp;" "&amp;Tableau1[[#This Row],[Colonne2]]</f>
        <v xml:space="preserve"> </v>
      </c>
    </row>
    <row r="108" spans="1:8" x14ac:dyDescent="0.25">
      <c r="H108" s="15" t="str">
        <f>Tableau1[[#This Row],[Colonne1]]&amp;" "&amp;Tableau1[[#This Row],[Colonne2]]</f>
        <v xml:space="preserve"> </v>
      </c>
    </row>
    <row r="109" spans="1:8" x14ac:dyDescent="0.25">
      <c r="H109" s="15" t="str">
        <f>Tableau1[[#This Row],[Colonne1]]&amp;" "&amp;Tableau1[[#This Row],[Colonne2]]</f>
        <v xml:space="preserve"> </v>
      </c>
    </row>
    <row r="110" spans="1:8" x14ac:dyDescent="0.25">
      <c r="H110" s="15" t="str">
        <f>Tableau1[[#This Row],[Colonne1]]&amp;" "&amp;Tableau1[[#This Row],[Colonne2]]</f>
        <v xml:space="preserve"> </v>
      </c>
    </row>
    <row r="111" spans="1:8" x14ac:dyDescent="0.25">
      <c r="H111" s="15" t="str">
        <f>Tableau1[[#This Row],[Colonne1]]&amp;" "&amp;Tableau1[[#This Row],[Colonne2]]</f>
        <v xml:space="preserve"> </v>
      </c>
    </row>
    <row r="112" spans="1:8" x14ac:dyDescent="0.25">
      <c r="H112" s="15" t="str">
        <f>Tableau1[[#This Row],[Colonne1]]&amp;" "&amp;Tableau1[[#This Row],[Colonne2]]</f>
        <v xml:space="preserve"> </v>
      </c>
    </row>
    <row r="113" spans="8:8" x14ac:dyDescent="0.25">
      <c r="H113" s="15" t="str">
        <f>Tableau1[[#This Row],[Colonne1]]&amp;" "&amp;Tableau1[[#This Row],[Colonne2]]</f>
        <v xml:space="preserve"> </v>
      </c>
    </row>
    <row r="114" spans="8:8" x14ac:dyDescent="0.25">
      <c r="H114" s="15" t="str">
        <f>Tableau1[[#This Row],[Colonne1]]&amp;" "&amp;Tableau1[[#This Row],[Colonne2]]</f>
        <v xml:space="preserve"> </v>
      </c>
    </row>
    <row r="115" spans="8:8" x14ac:dyDescent="0.25">
      <c r="H115" s="15" t="str">
        <f>Tableau1[[#This Row],[Colonne1]]&amp;" "&amp;Tableau1[[#This Row],[Colonne2]]</f>
        <v xml:space="preserve"> </v>
      </c>
    </row>
    <row r="116" spans="8:8" x14ac:dyDescent="0.25">
      <c r="H116" s="15" t="str">
        <f>Tableau1[[#This Row],[Colonne1]]&amp;" "&amp;Tableau1[[#This Row],[Colonne2]]</f>
        <v xml:space="preserve"> </v>
      </c>
    </row>
    <row r="117" spans="8:8" x14ac:dyDescent="0.25">
      <c r="H117" s="15" t="str">
        <f>Tableau1[[#This Row],[Colonne1]]&amp;" "&amp;Tableau1[[#This Row],[Colonne2]]</f>
        <v xml:space="preserve"> </v>
      </c>
    </row>
    <row r="118" spans="8:8" x14ac:dyDescent="0.25">
      <c r="H118" s="15" t="str">
        <f>Tableau1[[#This Row],[Colonne1]]&amp;" "&amp;Tableau1[[#This Row],[Colonne2]]</f>
        <v xml:space="preserve"> </v>
      </c>
    </row>
    <row r="119" spans="8:8" x14ac:dyDescent="0.25">
      <c r="H119" s="15" t="str">
        <f>Tableau1[[#This Row],[Colonne1]]&amp;" "&amp;Tableau1[[#This Row],[Colonne2]]</f>
        <v xml:space="preserve"> </v>
      </c>
    </row>
    <row r="120" spans="8:8" x14ac:dyDescent="0.25">
      <c r="H120" s="15" t="str">
        <f>Tableau1[[#This Row],[Colonne1]]&amp;" "&amp;Tableau1[[#This Row],[Colonne2]]</f>
        <v xml:space="preserve"> </v>
      </c>
    </row>
    <row r="121" spans="8:8" x14ac:dyDescent="0.25">
      <c r="H121" s="15" t="str">
        <f>Tableau1[[#This Row],[Colonne1]]&amp;" "&amp;Tableau1[[#This Row],[Colonne2]]</f>
        <v xml:space="preserve"> </v>
      </c>
    </row>
    <row r="122" spans="8:8" x14ac:dyDescent="0.25">
      <c r="H122" s="15" t="str">
        <f>Tableau1[[#This Row],[Colonne1]]&amp;" "&amp;Tableau1[[#This Row],[Colonne2]]</f>
        <v xml:space="preserve"> </v>
      </c>
    </row>
    <row r="123" spans="8:8" x14ac:dyDescent="0.25">
      <c r="H123" s="15" t="str">
        <f>Tableau1[[#This Row],[Colonne1]]&amp;" "&amp;Tableau1[[#This Row],[Colonne2]]</f>
        <v xml:space="preserve"> </v>
      </c>
    </row>
    <row r="124" spans="8:8" x14ac:dyDescent="0.25">
      <c r="H124" s="15" t="str">
        <f>Tableau1[[#This Row],[Colonne1]]&amp;" "&amp;Tableau1[[#This Row],[Colonne2]]</f>
        <v xml:space="preserve"> </v>
      </c>
    </row>
    <row r="125" spans="8:8" x14ac:dyDescent="0.25">
      <c r="H125" s="15" t="str">
        <f>Tableau1[[#This Row],[Colonne1]]&amp;" "&amp;Tableau1[[#This Row],[Colonne2]]</f>
        <v xml:space="preserve"> </v>
      </c>
    </row>
    <row r="126" spans="8:8" x14ac:dyDescent="0.25">
      <c r="H126" s="15" t="str">
        <f>Tableau1[[#This Row],[Colonne1]]&amp;" "&amp;Tableau1[[#This Row],[Colonne2]]</f>
        <v xml:space="preserve"> </v>
      </c>
    </row>
    <row r="127" spans="8:8" x14ac:dyDescent="0.25">
      <c r="H127" s="15" t="str">
        <f>Tableau1[[#This Row],[Colonne1]]&amp;" "&amp;Tableau1[[#This Row],[Colonne2]]</f>
        <v xml:space="preserve"> </v>
      </c>
    </row>
    <row r="128" spans="8:8" x14ac:dyDescent="0.25">
      <c r="H128" s="15" t="str">
        <f>Tableau1[[#This Row],[Colonne1]]&amp;" "&amp;Tableau1[[#This Row],[Colonne2]]</f>
        <v xml:space="preserve"> </v>
      </c>
    </row>
    <row r="129" spans="8:8" x14ac:dyDescent="0.25">
      <c r="H129" s="15" t="str">
        <f>Tableau1[[#This Row],[Colonne1]]&amp;" "&amp;Tableau1[[#This Row],[Colonne2]]</f>
        <v xml:space="preserve"> </v>
      </c>
    </row>
    <row r="130" spans="8:8" x14ac:dyDescent="0.25">
      <c r="H130" s="15" t="str">
        <f>Tableau1[[#This Row],[Colonne1]]&amp;" "&amp;Tableau1[[#This Row],[Colonne2]]</f>
        <v xml:space="preserve"> </v>
      </c>
    </row>
    <row r="131" spans="8:8" x14ac:dyDescent="0.25">
      <c r="H131" s="15" t="str">
        <f>Tableau1[[#This Row],[Colonne1]]&amp;" "&amp;Tableau1[[#This Row],[Colonne2]]</f>
        <v xml:space="preserve"> </v>
      </c>
    </row>
    <row r="132" spans="8:8" x14ac:dyDescent="0.25">
      <c r="H132" s="15" t="str">
        <f>Tableau1[[#This Row],[Colonne1]]&amp;" "&amp;Tableau1[[#This Row],[Colonne2]]</f>
        <v xml:space="preserve"> </v>
      </c>
    </row>
    <row r="133" spans="8:8" x14ac:dyDescent="0.25">
      <c r="H133" s="15" t="str">
        <f>Tableau1[[#This Row],[Colonne1]]&amp;" "&amp;Tableau1[[#This Row],[Colonne2]]</f>
        <v xml:space="preserve"> </v>
      </c>
    </row>
    <row r="134" spans="8:8" x14ac:dyDescent="0.25">
      <c r="H134" s="15" t="str">
        <f>Tableau1[[#This Row],[Colonne1]]&amp;" "&amp;Tableau1[[#This Row],[Colonne2]]</f>
        <v xml:space="preserve"> </v>
      </c>
    </row>
    <row r="135" spans="8:8" x14ac:dyDescent="0.25">
      <c r="H135" s="15" t="str">
        <f>Tableau1[[#This Row],[Colonne1]]&amp;" "&amp;Tableau1[[#This Row],[Colonne2]]</f>
        <v xml:space="preserve"> </v>
      </c>
    </row>
    <row r="136" spans="8:8" x14ac:dyDescent="0.25">
      <c r="H136" s="15" t="str">
        <f>Tableau1[[#This Row],[Colonne1]]&amp;" "&amp;Tableau1[[#This Row],[Colonne2]]</f>
        <v xml:space="preserve"> </v>
      </c>
    </row>
    <row r="137" spans="8:8" x14ac:dyDescent="0.25">
      <c r="H137" s="15" t="str">
        <f>Tableau1[[#This Row],[Colonne1]]&amp;" "&amp;Tableau1[[#This Row],[Colonne2]]</f>
        <v xml:space="preserve"> </v>
      </c>
    </row>
    <row r="138" spans="8:8" x14ac:dyDescent="0.25">
      <c r="H138" s="15" t="str">
        <f>Tableau1[[#This Row],[Colonne1]]&amp;" "&amp;Tableau1[[#This Row],[Colonne2]]</f>
        <v xml:space="preserve"> </v>
      </c>
    </row>
    <row r="139" spans="8:8" x14ac:dyDescent="0.25">
      <c r="H139" s="15" t="str">
        <f>Tableau1[[#This Row],[Colonne1]]&amp;" "&amp;Tableau1[[#This Row],[Colonne2]]</f>
        <v xml:space="preserve"> </v>
      </c>
    </row>
    <row r="140" spans="8:8" x14ac:dyDescent="0.25">
      <c r="H140" s="15" t="str">
        <f>Tableau1[[#This Row],[Colonne1]]&amp;" "&amp;Tableau1[[#This Row],[Colonne2]]</f>
        <v xml:space="preserve"> </v>
      </c>
    </row>
    <row r="141" spans="8:8" x14ac:dyDescent="0.25">
      <c r="H141" s="15" t="str">
        <f>Tableau1[[#This Row],[Colonne1]]&amp;" "&amp;Tableau1[[#This Row],[Colonne2]]</f>
        <v xml:space="preserve"> </v>
      </c>
    </row>
    <row r="142" spans="8:8" x14ac:dyDescent="0.25">
      <c r="H142" s="15" t="str">
        <f>Tableau1[[#This Row],[Colonne1]]&amp;" "&amp;Tableau1[[#This Row],[Colonne2]]</f>
        <v xml:space="preserve"> </v>
      </c>
    </row>
    <row r="143" spans="8:8" x14ac:dyDescent="0.25">
      <c r="H143" s="15" t="str">
        <f>Tableau1[[#This Row],[Colonne1]]&amp;" "&amp;Tableau1[[#This Row],[Colonne2]]</f>
        <v xml:space="preserve"> </v>
      </c>
    </row>
    <row r="144" spans="8:8" x14ac:dyDescent="0.25">
      <c r="H144" s="15" t="str">
        <f>Tableau1[[#This Row],[Colonne1]]&amp;" "&amp;Tableau1[[#This Row],[Colonne2]]</f>
        <v xml:space="preserve"> </v>
      </c>
    </row>
    <row r="145" spans="8:8" x14ac:dyDescent="0.25">
      <c r="H145" s="15" t="str">
        <f>Tableau1[[#This Row],[Colonne1]]&amp;" "&amp;Tableau1[[#This Row],[Colonne2]]</f>
        <v xml:space="preserve"> </v>
      </c>
    </row>
    <row r="146" spans="8:8" x14ac:dyDescent="0.25">
      <c r="H146" s="15" t="str">
        <f>Tableau1[[#This Row],[Colonne1]]&amp;" "&amp;Tableau1[[#This Row],[Colonne2]]</f>
        <v xml:space="preserve"> </v>
      </c>
    </row>
    <row r="147" spans="8:8" x14ac:dyDescent="0.25">
      <c r="H147" s="15" t="str">
        <f>Tableau1[[#This Row],[Colonne1]]&amp;" "&amp;Tableau1[[#This Row],[Colonne2]]</f>
        <v xml:space="preserve"> </v>
      </c>
    </row>
    <row r="148" spans="8:8" x14ac:dyDescent="0.25">
      <c r="H148" s="15" t="str">
        <f>Tableau1[[#This Row],[Colonne1]]&amp;" "&amp;Tableau1[[#This Row],[Colonne2]]</f>
        <v xml:space="preserve"> </v>
      </c>
    </row>
    <row r="149" spans="8:8" x14ac:dyDescent="0.25">
      <c r="H149" s="15" t="str">
        <f>Tableau1[[#This Row],[Colonne1]]&amp;" "&amp;Tableau1[[#This Row],[Colonne2]]</f>
        <v xml:space="preserve"> </v>
      </c>
    </row>
    <row r="150" spans="8:8" x14ac:dyDescent="0.25">
      <c r="H150" s="15" t="str">
        <f>Tableau1[[#This Row],[Colonne1]]&amp;" "&amp;Tableau1[[#This Row],[Colonne2]]</f>
        <v xml:space="preserve"> </v>
      </c>
    </row>
    <row r="151" spans="8:8" x14ac:dyDescent="0.25">
      <c r="H151" s="15" t="str">
        <f>Tableau1[[#This Row],[Colonne1]]&amp;" "&amp;Tableau1[[#This Row],[Colonne2]]</f>
        <v xml:space="preserve"> </v>
      </c>
    </row>
    <row r="152" spans="8:8" x14ac:dyDescent="0.25">
      <c r="H152" s="15" t="str">
        <f>Tableau1[[#This Row],[Colonne1]]&amp;" "&amp;Tableau1[[#This Row],[Colonne2]]</f>
        <v xml:space="preserve"> </v>
      </c>
    </row>
    <row r="153" spans="8:8" x14ac:dyDescent="0.25">
      <c r="H153" s="15" t="str">
        <f>Tableau1[[#This Row],[Colonne1]]&amp;" "&amp;Tableau1[[#This Row],[Colonne2]]</f>
        <v xml:space="preserve"> </v>
      </c>
    </row>
    <row r="154" spans="8:8" x14ac:dyDescent="0.25">
      <c r="H154" s="15" t="str">
        <f>Tableau1[[#This Row],[Colonne1]]&amp;" "&amp;Tableau1[[#This Row],[Colonne2]]</f>
        <v xml:space="preserve"> </v>
      </c>
    </row>
    <row r="155" spans="8:8" x14ac:dyDescent="0.25">
      <c r="H155" s="15" t="str">
        <f>Tableau1[[#This Row],[Colonne1]]&amp;" "&amp;Tableau1[[#This Row],[Colonne2]]</f>
        <v xml:space="preserve"> </v>
      </c>
    </row>
    <row r="156" spans="8:8" x14ac:dyDescent="0.25">
      <c r="H156" s="15" t="str">
        <f>Tableau1[[#This Row],[Colonne1]]&amp;" "&amp;Tableau1[[#This Row],[Colonne2]]</f>
        <v xml:space="preserve"> </v>
      </c>
    </row>
    <row r="157" spans="8:8" x14ac:dyDescent="0.25">
      <c r="H157" s="15" t="str">
        <f>Tableau1[[#This Row],[Colonne1]]&amp;" "&amp;Tableau1[[#This Row],[Colonne2]]</f>
        <v xml:space="preserve"> </v>
      </c>
    </row>
    <row r="158" spans="8:8" x14ac:dyDescent="0.25">
      <c r="H158" s="15" t="str">
        <f>Tableau1[[#This Row],[Colonne1]]&amp;" "&amp;Tableau1[[#This Row],[Colonne2]]</f>
        <v xml:space="preserve"> </v>
      </c>
    </row>
    <row r="159" spans="8:8" x14ac:dyDescent="0.25">
      <c r="H159" s="15" t="str">
        <f>Tableau1[[#This Row],[Colonne1]]&amp;" "&amp;Tableau1[[#This Row],[Colonne2]]</f>
        <v xml:space="preserve"> </v>
      </c>
    </row>
    <row r="160" spans="8:8" x14ac:dyDescent="0.25">
      <c r="H160" s="15" t="str">
        <f>Tableau1[[#This Row],[Colonne1]]&amp;" "&amp;Tableau1[[#This Row],[Colonne2]]</f>
        <v xml:space="preserve"> </v>
      </c>
    </row>
    <row r="161" spans="8:8" x14ac:dyDescent="0.25">
      <c r="H161" s="15" t="str">
        <f>Tableau1[[#This Row],[Colonne1]]&amp;" "&amp;Tableau1[[#This Row],[Colonne2]]</f>
        <v xml:space="preserve"> </v>
      </c>
    </row>
    <row r="162" spans="8:8" x14ac:dyDescent="0.25">
      <c r="H162" s="15" t="str">
        <f>Tableau1[[#This Row],[Colonne1]]&amp;" "&amp;Tableau1[[#This Row],[Colonne2]]</f>
        <v xml:space="preserve"> </v>
      </c>
    </row>
    <row r="163" spans="8:8" x14ac:dyDescent="0.25">
      <c r="H163" s="15" t="str">
        <f>Tableau1[[#This Row],[Colonne1]]&amp;" "&amp;Tableau1[[#This Row],[Colonne2]]</f>
        <v xml:space="preserve"> </v>
      </c>
    </row>
    <row r="164" spans="8:8" x14ac:dyDescent="0.25">
      <c r="H164" s="15" t="str">
        <f>Tableau1[[#This Row],[Colonne1]]&amp;" "&amp;Tableau1[[#This Row],[Colonne2]]</f>
        <v xml:space="preserve"> </v>
      </c>
    </row>
    <row r="165" spans="8:8" x14ac:dyDescent="0.25">
      <c r="H165" s="15" t="str">
        <f>Tableau1[[#This Row],[Colonne1]]&amp;" "&amp;Tableau1[[#This Row],[Colonne2]]</f>
        <v xml:space="preserve"> </v>
      </c>
    </row>
    <row r="166" spans="8:8" x14ac:dyDescent="0.25">
      <c r="H166" s="15" t="str">
        <f>Tableau1[[#This Row],[Colonne1]]&amp;" "&amp;Tableau1[[#This Row],[Colonne2]]</f>
        <v xml:space="preserve"> </v>
      </c>
    </row>
    <row r="167" spans="8:8" x14ac:dyDescent="0.25">
      <c r="H167" s="15" t="str">
        <f>Tableau1[[#This Row],[Colonne1]]&amp;" "&amp;Tableau1[[#This Row],[Colonne2]]</f>
        <v xml:space="preserve"> </v>
      </c>
    </row>
    <row r="168" spans="8:8" x14ac:dyDescent="0.25">
      <c r="H168" s="15" t="str">
        <f>Tableau1[[#This Row],[Colonne1]]&amp;" "&amp;Tableau1[[#This Row],[Colonne2]]</f>
        <v xml:space="preserve"> </v>
      </c>
    </row>
    <row r="169" spans="8:8" x14ac:dyDescent="0.25">
      <c r="H169" s="15" t="str">
        <f>Tableau1[[#This Row],[Colonne1]]&amp;" "&amp;Tableau1[[#This Row],[Colonne2]]</f>
        <v xml:space="preserve"> </v>
      </c>
    </row>
    <row r="170" spans="8:8" x14ac:dyDescent="0.25">
      <c r="H170" s="15" t="str">
        <f>Tableau1[[#This Row],[Colonne1]]&amp;" "&amp;Tableau1[[#This Row],[Colonne2]]</f>
        <v xml:space="preserve"> </v>
      </c>
    </row>
    <row r="171" spans="8:8" x14ac:dyDescent="0.25">
      <c r="H171" s="15" t="str">
        <f>Tableau1[[#This Row],[Colonne1]]&amp;" "&amp;Tableau1[[#This Row],[Colonne2]]</f>
        <v xml:space="preserve"> </v>
      </c>
    </row>
    <row r="172" spans="8:8" x14ac:dyDescent="0.25">
      <c r="H172" s="15" t="str">
        <f>Tableau1[[#This Row],[Colonne1]]&amp;" "&amp;Tableau1[[#This Row],[Colonne2]]</f>
        <v xml:space="preserve"> </v>
      </c>
    </row>
    <row r="173" spans="8:8" x14ac:dyDescent="0.25">
      <c r="H173" s="15" t="str">
        <f>Tableau1[[#This Row],[Colonne1]]&amp;" "&amp;Tableau1[[#This Row],[Colonne2]]</f>
        <v xml:space="preserve"> </v>
      </c>
    </row>
    <row r="174" spans="8:8" x14ac:dyDescent="0.25">
      <c r="H174" s="15" t="str">
        <f>Tableau1[[#This Row],[Colonne1]]&amp;" "&amp;Tableau1[[#This Row],[Colonne2]]</f>
        <v xml:space="preserve"> </v>
      </c>
    </row>
    <row r="175" spans="8:8" x14ac:dyDescent="0.25">
      <c r="H175" s="15" t="str">
        <f>Tableau1[[#This Row],[Colonne1]]&amp;" "&amp;Tableau1[[#This Row],[Colonne2]]</f>
        <v xml:space="preserve"> </v>
      </c>
    </row>
    <row r="176" spans="8:8" x14ac:dyDescent="0.25">
      <c r="H176" s="15" t="str">
        <f>Tableau1[[#This Row],[Colonne1]]&amp;" "&amp;Tableau1[[#This Row],[Colonne2]]</f>
        <v xml:space="preserve"> </v>
      </c>
    </row>
    <row r="177" spans="8:8" x14ac:dyDescent="0.25">
      <c r="H177" s="15" t="str">
        <f>Tableau1[[#This Row],[Colonne1]]&amp;" "&amp;Tableau1[[#This Row],[Colonne2]]</f>
        <v xml:space="preserve"> </v>
      </c>
    </row>
    <row r="178" spans="8:8" x14ac:dyDescent="0.25">
      <c r="H178" s="15" t="str">
        <f>Tableau1[[#This Row],[Colonne1]]&amp;" "&amp;Tableau1[[#This Row],[Colonne2]]</f>
        <v xml:space="preserve"> </v>
      </c>
    </row>
    <row r="179" spans="8:8" x14ac:dyDescent="0.25">
      <c r="H179" s="15" t="str">
        <f>Tableau1[[#This Row],[Colonne1]]&amp;" "&amp;Tableau1[[#This Row],[Colonne2]]</f>
        <v xml:space="preserve"> </v>
      </c>
    </row>
    <row r="180" spans="8:8" x14ac:dyDescent="0.25">
      <c r="H180" s="15" t="str">
        <f>Tableau1[[#This Row],[Colonne1]]&amp;" "&amp;Tableau1[[#This Row],[Colonne2]]</f>
        <v xml:space="preserve"> </v>
      </c>
    </row>
    <row r="181" spans="8:8" x14ac:dyDescent="0.25">
      <c r="H181" s="15" t="str">
        <f>Tableau1[[#This Row],[Colonne1]]&amp;" "&amp;Tableau1[[#This Row],[Colonne2]]</f>
        <v xml:space="preserve"> </v>
      </c>
    </row>
    <row r="182" spans="8:8" x14ac:dyDescent="0.25">
      <c r="H182" s="15" t="str">
        <f>Tableau1[[#This Row],[Colonne1]]&amp;" "&amp;Tableau1[[#This Row],[Colonne2]]</f>
        <v xml:space="preserve"> </v>
      </c>
    </row>
    <row r="183" spans="8:8" x14ac:dyDescent="0.25">
      <c r="H183" s="15" t="str">
        <f>Tableau1[[#This Row],[Colonne1]]&amp;" "&amp;Tableau1[[#This Row],[Colonne2]]</f>
        <v xml:space="preserve"> </v>
      </c>
    </row>
    <row r="184" spans="8:8" x14ac:dyDescent="0.25">
      <c r="H184" s="15" t="str">
        <f>Tableau1[[#This Row],[Colonne1]]&amp;" "&amp;Tableau1[[#This Row],[Colonne2]]</f>
        <v xml:space="preserve"> </v>
      </c>
    </row>
    <row r="185" spans="8:8" x14ac:dyDescent="0.25">
      <c r="H185" s="15" t="str">
        <f>Tableau1[[#This Row],[Colonne1]]&amp;" "&amp;Tableau1[[#This Row],[Colonne2]]</f>
        <v xml:space="preserve"> </v>
      </c>
    </row>
    <row r="186" spans="8:8" x14ac:dyDescent="0.25">
      <c r="H186" s="15" t="str">
        <f>Tableau1[[#This Row],[Colonne1]]&amp;" "&amp;Tableau1[[#This Row],[Colonne2]]</f>
        <v xml:space="preserve"> </v>
      </c>
    </row>
    <row r="187" spans="8:8" x14ac:dyDescent="0.25">
      <c r="H187" s="15" t="str">
        <f>Tableau1[[#This Row],[Colonne1]]&amp;" "&amp;Tableau1[[#This Row],[Colonne2]]</f>
        <v xml:space="preserve"> </v>
      </c>
    </row>
    <row r="188" spans="8:8" x14ac:dyDescent="0.25">
      <c r="H188" s="15" t="str">
        <f>Tableau1[[#This Row],[Colonne1]]&amp;" "&amp;Tableau1[[#This Row],[Colonne2]]</f>
        <v xml:space="preserve"> </v>
      </c>
    </row>
    <row r="189" spans="8:8" x14ac:dyDescent="0.25">
      <c r="H189" s="15" t="str">
        <f>Tableau1[[#This Row],[Colonne1]]&amp;" "&amp;Tableau1[[#This Row],[Colonne2]]</f>
        <v xml:space="preserve"> </v>
      </c>
    </row>
    <row r="190" spans="8:8" x14ac:dyDescent="0.25">
      <c r="H190" s="15" t="str">
        <f>Tableau1[[#This Row],[Colonne1]]&amp;" "&amp;Tableau1[[#This Row],[Colonne2]]</f>
        <v xml:space="preserve"> </v>
      </c>
    </row>
    <row r="191" spans="8:8" x14ac:dyDescent="0.25">
      <c r="H191" s="15" t="str">
        <f>Tableau1[[#This Row],[Colonne1]]&amp;" "&amp;Tableau1[[#This Row],[Colonne2]]</f>
        <v xml:space="preserve"> </v>
      </c>
    </row>
    <row r="192" spans="8:8" x14ac:dyDescent="0.25">
      <c r="H192" s="15" t="str">
        <f>Tableau1[[#This Row],[Colonne1]]&amp;" "&amp;Tableau1[[#This Row],[Colonne2]]</f>
        <v xml:space="preserve"> </v>
      </c>
    </row>
    <row r="193" spans="8:8" x14ac:dyDescent="0.25">
      <c r="H193" s="15" t="str">
        <f>Tableau1[[#This Row],[Colonne1]]&amp;" "&amp;Tableau1[[#This Row],[Colonne2]]</f>
        <v xml:space="preserve"> </v>
      </c>
    </row>
    <row r="194" spans="8:8" x14ac:dyDescent="0.25">
      <c r="H194" s="15" t="str">
        <f>Tableau1[[#This Row],[Colonne1]]&amp;" "&amp;Tableau1[[#This Row],[Colonne2]]</f>
        <v xml:space="preserve"> </v>
      </c>
    </row>
    <row r="195" spans="8:8" x14ac:dyDescent="0.25">
      <c r="H195" s="15" t="str">
        <f>Tableau1[[#This Row],[Colonne1]]&amp;" "&amp;Tableau1[[#This Row],[Colonne2]]</f>
        <v xml:space="preserve"> </v>
      </c>
    </row>
    <row r="196" spans="8:8" x14ac:dyDescent="0.25">
      <c r="H196" s="15" t="str">
        <f>Tableau1[[#This Row],[Colonne1]]&amp;" "&amp;Tableau1[[#This Row],[Colonne2]]</f>
        <v xml:space="preserve"> </v>
      </c>
    </row>
    <row r="197" spans="8:8" x14ac:dyDescent="0.25">
      <c r="H197" s="15" t="str">
        <f>Tableau1[[#This Row],[Colonne1]]&amp;" "&amp;Tableau1[[#This Row],[Colonne2]]</f>
        <v xml:space="preserve"> </v>
      </c>
    </row>
    <row r="198" spans="8:8" x14ac:dyDescent="0.25">
      <c r="H198" s="15" t="str">
        <f>Tableau1[[#This Row],[Colonne1]]&amp;" "&amp;Tableau1[[#This Row],[Colonne2]]</f>
        <v xml:space="preserve"> </v>
      </c>
    </row>
    <row r="199" spans="8:8" x14ac:dyDescent="0.25">
      <c r="H199" s="15" t="str">
        <f>Tableau1[[#This Row],[Colonne1]]&amp;" "&amp;Tableau1[[#This Row],[Colonne2]]</f>
        <v xml:space="preserve"> </v>
      </c>
    </row>
    <row r="200" spans="8:8" x14ac:dyDescent="0.25">
      <c r="H200" s="15" t="str">
        <f>Tableau1[[#This Row],[Colonne1]]&amp;" "&amp;Tableau1[[#This Row],[Colonne2]]</f>
        <v xml:space="preserve"> 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Commande</vt:lpstr>
      <vt:lpstr>Articles</vt:lpstr>
      <vt:lpstr>articles</vt:lpstr>
      <vt:lpstr>cdt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PARKING</dc:creator>
  <cp:lastModifiedBy>Michel</cp:lastModifiedBy>
  <dcterms:created xsi:type="dcterms:W3CDTF">2019-09-09T14:47:43Z</dcterms:created>
  <dcterms:modified xsi:type="dcterms:W3CDTF">2019-09-11T09:59:30Z</dcterms:modified>
</cp:coreProperties>
</file>