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490" windowHeight="8820"/>
  </bookViews>
  <sheets>
    <sheet name="Cycles 4 sem" sheetId="1" r:id="rId1"/>
  </sheets>
  <definedNames>
    <definedName name="_xlnm.Print_Area" localSheetId="0">'Cycles 4 sem'!$B$3:$V$39</definedName>
  </definedNames>
  <calcPr calcId="152511"/>
</workbook>
</file>

<file path=xl/calcChain.xml><?xml version="1.0" encoding="utf-8"?>
<calcChain xmlns="http://schemas.openxmlformats.org/spreadsheetml/2006/main">
  <c r="T6" i="1" l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5" i="1"/>
  <c r="S4" i="1"/>
  <c r="S6" i="1"/>
  <c r="S7" i="1"/>
  <c r="S8" i="1"/>
  <c r="S9" i="1" s="1"/>
  <c r="S10" i="1" s="1"/>
  <c r="S11" i="1" s="1"/>
  <c r="S12" i="1"/>
  <c r="S13" i="1"/>
  <c r="S14" i="1"/>
  <c r="S15" i="1"/>
  <c r="S16" i="1"/>
  <c r="S17" i="1"/>
  <c r="S18" i="1"/>
  <c r="S19" i="1"/>
  <c r="S20" i="1" s="1"/>
  <c r="S21" i="1"/>
  <c r="S22" i="1"/>
  <c r="S23" i="1"/>
  <c r="S24" i="1" s="1"/>
  <c r="S25" i="1" s="1"/>
  <c r="S26" i="1"/>
  <c r="S27" i="1"/>
  <c r="S28" i="1"/>
  <c r="S29" i="1"/>
  <c r="S30" i="1" s="1"/>
  <c r="S31" i="1" s="1"/>
  <c r="S5" i="1"/>
  <c r="P2" i="1" l="1"/>
  <c r="C5" i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D58" i="1"/>
  <c r="D65" i="1"/>
  <c r="D72" i="1"/>
  <c r="D79" i="1"/>
  <c r="D67" i="1"/>
  <c r="D70" i="1"/>
  <c r="D73" i="1"/>
  <c r="D52" i="1"/>
  <c r="D53" i="1"/>
  <c r="D54" i="1"/>
  <c r="D55" i="1"/>
  <c r="D56" i="1"/>
  <c r="D57" i="1"/>
  <c r="D59" i="1"/>
  <c r="D60" i="1"/>
  <c r="D61" i="1"/>
  <c r="D62" i="1"/>
  <c r="D63" i="1"/>
  <c r="D64" i="1"/>
  <c r="D66" i="1"/>
  <c r="D68" i="1"/>
  <c r="D69" i="1"/>
  <c r="D71" i="1"/>
  <c r="D74" i="1"/>
  <c r="D75" i="1"/>
  <c r="D76" i="1"/>
  <c r="D77" i="1"/>
  <c r="D78" i="1"/>
</calcChain>
</file>

<file path=xl/sharedStrings.xml><?xml version="1.0" encoding="utf-8"?>
<sst xmlns="http://schemas.openxmlformats.org/spreadsheetml/2006/main" count="143" uniqueCount="52">
  <si>
    <t>JOUR</t>
  </si>
  <si>
    <t>DATE</t>
  </si>
  <si>
    <t>HEURES DE NUIT
22h à 5h</t>
  </si>
  <si>
    <t>Lundi</t>
  </si>
  <si>
    <t>Mardi</t>
  </si>
  <si>
    <t>Mercredi</t>
  </si>
  <si>
    <t>Jeudi</t>
  </si>
  <si>
    <t>Vendredi</t>
  </si>
  <si>
    <t>Samedi</t>
  </si>
  <si>
    <t>Dimanche</t>
  </si>
  <si>
    <t>ID :</t>
  </si>
  <si>
    <t>RC Heures Supplémentaires</t>
  </si>
  <si>
    <t>Prise de Service</t>
  </si>
  <si>
    <t>Fin de Service</t>
  </si>
  <si>
    <t>dont H.
MONITORAT</t>
  </si>
  <si>
    <t>Amplitude
Journée</t>
  </si>
  <si>
    <t>Durée Repos Journalier</t>
  </si>
  <si>
    <t>Temps de
travail effectif</t>
  </si>
  <si>
    <t>TOTAL TTE</t>
  </si>
  <si>
    <t>Excédent
Amplitude
( &gt; …)</t>
  </si>
  <si>
    <t>Temps de trajet (passager / trian / taxi)</t>
  </si>
  <si>
    <t>RHR ou RJR</t>
  </si>
  <si>
    <t>RHR</t>
  </si>
  <si>
    <t>RJR</t>
  </si>
  <si>
    <t>journée bureau</t>
  </si>
  <si>
    <t>Repos</t>
  </si>
  <si>
    <t>Fin de Service   hh:mn</t>
  </si>
  <si>
    <t>Prise de Service    hh:mn</t>
  </si>
  <si>
    <t>RF</t>
  </si>
  <si>
    <t>RS</t>
  </si>
  <si>
    <t>Type de JS</t>
  </si>
  <si>
    <t>Majoration H de nuit à 30%</t>
  </si>
  <si>
    <t>Majoration H de dimanche à 50%</t>
  </si>
  <si>
    <t>Nombre de Paniers Repas</t>
  </si>
  <si>
    <t>Nombre de tickets resto</t>
  </si>
  <si>
    <t>Nombre de Panier de nuit</t>
  </si>
  <si>
    <t>Nombre de Repos sur la période</t>
  </si>
  <si>
    <t>Nombre de RF sur la période</t>
  </si>
  <si>
    <t>Nombre de RC</t>
  </si>
  <si>
    <t>CP</t>
  </si>
  <si>
    <t>RJR
&lt; …)</t>
  </si>
  <si>
    <t xml:space="preserve"> RHR 
&lt; …)</t>
  </si>
  <si>
    <t xml:space="preserve">journée CRL </t>
  </si>
  <si>
    <t>journée  AFS</t>
  </si>
  <si>
    <t>Pause</t>
  </si>
  <si>
    <t>Nombre total d'heures supplémentaires en moyenne sur 4 semaines</t>
  </si>
  <si>
    <t>HEURES DE NUIT
22h à 6h</t>
  </si>
  <si>
    <t>semaine 1</t>
  </si>
  <si>
    <t>semaine 2</t>
  </si>
  <si>
    <t>semaine 3</t>
  </si>
  <si>
    <t>semaine 4</t>
  </si>
  <si>
    <t>FS précédent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</si>
</sst>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5" formatCode="[h]:mm"/>
  </numFmts>
  <fonts count="12" x14ac:knownFonts="1">
    <font>
      <sz val="10"/>
      <name val="Arial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2"/>
      <color indexed="9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12"/>
      <color indexed="60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11"/>
      <color indexed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13"/>
      </left>
      <right style="thick">
        <color indexed="13"/>
      </right>
      <top style="thin">
        <color indexed="13"/>
      </top>
      <bottom style="thin">
        <color indexed="1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13"/>
      </right>
      <top style="thin">
        <color indexed="64"/>
      </top>
      <bottom/>
      <diagonal/>
    </border>
    <border>
      <left/>
      <right style="thick">
        <color indexed="13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</xf>
    <xf numFmtId="164" fontId="2" fillId="2" borderId="1" xfId="0" applyNumberFormat="1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</xf>
    <xf numFmtId="20" fontId="3" fillId="0" borderId="5" xfId="0" applyNumberFormat="1" applyFont="1" applyBorder="1" applyAlignment="1" applyProtection="1">
      <alignment horizontal="center" vertical="center"/>
      <protection locked="0"/>
    </xf>
    <xf numFmtId="20" fontId="3" fillId="0" borderId="6" xfId="0" applyNumberFormat="1" applyFont="1" applyBorder="1" applyAlignment="1" applyProtection="1">
      <alignment horizontal="center" vertical="center"/>
      <protection locked="0"/>
    </xf>
    <xf numFmtId="165" fontId="3" fillId="6" borderId="2" xfId="0" applyNumberFormat="1" applyFont="1" applyFill="1" applyBorder="1" applyAlignment="1" applyProtection="1">
      <alignment horizontal="center" vertical="center"/>
    </xf>
    <xf numFmtId="165" fontId="3" fillId="7" borderId="6" xfId="0" applyNumberFormat="1" applyFont="1" applyFill="1" applyBorder="1" applyAlignment="1" applyProtection="1">
      <alignment horizontal="center" vertical="center"/>
      <protection locked="0"/>
    </xf>
    <xf numFmtId="165" fontId="3" fillId="6" borderId="7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  <protection locked="0"/>
    </xf>
    <xf numFmtId="0" fontId="3" fillId="0" borderId="1" xfId="0" applyFont="1" applyBorder="1" applyAlignment="1" applyProtection="1">
      <alignment vertical="center"/>
    </xf>
    <xf numFmtId="14" fontId="3" fillId="0" borderId="4" xfId="0" applyNumberFormat="1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vertical="center"/>
    </xf>
    <xf numFmtId="14" fontId="3" fillId="0" borderId="8" xfId="0" applyNumberFormat="1" applyFont="1" applyBorder="1" applyAlignment="1" applyProtection="1">
      <alignment horizontal="center" vertical="center"/>
    </xf>
    <xf numFmtId="20" fontId="3" fillId="0" borderId="11" xfId="0" applyNumberFormat="1" applyFont="1" applyBorder="1" applyAlignment="1" applyProtection="1">
      <alignment horizontal="center" vertical="center"/>
      <protection locked="0"/>
    </xf>
    <xf numFmtId="165" fontId="3" fillId="6" borderId="3" xfId="0" applyNumberFormat="1" applyFont="1" applyFill="1" applyBorder="1" applyAlignment="1" applyProtection="1">
      <alignment horizontal="center" vertical="center"/>
    </xf>
    <xf numFmtId="165" fontId="3" fillId="7" borderId="11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1" fillId="8" borderId="12" xfId="0" applyFont="1" applyFill="1" applyBorder="1" applyAlignment="1" applyProtection="1">
      <alignment horizontal="center" vertical="center"/>
    </xf>
    <xf numFmtId="2" fontId="4" fillId="9" borderId="13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3" fillId="12" borderId="4" xfId="0" applyFont="1" applyFill="1" applyBorder="1" applyAlignment="1" applyProtection="1">
      <alignment vertical="center"/>
    </xf>
    <xf numFmtId="0" fontId="3" fillId="12" borderId="1" xfId="0" applyFont="1" applyFill="1" applyBorder="1" applyAlignment="1" applyProtection="1">
      <alignment vertical="center"/>
    </xf>
    <xf numFmtId="20" fontId="3" fillId="0" borderId="6" xfId="0" applyNumberFormat="1" applyFont="1" applyFill="1" applyBorder="1" applyAlignment="1" applyProtection="1">
      <alignment horizontal="center" vertical="center"/>
      <protection locked="0"/>
    </xf>
    <xf numFmtId="14" fontId="6" fillId="0" borderId="4" xfId="0" applyNumberFormat="1" applyFont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5" fillId="0" borderId="1" xfId="0" applyNumberFormat="1" applyFont="1" applyFill="1" applyBorder="1" applyAlignment="1" applyProtection="1">
      <alignment horizontal="center" vertical="center"/>
      <protection locked="0"/>
    </xf>
    <xf numFmtId="165" fontId="3" fillId="0" borderId="1" xfId="0" applyNumberFormat="1" applyFont="1" applyFill="1" applyBorder="1" applyAlignment="1" applyProtection="1">
      <alignment horizontal="center" vertical="center"/>
    </xf>
    <xf numFmtId="1" fontId="3" fillId="0" borderId="0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vertical="center"/>
    </xf>
    <xf numFmtId="0" fontId="6" fillId="0" borderId="1" xfId="0" applyFont="1" applyFill="1" applyBorder="1" applyAlignment="1" applyProtection="1">
      <alignment vertical="center"/>
    </xf>
    <xf numFmtId="1" fontId="4" fillId="9" borderId="13" xfId="0" applyNumberFormat="1" applyFont="1" applyFill="1" applyBorder="1" applyAlignment="1" applyProtection="1">
      <alignment horizontal="center" vertical="center"/>
    </xf>
    <xf numFmtId="165" fontId="4" fillId="0" borderId="0" xfId="0" applyNumberFormat="1" applyFont="1" applyFill="1" applyBorder="1" applyAlignment="1" applyProtection="1">
      <alignment horizontal="center" vertical="center"/>
    </xf>
    <xf numFmtId="165" fontId="3" fillId="6" borderId="1" xfId="0" applyNumberFormat="1" applyFont="1" applyFill="1" applyBorder="1" applyAlignment="1" applyProtection="1">
      <alignment horizontal="center" vertical="center"/>
    </xf>
    <xf numFmtId="0" fontId="1" fillId="11" borderId="1" xfId="0" applyFont="1" applyFill="1" applyBorder="1" applyAlignment="1" applyProtection="1">
      <alignment horizontal="center" vertical="center" wrapText="1"/>
    </xf>
    <xf numFmtId="0" fontId="1" fillId="8" borderId="1" xfId="0" applyFont="1" applyFill="1" applyBorder="1" applyAlignment="1" applyProtection="1">
      <alignment horizontal="center" vertical="center" wrapText="1"/>
    </xf>
    <xf numFmtId="20" fontId="7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left" vertical="center" wrapText="1"/>
    </xf>
    <xf numFmtId="0" fontId="9" fillId="8" borderId="0" xfId="0" applyFont="1" applyFill="1" applyBorder="1" applyAlignment="1" applyProtection="1">
      <alignment vertical="center"/>
    </xf>
    <xf numFmtId="0" fontId="8" fillId="0" borderId="0" xfId="0" applyFont="1" applyBorder="1" applyAlignment="1" applyProtection="1">
      <alignment horizontal="left" vertical="center"/>
    </xf>
    <xf numFmtId="0" fontId="10" fillId="8" borderId="0" xfId="0" applyFont="1" applyFill="1" applyBorder="1" applyAlignment="1" applyProtection="1">
      <alignment horizontal="left" vertical="center"/>
      <protection locked="0"/>
    </xf>
    <xf numFmtId="0" fontId="4" fillId="10" borderId="4" xfId="0" applyFont="1" applyFill="1" applyBorder="1" applyAlignment="1" applyProtection="1">
      <alignment horizontal="right" vertical="center" indent="1"/>
    </xf>
    <xf numFmtId="0" fontId="4" fillId="10" borderId="2" xfId="0" applyFont="1" applyFill="1" applyBorder="1" applyAlignment="1" applyProtection="1">
      <alignment horizontal="right" vertical="center" indent="1"/>
    </xf>
    <xf numFmtId="0" fontId="1" fillId="0" borderId="0" xfId="0" applyFont="1" applyBorder="1" applyAlignment="1" applyProtection="1">
      <alignment horizontal="center" vertical="center"/>
    </xf>
    <xf numFmtId="0" fontId="1" fillId="8" borderId="14" xfId="0" applyFont="1" applyFill="1" applyBorder="1" applyAlignment="1" applyProtection="1">
      <alignment horizontal="center" vertical="center"/>
    </xf>
    <xf numFmtId="0" fontId="1" fillId="8" borderId="17" xfId="0" applyFont="1" applyFill="1" applyBorder="1" applyAlignment="1" applyProtection="1">
      <alignment horizontal="center" vertical="center"/>
    </xf>
    <xf numFmtId="0" fontId="1" fillId="8" borderId="15" xfId="0" applyFont="1" applyFill="1" applyBorder="1" applyAlignment="1" applyProtection="1">
      <alignment horizontal="center" vertical="center"/>
    </xf>
    <xf numFmtId="0" fontId="4" fillId="10" borderId="9" xfId="0" applyFont="1" applyFill="1" applyBorder="1" applyAlignment="1" applyProtection="1">
      <alignment horizontal="right" vertical="center" indent="1"/>
    </xf>
    <xf numFmtId="0" fontId="4" fillId="10" borderId="16" xfId="0" applyFont="1" applyFill="1" applyBorder="1" applyAlignment="1" applyProtection="1">
      <alignment horizontal="right" vertical="center" indent="1"/>
    </xf>
    <xf numFmtId="0" fontId="4" fillId="10" borderId="19" xfId="0" applyFont="1" applyFill="1" applyBorder="1" applyAlignment="1" applyProtection="1">
      <alignment horizontal="right" vertical="center" indent="1"/>
    </xf>
    <xf numFmtId="0" fontId="4" fillId="10" borderId="3" xfId="0" applyFont="1" applyFill="1" applyBorder="1" applyAlignment="1" applyProtection="1">
      <alignment horizontal="right" vertical="center" indent="1"/>
    </xf>
    <xf numFmtId="0" fontId="4" fillId="10" borderId="18" xfId="0" applyFont="1" applyFill="1" applyBorder="1" applyAlignment="1" applyProtection="1">
      <alignment horizontal="right" vertical="center" indent="1"/>
    </xf>
    <xf numFmtId="0" fontId="4" fillId="10" borderId="8" xfId="0" applyFont="1" applyFill="1" applyBorder="1" applyAlignment="1" applyProtection="1">
      <alignment horizontal="right" vertical="center" indent="1"/>
    </xf>
    <xf numFmtId="14" fontId="3" fillId="5" borderId="1" xfId="0" applyNumberFormat="1" applyFont="1" applyFill="1" applyBorder="1" applyAlignment="1" applyProtection="1">
      <alignment horizontal="center" vertical="center"/>
      <protection locked="0"/>
    </xf>
    <xf numFmtId="165" fontId="3" fillId="13" borderId="1" xfId="0" applyNumberFormat="1" applyFont="1" applyFill="1" applyBorder="1" applyAlignment="1" applyProtection="1">
      <alignment horizontal="center" vertical="center"/>
    </xf>
    <xf numFmtId="22" fontId="3" fillId="6" borderId="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87"/>
  <sheetViews>
    <sheetView tabSelected="1" zoomScale="85" workbookViewId="0">
      <pane ySplit="3" topLeftCell="A4" activePane="bottomLeft" state="frozen"/>
      <selection pane="bottomLeft" activeCell="T5" sqref="T5"/>
    </sheetView>
  </sheetViews>
  <sheetFormatPr baseColWidth="10" defaultColWidth="9.1796875" defaultRowHeight="15" customHeight="1" x14ac:dyDescent="0.25"/>
  <cols>
    <col min="1" max="1" width="9.36328125" style="13" customWidth="1"/>
    <col min="2" max="2" width="9.81640625" style="13" bestFit="1" customWidth="1"/>
    <col min="3" max="3" width="15.7265625" style="21" customWidth="1"/>
    <col min="4" max="4" width="18" style="21" customWidth="1"/>
    <col min="5" max="9" width="9.26953125" style="21" customWidth="1"/>
    <col min="10" max="10" width="10.1796875" style="21" bestFit="1" customWidth="1"/>
    <col min="11" max="11" width="10.1796875" style="21" customWidth="1"/>
    <col min="12" max="12" width="10.1796875" style="21" hidden="1" customWidth="1"/>
    <col min="13" max="13" width="19.26953125" style="21" hidden="1" customWidth="1"/>
    <col min="14" max="14" width="8.54296875" style="21" hidden="1" customWidth="1"/>
    <col min="15" max="16" width="18.7265625" style="21" hidden="1" customWidth="1"/>
    <col min="17" max="17" width="11.26953125" style="21" bestFit="1" customWidth="1"/>
    <col min="18" max="18" width="9.1796875" style="13"/>
    <col min="19" max="19" width="15" style="13" bestFit="1" customWidth="1"/>
    <col min="20" max="21" width="9.81640625" style="13" bestFit="1" customWidth="1"/>
    <col min="22" max="16384" width="9.1796875" style="13"/>
  </cols>
  <sheetData>
    <row r="1" spans="1:22" s="6" customFormat="1" ht="35.15" customHeight="1" thickBot="1" x14ac:dyDescent="0.3">
      <c r="B1" s="42" t="s">
        <v>10</v>
      </c>
      <c r="C1" s="22"/>
      <c r="D1" s="29"/>
      <c r="E1" s="50"/>
      <c r="F1" s="50"/>
      <c r="G1" s="43"/>
      <c r="H1" s="42"/>
      <c r="I1" s="42"/>
      <c r="J1" s="51"/>
      <c r="K1" s="52"/>
      <c r="L1" s="52"/>
      <c r="M1" s="53"/>
    </row>
    <row r="2" spans="1:22" ht="15" customHeight="1" x14ac:dyDescent="0.25">
      <c r="K2" s="41">
        <v>0.25</v>
      </c>
      <c r="P2" s="41">
        <f>K2</f>
        <v>0.25</v>
      </c>
      <c r="R2" s="21"/>
      <c r="S2" s="21"/>
      <c r="T2" s="21"/>
      <c r="V2" s="21"/>
    </row>
    <row r="3" spans="1:22" s="7" customFormat="1" ht="65.25" customHeight="1" x14ac:dyDescent="0.25">
      <c r="B3" s="1" t="s">
        <v>0</v>
      </c>
      <c r="C3" s="2" t="s">
        <v>1</v>
      </c>
      <c r="D3" s="2" t="s">
        <v>30</v>
      </c>
      <c r="E3" s="24" t="s">
        <v>27</v>
      </c>
      <c r="F3" s="24" t="s">
        <v>26</v>
      </c>
      <c r="G3" s="24" t="s">
        <v>44</v>
      </c>
      <c r="H3" s="24" t="s">
        <v>20</v>
      </c>
      <c r="I3" s="24" t="s">
        <v>21</v>
      </c>
      <c r="J3" s="40" t="s">
        <v>15</v>
      </c>
      <c r="K3" s="4" t="s">
        <v>46</v>
      </c>
      <c r="L3" s="24" t="s">
        <v>12</v>
      </c>
      <c r="M3" s="24" t="s">
        <v>13</v>
      </c>
      <c r="N3" s="5" t="s">
        <v>17</v>
      </c>
      <c r="O3" s="5" t="s">
        <v>14</v>
      </c>
      <c r="P3" s="4" t="s">
        <v>2</v>
      </c>
      <c r="Q3" s="3" t="s">
        <v>18</v>
      </c>
      <c r="R3" s="40" t="s">
        <v>19</v>
      </c>
      <c r="S3" s="40" t="s">
        <v>51</v>
      </c>
      <c r="T3" s="39" t="s">
        <v>16</v>
      </c>
      <c r="U3" s="39" t="s">
        <v>40</v>
      </c>
      <c r="V3" s="39" t="s">
        <v>41</v>
      </c>
    </row>
    <row r="4" spans="1:22" ht="15.75" customHeight="1" x14ac:dyDescent="0.25">
      <c r="A4" s="60" t="s">
        <v>47</v>
      </c>
      <c r="B4" s="25" t="s">
        <v>3</v>
      </c>
      <c r="C4" s="17">
        <v>43073</v>
      </c>
      <c r="D4" s="30" t="s">
        <v>24</v>
      </c>
      <c r="E4" s="27">
        <v>0.33333333333333331</v>
      </c>
      <c r="F4" s="27">
        <v>0.72916666666666663</v>
      </c>
      <c r="G4" s="27">
        <v>4.1666666666666664E-2</v>
      </c>
      <c r="H4" s="27"/>
      <c r="I4" s="9" t="s">
        <v>23</v>
      </c>
      <c r="J4" s="12"/>
      <c r="K4" s="11"/>
      <c r="L4" s="8"/>
      <c r="M4" s="9"/>
      <c r="N4" s="10"/>
      <c r="O4" s="31"/>
      <c r="P4" s="11"/>
      <c r="Q4" s="12"/>
      <c r="R4" s="38"/>
      <c r="S4" s="62">
        <f>IF(F4="",S3,C4+F4)</f>
        <v>43073.729166666664</v>
      </c>
      <c r="T4" s="61"/>
      <c r="U4" s="38"/>
      <c r="V4" s="38"/>
    </row>
    <row r="5" spans="1:22" ht="15.75" customHeight="1" x14ac:dyDescent="0.25">
      <c r="A5" s="60" t="s">
        <v>47</v>
      </c>
      <c r="B5" s="26" t="s">
        <v>4</v>
      </c>
      <c r="C5" s="17">
        <f t="shared" ref="C5:C10" si="0">C4+1</f>
        <v>43074</v>
      </c>
      <c r="D5" s="30" t="s">
        <v>42</v>
      </c>
      <c r="E5" s="27">
        <v>0.41666666666666669</v>
      </c>
      <c r="F5" s="27">
        <v>0.76041666666666663</v>
      </c>
      <c r="G5" s="27"/>
      <c r="H5" s="27"/>
      <c r="I5" s="9" t="s">
        <v>22</v>
      </c>
      <c r="J5" s="12"/>
      <c r="K5" s="11"/>
      <c r="L5" s="8"/>
      <c r="M5" s="9"/>
      <c r="N5" s="10"/>
      <c r="O5" s="31"/>
      <c r="P5" s="11"/>
      <c r="Q5" s="12"/>
      <c r="R5" s="38"/>
      <c r="S5" s="62">
        <f>IF(F5="",S4,C5+F5)</f>
        <v>43074.760416666664</v>
      </c>
      <c r="T5" s="61">
        <f>C5+E5-S4</f>
        <v>0.6875</v>
      </c>
      <c r="U5" s="38"/>
      <c r="V5" s="38"/>
    </row>
    <row r="6" spans="1:22" ht="15.75" customHeight="1" x14ac:dyDescent="0.25">
      <c r="A6" s="60" t="s">
        <v>47</v>
      </c>
      <c r="B6" s="26" t="s">
        <v>5</v>
      </c>
      <c r="C6" s="17">
        <f t="shared" si="0"/>
        <v>43075</v>
      </c>
      <c r="D6" s="30" t="s">
        <v>42</v>
      </c>
      <c r="E6" s="27">
        <v>0.33333333333333331</v>
      </c>
      <c r="F6" s="27">
        <v>0.72916666666666663</v>
      </c>
      <c r="G6" s="27">
        <v>4.1666666666666664E-2</v>
      </c>
      <c r="H6" s="27"/>
      <c r="I6" s="9" t="s">
        <v>23</v>
      </c>
      <c r="J6" s="12"/>
      <c r="K6" s="11"/>
      <c r="L6" s="8"/>
      <c r="M6" s="9"/>
      <c r="N6" s="10"/>
      <c r="O6" s="31"/>
      <c r="P6" s="11"/>
      <c r="Q6" s="12"/>
      <c r="R6" s="38"/>
      <c r="S6" s="62">
        <f t="shared" ref="S6:S31" si="1">IF(F6="",S5,C6+F6)</f>
        <v>43075.729166666664</v>
      </c>
      <c r="T6" s="61">
        <f t="shared" ref="T6:T31" si="2">C6+E6-S5</f>
        <v>0.57291666667151731</v>
      </c>
      <c r="U6" s="38"/>
      <c r="V6" s="38"/>
    </row>
    <row r="7" spans="1:22" ht="15.75" customHeight="1" x14ac:dyDescent="0.25">
      <c r="A7" s="60" t="s">
        <v>47</v>
      </c>
      <c r="B7" s="26" t="s">
        <v>6</v>
      </c>
      <c r="C7" s="17">
        <f t="shared" si="0"/>
        <v>43076</v>
      </c>
      <c r="D7" s="30" t="s">
        <v>42</v>
      </c>
      <c r="E7" s="27">
        <v>0.75</v>
      </c>
      <c r="F7" s="27">
        <v>0.91666666666666663</v>
      </c>
      <c r="G7" s="27"/>
      <c r="H7" s="27"/>
      <c r="I7" s="9" t="s">
        <v>22</v>
      </c>
      <c r="J7" s="12"/>
      <c r="K7" s="11"/>
      <c r="L7" s="8"/>
      <c r="M7" s="9"/>
      <c r="N7" s="10"/>
      <c r="O7" s="31"/>
      <c r="P7" s="11"/>
      <c r="Q7" s="12"/>
      <c r="R7" s="38"/>
      <c r="S7" s="62">
        <f t="shared" si="1"/>
        <v>43076.916666666664</v>
      </c>
      <c r="T7" s="61">
        <f t="shared" si="2"/>
        <v>1.0208333333357587</v>
      </c>
      <c r="U7" s="38"/>
      <c r="V7" s="38"/>
    </row>
    <row r="8" spans="1:22" ht="15.75" customHeight="1" x14ac:dyDescent="0.25">
      <c r="A8" s="60" t="s">
        <v>47</v>
      </c>
      <c r="B8" s="26" t="s">
        <v>7</v>
      </c>
      <c r="C8" s="17">
        <f t="shared" si="0"/>
        <v>43077</v>
      </c>
      <c r="D8" s="30" t="s">
        <v>42</v>
      </c>
      <c r="E8" s="27">
        <v>0.5625</v>
      </c>
      <c r="F8" s="27">
        <v>0.89583333333333337</v>
      </c>
      <c r="G8" s="27"/>
      <c r="H8" s="27"/>
      <c r="I8" s="9" t="s">
        <v>23</v>
      </c>
      <c r="J8" s="12"/>
      <c r="K8" s="11"/>
      <c r="L8" s="8"/>
      <c r="M8" s="9"/>
      <c r="N8" s="10"/>
      <c r="O8" s="31"/>
      <c r="P8" s="11"/>
      <c r="Q8" s="12"/>
      <c r="R8" s="38"/>
      <c r="S8" s="62">
        <f t="shared" si="1"/>
        <v>43077.895833333336</v>
      </c>
      <c r="T8" s="61">
        <f t="shared" si="2"/>
        <v>0.64583333333575865</v>
      </c>
      <c r="U8" s="38"/>
      <c r="V8" s="38"/>
    </row>
    <row r="9" spans="1:22" ht="15.75" customHeight="1" x14ac:dyDescent="0.25">
      <c r="A9" s="60" t="s">
        <v>47</v>
      </c>
      <c r="B9" s="35" t="s">
        <v>8</v>
      </c>
      <c r="C9" s="17">
        <f t="shared" si="0"/>
        <v>43078</v>
      </c>
      <c r="D9" s="30" t="s">
        <v>25</v>
      </c>
      <c r="E9" s="27"/>
      <c r="F9" s="27"/>
      <c r="G9" s="27"/>
      <c r="H9" s="27"/>
      <c r="I9" s="9"/>
      <c r="J9" s="12"/>
      <c r="K9" s="11"/>
      <c r="L9" s="8"/>
      <c r="M9" s="9"/>
      <c r="N9" s="10"/>
      <c r="O9" s="31"/>
      <c r="P9" s="11"/>
      <c r="Q9" s="12"/>
      <c r="R9" s="38"/>
      <c r="S9" s="62">
        <f t="shared" si="1"/>
        <v>43077.895833333336</v>
      </c>
      <c r="T9" s="61">
        <f t="shared" si="2"/>
        <v>0.10416666666424135</v>
      </c>
      <c r="U9" s="38"/>
      <c r="V9" s="38"/>
    </row>
    <row r="10" spans="1:22" ht="15.75" customHeight="1" x14ac:dyDescent="0.25">
      <c r="A10" s="60" t="s">
        <v>47</v>
      </c>
      <c r="B10" s="16" t="s">
        <v>9</v>
      </c>
      <c r="C10" s="17">
        <f t="shared" si="0"/>
        <v>43079</v>
      </c>
      <c r="D10" s="30" t="s">
        <v>25</v>
      </c>
      <c r="E10" s="27"/>
      <c r="F10" s="27"/>
      <c r="G10" s="27"/>
      <c r="H10" s="27"/>
      <c r="I10" s="9"/>
      <c r="J10" s="12"/>
      <c r="K10" s="11"/>
      <c r="L10" s="8"/>
      <c r="M10" s="9"/>
      <c r="N10" s="10"/>
      <c r="O10" s="31"/>
      <c r="P10" s="11"/>
      <c r="Q10" s="12"/>
      <c r="R10" s="38"/>
      <c r="S10" s="62">
        <f t="shared" si="1"/>
        <v>43077.895833333336</v>
      </c>
      <c r="T10" s="61">
        <f t="shared" si="2"/>
        <v>1.1041666666642413</v>
      </c>
      <c r="U10" s="38"/>
      <c r="V10" s="38"/>
    </row>
    <row r="11" spans="1:22" ht="15.75" customHeight="1" x14ac:dyDescent="0.25">
      <c r="A11" s="60" t="s">
        <v>48</v>
      </c>
      <c r="B11" s="14" t="s">
        <v>3</v>
      </c>
      <c r="C11" s="15">
        <f>C10+1</f>
        <v>43080</v>
      </c>
      <c r="D11" s="30" t="s">
        <v>25</v>
      </c>
      <c r="E11" s="27"/>
      <c r="F11" s="27"/>
      <c r="G11" s="27"/>
      <c r="H11" s="27"/>
      <c r="I11" s="9"/>
      <c r="J11" s="12"/>
      <c r="K11" s="11"/>
      <c r="L11" s="8"/>
      <c r="M11" s="9"/>
      <c r="N11" s="10"/>
      <c r="O11" s="31"/>
      <c r="P11" s="11"/>
      <c r="Q11" s="12"/>
      <c r="R11" s="38"/>
      <c r="S11" s="62">
        <f t="shared" si="1"/>
        <v>43077.895833333336</v>
      </c>
      <c r="T11" s="61">
        <f t="shared" si="2"/>
        <v>2.1041666666642413</v>
      </c>
      <c r="U11" s="38"/>
      <c r="V11" s="38"/>
    </row>
    <row r="12" spans="1:22" ht="15.75" customHeight="1" x14ac:dyDescent="0.25">
      <c r="A12" s="60" t="s">
        <v>48</v>
      </c>
      <c r="B12" s="14" t="s">
        <v>4</v>
      </c>
      <c r="C12" s="15">
        <f t="shared" ref="C12:C17" si="3">C11+1</f>
        <v>43081</v>
      </c>
      <c r="D12" s="30" t="s">
        <v>42</v>
      </c>
      <c r="E12" s="27">
        <v>0.47916666666666669</v>
      </c>
      <c r="F12" s="27">
        <v>0.95833333333333337</v>
      </c>
      <c r="G12" s="27"/>
      <c r="H12" s="27"/>
      <c r="I12" s="9" t="s">
        <v>22</v>
      </c>
      <c r="J12" s="12"/>
      <c r="K12" s="11"/>
      <c r="L12" s="9"/>
      <c r="M12" s="9"/>
      <c r="N12" s="10"/>
      <c r="O12" s="31"/>
      <c r="P12" s="11"/>
      <c r="Q12" s="12"/>
      <c r="R12" s="38"/>
      <c r="S12" s="62">
        <f t="shared" si="1"/>
        <v>43081.958333333336</v>
      </c>
      <c r="T12" s="61">
        <f t="shared" si="2"/>
        <v>3.5833333333284827</v>
      </c>
      <c r="U12" s="38"/>
      <c r="V12" s="38"/>
    </row>
    <row r="13" spans="1:22" ht="15.75" customHeight="1" x14ac:dyDescent="0.25">
      <c r="A13" s="60" t="s">
        <v>48</v>
      </c>
      <c r="B13" s="14" t="s">
        <v>5</v>
      </c>
      <c r="C13" s="15">
        <f t="shared" si="3"/>
        <v>43082</v>
      </c>
      <c r="D13" s="30" t="s">
        <v>42</v>
      </c>
      <c r="E13" s="27">
        <v>0.58333333333333337</v>
      </c>
      <c r="F13" s="27">
        <v>1.0208333333333333</v>
      </c>
      <c r="G13" s="27"/>
      <c r="H13" s="27"/>
      <c r="I13" s="9" t="s">
        <v>23</v>
      </c>
      <c r="J13" s="12"/>
      <c r="K13" s="11"/>
      <c r="L13" s="9"/>
      <c r="M13" s="9"/>
      <c r="N13" s="10"/>
      <c r="O13" s="31"/>
      <c r="P13" s="11"/>
      <c r="Q13" s="12"/>
      <c r="R13" s="38"/>
      <c r="S13" s="62">
        <f t="shared" si="1"/>
        <v>43083.020833333336</v>
      </c>
      <c r="T13" s="61">
        <f t="shared" si="2"/>
        <v>0.625</v>
      </c>
      <c r="U13" s="38"/>
      <c r="V13" s="38"/>
    </row>
    <row r="14" spans="1:22" ht="15.75" customHeight="1" x14ac:dyDescent="0.25">
      <c r="A14" s="60" t="s">
        <v>48</v>
      </c>
      <c r="B14" s="14" t="s">
        <v>6</v>
      </c>
      <c r="C14" s="15">
        <f t="shared" si="3"/>
        <v>43083</v>
      </c>
      <c r="D14" s="30" t="s">
        <v>42</v>
      </c>
      <c r="E14" s="27">
        <v>0.66666666666666663</v>
      </c>
      <c r="F14" s="27">
        <v>1.125</v>
      </c>
      <c r="G14" s="27"/>
      <c r="H14" s="27"/>
      <c r="I14" s="9" t="s">
        <v>22</v>
      </c>
      <c r="J14" s="12"/>
      <c r="K14" s="11"/>
      <c r="L14" s="9"/>
      <c r="M14" s="9"/>
      <c r="N14" s="10"/>
      <c r="O14" s="31"/>
      <c r="P14" s="11"/>
      <c r="Q14" s="12"/>
      <c r="R14" s="38"/>
      <c r="S14" s="62">
        <f t="shared" si="1"/>
        <v>43084.125</v>
      </c>
      <c r="T14" s="61">
        <f t="shared" si="2"/>
        <v>0.64583333332848269</v>
      </c>
      <c r="U14" s="38"/>
      <c r="V14" s="38"/>
    </row>
    <row r="15" spans="1:22" ht="15" customHeight="1" x14ac:dyDescent="0.25">
      <c r="A15" s="60" t="s">
        <v>48</v>
      </c>
      <c r="B15" s="14" t="s">
        <v>7</v>
      </c>
      <c r="C15" s="15">
        <f t="shared" si="3"/>
        <v>43084</v>
      </c>
      <c r="D15" s="30" t="s">
        <v>42</v>
      </c>
      <c r="E15" s="27">
        <v>0.5</v>
      </c>
      <c r="F15" s="27">
        <v>0.70833333333333337</v>
      </c>
      <c r="G15" s="27"/>
      <c r="H15" s="27"/>
      <c r="I15" s="9" t="s">
        <v>23</v>
      </c>
      <c r="J15" s="12"/>
      <c r="K15" s="11"/>
      <c r="L15" s="9"/>
      <c r="M15" s="9"/>
      <c r="N15" s="10"/>
      <c r="O15" s="31"/>
      <c r="P15" s="11"/>
      <c r="Q15" s="12"/>
      <c r="R15" s="38"/>
      <c r="S15" s="62">
        <f t="shared" si="1"/>
        <v>43084.708333333336</v>
      </c>
      <c r="T15" s="61">
        <f t="shared" si="2"/>
        <v>0.375</v>
      </c>
      <c r="U15" s="38"/>
      <c r="V15" s="38"/>
    </row>
    <row r="16" spans="1:22" ht="15" customHeight="1" x14ac:dyDescent="0.25">
      <c r="A16" s="60" t="s">
        <v>48</v>
      </c>
      <c r="B16" s="14" t="s">
        <v>8</v>
      </c>
      <c r="C16" s="15">
        <f t="shared" si="3"/>
        <v>43085</v>
      </c>
      <c r="D16" s="30" t="s">
        <v>42</v>
      </c>
      <c r="E16" s="27">
        <v>0.5</v>
      </c>
      <c r="F16" s="27">
        <v>0.70833333333333337</v>
      </c>
      <c r="G16" s="27"/>
      <c r="H16" s="27"/>
      <c r="I16" s="9" t="s">
        <v>23</v>
      </c>
      <c r="J16" s="12"/>
      <c r="K16" s="11"/>
      <c r="L16" s="9"/>
      <c r="M16" s="9"/>
      <c r="N16" s="10"/>
      <c r="O16" s="31"/>
      <c r="P16" s="11"/>
      <c r="Q16" s="12"/>
      <c r="R16" s="38"/>
      <c r="S16" s="62">
        <f t="shared" si="1"/>
        <v>43085.708333333336</v>
      </c>
      <c r="T16" s="61">
        <f t="shared" si="2"/>
        <v>0.79166666666424135</v>
      </c>
      <c r="U16" s="38"/>
      <c r="V16" s="38"/>
    </row>
    <row r="17" spans="1:22" ht="15" customHeight="1" x14ac:dyDescent="0.25">
      <c r="A17" s="60" t="s">
        <v>48</v>
      </c>
      <c r="B17" s="16" t="s">
        <v>9</v>
      </c>
      <c r="C17" s="17">
        <f t="shared" si="3"/>
        <v>43086</v>
      </c>
      <c r="D17" s="30" t="s">
        <v>25</v>
      </c>
      <c r="E17" s="27"/>
      <c r="F17" s="27"/>
      <c r="G17" s="27"/>
      <c r="H17" s="27"/>
      <c r="I17" s="9"/>
      <c r="J17" s="12"/>
      <c r="K17" s="20"/>
      <c r="L17" s="18"/>
      <c r="M17" s="18"/>
      <c r="N17" s="19"/>
      <c r="O17" s="31"/>
      <c r="P17" s="20"/>
      <c r="Q17" s="12"/>
      <c r="R17" s="38"/>
      <c r="S17" s="62">
        <f t="shared" si="1"/>
        <v>43085.708333333336</v>
      </c>
      <c r="T17" s="61">
        <f t="shared" si="2"/>
        <v>0.29166666666424135</v>
      </c>
      <c r="U17" s="38"/>
      <c r="V17" s="38"/>
    </row>
    <row r="18" spans="1:22" ht="15" customHeight="1" x14ac:dyDescent="0.25">
      <c r="A18" s="60" t="s">
        <v>49</v>
      </c>
      <c r="B18" s="14" t="s">
        <v>3</v>
      </c>
      <c r="C18" s="15">
        <f>C17+1</f>
        <v>43087</v>
      </c>
      <c r="D18" s="30" t="s">
        <v>42</v>
      </c>
      <c r="E18" s="27">
        <v>0.60416666666666663</v>
      </c>
      <c r="F18" s="27">
        <v>1.0416666666666667</v>
      </c>
      <c r="G18" s="27">
        <v>1.3888888888888888E-2</v>
      </c>
      <c r="H18" s="27"/>
      <c r="I18" s="9" t="s">
        <v>22</v>
      </c>
      <c r="J18" s="12"/>
      <c r="K18" s="11"/>
      <c r="L18" s="8"/>
      <c r="M18" s="9"/>
      <c r="N18" s="10"/>
      <c r="O18" s="31"/>
      <c r="P18" s="11"/>
      <c r="Q18" s="12"/>
      <c r="R18" s="38"/>
      <c r="S18" s="62">
        <f t="shared" si="1"/>
        <v>43088.041666666664</v>
      </c>
      <c r="T18" s="61">
        <f t="shared" si="2"/>
        <v>1.8958333333284827</v>
      </c>
      <c r="U18" s="38"/>
      <c r="V18" s="38"/>
    </row>
    <row r="19" spans="1:22" ht="15" customHeight="1" x14ac:dyDescent="0.25">
      <c r="A19" s="60" t="s">
        <v>49</v>
      </c>
      <c r="B19" s="34" t="s">
        <v>4</v>
      </c>
      <c r="C19" s="28">
        <f t="shared" ref="C19:C24" si="4">C18+1</f>
        <v>43088</v>
      </c>
      <c r="D19" s="30" t="s">
        <v>42</v>
      </c>
      <c r="E19" s="27">
        <v>0.375</v>
      </c>
      <c r="F19" s="27">
        <v>0.75</v>
      </c>
      <c r="G19" s="27">
        <v>1.3888888888888888E-2</v>
      </c>
      <c r="H19" s="27"/>
      <c r="I19" s="9" t="s">
        <v>23</v>
      </c>
      <c r="J19" s="12"/>
      <c r="K19" s="11"/>
      <c r="L19" s="9"/>
      <c r="M19" s="9"/>
      <c r="N19" s="10"/>
      <c r="O19" s="31"/>
      <c r="P19" s="11"/>
      <c r="Q19" s="12"/>
      <c r="R19" s="38"/>
      <c r="S19" s="62">
        <f t="shared" si="1"/>
        <v>43088.75</v>
      </c>
      <c r="T19" s="61">
        <f t="shared" si="2"/>
        <v>0.33333333333575865</v>
      </c>
      <c r="U19" s="38"/>
      <c r="V19" s="38"/>
    </row>
    <row r="20" spans="1:22" ht="15" customHeight="1" x14ac:dyDescent="0.25">
      <c r="A20" s="60" t="s">
        <v>49</v>
      </c>
      <c r="B20" s="14" t="s">
        <v>5</v>
      </c>
      <c r="C20" s="15">
        <f t="shared" si="4"/>
        <v>43089</v>
      </c>
      <c r="D20" s="30" t="s">
        <v>25</v>
      </c>
      <c r="E20" s="27"/>
      <c r="F20" s="27"/>
      <c r="G20" s="27"/>
      <c r="H20" s="27"/>
      <c r="I20" s="9"/>
      <c r="J20" s="12"/>
      <c r="K20" s="11"/>
      <c r="L20" s="9"/>
      <c r="M20" s="9"/>
      <c r="N20" s="10"/>
      <c r="O20" s="31"/>
      <c r="P20" s="11"/>
      <c r="Q20" s="12"/>
      <c r="R20" s="38"/>
      <c r="S20" s="62">
        <f t="shared" si="1"/>
        <v>43088.75</v>
      </c>
      <c r="T20" s="61">
        <f t="shared" si="2"/>
        <v>0.25</v>
      </c>
      <c r="U20" s="38"/>
      <c r="V20" s="38"/>
    </row>
    <row r="21" spans="1:22" ht="15" customHeight="1" x14ac:dyDescent="0.25">
      <c r="A21" s="60" t="s">
        <v>49</v>
      </c>
      <c r="B21" s="14" t="s">
        <v>6</v>
      </c>
      <c r="C21" s="15">
        <f t="shared" si="4"/>
        <v>43090</v>
      </c>
      <c r="D21" s="30" t="s">
        <v>42</v>
      </c>
      <c r="E21" s="27">
        <v>0.4375</v>
      </c>
      <c r="F21" s="27">
        <v>0.72916666666666663</v>
      </c>
      <c r="G21" s="27"/>
      <c r="H21" s="27"/>
      <c r="I21" s="9" t="s">
        <v>23</v>
      </c>
      <c r="J21" s="12"/>
      <c r="K21" s="11"/>
      <c r="L21" s="9"/>
      <c r="M21" s="9"/>
      <c r="N21" s="10"/>
      <c r="O21" s="31"/>
      <c r="P21" s="11"/>
      <c r="Q21" s="12"/>
      <c r="R21" s="38"/>
      <c r="S21" s="62">
        <f t="shared" si="1"/>
        <v>43090.729166666664</v>
      </c>
      <c r="T21" s="61">
        <f t="shared" si="2"/>
        <v>1.6875</v>
      </c>
      <c r="U21" s="38"/>
      <c r="V21" s="38"/>
    </row>
    <row r="22" spans="1:22" ht="15" customHeight="1" x14ac:dyDescent="0.25">
      <c r="A22" s="60" t="s">
        <v>49</v>
      </c>
      <c r="B22" s="14" t="s">
        <v>7</v>
      </c>
      <c r="C22" s="15">
        <f t="shared" si="4"/>
        <v>43091</v>
      </c>
      <c r="D22" s="30" t="s">
        <v>42</v>
      </c>
      <c r="E22" s="27">
        <v>0.30208333333333331</v>
      </c>
      <c r="F22" s="27">
        <v>0.73958333333333337</v>
      </c>
      <c r="G22" s="27">
        <v>5.2083333333333336E-2</v>
      </c>
      <c r="H22" s="27"/>
      <c r="I22" s="9" t="s">
        <v>23</v>
      </c>
      <c r="J22" s="12"/>
      <c r="K22" s="11"/>
      <c r="L22" s="9"/>
      <c r="M22" s="9"/>
      <c r="N22" s="10"/>
      <c r="O22" s="31"/>
      <c r="P22" s="11"/>
      <c r="Q22" s="12"/>
      <c r="R22" s="38"/>
      <c r="S22" s="62">
        <f t="shared" si="1"/>
        <v>43091.739583333336</v>
      </c>
      <c r="T22" s="61">
        <f t="shared" si="2"/>
        <v>0.57291666667151731</v>
      </c>
      <c r="U22" s="38"/>
      <c r="V22" s="38"/>
    </row>
    <row r="23" spans="1:22" ht="15" customHeight="1" x14ac:dyDescent="0.25">
      <c r="A23" s="60" t="s">
        <v>49</v>
      </c>
      <c r="B23" s="14" t="s">
        <v>8</v>
      </c>
      <c r="C23" s="15">
        <f t="shared" si="4"/>
        <v>43092</v>
      </c>
      <c r="D23" s="30" t="s">
        <v>25</v>
      </c>
      <c r="E23" s="27"/>
      <c r="F23" s="27"/>
      <c r="G23" s="27"/>
      <c r="H23" s="27"/>
      <c r="I23" s="9"/>
      <c r="J23" s="12"/>
      <c r="K23" s="11"/>
      <c r="L23" s="9"/>
      <c r="M23" s="9"/>
      <c r="N23" s="10"/>
      <c r="O23" s="31"/>
      <c r="P23" s="11"/>
      <c r="Q23" s="12"/>
      <c r="R23" s="38"/>
      <c r="S23" s="62">
        <f t="shared" si="1"/>
        <v>43091.739583333336</v>
      </c>
      <c r="T23" s="61">
        <f t="shared" si="2"/>
        <v>0.26041666666424135</v>
      </c>
      <c r="U23" s="38"/>
      <c r="V23" s="38"/>
    </row>
    <row r="24" spans="1:22" ht="15" customHeight="1" x14ac:dyDescent="0.25">
      <c r="A24" s="60" t="s">
        <v>49</v>
      </c>
      <c r="B24" s="16" t="s">
        <v>9</v>
      </c>
      <c r="C24" s="17">
        <f t="shared" si="4"/>
        <v>43093</v>
      </c>
      <c r="D24" s="30" t="s">
        <v>25</v>
      </c>
      <c r="E24" s="27"/>
      <c r="F24" s="27"/>
      <c r="G24" s="27"/>
      <c r="H24" s="27"/>
      <c r="I24" s="9"/>
      <c r="J24" s="12"/>
      <c r="K24" s="20"/>
      <c r="L24" s="18"/>
      <c r="M24" s="18"/>
      <c r="N24" s="19"/>
      <c r="O24" s="31"/>
      <c r="P24" s="20"/>
      <c r="Q24" s="12"/>
      <c r="R24" s="38"/>
      <c r="S24" s="62">
        <f t="shared" si="1"/>
        <v>43091.739583333336</v>
      </c>
      <c r="T24" s="61">
        <f t="shared" si="2"/>
        <v>1.2604166666642413</v>
      </c>
      <c r="U24" s="38"/>
      <c r="V24" s="38"/>
    </row>
    <row r="25" spans="1:22" ht="15" customHeight="1" x14ac:dyDescent="0.25">
      <c r="A25" s="60" t="s">
        <v>50</v>
      </c>
      <c r="B25" s="14" t="s">
        <v>3</v>
      </c>
      <c r="C25" s="15">
        <f>C24+1</f>
        <v>43094</v>
      </c>
      <c r="D25" s="30" t="s">
        <v>28</v>
      </c>
      <c r="E25" s="27"/>
      <c r="F25" s="27"/>
      <c r="G25" s="27"/>
      <c r="H25" s="27"/>
      <c r="I25" s="9"/>
      <c r="J25" s="12"/>
      <c r="K25" s="11"/>
      <c r="L25" s="8"/>
      <c r="M25" s="9"/>
      <c r="N25" s="10"/>
      <c r="O25" s="31"/>
      <c r="P25" s="11"/>
      <c r="Q25" s="12"/>
      <c r="R25" s="38"/>
      <c r="S25" s="62">
        <f t="shared" si="1"/>
        <v>43091.739583333336</v>
      </c>
      <c r="T25" s="61">
        <f t="shared" si="2"/>
        <v>2.2604166666642413</v>
      </c>
      <c r="U25" s="38"/>
      <c r="V25" s="38"/>
    </row>
    <row r="26" spans="1:22" ht="15" customHeight="1" x14ac:dyDescent="0.25">
      <c r="A26" s="60" t="s">
        <v>50</v>
      </c>
      <c r="B26" s="14" t="s">
        <v>4</v>
      </c>
      <c r="C26" s="15">
        <f t="shared" ref="C26:C31" si="5">C25+1</f>
        <v>43095</v>
      </c>
      <c r="D26" s="30" t="s">
        <v>42</v>
      </c>
      <c r="E26" s="27">
        <v>0.5</v>
      </c>
      <c r="F26" s="27">
        <v>0.98958333333333337</v>
      </c>
      <c r="G26" s="27">
        <v>1.3888888888888888E-2</v>
      </c>
      <c r="H26" s="27"/>
      <c r="I26" s="9" t="s">
        <v>23</v>
      </c>
      <c r="J26" s="12"/>
      <c r="K26" s="11"/>
      <c r="L26" s="9"/>
      <c r="M26" s="9"/>
      <c r="N26" s="10"/>
      <c r="O26" s="31"/>
      <c r="P26" s="11"/>
      <c r="Q26" s="12"/>
      <c r="R26" s="38"/>
      <c r="S26" s="62">
        <f t="shared" si="1"/>
        <v>43095.989583333336</v>
      </c>
      <c r="T26" s="61">
        <f t="shared" si="2"/>
        <v>3.7604166666642413</v>
      </c>
      <c r="U26" s="38"/>
      <c r="V26" s="38"/>
    </row>
    <row r="27" spans="1:22" ht="15" customHeight="1" x14ac:dyDescent="0.25">
      <c r="A27" s="60" t="s">
        <v>50</v>
      </c>
      <c r="B27" s="14" t="s">
        <v>5</v>
      </c>
      <c r="C27" s="15">
        <f t="shared" si="5"/>
        <v>43096</v>
      </c>
      <c r="D27" s="30" t="s">
        <v>42</v>
      </c>
      <c r="E27" s="27">
        <v>0.5625</v>
      </c>
      <c r="F27" s="27">
        <v>0.77083333333333337</v>
      </c>
      <c r="G27" s="27"/>
      <c r="H27" s="27"/>
      <c r="I27" s="9" t="s">
        <v>23</v>
      </c>
      <c r="J27" s="12"/>
      <c r="K27" s="11"/>
      <c r="L27" s="9"/>
      <c r="M27" s="9"/>
      <c r="N27" s="10"/>
      <c r="O27" s="31"/>
      <c r="P27" s="11"/>
      <c r="Q27" s="12"/>
      <c r="R27" s="38"/>
      <c r="S27" s="62">
        <f t="shared" si="1"/>
        <v>43096.770833333336</v>
      </c>
      <c r="T27" s="61">
        <f t="shared" si="2"/>
        <v>0.57291666666424135</v>
      </c>
      <c r="U27" s="38"/>
      <c r="V27" s="38"/>
    </row>
    <row r="28" spans="1:22" ht="15" customHeight="1" x14ac:dyDescent="0.25">
      <c r="A28" s="60" t="s">
        <v>50</v>
      </c>
      <c r="B28" s="14" t="s">
        <v>6</v>
      </c>
      <c r="C28" s="15">
        <f t="shared" si="5"/>
        <v>43097</v>
      </c>
      <c r="D28" s="30" t="s">
        <v>24</v>
      </c>
      <c r="E28" s="27">
        <v>0.41666666666666669</v>
      </c>
      <c r="F28" s="27">
        <v>0.625</v>
      </c>
      <c r="G28" s="27"/>
      <c r="H28" s="27"/>
      <c r="I28" s="9" t="s">
        <v>23</v>
      </c>
      <c r="J28" s="12"/>
      <c r="K28" s="11"/>
      <c r="L28" s="9"/>
      <c r="M28" s="9"/>
      <c r="N28" s="10"/>
      <c r="O28" s="31"/>
      <c r="P28" s="11"/>
      <c r="Q28" s="12"/>
      <c r="R28" s="38"/>
      <c r="S28" s="62">
        <f t="shared" si="1"/>
        <v>43097.625</v>
      </c>
      <c r="T28" s="61">
        <f t="shared" si="2"/>
        <v>0.64583333332848269</v>
      </c>
      <c r="U28" s="38"/>
      <c r="V28" s="38"/>
    </row>
    <row r="29" spans="1:22" ht="15" customHeight="1" x14ac:dyDescent="0.25">
      <c r="A29" s="60" t="s">
        <v>50</v>
      </c>
      <c r="B29" s="14" t="s">
        <v>7</v>
      </c>
      <c r="C29" s="15">
        <f t="shared" si="5"/>
        <v>43098</v>
      </c>
      <c r="D29" s="30" t="s">
        <v>24</v>
      </c>
      <c r="E29" s="27">
        <v>0.41666666666666669</v>
      </c>
      <c r="F29" s="27">
        <v>0.625</v>
      </c>
      <c r="G29" s="27"/>
      <c r="H29" s="27"/>
      <c r="I29" s="9" t="s">
        <v>23</v>
      </c>
      <c r="J29" s="12"/>
      <c r="K29" s="11"/>
      <c r="L29" s="9"/>
      <c r="M29" s="9"/>
      <c r="N29" s="10"/>
      <c r="O29" s="31"/>
      <c r="P29" s="11"/>
      <c r="Q29" s="12"/>
      <c r="R29" s="38"/>
      <c r="S29" s="62">
        <f t="shared" si="1"/>
        <v>43098.625</v>
      </c>
      <c r="T29" s="61">
        <f t="shared" si="2"/>
        <v>0.79166666666424135</v>
      </c>
      <c r="U29" s="38"/>
      <c r="V29" s="38"/>
    </row>
    <row r="30" spans="1:22" ht="15" customHeight="1" x14ac:dyDescent="0.25">
      <c r="A30" s="60" t="s">
        <v>50</v>
      </c>
      <c r="B30" s="14" t="s">
        <v>8</v>
      </c>
      <c r="C30" s="15">
        <f t="shared" si="5"/>
        <v>43099</v>
      </c>
      <c r="D30" s="30" t="s">
        <v>25</v>
      </c>
      <c r="E30" s="27"/>
      <c r="F30" s="27"/>
      <c r="G30" s="27"/>
      <c r="H30" s="27"/>
      <c r="I30" s="9"/>
      <c r="J30" s="12"/>
      <c r="K30" s="11"/>
      <c r="L30" s="9"/>
      <c r="M30" s="9"/>
      <c r="N30" s="10"/>
      <c r="O30" s="31"/>
      <c r="P30" s="11"/>
      <c r="Q30" s="12"/>
      <c r="R30" s="38"/>
      <c r="S30" s="62">
        <f t="shared" si="1"/>
        <v>43098.625</v>
      </c>
      <c r="T30" s="61">
        <f t="shared" si="2"/>
        <v>0.375</v>
      </c>
      <c r="U30" s="38"/>
      <c r="V30" s="38"/>
    </row>
    <row r="31" spans="1:22" ht="15" customHeight="1" x14ac:dyDescent="0.25">
      <c r="A31" s="60" t="s">
        <v>50</v>
      </c>
      <c r="B31" s="16" t="s">
        <v>9</v>
      </c>
      <c r="C31" s="17">
        <f t="shared" si="5"/>
        <v>43100</v>
      </c>
      <c r="D31" s="30" t="s">
        <v>25</v>
      </c>
      <c r="E31" s="27"/>
      <c r="F31" s="27"/>
      <c r="G31" s="27"/>
      <c r="H31" s="27"/>
      <c r="I31" s="9"/>
      <c r="J31" s="12"/>
      <c r="K31" s="20"/>
      <c r="L31" s="18"/>
      <c r="M31" s="18"/>
      <c r="N31" s="19"/>
      <c r="O31" s="31"/>
      <c r="P31" s="20"/>
      <c r="Q31" s="12"/>
      <c r="R31" s="38"/>
      <c r="S31" s="62">
        <f t="shared" si="1"/>
        <v>43098.625</v>
      </c>
      <c r="T31" s="61">
        <f t="shared" si="2"/>
        <v>1.375</v>
      </c>
      <c r="U31" s="38"/>
      <c r="V31" s="38"/>
    </row>
    <row r="32" spans="1:22" ht="15" customHeight="1" x14ac:dyDescent="0.25">
      <c r="B32" s="21"/>
      <c r="R32" s="37"/>
      <c r="S32" s="37"/>
      <c r="T32" s="37"/>
      <c r="U32" s="37"/>
      <c r="V32" s="44"/>
    </row>
    <row r="33" spans="2:22" ht="15" customHeight="1" x14ac:dyDescent="0.25">
      <c r="B33" s="48" t="s">
        <v>45</v>
      </c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23"/>
      <c r="R33" s="37"/>
      <c r="S33" s="37"/>
      <c r="T33" s="37"/>
      <c r="U33" s="37"/>
      <c r="V33" s="46"/>
    </row>
    <row r="34" spans="2:22" ht="15" customHeight="1" x14ac:dyDescent="0.25">
      <c r="B34" s="59" t="s">
        <v>33</v>
      </c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8"/>
      <c r="Q34" s="36"/>
      <c r="R34" s="37"/>
      <c r="S34" s="37"/>
      <c r="T34" s="37"/>
      <c r="U34" s="37"/>
      <c r="V34" s="47" t="s">
        <v>31</v>
      </c>
    </row>
    <row r="35" spans="2:22" ht="15" customHeight="1" x14ac:dyDescent="0.25">
      <c r="B35" s="54" t="s">
        <v>34</v>
      </c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6"/>
      <c r="Q35" s="36"/>
      <c r="R35" s="37"/>
      <c r="S35" s="37"/>
      <c r="T35" s="37"/>
      <c r="U35" s="37"/>
      <c r="V35" s="47" t="s">
        <v>32</v>
      </c>
    </row>
    <row r="36" spans="2:22" ht="15" customHeight="1" x14ac:dyDescent="0.25">
      <c r="B36" s="57" t="s">
        <v>35</v>
      </c>
      <c r="C36" s="57"/>
      <c r="D36" s="57"/>
      <c r="E36" s="57"/>
      <c r="F36" s="57"/>
      <c r="G36" s="57"/>
      <c r="H36" s="57"/>
      <c r="I36" s="57"/>
      <c r="J36" s="57"/>
      <c r="K36" s="57"/>
      <c r="L36" s="57"/>
      <c r="M36" s="57"/>
      <c r="N36" s="57"/>
      <c r="O36" s="57"/>
      <c r="P36" s="58"/>
      <c r="Q36" s="36"/>
      <c r="R36" s="37"/>
      <c r="S36" s="37"/>
      <c r="T36" s="37"/>
      <c r="U36" s="37"/>
      <c r="V36" s="47" t="s">
        <v>36</v>
      </c>
    </row>
    <row r="37" spans="2:22" ht="15" customHeight="1" x14ac:dyDescent="0.25">
      <c r="B37" s="21"/>
      <c r="R37" s="37"/>
      <c r="S37" s="37"/>
      <c r="T37" s="37"/>
      <c r="U37" s="37"/>
      <c r="V37" s="47" t="s">
        <v>37</v>
      </c>
    </row>
    <row r="38" spans="2:22" ht="15" customHeight="1" x14ac:dyDescent="0.25">
      <c r="V38" s="47" t="s">
        <v>38</v>
      </c>
    </row>
    <row r="39" spans="2:22" ht="15" customHeight="1" x14ac:dyDescent="0.25">
      <c r="V39" s="45" t="s">
        <v>11</v>
      </c>
    </row>
    <row r="45" spans="2:22" ht="15" customHeight="1" x14ac:dyDescent="0.25">
      <c r="D45" s="21" t="s">
        <v>42</v>
      </c>
    </row>
    <row r="46" spans="2:22" ht="15" customHeight="1" x14ac:dyDescent="0.25">
      <c r="D46" s="21" t="s">
        <v>43</v>
      </c>
    </row>
    <row r="47" spans="2:22" ht="15" customHeight="1" x14ac:dyDescent="0.25">
      <c r="D47" s="21" t="s">
        <v>24</v>
      </c>
    </row>
    <row r="48" spans="2:22" ht="15" customHeight="1" x14ac:dyDescent="0.25">
      <c r="D48" s="21" t="s">
        <v>25</v>
      </c>
      <c r="I48" s="21" t="s">
        <v>22</v>
      </c>
    </row>
    <row r="49" spans="3:9" ht="15" customHeight="1" x14ac:dyDescent="0.25">
      <c r="D49" s="21" t="s">
        <v>28</v>
      </c>
      <c r="I49" s="21" t="s">
        <v>23</v>
      </c>
    </row>
    <row r="50" spans="3:9" ht="15" customHeight="1" x14ac:dyDescent="0.25">
      <c r="D50" s="21" t="s">
        <v>29</v>
      </c>
    </row>
    <row r="51" spans="3:9" ht="15" customHeight="1" x14ac:dyDescent="0.25">
      <c r="D51" s="21" t="s">
        <v>39</v>
      </c>
    </row>
    <row r="52" spans="3:9" ht="15" customHeight="1" x14ac:dyDescent="0.25">
      <c r="D52" s="32">
        <f>IF(D4="journée astreinte",1,0)</f>
        <v>0</v>
      </c>
    </row>
    <row r="53" spans="3:9" ht="15" customHeight="1" x14ac:dyDescent="0.25">
      <c r="D53" s="32">
        <f>IF(D5="journée astreinte",1,0)</f>
        <v>0</v>
      </c>
    </row>
    <row r="54" spans="3:9" ht="15" customHeight="1" x14ac:dyDescent="0.25">
      <c r="D54" s="32">
        <f>IF(D6="journée astreinte",1,0)</f>
        <v>0</v>
      </c>
    </row>
    <row r="55" spans="3:9" ht="15" customHeight="1" x14ac:dyDescent="0.25">
      <c r="D55" s="32">
        <f>IF(D7="journée astreinte",1,0)</f>
        <v>0</v>
      </c>
    </row>
    <row r="56" spans="3:9" ht="15" customHeight="1" x14ac:dyDescent="0.25">
      <c r="D56" s="32">
        <f>IF(D8="journée astreinte",1,0)</f>
        <v>0</v>
      </c>
    </row>
    <row r="57" spans="3:9" ht="15" customHeight="1" x14ac:dyDescent="0.25">
      <c r="D57" s="32">
        <f>IF(D9="journée astreinte",1,0)</f>
        <v>0</v>
      </c>
    </row>
    <row r="58" spans="3:9" ht="15" customHeight="1" x14ac:dyDescent="0.25">
      <c r="D58" s="33">
        <f>IF(D10="journée astreinte",1,0)</f>
        <v>0</v>
      </c>
    </row>
    <row r="59" spans="3:9" ht="15" customHeight="1" x14ac:dyDescent="0.25">
      <c r="C59" s="13"/>
      <c r="D59" s="32">
        <f>IF(D11="journée astreinte",1,0)</f>
        <v>0</v>
      </c>
    </row>
    <row r="60" spans="3:9" ht="15" customHeight="1" x14ac:dyDescent="0.25">
      <c r="C60" s="13"/>
      <c r="D60" s="32">
        <f>IF(D12="journée astreinte",1,0)</f>
        <v>0</v>
      </c>
    </row>
    <row r="61" spans="3:9" ht="15" customHeight="1" x14ac:dyDescent="0.25">
      <c r="C61" s="13"/>
      <c r="D61" s="32">
        <f>IF(D13="journée astreinte",1,0)</f>
        <v>0</v>
      </c>
    </row>
    <row r="62" spans="3:9" ht="15" customHeight="1" x14ac:dyDescent="0.25">
      <c r="C62" s="13"/>
      <c r="D62" s="32">
        <f>IF(D14="journée astreinte",1,0)</f>
        <v>0</v>
      </c>
    </row>
    <row r="63" spans="3:9" ht="15" customHeight="1" x14ac:dyDescent="0.25">
      <c r="C63" s="13"/>
      <c r="D63" s="32">
        <f>IF(D15="journée astreinte",1,0)</f>
        <v>0</v>
      </c>
    </row>
    <row r="64" spans="3:9" ht="15" customHeight="1" x14ac:dyDescent="0.25">
      <c r="C64" s="13"/>
      <c r="D64" s="32">
        <f>IF(D16="journée astreinte",1,0)</f>
        <v>0</v>
      </c>
    </row>
    <row r="65" spans="3:4" ht="15" customHeight="1" x14ac:dyDescent="0.25">
      <c r="C65" s="13"/>
      <c r="D65" s="33">
        <f>IF(D17="journée astreinte",1,0)</f>
        <v>0</v>
      </c>
    </row>
    <row r="66" spans="3:4" ht="15" customHeight="1" x14ac:dyDescent="0.25">
      <c r="C66" s="13"/>
      <c r="D66" s="32">
        <f>IF(D18="journée astreinte",1,0)</f>
        <v>0</v>
      </c>
    </row>
    <row r="67" spans="3:4" ht="15" customHeight="1" x14ac:dyDescent="0.25">
      <c r="C67" s="13"/>
      <c r="D67" s="32">
        <f>IF(D19="journée astreinte",1,0)</f>
        <v>0</v>
      </c>
    </row>
    <row r="68" spans="3:4" ht="15" customHeight="1" x14ac:dyDescent="0.25">
      <c r="C68" s="13"/>
      <c r="D68" s="32">
        <f>IF(D20="journée astreinte",1,0)</f>
        <v>0</v>
      </c>
    </row>
    <row r="69" spans="3:4" ht="15" customHeight="1" x14ac:dyDescent="0.25">
      <c r="C69" s="13"/>
      <c r="D69" s="32">
        <f>IF(D21="journée astreinte",1,0)</f>
        <v>0</v>
      </c>
    </row>
    <row r="70" spans="3:4" ht="15" customHeight="1" x14ac:dyDescent="0.25">
      <c r="C70" s="13"/>
      <c r="D70" s="32">
        <f>IF(D22="journée astreinte",1,0)</f>
        <v>0</v>
      </c>
    </row>
    <row r="71" spans="3:4" ht="15" customHeight="1" x14ac:dyDescent="0.25">
      <c r="C71" s="13"/>
      <c r="D71" s="32">
        <f>IF(D23="journée astreinte",1,0)</f>
        <v>0</v>
      </c>
    </row>
    <row r="72" spans="3:4" ht="15" customHeight="1" x14ac:dyDescent="0.25">
      <c r="C72" s="13"/>
      <c r="D72" s="33">
        <f>IF(D24="journée astreinte",1,0)</f>
        <v>0</v>
      </c>
    </row>
    <row r="73" spans="3:4" ht="15" customHeight="1" x14ac:dyDescent="0.25">
      <c r="C73" s="13"/>
      <c r="D73" s="32">
        <f t="shared" ref="D73:D79" si="6">IF(D25="journée astreinte",1,0)</f>
        <v>0</v>
      </c>
    </row>
    <row r="74" spans="3:4" ht="15" customHeight="1" x14ac:dyDescent="0.25">
      <c r="D74" s="32">
        <f t="shared" si="6"/>
        <v>0</v>
      </c>
    </row>
    <row r="75" spans="3:4" ht="15" customHeight="1" x14ac:dyDescent="0.25">
      <c r="D75" s="32">
        <f t="shared" si="6"/>
        <v>0</v>
      </c>
    </row>
    <row r="76" spans="3:4" ht="15" customHeight="1" x14ac:dyDescent="0.25">
      <c r="D76" s="32">
        <f t="shared" si="6"/>
        <v>0</v>
      </c>
    </row>
    <row r="77" spans="3:4" ht="15" customHeight="1" x14ac:dyDescent="0.25">
      <c r="D77" s="32">
        <f t="shared" si="6"/>
        <v>0</v>
      </c>
    </row>
    <row r="78" spans="3:4" ht="15" customHeight="1" x14ac:dyDescent="0.25">
      <c r="D78" s="32">
        <f t="shared" si="6"/>
        <v>0</v>
      </c>
    </row>
    <row r="79" spans="3:4" ht="15" customHeight="1" x14ac:dyDescent="0.25">
      <c r="D79" s="33">
        <f t="shared" si="6"/>
        <v>0</v>
      </c>
    </row>
    <row r="80" spans="3:4" ht="15" customHeight="1" x14ac:dyDescent="0.25">
      <c r="D80" s="32"/>
    </row>
    <row r="81" spans="4:4" ht="15" customHeight="1" x14ac:dyDescent="0.25">
      <c r="D81" s="32"/>
    </row>
    <row r="82" spans="4:4" ht="15" customHeight="1" x14ac:dyDescent="0.25">
      <c r="D82" s="32"/>
    </row>
    <row r="83" spans="4:4" ht="15" customHeight="1" x14ac:dyDescent="0.25">
      <c r="D83" s="32"/>
    </row>
    <row r="84" spans="4:4" ht="15" customHeight="1" x14ac:dyDescent="0.25">
      <c r="D84" s="32"/>
    </row>
    <row r="85" spans="4:4" ht="15" customHeight="1" x14ac:dyDescent="0.25">
      <c r="D85" s="32"/>
    </row>
    <row r="86" spans="4:4" ht="15" customHeight="1" x14ac:dyDescent="0.25">
      <c r="D86" s="32"/>
    </row>
    <row r="87" spans="4:4" ht="15" customHeight="1" x14ac:dyDescent="0.25">
      <c r="D87" s="32"/>
    </row>
  </sheetData>
  <mergeCells count="6">
    <mergeCell ref="B33:P33"/>
    <mergeCell ref="E1:F1"/>
    <mergeCell ref="J1:M1"/>
    <mergeCell ref="B35:P35"/>
    <mergeCell ref="B36:P36"/>
    <mergeCell ref="B34:P34"/>
  </mergeCells>
  <phoneticPr fontId="0" type="noConversion"/>
  <dataValidations count="2">
    <dataValidation type="list" allowBlank="1" showInputMessage="1" showErrorMessage="1" sqref="I4:I31">
      <formula1>$I$48:$I$49</formula1>
    </dataValidation>
    <dataValidation type="list" allowBlank="1" showInputMessage="1" showErrorMessage="1" sqref="D4:D31">
      <formula1>$D$45:$D$51</formula1>
    </dataValidation>
  </dataValidations>
  <printOptions horizontalCentered="1" verticalCentered="1"/>
  <pageMargins left="0.39370078740157483" right="0.39370078740157483" top="0.59055118110236227" bottom="0.59055118110236227" header="0.51181102362204722" footer="0.51181102362204722"/>
  <pageSetup paperSize="9" scale="5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Cycles 4 sem</vt:lpstr>
      <vt:lpstr>'Cycles 4 sem'!Zone_d_impression</vt:lpstr>
    </vt:vector>
  </TitlesOfParts>
  <Company>EWS Railway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eperess</dc:creator>
  <cp:lastModifiedBy>Michel</cp:lastModifiedBy>
  <cp:lastPrinted>2018-01-12T11:29:50Z</cp:lastPrinted>
  <dcterms:created xsi:type="dcterms:W3CDTF">2008-04-21T14:48:07Z</dcterms:created>
  <dcterms:modified xsi:type="dcterms:W3CDTF">2018-01-14T01:04:34Z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