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180" windowWidth="19440" windowHeight="9560" tabRatio="644" activeTab="5"/>
  </bookViews>
  <sheets>
    <sheet name="AS_janvier" sheetId="16" r:id="rId1"/>
    <sheet name="AS_fevrier" sheetId="2" r:id="rId2"/>
    <sheet name="AS_mars" sheetId="3" r:id="rId3"/>
    <sheet name="AS_avril" sheetId="4" r:id="rId4"/>
    <sheet name="BdD" sheetId="17" state="hidden" r:id="rId5"/>
    <sheet name="TCD" sheetId="18" r:id="rId6"/>
    <sheet name="HEBDO" sheetId="14" r:id="rId7"/>
    <sheet name="MENSUEL" sheetId="19" r:id="rId8"/>
  </sheets>
  <definedNames>
    <definedName name="a">HEBDO!$E$2</definedName>
    <definedName name="Segment_Etage">#N/A</definedName>
    <definedName name="Segment_Mois">#N/A</definedName>
  </definedNames>
  <calcPr calcId="152511"/>
  <pivotCaches>
    <pivotCache cacheId="6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3" i="19" l="1"/>
  <c r="E2" i="17"/>
  <c r="D5" i="19"/>
  <c r="E5" i="19" l="1"/>
  <c r="D75" i="19"/>
  <c r="D11" i="19" a="1"/>
  <c r="D11" i="19" s="1"/>
  <c r="D35" i="19" l="1" a="1"/>
  <c r="D35" i="19" s="1"/>
  <c r="D51" i="19" a="1"/>
  <c r="D51" i="19" s="1"/>
  <c r="D20" i="19" a="1"/>
  <c r="D20" i="19" s="1"/>
  <c r="D46" i="19" a="1"/>
  <c r="D46" i="19" s="1"/>
  <c r="D14" i="19" a="1"/>
  <c r="D14" i="19" s="1"/>
  <c r="D34" i="19" a="1"/>
  <c r="D34" i="19" s="1"/>
  <c r="D37" i="19" a="1"/>
  <c r="D37" i="19" s="1"/>
  <c r="D53" i="19" a="1"/>
  <c r="D53" i="19" s="1"/>
  <c r="D23" i="19" a="1"/>
  <c r="D23" i="19" s="1"/>
  <c r="D32" i="19" a="1"/>
  <c r="D32" i="19" s="1"/>
  <c r="D48" i="19" a="1"/>
  <c r="D48" i="19" s="1"/>
  <c r="D64" i="19" a="1"/>
  <c r="D64" i="19" s="1"/>
  <c r="D70" i="19" a="1"/>
  <c r="D70" i="19" s="1"/>
  <c r="D67" i="19" a="1"/>
  <c r="D67" i="19" s="1"/>
  <c r="D79" i="19" a="1"/>
  <c r="D79" i="19" s="1"/>
  <c r="D92" i="19" a="1"/>
  <c r="D92" i="19" s="1"/>
  <c r="D87" i="19" a="1"/>
  <c r="D87" i="19" s="1"/>
  <c r="D103" i="19" a="1"/>
  <c r="D103" i="19" s="1"/>
  <c r="D82" i="19" a="1"/>
  <c r="D82" i="19" s="1"/>
  <c r="D94" i="19" a="1"/>
  <c r="D94" i="19" s="1"/>
  <c r="D89" i="19" a="1"/>
  <c r="D89" i="19" s="1"/>
  <c r="D105" i="19" a="1"/>
  <c r="D105" i="19" s="1"/>
  <c r="D112" i="19" a="1"/>
  <c r="D112" i="19" s="1"/>
  <c r="D124" i="19" a="1"/>
  <c r="D124" i="19" s="1"/>
  <c r="D140" i="19" a="1"/>
  <c r="D140" i="19" s="1"/>
  <c r="D131" i="19" a="1"/>
  <c r="D131" i="19" s="1"/>
  <c r="D109" i="19" a="1"/>
  <c r="D109" i="19" s="1"/>
  <c r="D117" i="19" a="1"/>
  <c r="D117" i="19" s="1"/>
  <c r="D130" i="19" a="1"/>
  <c r="D130" i="19" s="1"/>
  <c r="D125" i="19" a="1"/>
  <c r="D125" i="19" s="1"/>
  <c r="D141" i="19" a="1"/>
  <c r="D141" i="19" s="1"/>
  <c r="D12" i="19" a="1"/>
  <c r="D12" i="19" s="1"/>
  <c r="D7" i="19" a="1"/>
  <c r="D7" i="19" s="1"/>
  <c r="D47" i="19" a="1"/>
  <c r="D47" i="19" s="1"/>
  <c r="D16" i="19" a="1"/>
  <c r="D16" i="19" s="1"/>
  <c r="D58" i="19" a="1"/>
  <c r="D58" i="19" s="1"/>
  <c r="D33" i="19" a="1"/>
  <c r="D33" i="19" s="1"/>
  <c r="D21" i="19" a="1"/>
  <c r="D21" i="19" s="1"/>
  <c r="D44" i="19" a="1"/>
  <c r="D44" i="19" s="1"/>
  <c r="D71" i="19" a="1"/>
  <c r="D71" i="19" s="1"/>
  <c r="D69" i="19" a="1"/>
  <c r="D69" i="19" s="1"/>
  <c r="D104" i="19" a="1"/>
  <c r="D104" i="19" s="1"/>
  <c r="D80" i="19" a="1"/>
  <c r="D80" i="19" s="1"/>
  <c r="D85" i="19" a="1"/>
  <c r="D85" i="19" s="1"/>
  <c r="D110" i="19" a="1"/>
  <c r="D110" i="19" s="1"/>
  <c r="D136" i="19" a="1"/>
  <c r="D136" i="19" s="1"/>
  <c r="D107" i="19" a="1"/>
  <c r="D107" i="19" s="1"/>
  <c r="D126" i="19" a="1"/>
  <c r="D126" i="19" s="1"/>
  <c r="D137" i="19" a="1"/>
  <c r="D137" i="19" s="1"/>
  <c r="D10" i="19" a="1"/>
  <c r="D10" i="19" s="1"/>
  <c r="D19" i="19" a="1"/>
  <c r="D19" i="19" s="1"/>
  <c r="D39" i="19" a="1"/>
  <c r="D39" i="19" s="1"/>
  <c r="D55" i="19" a="1"/>
  <c r="D55" i="19" s="1"/>
  <c r="D22" i="19" a="1"/>
  <c r="D22" i="19" s="1"/>
  <c r="D50" i="19" a="1"/>
  <c r="D50" i="19" s="1"/>
  <c r="D18" i="19" a="1"/>
  <c r="D18" i="19" s="1"/>
  <c r="D38" i="19" a="1"/>
  <c r="D38" i="19" s="1"/>
  <c r="D41" i="19" a="1"/>
  <c r="D41" i="19" s="1"/>
  <c r="D57" i="19" a="1"/>
  <c r="D57" i="19" s="1"/>
  <c r="D25" i="19" a="1"/>
  <c r="D25" i="19" s="1"/>
  <c r="D36" i="19" a="1"/>
  <c r="D36" i="19" s="1"/>
  <c r="D52" i="19" a="1"/>
  <c r="D52" i="19" s="1"/>
  <c r="D66" i="19" a="1"/>
  <c r="D66" i="19" s="1"/>
  <c r="D61" i="19" a="1"/>
  <c r="D61" i="19" s="1"/>
  <c r="D81" i="19" a="1"/>
  <c r="D81" i="19" s="1"/>
  <c r="D96" i="19" a="1"/>
  <c r="D96" i="19" s="1"/>
  <c r="D91" i="19" a="1"/>
  <c r="D91" i="19" s="1"/>
  <c r="D76" i="19" a="1"/>
  <c r="D76" i="19" s="1"/>
  <c r="D84" i="19" a="1"/>
  <c r="D84" i="19" s="1"/>
  <c r="D98" i="19" a="1"/>
  <c r="D98" i="19" s="1"/>
  <c r="D93" i="19" a="1"/>
  <c r="D93" i="19" s="1"/>
  <c r="D106" i="19" a="1"/>
  <c r="D106" i="19" s="1"/>
  <c r="D114" i="19" a="1"/>
  <c r="D114" i="19" s="1"/>
  <c r="D128" i="19" a="1"/>
  <c r="D128" i="19" s="1"/>
  <c r="D119" i="19" a="1"/>
  <c r="D119" i="19" s="1"/>
  <c r="D135" i="19" a="1"/>
  <c r="D135" i="19" s="1"/>
  <c r="D111" i="19" a="1"/>
  <c r="D111" i="19" s="1"/>
  <c r="D118" i="19" a="1"/>
  <c r="D118" i="19" s="1"/>
  <c r="D134" i="19" a="1"/>
  <c r="D134" i="19" s="1"/>
  <c r="D129" i="19" a="1"/>
  <c r="D129" i="19" s="1"/>
  <c r="D6" i="19" a="1"/>
  <c r="D6" i="19" s="1"/>
  <c r="D9" i="19" a="1"/>
  <c r="D9" i="19" s="1"/>
  <c r="D15" i="19" a="1"/>
  <c r="D15" i="19" s="1"/>
  <c r="D31" i="19" a="1"/>
  <c r="D31" i="19" s="1"/>
  <c r="D42" i="19" a="1"/>
  <c r="D42" i="19" s="1"/>
  <c r="D30" i="19" a="1"/>
  <c r="D30" i="19" s="1"/>
  <c r="D49" i="19" a="1"/>
  <c r="D49" i="19" s="1"/>
  <c r="D28" i="19" a="1"/>
  <c r="D28" i="19" s="1"/>
  <c r="D62" i="19" a="1"/>
  <c r="D62" i="19" s="1"/>
  <c r="D65" i="19" a="1"/>
  <c r="D65" i="19" s="1"/>
  <c r="D88" i="19" a="1"/>
  <c r="D88" i="19" s="1"/>
  <c r="D99" i="19" a="1"/>
  <c r="D99" i="19" s="1"/>
  <c r="D90" i="19" a="1"/>
  <c r="D90" i="19" s="1"/>
  <c r="D101" i="19" a="1"/>
  <c r="D101" i="19" s="1"/>
  <c r="D120" i="19" a="1"/>
  <c r="D120" i="19" s="1"/>
  <c r="D127" i="19" a="1"/>
  <c r="D127" i="19" s="1"/>
  <c r="D115" i="19" a="1"/>
  <c r="D115" i="19" s="1"/>
  <c r="D121" i="19" a="1"/>
  <c r="D121" i="19" s="1"/>
  <c r="D13" i="19" a="1"/>
  <c r="D13" i="19" s="1"/>
  <c r="D8" i="19" a="1"/>
  <c r="D8" i="19" s="1"/>
  <c r="D43" i="19" a="1"/>
  <c r="D43" i="19" s="1"/>
  <c r="D59" i="19" a="1"/>
  <c r="D59" i="19" s="1"/>
  <c r="D26" i="19" a="1"/>
  <c r="D26" i="19" s="1"/>
  <c r="D54" i="19" a="1"/>
  <c r="D54" i="19" s="1"/>
  <c r="D24" i="19" a="1"/>
  <c r="D24" i="19" s="1"/>
  <c r="D29" i="19" a="1"/>
  <c r="D29" i="19" s="1"/>
  <c r="D45" i="19" a="1"/>
  <c r="D45" i="19" s="1"/>
  <c r="D60" i="19" a="1"/>
  <c r="D60" i="19" s="1"/>
  <c r="D27" i="19" a="1"/>
  <c r="D27" i="19" s="1"/>
  <c r="D40" i="19" a="1"/>
  <c r="D40" i="19" s="1"/>
  <c r="D56" i="19" a="1"/>
  <c r="D56" i="19" s="1"/>
  <c r="D68" i="19" a="1"/>
  <c r="D68" i="19" s="1"/>
  <c r="D63" i="19" a="1"/>
  <c r="D63" i="19" s="1"/>
  <c r="D77" i="19" a="1"/>
  <c r="D77" i="19" s="1"/>
  <c r="D83" i="19" a="1"/>
  <c r="D83" i="19" s="1"/>
  <c r="D100" i="19" a="1"/>
  <c r="D100" i="19" s="1"/>
  <c r="D95" i="19" a="1"/>
  <c r="D95" i="19" s="1"/>
  <c r="D78" i="19" a="1"/>
  <c r="D78" i="19" s="1"/>
  <c r="D86" i="19" a="1"/>
  <c r="D86" i="19" s="1"/>
  <c r="D102" i="19" a="1"/>
  <c r="D102" i="19" s="1"/>
  <c r="D97" i="19" a="1"/>
  <c r="D97" i="19" s="1"/>
  <c r="D108" i="19" a="1"/>
  <c r="D108" i="19" s="1"/>
  <c r="D116" i="19" a="1"/>
  <c r="D116" i="19" s="1"/>
  <c r="D132" i="19" a="1"/>
  <c r="D132" i="19" s="1"/>
  <c r="D123" i="19" a="1"/>
  <c r="D123" i="19" s="1"/>
  <c r="D139" i="19" a="1"/>
  <c r="D139" i="19" s="1"/>
  <c r="D113" i="19" a="1"/>
  <c r="D113" i="19" s="1"/>
  <c r="D122" i="19" a="1"/>
  <c r="D122" i="19" s="1"/>
  <c r="D138" i="19" a="1"/>
  <c r="D138" i="19" s="1"/>
  <c r="D133" i="19" a="1"/>
  <c r="D133" i="19" s="1"/>
  <c r="D17" i="19" a="1"/>
  <c r="D17" i="19" s="1"/>
  <c r="E141" i="19" a="1"/>
  <c r="E141" i="19" s="1"/>
  <c r="E138" i="19" a="1"/>
  <c r="E138" i="19" s="1"/>
  <c r="E134" i="19" a="1"/>
  <c r="E134" i="19" s="1"/>
  <c r="E130" i="19" a="1"/>
  <c r="E130" i="19" s="1"/>
  <c r="E126" i="19" a="1"/>
  <c r="E126" i="19" s="1"/>
  <c r="E122" i="19" a="1"/>
  <c r="E122" i="19" s="1"/>
  <c r="E118" i="19" a="1"/>
  <c r="E118" i="19" s="1"/>
  <c r="E139" i="19" a="1"/>
  <c r="E139" i="19" s="1"/>
  <c r="E135" i="19" a="1"/>
  <c r="E135" i="19" s="1"/>
  <c r="E131" i="19" a="1"/>
  <c r="E131" i="19" s="1"/>
  <c r="E127" i="19" a="1"/>
  <c r="E127" i="19" s="1"/>
  <c r="E123" i="19" a="1"/>
  <c r="E123" i="19" s="1"/>
  <c r="E119" i="19" a="1"/>
  <c r="E119" i="19" s="1"/>
  <c r="E116" i="19" a="1"/>
  <c r="E116" i="19" s="1"/>
  <c r="E114" i="19" a="1"/>
  <c r="E114" i="19" s="1"/>
  <c r="E112" i="19" a="1"/>
  <c r="E112" i="19" s="1"/>
  <c r="E110" i="19" a="1"/>
  <c r="E110" i="19" s="1"/>
  <c r="E108" i="19" a="1"/>
  <c r="E108" i="19" s="1"/>
  <c r="E106" i="19" a="1"/>
  <c r="E106" i="19" s="1"/>
  <c r="E140" i="19" a="1"/>
  <c r="E140" i="19" s="1"/>
  <c r="E136" i="19" a="1"/>
  <c r="E136" i="19" s="1"/>
  <c r="E132" i="19" a="1"/>
  <c r="E132" i="19" s="1"/>
  <c r="E128" i="19" a="1"/>
  <c r="E128" i="19" s="1"/>
  <c r="E124" i="19" a="1"/>
  <c r="E124" i="19" s="1"/>
  <c r="E120" i="19" a="1"/>
  <c r="E120" i="19" s="1"/>
  <c r="E137" i="19" a="1"/>
  <c r="E137" i="19" s="1"/>
  <c r="E133" i="19" a="1"/>
  <c r="E133" i="19" s="1"/>
  <c r="E129" i="19" a="1"/>
  <c r="E129" i="19" s="1"/>
  <c r="E125" i="19" a="1"/>
  <c r="E125" i="19" s="1"/>
  <c r="E121" i="19" a="1"/>
  <c r="E121" i="19" s="1"/>
  <c r="E117" i="19" a="1"/>
  <c r="E117" i="19" s="1"/>
  <c r="E115" i="19" a="1"/>
  <c r="E115" i="19" s="1"/>
  <c r="E113" i="19" a="1"/>
  <c r="E113" i="19" s="1"/>
  <c r="E111" i="19" a="1"/>
  <c r="E111" i="19" s="1"/>
  <c r="E109" i="19" a="1"/>
  <c r="E109" i="19" s="1"/>
  <c r="E107" i="19" a="1"/>
  <c r="E107" i="19" s="1"/>
  <c r="E105" i="19" a="1"/>
  <c r="E105" i="19" s="1"/>
  <c r="E102" i="19" a="1"/>
  <c r="E102" i="19" s="1"/>
  <c r="E98" i="19" a="1"/>
  <c r="E98" i="19" s="1"/>
  <c r="E94" i="19" a="1"/>
  <c r="E94" i="19" s="1"/>
  <c r="E90" i="19" a="1"/>
  <c r="E90" i="19" s="1"/>
  <c r="E86" i="19" a="1"/>
  <c r="E86" i="19" s="1"/>
  <c r="E103" i="19" a="1"/>
  <c r="E103" i="19" s="1"/>
  <c r="E99" i="19" a="1"/>
  <c r="E99" i="19" s="1"/>
  <c r="E95" i="19" a="1"/>
  <c r="E95" i="19" s="1"/>
  <c r="E91" i="19" a="1"/>
  <c r="E91" i="19" s="1"/>
  <c r="E87" i="19" a="1"/>
  <c r="E87" i="19" s="1"/>
  <c r="E83" i="19" a="1"/>
  <c r="E83" i="19" s="1"/>
  <c r="E81" i="19" a="1"/>
  <c r="E81" i="19" s="1"/>
  <c r="E79" i="19" a="1"/>
  <c r="E79" i="19" s="1"/>
  <c r="E77" i="19" a="1"/>
  <c r="E77" i="19" s="1"/>
  <c r="E104" i="19" a="1"/>
  <c r="E104" i="19" s="1"/>
  <c r="E100" i="19" a="1"/>
  <c r="E100" i="19" s="1"/>
  <c r="E96" i="19" a="1"/>
  <c r="E96" i="19" s="1"/>
  <c r="E92" i="19" a="1"/>
  <c r="E92" i="19" s="1"/>
  <c r="E88" i="19" a="1"/>
  <c r="E88" i="19" s="1"/>
  <c r="E101" i="19" a="1"/>
  <c r="E101" i="19" s="1"/>
  <c r="E97" i="19" a="1"/>
  <c r="E97" i="19" s="1"/>
  <c r="E93" i="19" a="1"/>
  <c r="E93" i="19" s="1"/>
  <c r="E89" i="19" a="1"/>
  <c r="E89" i="19" s="1"/>
  <c r="E85" i="19" a="1"/>
  <c r="E85" i="19" s="1"/>
  <c r="E84" i="19" a="1"/>
  <c r="E84" i="19" s="1"/>
  <c r="E82" i="19" a="1"/>
  <c r="E82" i="19" s="1"/>
  <c r="E80" i="19" a="1"/>
  <c r="E80" i="19" s="1"/>
  <c r="E78" i="19" a="1"/>
  <c r="E78" i="19" s="1"/>
  <c r="E75" i="19"/>
  <c r="E70" i="19" a="1"/>
  <c r="E70" i="19" s="1"/>
  <c r="E67" i="19" a="1"/>
  <c r="E67" i="19" s="1"/>
  <c r="E68" i="19" a="1"/>
  <c r="E68" i="19" s="1"/>
  <c r="E66" i="19" a="1"/>
  <c r="E66" i="19" s="1"/>
  <c r="E64" i="19" a="1"/>
  <c r="E64" i="19" s="1"/>
  <c r="E62" i="19" a="1"/>
  <c r="E62" i="19" s="1"/>
  <c r="E60" i="19" a="1"/>
  <c r="E60" i="19" s="1"/>
  <c r="E76" i="19" a="1"/>
  <c r="E76" i="19" s="1"/>
  <c r="E71" i="19" a="1"/>
  <c r="E71" i="19" s="1"/>
  <c r="E69" i="19" a="1"/>
  <c r="E69" i="19" s="1"/>
  <c r="E65" i="19" a="1"/>
  <c r="E65" i="19" s="1"/>
  <c r="E63" i="19" a="1"/>
  <c r="E63" i="19" s="1"/>
  <c r="E57" i="19" a="1"/>
  <c r="E57" i="19" s="1"/>
  <c r="E53" i="19" a="1"/>
  <c r="E53" i="19" s="1"/>
  <c r="E49" i="19" a="1"/>
  <c r="E49" i="19" s="1"/>
  <c r="E45" i="19" a="1"/>
  <c r="E45" i="19" s="1"/>
  <c r="E41" i="19" a="1"/>
  <c r="E41" i="19" s="1"/>
  <c r="E37" i="19" a="1"/>
  <c r="E37" i="19" s="1"/>
  <c r="E33" i="19" a="1"/>
  <c r="E33" i="19" s="1"/>
  <c r="E29" i="19" a="1"/>
  <c r="E29" i="19" s="1"/>
  <c r="E26" i="19" a="1"/>
  <c r="E26" i="19" s="1"/>
  <c r="E24" i="19" a="1"/>
  <c r="E24" i="19" s="1"/>
  <c r="E22" i="19" a="1"/>
  <c r="E22" i="19" s="1"/>
  <c r="E61" i="19" a="1"/>
  <c r="E61" i="19" s="1"/>
  <c r="E58" i="19" a="1"/>
  <c r="E58" i="19" s="1"/>
  <c r="E54" i="19" a="1"/>
  <c r="E54" i="19" s="1"/>
  <c r="E50" i="19" a="1"/>
  <c r="E50" i="19" s="1"/>
  <c r="E46" i="19" a="1"/>
  <c r="E46" i="19" s="1"/>
  <c r="E42" i="19" a="1"/>
  <c r="E42" i="19" s="1"/>
  <c r="E38" i="19" a="1"/>
  <c r="E38" i="19" s="1"/>
  <c r="E34" i="19" a="1"/>
  <c r="E34" i="19" s="1"/>
  <c r="E30" i="19" a="1"/>
  <c r="E30" i="19" s="1"/>
  <c r="E35" i="19" a="1"/>
  <c r="E35" i="19" s="1"/>
  <c r="E31" i="19" a="1"/>
  <c r="E31" i="19" s="1"/>
  <c r="E25" i="19" a="1"/>
  <c r="E25" i="19" s="1"/>
  <c r="E19" i="19" a="1"/>
  <c r="E19" i="19" s="1"/>
  <c r="E15" i="19" a="1"/>
  <c r="E15" i="19" s="1"/>
  <c r="E59" i="19" a="1"/>
  <c r="E59" i="19" s="1"/>
  <c r="E55" i="19" a="1"/>
  <c r="E55" i="19" s="1"/>
  <c r="E51" i="19" a="1"/>
  <c r="E51" i="19" s="1"/>
  <c r="E47" i="19" a="1"/>
  <c r="E47" i="19" s="1"/>
  <c r="E43" i="19" a="1"/>
  <c r="E43" i="19" s="1"/>
  <c r="E39" i="19" a="1"/>
  <c r="E39" i="19" s="1"/>
  <c r="E27" i="19" a="1"/>
  <c r="E27" i="19" s="1"/>
  <c r="E23" i="19" a="1"/>
  <c r="E23" i="19" s="1"/>
  <c r="E21" i="19" a="1"/>
  <c r="E21" i="19" s="1"/>
  <c r="E17" i="19" a="1"/>
  <c r="E17" i="19" s="1"/>
  <c r="E13" i="19" a="1"/>
  <c r="E13" i="19" s="1"/>
  <c r="E56" i="19" a="1"/>
  <c r="E56" i="19" s="1"/>
  <c r="E52" i="19" a="1"/>
  <c r="E52" i="19" s="1"/>
  <c r="E48" i="19" a="1"/>
  <c r="E48" i="19" s="1"/>
  <c r="E44" i="19" a="1"/>
  <c r="E44" i="19" s="1"/>
  <c r="E40" i="19" a="1"/>
  <c r="E40" i="19" s="1"/>
  <c r="E36" i="19" a="1"/>
  <c r="E36" i="19" s="1"/>
  <c r="E32" i="19" a="1"/>
  <c r="E32" i="19" s="1"/>
  <c r="E28" i="19" a="1"/>
  <c r="E28" i="19" s="1"/>
  <c r="E20" i="19" a="1"/>
  <c r="E20" i="19" s="1"/>
  <c r="E12" i="19" a="1"/>
  <c r="E12" i="19" s="1"/>
  <c r="E7" i="19" a="1"/>
  <c r="E7" i="19" s="1"/>
  <c r="E18" i="19" a="1"/>
  <c r="E18" i="19" s="1"/>
  <c r="E14" i="19" a="1"/>
  <c r="E14" i="19" s="1"/>
  <c r="E10" i="19" a="1"/>
  <c r="E10" i="19" s="1"/>
  <c r="E11" i="19" a="1"/>
  <c r="E11" i="19" s="1"/>
  <c r="E8" i="19" a="1"/>
  <c r="E8" i="19" s="1"/>
  <c r="E16" i="19" a="1"/>
  <c r="E16" i="19" s="1"/>
  <c r="E9" i="19" a="1"/>
  <c r="E9" i="19" s="1"/>
  <c r="E6" i="19" a="1"/>
  <c r="E6" i="19" s="1"/>
  <c r="F5" i="19"/>
  <c r="B2" i="16"/>
  <c r="F141" i="19" l="1" a="1"/>
  <c r="F141" i="19" s="1"/>
  <c r="F139" i="19" a="1"/>
  <c r="F139" i="19" s="1"/>
  <c r="F135" i="19" a="1"/>
  <c r="F135" i="19" s="1"/>
  <c r="F131" i="19" a="1"/>
  <c r="F131" i="19" s="1"/>
  <c r="F127" i="19" a="1"/>
  <c r="F127" i="19" s="1"/>
  <c r="F123" i="19" a="1"/>
  <c r="F123" i="19" s="1"/>
  <c r="F119" i="19" a="1"/>
  <c r="F119" i="19" s="1"/>
  <c r="F140" i="19" a="1"/>
  <c r="F140" i="19" s="1"/>
  <c r="F136" i="19" a="1"/>
  <c r="F136" i="19" s="1"/>
  <c r="F132" i="19" a="1"/>
  <c r="F132" i="19" s="1"/>
  <c r="F128" i="19" a="1"/>
  <c r="F128" i="19" s="1"/>
  <c r="F124" i="19" a="1"/>
  <c r="F124" i="19" s="1"/>
  <c r="F120" i="19" a="1"/>
  <c r="F120" i="19" s="1"/>
  <c r="F117" i="19" a="1"/>
  <c r="F117" i="19" s="1"/>
  <c r="F115" i="19" a="1"/>
  <c r="F115" i="19" s="1"/>
  <c r="F113" i="19" a="1"/>
  <c r="F113" i="19" s="1"/>
  <c r="F111" i="19" a="1"/>
  <c r="F111" i="19" s="1"/>
  <c r="F109" i="19" a="1"/>
  <c r="F109" i="19" s="1"/>
  <c r="F107" i="19" a="1"/>
  <c r="F107" i="19" s="1"/>
  <c r="F105" i="19" a="1"/>
  <c r="F105" i="19" s="1"/>
  <c r="F137" i="19" a="1"/>
  <c r="F137" i="19" s="1"/>
  <c r="F133" i="19" a="1"/>
  <c r="F133" i="19" s="1"/>
  <c r="F129" i="19" a="1"/>
  <c r="F129" i="19" s="1"/>
  <c r="F125" i="19" a="1"/>
  <c r="F125" i="19" s="1"/>
  <c r="F121" i="19" a="1"/>
  <c r="F121" i="19" s="1"/>
  <c r="F138" i="19" a="1"/>
  <c r="F138" i="19" s="1"/>
  <c r="F134" i="19" a="1"/>
  <c r="F134" i="19" s="1"/>
  <c r="F130" i="19" a="1"/>
  <c r="F130" i="19" s="1"/>
  <c r="F126" i="19" a="1"/>
  <c r="F126" i="19" s="1"/>
  <c r="F122" i="19" a="1"/>
  <c r="F122" i="19" s="1"/>
  <c r="F118" i="19" a="1"/>
  <c r="F118" i="19" s="1"/>
  <c r="F116" i="19" a="1"/>
  <c r="F116" i="19" s="1"/>
  <c r="F114" i="19" a="1"/>
  <c r="F114" i="19" s="1"/>
  <c r="F112" i="19" a="1"/>
  <c r="F112" i="19" s="1"/>
  <c r="F110" i="19" a="1"/>
  <c r="F110" i="19" s="1"/>
  <c r="F108" i="19" a="1"/>
  <c r="F108" i="19" s="1"/>
  <c r="F106" i="19" a="1"/>
  <c r="F106" i="19" s="1"/>
  <c r="F103" i="19" a="1"/>
  <c r="F103" i="19" s="1"/>
  <c r="F99" i="19" a="1"/>
  <c r="F99" i="19" s="1"/>
  <c r="F95" i="19" a="1"/>
  <c r="F95" i="19" s="1"/>
  <c r="F91" i="19" a="1"/>
  <c r="F91" i="19" s="1"/>
  <c r="F87" i="19" a="1"/>
  <c r="F87" i="19" s="1"/>
  <c r="F104" i="19" a="1"/>
  <c r="F104" i="19" s="1"/>
  <c r="F100" i="19" a="1"/>
  <c r="F100" i="19" s="1"/>
  <c r="F96" i="19" a="1"/>
  <c r="F96" i="19" s="1"/>
  <c r="F92" i="19" a="1"/>
  <c r="F92" i="19" s="1"/>
  <c r="F88" i="19" a="1"/>
  <c r="F88" i="19" s="1"/>
  <c r="F84" i="19" a="1"/>
  <c r="F84" i="19" s="1"/>
  <c r="F82" i="19" a="1"/>
  <c r="F82" i="19" s="1"/>
  <c r="F80" i="19" a="1"/>
  <c r="F80" i="19" s="1"/>
  <c r="F78" i="19" a="1"/>
  <c r="F78" i="19" s="1"/>
  <c r="F76" i="19" a="1"/>
  <c r="F76" i="19" s="1"/>
  <c r="F101" i="19" a="1"/>
  <c r="F101" i="19" s="1"/>
  <c r="F97" i="19" a="1"/>
  <c r="F97" i="19" s="1"/>
  <c r="F93" i="19" a="1"/>
  <c r="F93" i="19" s="1"/>
  <c r="F89" i="19" a="1"/>
  <c r="F89" i="19" s="1"/>
  <c r="F85" i="19" a="1"/>
  <c r="F85" i="19" s="1"/>
  <c r="F102" i="19" a="1"/>
  <c r="F102" i="19" s="1"/>
  <c r="F98" i="19" a="1"/>
  <c r="F98" i="19" s="1"/>
  <c r="F94" i="19" a="1"/>
  <c r="F94" i="19" s="1"/>
  <c r="F90" i="19" a="1"/>
  <c r="F90" i="19" s="1"/>
  <c r="F86" i="19" a="1"/>
  <c r="F86" i="19" s="1"/>
  <c r="F83" i="19" a="1"/>
  <c r="F83" i="19" s="1"/>
  <c r="F81" i="19" a="1"/>
  <c r="F81" i="19" s="1"/>
  <c r="F79" i="19" a="1"/>
  <c r="F79" i="19" s="1"/>
  <c r="F71" i="19" a="1"/>
  <c r="F71" i="19" s="1"/>
  <c r="F68" i="19" a="1"/>
  <c r="F68" i="19" s="1"/>
  <c r="F69" i="19" a="1"/>
  <c r="F69" i="19" s="1"/>
  <c r="F65" i="19" a="1"/>
  <c r="F65" i="19" s="1"/>
  <c r="F63" i="19" a="1"/>
  <c r="F63" i="19" s="1"/>
  <c r="F61" i="19" a="1"/>
  <c r="F61" i="19" s="1"/>
  <c r="F77" i="19" a="1"/>
  <c r="F77" i="19" s="1"/>
  <c r="F67" i="19" a="1"/>
  <c r="F67" i="19" s="1"/>
  <c r="F75" i="19"/>
  <c r="F70" i="19" a="1"/>
  <c r="F70" i="19" s="1"/>
  <c r="F66" i="19" a="1"/>
  <c r="F66" i="19" s="1"/>
  <c r="F64" i="19" a="1"/>
  <c r="F64" i="19" s="1"/>
  <c r="F62" i="19" a="1"/>
  <c r="F62" i="19" s="1"/>
  <c r="F60" i="19" a="1"/>
  <c r="F60" i="19" s="1"/>
  <c r="F58" i="19" a="1"/>
  <c r="F58" i="19" s="1"/>
  <c r="F54" i="19" a="1"/>
  <c r="F54" i="19" s="1"/>
  <c r="F50" i="19" a="1"/>
  <c r="F50" i="19" s="1"/>
  <c r="F46" i="19" a="1"/>
  <c r="F46" i="19" s="1"/>
  <c r="F42" i="19" a="1"/>
  <c r="F42" i="19" s="1"/>
  <c r="F38" i="19" a="1"/>
  <c r="F38" i="19" s="1"/>
  <c r="F34" i="19" a="1"/>
  <c r="F34" i="19" s="1"/>
  <c r="F30" i="19" a="1"/>
  <c r="F30" i="19" s="1"/>
  <c r="F25" i="19" a="1"/>
  <c r="F25" i="19" s="1"/>
  <c r="F23" i="19" a="1"/>
  <c r="F23" i="19" s="1"/>
  <c r="F21" i="19" a="1"/>
  <c r="F21" i="19" s="1"/>
  <c r="F59" i="19" a="1"/>
  <c r="F59" i="19" s="1"/>
  <c r="F55" i="19" a="1"/>
  <c r="F55" i="19" s="1"/>
  <c r="F51" i="19" a="1"/>
  <c r="F51" i="19" s="1"/>
  <c r="F47" i="19" a="1"/>
  <c r="F47" i="19" s="1"/>
  <c r="F43" i="19" a="1"/>
  <c r="F43" i="19" s="1"/>
  <c r="F39" i="19" a="1"/>
  <c r="F39" i="19" s="1"/>
  <c r="F35" i="19" a="1"/>
  <c r="F35" i="19" s="1"/>
  <c r="F31" i="19" a="1"/>
  <c r="F31" i="19" s="1"/>
  <c r="F27" i="19" a="1"/>
  <c r="F27" i="19" s="1"/>
  <c r="F32" i="19" a="1"/>
  <c r="F32" i="19" s="1"/>
  <c r="F26" i="19" a="1"/>
  <c r="F26" i="19" s="1"/>
  <c r="F22" i="19" a="1"/>
  <c r="F22" i="19" s="1"/>
  <c r="F20" i="19" a="1"/>
  <c r="F20" i="19" s="1"/>
  <c r="F16" i="19" a="1"/>
  <c r="F16" i="19" s="1"/>
  <c r="F56" i="19" a="1"/>
  <c r="F56" i="19" s="1"/>
  <c r="F52" i="19" a="1"/>
  <c r="F52" i="19" s="1"/>
  <c r="F48" i="19" a="1"/>
  <c r="F48" i="19" s="1"/>
  <c r="F44" i="19" a="1"/>
  <c r="F44" i="19" s="1"/>
  <c r="F40" i="19" a="1"/>
  <c r="F40" i="19" s="1"/>
  <c r="F36" i="19" a="1"/>
  <c r="F36" i="19" s="1"/>
  <c r="F28" i="19" a="1"/>
  <c r="F28" i="19" s="1"/>
  <c r="F24" i="19" a="1"/>
  <c r="F24" i="19" s="1"/>
  <c r="F18" i="19" a="1"/>
  <c r="F18" i="19" s="1"/>
  <c r="F14" i="19" a="1"/>
  <c r="F14" i="19" s="1"/>
  <c r="F57" i="19" a="1"/>
  <c r="F57" i="19" s="1"/>
  <c r="F53" i="19" a="1"/>
  <c r="F53" i="19" s="1"/>
  <c r="F49" i="19" a="1"/>
  <c r="F49" i="19" s="1"/>
  <c r="F45" i="19" a="1"/>
  <c r="F45" i="19" s="1"/>
  <c r="F41" i="19" a="1"/>
  <c r="F41" i="19" s="1"/>
  <c r="F37" i="19" a="1"/>
  <c r="F37" i="19" s="1"/>
  <c r="F33" i="19" a="1"/>
  <c r="F33" i="19" s="1"/>
  <c r="F29" i="19" a="1"/>
  <c r="F29" i="19" s="1"/>
  <c r="F13" i="19" a="1"/>
  <c r="F13" i="19" s="1"/>
  <c r="G5" i="19"/>
  <c r="F8" i="19" a="1"/>
  <c r="F8" i="19" s="1"/>
  <c r="F19" i="19" a="1"/>
  <c r="F19" i="19" s="1"/>
  <c r="F15" i="19" a="1"/>
  <c r="F15" i="19" s="1"/>
  <c r="F11" i="19" a="1"/>
  <c r="F11" i="19" s="1"/>
  <c r="F6" i="19" a="1"/>
  <c r="F6" i="19" s="1"/>
  <c r="F12" i="19" a="1"/>
  <c r="F12" i="19" s="1"/>
  <c r="F9" i="19" a="1"/>
  <c r="F9" i="19" s="1"/>
  <c r="F17" i="19" a="1"/>
  <c r="F17" i="19" s="1"/>
  <c r="F10" i="19" a="1"/>
  <c r="F10" i="19" s="1"/>
  <c r="F7" i="19" a="1"/>
  <c r="F7" i="19" s="1"/>
  <c r="B117" i="16"/>
  <c r="G141" i="19" l="1" a="1"/>
  <c r="G141" i="19" s="1"/>
  <c r="G140" i="19" a="1"/>
  <c r="G140" i="19" s="1"/>
  <c r="G136" i="19" a="1"/>
  <c r="G136" i="19" s="1"/>
  <c r="G132" i="19" a="1"/>
  <c r="G132" i="19" s="1"/>
  <c r="G128" i="19" a="1"/>
  <c r="G128" i="19" s="1"/>
  <c r="G124" i="19" a="1"/>
  <c r="G124" i="19" s="1"/>
  <c r="G120" i="19" a="1"/>
  <c r="G120" i="19" s="1"/>
  <c r="G137" i="19" a="1"/>
  <c r="G137" i="19" s="1"/>
  <c r="G133" i="19" a="1"/>
  <c r="G133" i="19" s="1"/>
  <c r="G129" i="19" a="1"/>
  <c r="G129" i="19" s="1"/>
  <c r="G125" i="19" a="1"/>
  <c r="G125" i="19" s="1"/>
  <c r="G121" i="19" a="1"/>
  <c r="G121" i="19" s="1"/>
  <c r="G116" i="19" a="1"/>
  <c r="G116" i="19" s="1"/>
  <c r="G114" i="19" a="1"/>
  <c r="G114" i="19" s="1"/>
  <c r="G112" i="19" a="1"/>
  <c r="G112" i="19" s="1"/>
  <c r="G110" i="19" a="1"/>
  <c r="G110" i="19" s="1"/>
  <c r="G108" i="19" a="1"/>
  <c r="G108" i="19" s="1"/>
  <c r="G106" i="19" a="1"/>
  <c r="G106" i="19" s="1"/>
  <c r="G138" i="19" a="1"/>
  <c r="G138" i="19" s="1"/>
  <c r="G134" i="19" a="1"/>
  <c r="G134" i="19" s="1"/>
  <c r="G130" i="19" a="1"/>
  <c r="G130" i="19" s="1"/>
  <c r="G126" i="19" a="1"/>
  <c r="G126" i="19" s="1"/>
  <c r="G122" i="19" a="1"/>
  <c r="G122" i="19" s="1"/>
  <c r="G118" i="19" a="1"/>
  <c r="G118" i="19" s="1"/>
  <c r="G139" i="19" a="1"/>
  <c r="G139" i="19" s="1"/>
  <c r="G135" i="19" a="1"/>
  <c r="G135" i="19" s="1"/>
  <c r="G131" i="19" a="1"/>
  <c r="G131" i="19" s="1"/>
  <c r="G127" i="19" a="1"/>
  <c r="G127" i="19" s="1"/>
  <c r="G123" i="19" a="1"/>
  <c r="G123" i="19" s="1"/>
  <c r="G119" i="19" a="1"/>
  <c r="G119" i="19" s="1"/>
  <c r="G117" i="19" a="1"/>
  <c r="G117" i="19" s="1"/>
  <c r="G115" i="19" a="1"/>
  <c r="G115" i="19" s="1"/>
  <c r="G113" i="19" a="1"/>
  <c r="G113" i="19" s="1"/>
  <c r="G111" i="19" a="1"/>
  <c r="G111" i="19" s="1"/>
  <c r="G109" i="19" a="1"/>
  <c r="G109" i="19" s="1"/>
  <c r="G107" i="19" a="1"/>
  <c r="G107" i="19" s="1"/>
  <c r="G105" i="19" a="1"/>
  <c r="G105" i="19" s="1"/>
  <c r="G104" i="19" a="1"/>
  <c r="G104" i="19" s="1"/>
  <c r="G100" i="19" a="1"/>
  <c r="G100" i="19" s="1"/>
  <c r="G96" i="19" a="1"/>
  <c r="G96" i="19" s="1"/>
  <c r="G92" i="19" a="1"/>
  <c r="G92" i="19" s="1"/>
  <c r="G88" i="19" a="1"/>
  <c r="G88" i="19" s="1"/>
  <c r="G84" i="19" a="1"/>
  <c r="G84" i="19" s="1"/>
  <c r="G101" i="19" a="1"/>
  <c r="G101" i="19" s="1"/>
  <c r="G97" i="19" a="1"/>
  <c r="G97" i="19" s="1"/>
  <c r="G93" i="19" a="1"/>
  <c r="G93" i="19" s="1"/>
  <c r="G89" i="19" a="1"/>
  <c r="G89" i="19" s="1"/>
  <c r="G85" i="19" a="1"/>
  <c r="G85" i="19" s="1"/>
  <c r="G83" i="19" a="1"/>
  <c r="G83" i="19" s="1"/>
  <c r="G81" i="19" a="1"/>
  <c r="G81" i="19" s="1"/>
  <c r="G79" i="19" a="1"/>
  <c r="G79" i="19" s="1"/>
  <c r="G77" i="19" a="1"/>
  <c r="G77" i="19" s="1"/>
  <c r="G75" i="19"/>
  <c r="G102" i="19" a="1"/>
  <c r="G102" i="19" s="1"/>
  <c r="G98" i="19" a="1"/>
  <c r="G98" i="19" s="1"/>
  <c r="G94" i="19" a="1"/>
  <c r="G94" i="19" s="1"/>
  <c r="G90" i="19" a="1"/>
  <c r="G90" i="19" s="1"/>
  <c r="G86" i="19" a="1"/>
  <c r="G86" i="19" s="1"/>
  <c r="G103" i="19" a="1"/>
  <c r="G103" i="19" s="1"/>
  <c r="G99" i="19" a="1"/>
  <c r="G99" i="19" s="1"/>
  <c r="G95" i="19" a="1"/>
  <c r="G95" i="19" s="1"/>
  <c r="G91" i="19" a="1"/>
  <c r="G91" i="19" s="1"/>
  <c r="G87" i="19" a="1"/>
  <c r="G87" i="19" s="1"/>
  <c r="G82" i="19" a="1"/>
  <c r="G82" i="19" s="1"/>
  <c r="G80" i="19" a="1"/>
  <c r="G80" i="19" s="1"/>
  <c r="G78" i="19" a="1"/>
  <c r="G78" i="19" s="1"/>
  <c r="G69" i="19" a="1"/>
  <c r="G69" i="19" s="1"/>
  <c r="G70" i="19" a="1"/>
  <c r="G70" i="19" s="1"/>
  <c r="G67" i="19" a="1"/>
  <c r="G67" i="19" s="1"/>
  <c r="G66" i="19" a="1"/>
  <c r="G66" i="19" s="1"/>
  <c r="G64" i="19" a="1"/>
  <c r="G64" i="19" s="1"/>
  <c r="G62" i="19" a="1"/>
  <c r="G62" i="19" s="1"/>
  <c r="G60" i="19" a="1"/>
  <c r="G60" i="19" s="1"/>
  <c r="G68" i="19" a="1"/>
  <c r="G68" i="19" s="1"/>
  <c r="G76" i="19" a="1"/>
  <c r="G76" i="19" s="1"/>
  <c r="G71" i="19" a="1"/>
  <c r="G71" i="19" s="1"/>
  <c r="G65" i="19" a="1"/>
  <c r="G65" i="19" s="1"/>
  <c r="G63" i="19" a="1"/>
  <c r="G63" i="19" s="1"/>
  <c r="G61" i="19" a="1"/>
  <c r="G61" i="19" s="1"/>
  <c r="G59" i="19" a="1"/>
  <c r="G59" i="19" s="1"/>
  <c r="G55" i="19" a="1"/>
  <c r="G55" i="19" s="1"/>
  <c r="G51" i="19" a="1"/>
  <c r="G51" i="19" s="1"/>
  <c r="G47" i="19" a="1"/>
  <c r="G47" i="19" s="1"/>
  <c r="G43" i="19" a="1"/>
  <c r="G43" i="19" s="1"/>
  <c r="G39" i="19" a="1"/>
  <c r="G39" i="19" s="1"/>
  <c r="G35" i="19" a="1"/>
  <c r="G35" i="19" s="1"/>
  <c r="G31" i="19" a="1"/>
  <c r="G31" i="19" s="1"/>
  <c r="G27" i="19" a="1"/>
  <c r="G27" i="19" s="1"/>
  <c r="G26" i="19" a="1"/>
  <c r="G26" i="19" s="1"/>
  <c r="G24" i="19" a="1"/>
  <c r="G24" i="19" s="1"/>
  <c r="G22" i="19" a="1"/>
  <c r="G22" i="19" s="1"/>
  <c r="G56" i="19" a="1"/>
  <c r="G56" i="19" s="1"/>
  <c r="G52" i="19" a="1"/>
  <c r="G52" i="19" s="1"/>
  <c r="G48" i="19" a="1"/>
  <c r="G48" i="19" s="1"/>
  <c r="G44" i="19" a="1"/>
  <c r="G44" i="19" s="1"/>
  <c r="G40" i="19" a="1"/>
  <c r="G40" i="19" s="1"/>
  <c r="G36" i="19" a="1"/>
  <c r="G36" i="19" s="1"/>
  <c r="G32" i="19" a="1"/>
  <c r="G32" i="19" s="1"/>
  <c r="G28" i="19" a="1"/>
  <c r="G28" i="19" s="1"/>
  <c r="H5" i="19"/>
  <c r="G33" i="19" a="1"/>
  <c r="G33" i="19" s="1"/>
  <c r="G23" i="19" a="1"/>
  <c r="G23" i="19" s="1"/>
  <c r="G21" i="19" a="1"/>
  <c r="G21" i="19" s="1"/>
  <c r="G17" i="19" a="1"/>
  <c r="G17" i="19" s="1"/>
  <c r="G13" i="19" a="1"/>
  <c r="G13" i="19" s="1"/>
  <c r="G57" i="19" a="1"/>
  <c r="G57" i="19" s="1"/>
  <c r="G53" i="19" a="1"/>
  <c r="G53" i="19" s="1"/>
  <c r="G49" i="19" a="1"/>
  <c r="G49" i="19" s="1"/>
  <c r="G45" i="19" a="1"/>
  <c r="G45" i="19" s="1"/>
  <c r="G41" i="19" a="1"/>
  <c r="G41" i="19" s="1"/>
  <c r="G37" i="19" a="1"/>
  <c r="G37" i="19" s="1"/>
  <c r="G29" i="19" a="1"/>
  <c r="G29" i="19" s="1"/>
  <c r="G25" i="19" a="1"/>
  <c r="G25" i="19" s="1"/>
  <c r="G19" i="19" a="1"/>
  <c r="G19" i="19" s="1"/>
  <c r="G15" i="19" a="1"/>
  <c r="G15" i="19" s="1"/>
  <c r="G58" i="19" a="1"/>
  <c r="G58" i="19" s="1"/>
  <c r="G54" i="19" a="1"/>
  <c r="G54" i="19" s="1"/>
  <c r="G50" i="19" a="1"/>
  <c r="G50" i="19" s="1"/>
  <c r="G46" i="19" a="1"/>
  <c r="G46" i="19" s="1"/>
  <c r="G42" i="19" a="1"/>
  <c r="G42" i="19" s="1"/>
  <c r="G38" i="19" a="1"/>
  <c r="G38" i="19" s="1"/>
  <c r="G34" i="19" a="1"/>
  <c r="G34" i="19" s="1"/>
  <c r="G30" i="19" a="1"/>
  <c r="G30" i="19" s="1"/>
  <c r="G20" i="19" a="1"/>
  <c r="G20" i="19" s="1"/>
  <c r="G18" i="19" a="1"/>
  <c r="G18" i="19" s="1"/>
  <c r="G14" i="19" a="1"/>
  <c r="G14" i="19" s="1"/>
  <c r="G9" i="19" a="1"/>
  <c r="G9" i="19" s="1"/>
  <c r="G6" i="19" a="1"/>
  <c r="G6" i="19" s="1"/>
  <c r="G16" i="19" a="1"/>
  <c r="G16" i="19" s="1"/>
  <c r="G12" i="19" a="1"/>
  <c r="G12" i="19" s="1"/>
  <c r="G7" i="19" a="1"/>
  <c r="G7" i="19" s="1"/>
  <c r="G10" i="19" a="1"/>
  <c r="G10" i="19" s="1"/>
  <c r="G11" i="19" a="1"/>
  <c r="G11" i="19" s="1"/>
  <c r="G8" i="19" a="1"/>
  <c r="G8" i="19" s="1"/>
  <c r="C117" i="16"/>
  <c r="H141" i="19" l="1" a="1"/>
  <c r="H141" i="19" s="1"/>
  <c r="H137" i="19" a="1"/>
  <c r="H137" i="19" s="1"/>
  <c r="H133" i="19" a="1"/>
  <c r="H133" i="19" s="1"/>
  <c r="H129" i="19" a="1"/>
  <c r="H129" i="19" s="1"/>
  <c r="H125" i="19" a="1"/>
  <c r="H125" i="19" s="1"/>
  <c r="H121" i="19" a="1"/>
  <c r="H121" i="19" s="1"/>
  <c r="H138" i="19" a="1"/>
  <c r="H138" i="19" s="1"/>
  <c r="H134" i="19" a="1"/>
  <c r="H134" i="19" s="1"/>
  <c r="H130" i="19" a="1"/>
  <c r="H130" i="19" s="1"/>
  <c r="H126" i="19" a="1"/>
  <c r="H126" i="19" s="1"/>
  <c r="H122" i="19" a="1"/>
  <c r="H122" i="19" s="1"/>
  <c r="H118" i="19" a="1"/>
  <c r="H118" i="19" s="1"/>
  <c r="H117" i="19" a="1"/>
  <c r="H117" i="19" s="1"/>
  <c r="H115" i="19" a="1"/>
  <c r="H115" i="19" s="1"/>
  <c r="H113" i="19" a="1"/>
  <c r="H113" i="19" s="1"/>
  <c r="H111" i="19" a="1"/>
  <c r="H111" i="19" s="1"/>
  <c r="H109" i="19" a="1"/>
  <c r="H109" i="19" s="1"/>
  <c r="H107" i="19" a="1"/>
  <c r="H107" i="19" s="1"/>
  <c r="H105" i="19" a="1"/>
  <c r="H105" i="19" s="1"/>
  <c r="H139" i="19" a="1"/>
  <c r="H139" i="19" s="1"/>
  <c r="H135" i="19" a="1"/>
  <c r="H135" i="19" s="1"/>
  <c r="H131" i="19" a="1"/>
  <c r="H131" i="19" s="1"/>
  <c r="H127" i="19" a="1"/>
  <c r="H127" i="19" s="1"/>
  <c r="H123" i="19" a="1"/>
  <c r="H123" i="19" s="1"/>
  <c r="H119" i="19" a="1"/>
  <c r="H119" i="19" s="1"/>
  <c r="H140" i="19" a="1"/>
  <c r="H140" i="19" s="1"/>
  <c r="H136" i="19" a="1"/>
  <c r="H136" i="19" s="1"/>
  <c r="H132" i="19" a="1"/>
  <c r="H132" i="19" s="1"/>
  <c r="H128" i="19" a="1"/>
  <c r="H128" i="19" s="1"/>
  <c r="H124" i="19" a="1"/>
  <c r="H124" i="19" s="1"/>
  <c r="H120" i="19" a="1"/>
  <c r="H120" i="19" s="1"/>
  <c r="H116" i="19" a="1"/>
  <c r="H116" i="19" s="1"/>
  <c r="H114" i="19" a="1"/>
  <c r="H114" i="19" s="1"/>
  <c r="H112" i="19" a="1"/>
  <c r="H112" i="19" s="1"/>
  <c r="H110" i="19" a="1"/>
  <c r="H110" i="19" s="1"/>
  <c r="H108" i="19" a="1"/>
  <c r="H108" i="19" s="1"/>
  <c r="H106" i="19" a="1"/>
  <c r="H106" i="19" s="1"/>
  <c r="H101" i="19" a="1"/>
  <c r="H101" i="19" s="1"/>
  <c r="H97" i="19" a="1"/>
  <c r="H97" i="19" s="1"/>
  <c r="H93" i="19" a="1"/>
  <c r="H93" i="19" s="1"/>
  <c r="H89" i="19" a="1"/>
  <c r="H89" i="19" s="1"/>
  <c r="H85" i="19" a="1"/>
  <c r="H85" i="19" s="1"/>
  <c r="H102" i="19" a="1"/>
  <c r="H102" i="19" s="1"/>
  <c r="H98" i="19" a="1"/>
  <c r="H98" i="19" s="1"/>
  <c r="H94" i="19" a="1"/>
  <c r="H94" i="19" s="1"/>
  <c r="H90" i="19" a="1"/>
  <c r="H90" i="19" s="1"/>
  <c r="H86" i="19" a="1"/>
  <c r="H86" i="19" s="1"/>
  <c r="H82" i="19" a="1"/>
  <c r="H82" i="19" s="1"/>
  <c r="H80" i="19" a="1"/>
  <c r="H80" i="19" s="1"/>
  <c r="H78" i="19" a="1"/>
  <c r="H78" i="19" s="1"/>
  <c r="H76" i="19" a="1"/>
  <c r="H76" i="19" s="1"/>
  <c r="H103" i="19" a="1"/>
  <c r="H103" i="19" s="1"/>
  <c r="H99" i="19" a="1"/>
  <c r="H99" i="19" s="1"/>
  <c r="H95" i="19" a="1"/>
  <c r="H95" i="19" s="1"/>
  <c r="H91" i="19" a="1"/>
  <c r="H91" i="19" s="1"/>
  <c r="H87" i="19" a="1"/>
  <c r="H87" i="19" s="1"/>
  <c r="H104" i="19" a="1"/>
  <c r="H104" i="19" s="1"/>
  <c r="H100" i="19" a="1"/>
  <c r="H100" i="19" s="1"/>
  <c r="H96" i="19" a="1"/>
  <c r="H96" i="19" s="1"/>
  <c r="H92" i="19" a="1"/>
  <c r="H92" i="19" s="1"/>
  <c r="H88" i="19" a="1"/>
  <c r="H88" i="19" s="1"/>
  <c r="H84" i="19" a="1"/>
  <c r="H84" i="19" s="1"/>
  <c r="H83" i="19" a="1"/>
  <c r="H83" i="19" s="1"/>
  <c r="H81" i="19" a="1"/>
  <c r="H81" i="19" s="1"/>
  <c r="H79" i="19" a="1"/>
  <c r="H79" i="19" s="1"/>
  <c r="H70" i="19" a="1"/>
  <c r="H70" i="19" s="1"/>
  <c r="H71" i="19" a="1"/>
  <c r="H71" i="19" s="1"/>
  <c r="H68" i="19" a="1"/>
  <c r="H68" i="19" s="1"/>
  <c r="H65" i="19" a="1"/>
  <c r="H65" i="19" s="1"/>
  <c r="H63" i="19" a="1"/>
  <c r="H63" i="19" s="1"/>
  <c r="H61" i="19" a="1"/>
  <c r="H61" i="19" s="1"/>
  <c r="H75" i="19"/>
  <c r="H69" i="19" a="1"/>
  <c r="H69" i="19" s="1"/>
  <c r="H77" i="19" a="1"/>
  <c r="H77" i="19" s="1"/>
  <c r="H67" i="19" a="1"/>
  <c r="H67" i="19" s="1"/>
  <c r="H66" i="19" a="1"/>
  <c r="H66" i="19" s="1"/>
  <c r="H64" i="19" a="1"/>
  <c r="H64" i="19" s="1"/>
  <c r="H62" i="19" a="1"/>
  <c r="H62" i="19" s="1"/>
  <c r="H56" i="19" a="1"/>
  <c r="H56" i="19" s="1"/>
  <c r="H52" i="19" a="1"/>
  <c r="H52" i="19" s="1"/>
  <c r="H48" i="19" a="1"/>
  <c r="H48" i="19" s="1"/>
  <c r="H44" i="19" a="1"/>
  <c r="H44" i="19" s="1"/>
  <c r="H40" i="19" a="1"/>
  <c r="H40" i="19" s="1"/>
  <c r="H36" i="19" a="1"/>
  <c r="H36" i="19" s="1"/>
  <c r="H32" i="19" a="1"/>
  <c r="H32" i="19" s="1"/>
  <c r="H28" i="19" a="1"/>
  <c r="H28" i="19" s="1"/>
  <c r="H25" i="19" a="1"/>
  <c r="H25" i="19" s="1"/>
  <c r="H23" i="19" a="1"/>
  <c r="H23" i="19" s="1"/>
  <c r="H21" i="19" a="1"/>
  <c r="H21" i="19" s="1"/>
  <c r="H57" i="19" a="1"/>
  <c r="H57" i="19" s="1"/>
  <c r="H53" i="19" a="1"/>
  <c r="H53" i="19" s="1"/>
  <c r="H49" i="19" a="1"/>
  <c r="H49" i="19" s="1"/>
  <c r="H45" i="19" a="1"/>
  <c r="H45" i="19" s="1"/>
  <c r="H41" i="19" a="1"/>
  <c r="H41" i="19" s="1"/>
  <c r="H37" i="19" a="1"/>
  <c r="H37" i="19" s="1"/>
  <c r="H33" i="19" a="1"/>
  <c r="H33" i="19" s="1"/>
  <c r="H29" i="19" a="1"/>
  <c r="H29" i="19" s="1"/>
  <c r="H24" i="19" a="1"/>
  <c r="H24" i="19" s="1"/>
  <c r="H18" i="19" a="1"/>
  <c r="H18" i="19" s="1"/>
  <c r="H14" i="19" a="1"/>
  <c r="H14" i="19" s="1"/>
  <c r="H58" i="19" a="1"/>
  <c r="H58" i="19" s="1"/>
  <c r="H54" i="19" a="1"/>
  <c r="H54" i="19" s="1"/>
  <c r="H50" i="19" a="1"/>
  <c r="H50" i="19" s="1"/>
  <c r="H46" i="19" a="1"/>
  <c r="H46" i="19" s="1"/>
  <c r="H42" i="19" a="1"/>
  <c r="H42" i="19" s="1"/>
  <c r="H38" i="19" a="1"/>
  <c r="H38" i="19" s="1"/>
  <c r="H34" i="19" a="1"/>
  <c r="H34" i="19" s="1"/>
  <c r="H30" i="19" a="1"/>
  <c r="H30" i="19" s="1"/>
  <c r="H26" i="19" a="1"/>
  <c r="H26" i="19" s="1"/>
  <c r="H22" i="19" a="1"/>
  <c r="H22" i="19" s="1"/>
  <c r="H20" i="19" a="1"/>
  <c r="H20" i="19" s="1"/>
  <c r="H16" i="19" a="1"/>
  <c r="H16" i="19" s="1"/>
  <c r="H12" i="19" a="1"/>
  <c r="H12" i="19" s="1"/>
  <c r="H60" i="19" a="1"/>
  <c r="H60" i="19" s="1"/>
  <c r="H59" i="19" a="1"/>
  <c r="H59" i="19" s="1"/>
  <c r="H55" i="19" a="1"/>
  <c r="H55" i="19" s="1"/>
  <c r="H51" i="19" a="1"/>
  <c r="H51" i="19" s="1"/>
  <c r="H47" i="19" a="1"/>
  <c r="H47" i="19" s="1"/>
  <c r="H43" i="19" a="1"/>
  <c r="H43" i="19" s="1"/>
  <c r="H39" i="19" a="1"/>
  <c r="H39" i="19" s="1"/>
  <c r="H35" i="19" a="1"/>
  <c r="H35" i="19" s="1"/>
  <c r="H31" i="19" a="1"/>
  <c r="H31" i="19" s="1"/>
  <c r="H27" i="19" a="1"/>
  <c r="H27" i="19" s="1"/>
  <c r="H19" i="19" a="1"/>
  <c r="H19" i="19" s="1"/>
  <c r="H15" i="19" a="1"/>
  <c r="H15" i="19" s="1"/>
  <c r="H9" i="19" a="1"/>
  <c r="H9" i="19" s="1"/>
  <c r="H10" i="19" a="1"/>
  <c r="H10" i="19" s="1"/>
  <c r="H7" i="19" a="1"/>
  <c r="H7" i="19" s="1"/>
  <c r="H17" i="19" a="1"/>
  <c r="H17" i="19" s="1"/>
  <c r="H13" i="19" a="1"/>
  <c r="H13" i="19" s="1"/>
  <c r="H8" i="19" a="1"/>
  <c r="H8" i="19" s="1"/>
  <c r="H11" i="19" a="1"/>
  <c r="H11" i="19" s="1"/>
  <c r="H6" i="19" a="1"/>
  <c r="H6" i="19" s="1"/>
  <c r="I5" i="19"/>
  <c r="D117" i="16"/>
  <c r="AC139" i="2"/>
  <c r="AB139" i="2"/>
  <c r="AA139" i="2"/>
  <c r="Z139" i="2"/>
  <c r="Y139" i="2"/>
  <c r="X139" i="2"/>
  <c r="W139" i="2"/>
  <c r="V139" i="2"/>
  <c r="U139" i="2"/>
  <c r="T139" i="2"/>
  <c r="S139" i="2"/>
  <c r="R139" i="2"/>
  <c r="Q139" i="2"/>
  <c r="P139" i="2"/>
  <c r="O139" i="2"/>
  <c r="N139" i="2"/>
  <c r="M139" i="2"/>
  <c r="L139" i="2"/>
  <c r="K139" i="2"/>
  <c r="J139" i="2"/>
  <c r="I139" i="2"/>
  <c r="H139" i="2"/>
  <c r="G139" i="2"/>
  <c r="F139" i="2"/>
  <c r="E139" i="2"/>
  <c r="D139" i="2"/>
  <c r="C139" i="2"/>
  <c r="B139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N138" i="2"/>
  <c r="M138" i="2"/>
  <c r="L138" i="2"/>
  <c r="K138" i="2"/>
  <c r="J138" i="2"/>
  <c r="I138" i="2"/>
  <c r="H138" i="2"/>
  <c r="G138" i="2"/>
  <c r="F138" i="2"/>
  <c r="E138" i="2"/>
  <c r="D138" i="2"/>
  <c r="C138" i="2"/>
  <c r="B138" i="2"/>
  <c r="AF139" i="3"/>
  <c r="AE139" i="3"/>
  <c r="AD139" i="3"/>
  <c r="AC139" i="3"/>
  <c r="AB139" i="3"/>
  <c r="AA139" i="3"/>
  <c r="Z139" i="3"/>
  <c r="Y139" i="3"/>
  <c r="X139" i="3"/>
  <c r="W139" i="3"/>
  <c r="V139" i="3"/>
  <c r="U139" i="3"/>
  <c r="T139" i="3"/>
  <c r="S139" i="3"/>
  <c r="R139" i="3"/>
  <c r="Q139" i="3"/>
  <c r="P139" i="3"/>
  <c r="O139" i="3"/>
  <c r="N139" i="3"/>
  <c r="M139" i="3"/>
  <c r="L139" i="3"/>
  <c r="K139" i="3"/>
  <c r="J139" i="3"/>
  <c r="I139" i="3"/>
  <c r="H139" i="3"/>
  <c r="G139" i="3"/>
  <c r="F139" i="3"/>
  <c r="E139" i="3"/>
  <c r="D139" i="3"/>
  <c r="C139" i="3"/>
  <c r="B139" i="3"/>
  <c r="AF138" i="3"/>
  <c r="AE138" i="3"/>
  <c r="AD138" i="3"/>
  <c r="AC138" i="3"/>
  <c r="AB138" i="3"/>
  <c r="AA138" i="3"/>
  <c r="Z138" i="3"/>
  <c r="Y138" i="3"/>
  <c r="X138" i="3"/>
  <c r="W138" i="3"/>
  <c r="V138" i="3"/>
  <c r="U138" i="3"/>
  <c r="T138" i="3"/>
  <c r="S138" i="3"/>
  <c r="R138" i="3"/>
  <c r="Q138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8" i="3"/>
  <c r="C138" i="3"/>
  <c r="B138" i="3"/>
  <c r="AE139" i="4"/>
  <c r="AD139" i="4"/>
  <c r="AC139" i="4"/>
  <c r="AB139" i="4"/>
  <c r="AA139" i="4"/>
  <c r="Z139" i="4"/>
  <c r="Y139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K139" i="4"/>
  <c r="J139" i="4"/>
  <c r="I139" i="4"/>
  <c r="H139" i="4"/>
  <c r="G139" i="4"/>
  <c r="F139" i="4"/>
  <c r="E139" i="4"/>
  <c r="D139" i="4"/>
  <c r="C139" i="4"/>
  <c r="B139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G138" i="4"/>
  <c r="F138" i="4"/>
  <c r="E138" i="4"/>
  <c r="D138" i="4"/>
  <c r="C138" i="4"/>
  <c r="B138" i="4"/>
  <c r="AF139" i="16"/>
  <c r="AE139" i="16"/>
  <c r="AD139" i="16"/>
  <c r="AC139" i="16"/>
  <c r="AB139" i="16"/>
  <c r="AA139" i="16"/>
  <c r="Z139" i="16"/>
  <c r="Y139" i="16"/>
  <c r="X139" i="16"/>
  <c r="W139" i="16"/>
  <c r="V139" i="16"/>
  <c r="U139" i="16"/>
  <c r="T139" i="16"/>
  <c r="S139" i="16"/>
  <c r="R139" i="16"/>
  <c r="Q139" i="16"/>
  <c r="P139" i="16"/>
  <c r="O139" i="16"/>
  <c r="N139" i="16"/>
  <c r="M139" i="16"/>
  <c r="L139" i="16"/>
  <c r="K139" i="16"/>
  <c r="J139" i="16"/>
  <c r="I139" i="16"/>
  <c r="H139" i="16"/>
  <c r="G139" i="16"/>
  <c r="F139" i="16"/>
  <c r="E139" i="16"/>
  <c r="D139" i="16"/>
  <c r="C139" i="16"/>
  <c r="B139" i="16"/>
  <c r="AF138" i="16"/>
  <c r="AE138" i="16"/>
  <c r="AD138" i="16"/>
  <c r="AC138" i="16"/>
  <c r="AB138" i="16"/>
  <c r="AA138" i="16"/>
  <c r="Z138" i="16"/>
  <c r="Y138" i="16"/>
  <c r="X138" i="16"/>
  <c r="W138" i="16"/>
  <c r="V138" i="16"/>
  <c r="U138" i="16"/>
  <c r="T138" i="16"/>
  <c r="S138" i="16"/>
  <c r="R138" i="16"/>
  <c r="Q138" i="16"/>
  <c r="P138" i="16"/>
  <c r="O138" i="16"/>
  <c r="N138" i="16"/>
  <c r="M138" i="16"/>
  <c r="L138" i="16"/>
  <c r="K138" i="16"/>
  <c r="J138" i="16"/>
  <c r="I138" i="16"/>
  <c r="H138" i="16"/>
  <c r="G138" i="16"/>
  <c r="F138" i="16"/>
  <c r="E138" i="16"/>
  <c r="D138" i="16"/>
  <c r="C138" i="16"/>
  <c r="B138" i="16"/>
  <c r="AC116" i="2"/>
  <c r="AB116" i="2"/>
  <c r="AA116" i="2"/>
  <c r="Z116" i="2"/>
  <c r="Y116" i="2"/>
  <c r="X116" i="2"/>
  <c r="W116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C116" i="2"/>
  <c r="B116" i="2"/>
  <c r="AC115" i="2"/>
  <c r="AB115" i="2"/>
  <c r="AA115" i="2"/>
  <c r="Z115" i="2"/>
  <c r="Y115" i="2"/>
  <c r="X115" i="2"/>
  <c r="W115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B115" i="2"/>
  <c r="AF116" i="3"/>
  <c r="AE116" i="3"/>
  <c r="AD116" i="3"/>
  <c r="AC116" i="3"/>
  <c r="AB116" i="3"/>
  <c r="AA116" i="3"/>
  <c r="Z116" i="3"/>
  <c r="Y116" i="3"/>
  <c r="X116" i="3"/>
  <c r="W116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B116" i="3"/>
  <c r="AF115" i="3"/>
  <c r="AE115" i="3"/>
  <c r="AD115" i="3"/>
  <c r="AC115" i="3"/>
  <c r="AB115" i="3"/>
  <c r="AA115" i="3"/>
  <c r="Z115" i="3"/>
  <c r="Y115" i="3"/>
  <c r="X115" i="3"/>
  <c r="W115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B115" i="3"/>
  <c r="AE116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B116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B115" i="4"/>
  <c r="AF116" i="16"/>
  <c r="AE116" i="16"/>
  <c r="AD116" i="16"/>
  <c r="AC116" i="16"/>
  <c r="AB116" i="16"/>
  <c r="AA116" i="16"/>
  <c r="Z116" i="16"/>
  <c r="Y116" i="16"/>
  <c r="X116" i="16"/>
  <c r="W116" i="16"/>
  <c r="V116" i="16"/>
  <c r="U116" i="16"/>
  <c r="T116" i="16"/>
  <c r="S116" i="16"/>
  <c r="R116" i="16"/>
  <c r="Q116" i="16"/>
  <c r="P116" i="16"/>
  <c r="O116" i="16"/>
  <c r="N116" i="16"/>
  <c r="M116" i="16"/>
  <c r="L116" i="16"/>
  <c r="K116" i="16"/>
  <c r="J116" i="16"/>
  <c r="I116" i="16"/>
  <c r="H116" i="16"/>
  <c r="G116" i="16"/>
  <c r="F116" i="16"/>
  <c r="E116" i="16"/>
  <c r="D116" i="16"/>
  <c r="C116" i="16"/>
  <c r="B116" i="16"/>
  <c r="AF115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D115" i="16"/>
  <c r="C115" i="16"/>
  <c r="B115" i="16"/>
  <c r="B94" i="16"/>
  <c r="C94" i="16" s="1"/>
  <c r="D94" i="16" s="1"/>
  <c r="E94" i="16" s="1"/>
  <c r="F94" i="16" s="1"/>
  <c r="G94" i="16" s="1"/>
  <c r="H94" i="16" s="1"/>
  <c r="I94" i="16" s="1"/>
  <c r="J94" i="16" s="1"/>
  <c r="K94" i="16" s="1"/>
  <c r="L94" i="16" s="1"/>
  <c r="M94" i="16" s="1"/>
  <c r="N94" i="16" s="1"/>
  <c r="O94" i="16" s="1"/>
  <c r="P94" i="16" s="1"/>
  <c r="Q94" i="16" s="1"/>
  <c r="R94" i="16" s="1"/>
  <c r="S94" i="16" s="1"/>
  <c r="T94" i="16" s="1"/>
  <c r="U94" i="16" s="1"/>
  <c r="V94" i="16" s="1"/>
  <c r="W94" i="16" s="1"/>
  <c r="X94" i="16" s="1"/>
  <c r="Y94" i="16" s="1"/>
  <c r="Z94" i="16" s="1"/>
  <c r="AA94" i="16" s="1"/>
  <c r="AB94" i="16" s="1"/>
  <c r="AC94" i="16" s="1"/>
  <c r="AD94" i="16" s="1"/>
  <c r="AE94" i="16" s="1"/>
  <c r="AF94" i="16" s="1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G93" i="2"/>
  <c r="F93" i="2"/>
  <c r="E93" i="2"/>
  <c r="D93" i="2"/>
  <c r="C93" i="2"/>
  <c r="B93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D92" i="2"/>
  <c r="C92" i="2"/>
  <c r="B92" i="2"/>
  <c r="AF93" i="3"/>
  <c r="AE93" i="3"/>
  <c r="AD93" i="3"/>
  <c r="AC93" i="3"/>
  <c r="AB93" i="3"/>
  <c r="AA93" i="3"/>
  <c r="Z93" i="3"/>
  <c r="Y93" i="3"/>
  <c r="X93" i="3"/>
  <c r="W93" i="3"/>
  <c r="V93" i="3"/>
  <c r="U93" i="3"/>
  <c r="T93" i="3"/>
  <c r="S93" i="3"/>
  <c r="R93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C93" i="3"/>
  <c r="B93" i="3"/>
  <c r="AF92" i="3"/>
  <c r="AE92" i="3"/>
  <c r="AD92" i="3"/>
  <c r="AC92" i="3"/>
  <c r="AB92" i="3"/>
  <c r="AA92" i="3"/>
  <c r="Z92" i="3"/>
  <c r="Y92" i="3"/>
  <c r="X92" i="3"/>
  <c r="W92" i="3"/>
  <c r="V92" i="3"/>
  <c r="U92" i="3"/>
  <c r="T92" i="3"/>
  <c r="S92" i="3"/>
  <c r="R92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D92" i="3"/>
  <c r="C92" i="3"/>
  <c r="B92" i="3"/>
  <c r="AE93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H93" i="4"/>
  <c r="G93" i="4"/>
  <c r="F93" i="4"/>
  <c r="E93" i="4"/>
  <c r="D93" i="4"/>
  <c r="C93" i="4"/>
  <c r="B93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D92" i="4"/>
  <c r="C92" i="4"/>
  <c r="B92" i="4"/>
  <c r="AF93" i="16"/>
  <c r="AE93" i="16"/>
  <c r="AD93" i="16"/>
  <c r="AC93" i="16"/>
  <c r="AB93" i="16"/>
  <c r="AA93" i="16"/>
  <c r="Z93" i="16"/>
  <c r="Y93" i="16"/>
  <c r="X93" i="16"/>
  <c r="W93" i="16"/>
  <c r="V93" i="16"/>
  <c r="U93" i="16"/>
  <c r="T93" i="16"/>
  <c r="S93" i="16"/>
  <c r="R93" i="16"/>
  <c r="Q93" i="16"/>
  <c r="P93" i="16"/>
  <c r="O93" i="16"/>
  <c r="N93" i="16"/>
  <c r="M93" i="16"/>
  <c r="L93" i="16"/>
  <c r="K93" i="16"/>
  <c r="J93" i="16"/>
  <c r="I93" i="16"/>
  <c r="H93" i="16"/>
  <c r="G93" i="16"/>
  <c r="F93" i="16"/>
  <c r="E93" i="16"/>
  <c r="D93" i="16"/>
  <c r="C93" i="16"/>
  <c r="B93" i="16"/>
  <c r="AF92" i="16"/>
  <c r="AE92" i="16"/>
  <c r="AD92" i="16"/>
  <c r="AC92" i="16"/>
  <c r="AB92" i="16"/>
  <c r="AA92" i="16"/>
  <c r="Z92" i="16"/>
  <c r="Y92" i="16"/>
  <c r="X92" i="16"/>
  <c r="W92" i="16"/>
  <c r="V92" i="16"/>
  <c r="U92" i="16"/>
  <c r="T92" i="16"/>
  <c r="S92" i="16"/>
  <c r="R92" i="16"/>
  <c r="Q92" i="16"/>
  <c r="P92" i="16"/>
  <c r="O92" i="16"/>
  <c r="N92" i="16"/>
  <c r="M92" i="16"/>
  <c r="L92" i="16"/>
  <c r="K92" i="16"/>
  <c r="J92" i="16"/>
  <c r="I92" i="16"/>
  <c r="H92" i="16"/>
  <c r="G92" i="16"/>
  <c r="F92" i="16"/>
  <c r="E92" i="16"/>
  <c r="D92" i="16"/>
  <c r="C92" i="16"/>
  <c r="B92" i="16"/>
  <c r="B71" i="16"/>
  <c r="C71" i="16" s="1"/>
  <c r="D71" i="16" s="1"/>
  <c r="E71" i="16" s="1"/>
  <c r="F71" i="16" s="1"/>
  <c r="G71" i="16" s="1"/>
  <c r="H71" i="16" s="1"/>
  <c r="I71" i="16" s="1"/>
  <c r="J71" i="16" s="1"/>
  <c r="K71" i="16" s="1"/>
  <c r="L71" i="16" s="1"/>
  <c r="M71" i="16" s="1"/>
  <c r="N71" i="16" s="1"/>
  <c r="O71" i="16" s="1"/>
  <c r="P71" i="16" s="1"/>
  <c r="Q71" i="16" s="1"/>
  <c r="R71" i="16" s="1"/>
  <c r="S71" i="16" s="1"/>
  <c r="T71" i="16" s="1"/>
  <c r="U71" i="16" s="1"/>
  <c r="V71" i="16" s="1"/>
  <c r="W71" i="16" s="1"/>
  <c r="X71" i="16" s="1"/>
  <c r="Y71" i="16" s="1"/>
  <c r="Z71" i="16" s="1"/>
  <c r="AA71" i="16" s="1"/>
  <c r="AB71" i="16" s="1"/>
  <c r="AC71" i="16" s="1"/>
  <c r="AD71" i="16" s="1"/>
  <c r="AE71" i="16" s="1"/>
  <c r="AF71" i="16" s="1"/>
  <c r="I141" i="19" l="1" a="1"/>
  <c r="I141" i="19" s="1"/>
  <c r="I138" i="19" a="1"/>
  <c r="I138" i="19" s="1"/>
  <c r="I134" i="19" a="1"/>
  <c r="I134" i="19" s="1"/>
  <c r="I130" i="19" a="1"/>
  <c r="I130" i="19" s="1"/>
  <c r="I126" i="19" a="1"/>
  <c r="I126" i="19" s="1"/>
  <c r="I122" i="19" a="1"/>
  <c r="I122" i="19" s="1"/>
  <c r="I118" i="19" a="1"/>
  <c r="I118" i="19" s="1"/>
  <c r="I139" i="19" a="1"/>
  <c r="I139" i="19" s="1"/>
  <c r="I135" i="19" a="1"/>
  <c r="I135" i="19" s="1"/>
  <c r="I131" i="19" a="1"/>
  <c r="I131" i="19" s="1"/>
  <c r="I127" i="19" a="1"/>
  <c r="I127" i="19" s="1"/>
  <c r="I123" i="19" a="1"/>
  <c r="I123" i="19" s="1"/>
  <c r="I119" i="19" a="1"/>
  <c r="I119" i="19" s="1"/>
  <c r="I116" i="19" a="1"/>
  <c r="I116" i="19" s="1"/>
  <c r="I114" i="19" a="1"/>
  <c r="I114" i="19" s="1"/>
  <c r="I112" i="19" a="1"/>
  <c r="I112" i="19" s="1"/>
  <c r="I110" i="19" a="1"/>
  <c r="I110" i="19" s="1"/>
  <c r="I108" i="19" a="1"/>
  <c r="I108" i="19" s="1"/>
  <c r="I106" i="19" a="1"/>
  <c r="I106" i="19" s="1"/>
  <c r="I140" i="19" a="1"/>
  <c r="I140" i="19" s="1"/>
  <c r="I136" i="19" a="1"/>
  <c r="I136" i="19" s="1"/>
  <c r="I132" i="19" a="1"/>
  <c r="I132" i="19" s="1"/>
  <c r="I128" i="19" a="1"/>
  <c r="I128" i="19" s="1"/>
  <c r="I124" i="19" a="1"/>
  <c r="I124" i="19" s="1"/>
  <c r="I120" i="19" a="1"/>
  <c r="I120" i="19" s="1"/>
  <c r="I137" i="19" a="1"/>
  <c r="I137" i="19" s="1"/>
  <c r="I133" i="19" a="1"/>
  <c r="I133" i="19" s="1"/>
  <c r="I129" i="19" a="1"/>
  <c r="I129" i="19" s="1"/>
  <c r="I125" i="19" a="1"/>
  <c r="I125" i="19" s="1"/>
  <c r="I121" i="19" a="1"/>
  <c r="I121" i="19" s="1"/>
  <c r="I117" i="19" a="1"/>
  <c r="I117" i="19" s="1"/>
  <c r="I115" i="19" a="1"/>
  <c r="I115" i="19" s="1"/>
  <c r="I113" i="19" a="1"/>
  <c r="I113" i="19" s="1"/>
  <c r="I111" i="19" a="1"/>
  <c r="I111" i="19" s="1"/>
  <c r="I109" i="19" a="1"/>
  <c r="I109" i="19" s="1"/>
  <c r="I107" i="19" a="1"/>
  <c r="I107" i="19" s="1"/>
  <c r="I105" i="19" a="1"/>
  <c r="I105" i="19" s="1"/>
  <c r="I102" i="19" a="1"/>
  <c r="I102" i="19" s="1"/>
  <c r="I98" i="19" a="1"/>
  <c r="I98" i="19" s="1"/>
  <c r="I94" i="19" a="1"/>
  <c r="I94" i="19" s="1"/>
  <c r="I90" i="19" a="1"/>
  <c r="I90" i="19" s="1"/>
  <c r="I86" i="19" a="1"/>
  <c r="I86" i="19" s="1"/>
  <c r="I103" i="19" a="1"/>
  <c r="I103" i="19" s="1"/>
  <c r="I99" i="19" a="1"/>
  <c r="I99" i="19" s="1"/>
  <c r="I95" i="19" a="1"/>
  <c r="I95" i="19" s="1"/>
  <c r="I91" i="19" a="1"/>
  <c r="I91" i="19" s="1"/>
  <c r="I87" i="19" a="1"/>
  <c r="I87" i="19" s="1"/>
  <c r="I83" i="19" a="1"/>
  <c r="I83" i="19" s="1"/>
  <c r="I81" i="19" a="1"/>
  <c r="I81" i="19" s="1"/>
  <c r="I79" i="19" a="1"/>
  <c r="I79" i="19" s="1"/>
  <c r="I77" i="19" a="1"/>
  <c r="I77" i="19" s="1"/>
  <c r="I104" i="19" a="1"/>
  <c r="I104" i="19" s="1"/>
  <c r="I100" i="19" a="1"/>
  <c r="I100" i="19" s="1"/>
  <c r="I96" i="19" a="1"/>
  <c r="I96" i="19" s="1"/>
  <c r="I92" i="19" a="1"/>
  <c r="I92" i="19" s="1"/>
  <c r="I88" i="19" a="1"/>
  <c r="I88" i="19" s="1"/>
  <c r="I84" i="19" a="1"/>
  <c r="I84" i="19" s="1"/>
  <c r="I101" i="19" a="1"/>
  <c r="I101" i="19" s="1"/>
  <c r="I97" i="19" a="1"/>
  <c r="I97" i="19" s="1"/>
  <c r="I93" i="19" a="1"/>
  <c r="I93" i="19" s="1"/>
  <c r="I89" i="19" a="1"/>
  <c r="I89" i="19" s="1"/>
  <c r="I85" i="19" a="1"/>
  <c r="I85" i="19" s="1"/>
  <c r="I82" i="19" a="1"/>
  <c r="I82" i="19" s="1"/>
  <c r="I80" i="19" a="1"/>
  <c r="I80" i="19" s="1"/>
  <c r="I78" i="19" a="1"/>
  <c r="I78" i="19" s="1"/>
  <c r="I76" i="19" a="1"/>
  <c r="I76" i="19" s="1"/>
  <c r="I71" i="19" a="1"/>
  <c r="I71" i="19" s="1"/>
  <c r="I75" i="19"/>
  <c r="I69" i="19" a="1"/>
  <c r="I69" i="19" s="1"/>
  <c r="I66" i="19" a="1"/>
  <c r="I66" i="19" s="1"/>
  <c r="I64" i="19" a="1"/>
  <c r="I64" i="19" s="1"/>
  <c r="I62" i="19" a="1"/>
  <c r="I62" i="19" s="1"/>
  <c r="I60" i="19" a="1"/>
  <c r="I60" i="19" s="1"/>
  <c r="I70" i="19" a="1"/>
  <c r="I70" i="19" s="1"/>
  <c r="I67" i="19" a="1"/>
  <c r="I67" i="19" s="1"/>
  <c r="I68" i="19" a="1"/>
  <c r="I68" i="19" s="1"/>
  <c r="I65" i="19" a="1"/>
  <c r="I65" i="19" s="1"/>
  <c r="I63" i="19" a="1"/>
  <c r="I63" i="19" s="1"/>
  <c r="I61" i="19" a="1"/>
  <c r="I61" i="19" s="1"/>
  <c r="I57" i="19" a="1"/>
  <c r="I57" i="19" s="1"/>
  <c r="I53" i="19" a="1"/>
  <c r="I53" i="19" s="1"/>
  <c r="I49" i="19" a="1"/>
  <c r="I49" i="19" s="1"/>
  <c r="I45" i="19" a="1"/>
  <c r="I45" i="19" s="1"/>
  <c r="I41" i="19" a="1"/>
  <c r="I41" i="19" s="1"/>
  <c r="I37" i="19" a="1"/>
  <c r="I37" i="19" s="1"/>
  <c r="I33" i="19" a="1"/>
  <c r="I33" i="19" s="1"/>
  <c r="I29" i="19" a="1"/>
  <c r="I29" i="19" s="1"/>
  <c r="I26" i="19" a="1"/>
  <c r="I26" i="19" s="1"/>
  <c r="I24" i="19" a="1"/>
  <c r="I24" i="19" s="1"/>
  <c r="I22" i="19" a="1"/>
  <c r="I22" i="19" s="1"/>
  <c r="I20" i="19" a="1"/>
  <c r="I20" i="19" s="1"/>
  <c r="I58" i="19" a="1"/>
  <c r="I58" i="19" s="1"/>
  <c r="I54" i="19" a="1"/>
  <c r="I54" i="19" s="1"/>
  <c r="I50" i="19" a="1"/>
  <c r="I50" i="19" s="1"/>
  <c r="I46" i="19" a="1"/>
  <c r="I46" i="19" s="1"/>
  <c r="I42" i="19" a="1"/>
  <c r="I42" i="19" s="1"/>
  <c r="I38" i="19" a="1"/>
  <c r="I38" i="19" s="1"/>
  <c r="I34" i="19" a="1"/>
  <c r="I34" i="19" s="1"/>
  <c r="I30" i="19" a="1"/>
  <c r="I30" i="19" s="1"/>
  <c r="I27" i="19" a="1"/>
  <c r="I27" i="19" s="1"/>
  <c r="I25" i="19" a="1"/>
  <c r="I25" i="19" s="1"/>
  <c r="I21" i="19" a="1"/>
  <c r="I21" i="19" s="1"/>
  <c r="I19" i="19" a="1"/>
  <c r="I19" i="19" s="1"/>
  <c r="I15" i="19" a="1"/>
  <c r="I15" i="19" s="1"/>
  <c r="I59" i="19" a="1"/>
  <c r="I59" i="19" s="1"/>
  <c r="I55" i="19" a="1"/>
  <c r="I55" i="19" s="1"/>
  <c r="I51" i="19" a="1"/>
  <c r="I51" i="19" s="1"/>
  <c r="I47" i="19" a="1"/>
  <c r="I47" i="19" s="1"/>
  <c r="I43" i="19" a="1"/>
  <c r="I43" i="19" s="1"/>
  <c r="I39" i="19" a="1"/>
  <c r="I39" i="19" s="1"/>
  <c r="I35" i="19" a="1"/>
  <c r="I35" i="19" s="1"/>
  <c r="I31" i="19" a="1"/>
  <c r="I31" i="19" s="1"/>
  <c r="I23" i="19" a="1"/>
  <c r="I23" i="19" s="1"/>
  <c r="I17" i="19" a="1"/>
  <c r="I17" i="19" s="1"/>
  <c r="I13" i="19" a="1"/>
  <c r="I13" i="19" s="1"/>
  <c r="I56" i="19" a="1"/>
  <c r="I56" i="19" s="1"/>
  <c r="I52" i="19" a="1"/>
  <c r="I52" i="19" s="1"/>
  <c r="I48" i="19" a="1"/>
  <c r="I48" i="19" s="1"/>
  <c r="I44" i="19" a="1"/>
  <c r="I44" i="19" s="1"/>
  <c r="I40" i="19" a="1"/>
  <c r="I40" i="19" s="1"/>
  <c r="I36" i="19" a="1"/>
  <c r="I36" i="19" s="1"/>
  <c r="I32" i="19" a="1"/>
  <c r="I32" i="19" s="1"/>
  <c r="I28" i="19" a="1"/>
  <c r="I28" i="19" s="1"/>
  <c r="I16" i="19" a="1"/>
  <c r="I16" i="19" s="1"/>
  <c r="I10" i="19" a="1"/>
  <c r="I10" i="19" s="1"/>
  <c r="I11" i="19" a="1"/>
  <c r="I11" i="19" s="1"/>
  <c r="I8" i="19" a="1"/>
  <c r="I8" i="19" s="1"/>
  <c r="I18" i="19" a="1"/>
  <c r="I18" i="19" s="1"/>
  <c r="I14" i="19" a="1"/>
  <c r="I14" i="19" s="1"/>
  <c r="I9" i="19" a="1"/>
  <c r="I9" i="19" s="1"/>
  <c r="I6" i="19" a="1"/>
  <c r="I6" i="19" s="1"/>
  <c r="J5" i="19"/>
  <c r="K5" i="19" s="1"/>
  <c r="I7" i="19" a="1"/>
  <c r="I7" i="19" s="1"/>
  <c r="I12" i="19" a="1"/>
  <c r="I12" i="19" s="1"/>
  <c r="E117" i="16"/>
  <c r="K63" i="19" l="1" a="1"/>
  <c r="K63" i="19" s="1"/>
  <c r="K10" i="19" a="1"/>
  <c r="K10" i="19" s="1"/>
  <c r="K7" i="19" a="1"/>
  <c r="K7" i="19" s="1"/>
  <c r="K47" i="19" a="1"/>
  <c r="K47" i="19" s="1"/>
  <c r="K31" i="19" a="1"/>
  <c r="K31" i="19" s="1"/>
  <c r="K15" i="19" a="1"/>
  <c r="K15" i="19" s="1"/>
  <c r="K8" i="19" a="1"/>
  <c r="K8" i="19" s="1"/>
  <c r="K59" i="19" a="1"/>
  <c r="K59" i="19" s="1"/>
  <c r="K51" i="19" a="1"/>
  <c r="K51" i="19" s="1"/>
  <c r="K43" i="19" a="1"/>
  <c r="K43" i="19" s="1"/>
  <c r="K35" i="19" a="1"/>
  <c r="K35" i="19" s="1"/>
  <c r="K27" i="19" a="1"/>
  <c r="K27" i="19" s="1"/>
  <c r="K19" i="19" a="1"/>
  <c r="K19" i="19" s="1"/>
  <c r="K9" i="19" a="1"/>
  <c r="K9" i="19" s="1"/>
  <c r="K11" i="19" a="1"/>
  <c r="K11" i="19" s="1"/>
  <c r="K6" i="19" a="1"/>
  <c r="K6" i="19" s="1"/>
  <c r="K55" i="19" a="1"/>
  <c r="K55" i="19" s="1"/>
  <c r="K39" i="19" a="1"/>
  <c r="K39" i="19" s="1"/>
  <c r="K23" i="19" a="1"/>
  <c r="K23" i="19" s="1"/>
  <c r="L5" i="19"/>
  <c r="K141" i="19" a="1"/>
  <c r="K141" i="19" s="1"/>
  <c r="K126" i="19" a="1"/>
  <c r="K126" i="19" s="1"/>
  <c r="K110" i="19" a="1"/>
  <c r="K110" i="19" s="1"/>
  <c r="K129" i="19" a="1"/>
  <c r="K129" i="19" s="1"/>
  <c r="K113" i="19" a="1"/>
  <c r="K113" i="19" s="1"/>
  <c r="K132" i="19" a="1"/>
  <c r="K132" i="19" s="1"/>
  <c r="K116" i="19" a="1"/>
  <c r="K116" i="19" s="1"/>
  <c r="K131" i="19" a="1"/>
  <c r="K131" i="19" s="1"/>
  <c r="K96" i="19" a="1"/>
  <c r="K96" i="19" s="1"/>
  <c r="K127" i="19" a="1"/>
  <c r="K127" i="19" s="1"/>
  <c r="K89" i="19" a="1"/>
  <c r="K89" i="19" s="1"/>
  <c r="K123" i="19" a="1"/>
  <c r="K123" i="19" s="1"/>
  <c r="K91" i="19" a="1"/>
  <c r="K91" i="19" s="1"/>
  <c r="K94" i="19" a="1"/>
  <c r="K94" i="19" s="1"/>
  <c r="K135" i="19" a="1"/>
  <c r="K135" i="19" s="1"/>
  <c r="K80" i="19" a="1"/>
  <c r="K80" i="19" s="1"/>
  <c r="K64" i="19" a="1"/>
  <c r="K64" i="19" s="1"/>
  <c r="K86" i="19" a="1"/>
  <c r="K86" i="19" s="1"/>
  <c r="K16" i="19" a="1"/>
  <c r="K16" i="19" s="1"/>
  <c r="K24" i="19" a="1"/>
  <c r="K24" i="19" s="1"/>
  <c r="K32" i="19" a="1"/>
  <c r="K32" i="19" s="1"/>
  <c r="K40" i="19" a="1"/>
  <c r="K40" i="19" s="1"/>
  <c r="K48" i="19" a="1"/>
  <c r="K48" i="19" s="1"/>
  <c r="K56" i="19" a="1"/>
  <c r="K56" i="19" s="1"/>
  <c r="K12" i="19" a="1"/>
  <c r="K12" i="19" s="1"/>
  <c r="K78" i="19" a="1"/>
  <c r="K78" i="19" s="1"/>
  <c r="K101" i="19" a="1"/>
  <c r="K101" i="19" s="1"/>
  <c r="K130" i="19" a="1"/>
  <c r="K130" i="19" s="1"/>
  <c r="K133" i="19" a="1"/>
  <c r="K133" i="19" s="1"/>
  <c r="K136" i="19" a="1"/>
  <c r="K136" i="19" s="1"/>
  <c r="K106" i="19" a="1"/>
  <c r="K106" i="19" s="1"/>
  <c r="K70" i="19" a="1"/>
  <c r="K70" i="19" s="1"/>
  <c r="K139" i="19" a="1"/>
  <c r="K139" i="19" s="1"/>
  <c r="K105" i="19" a="1"/>
  <c r="K105" i="19" s="1"/>
  <c r="K84" i="19" a="1"/>
  <c r="K84" i="19" s="1"/>
  <c r="K93" i="19" a="1"/>
  <c r="K93" i="19" s="1"/>
  <c r="K138" i="19" a="1"/>
  <c r="K138" i="19" s="1"/>
  <c r="K122" i="19" a="1"/>
  <c r="K122" i="19" s="1"/>
  <c r="K107" i="19" a="1"/>
  <c r="K107" i="19" s="1"/>
  <c r="K125" i="19" a="1"/>
  <c r="K125" i="19" s="1"/>
  <c r="K109" i="19" a="1"/>
  <c r="K109" i="19" s="1"/>
  <c r="K128" i="19" a="1"/>
  <c r="K128" i="19" s="1"/>
  <c r="K112" i="19" a="1"/>
  <c r="K112" i="19" s="1"/>
  <c r="K115" i="19" a="1"/>
  <c r="K115" i="19" s="1"/>
  <c r="K95" i="19" a="1"/>
  <c r="K95" i="19" s="1"/>
  <c r="K111" i="19" a="1"/>
  <c r="K111" i="19" s="1"/>
  <c r="K87" i="19" a="1"/>
  <c r="K87" i="19" s="1"/>
  <c r="K100" i="19" a="1"/>
  <c r="K100" i="19" s="1"/>
  <c r="K71" i="19" a="1"/>
  <c r="K71" i="19" s="1"/>
  <c r="K90" i="19" a="1"/>
  <c r="K90" i="19" s="1"/>
  <c r="K102" i="19" a="1"/>
  <c r="K102" i="19" s="1"/>
  <c r="K76" i="19" a="1"/>
  <c r="K76" i="19" s="1"/>
  <c r="K62" i="19" a="1"/>
  <c r="K62" i="19" s="1"/>
  <c r="K83" i="19" a="1"/>
  <c r="K83" i="19" s="1"/>
  <c r="K13" i="19" a="1"/>
  <c r="K13" i="19" s="1"/>
  <c r="K21" i="19" a="1"/>
  <c r="K21" i="19" s="1"/>
  <c r="K29" i="19" a="1"/>
  <c r="K29" i="19" s="1"/>
  <c r="K37" i="19" a="1"/>
  <c r="K37" i="19" s="1"/>
  <c r="K45" i="19" a="1"/>
  <c r="K45" i="19" s="1"/>
  <c r="K53" i="19" a="1"/>
  <c r="K53" i="19" s="1"/>
  <c r="K61" i="19" a="1"/>
  <c r="K61" i="19" s="1"/>
  <c r="K14" i="19" a="1"/>
  <c r="K14" i="19" s="1"/>
  <c r="K22" i="19" a="1"/>
  <c r="K22" i="19" s="1"/>
  <c r="K30" i="19" a="1"/>
  <c r="K30" i="19" s="1"/>
  <c r="K38" i="19" a="1"/>
  <c r="K38" i="19" s="1"/>
  <c r="K46" i="19" a="1"/>
  <c r="K46" i="19" s="1"/>
  <c r="K54" i="19" a="1"/>
  <c r="K54" i="19" s="1"/>
  <c r="K114" i="19" a="1"/>
  <c r="K114" i="19" s="1"/>
  <c r="K117" i="19" a="1"/>
  <c r="K117" i="19" s="1"/>
  <c r="K120" i="19" a="1"/>
  <c r="K120" i="19" s="1"/>
  <c r="K103" i="19" a="1"/>
  <c r="K103" i="19" s="1"/>
  <c r="K97" i="19" a="1"/>
  <c r="K97" i="19" s="1"/>
  <c r="K92" i="19" a="1"/>
  <c r="K92" i="19" s="1"/>
  <c r="K77" i="19" a="1"/>
  <c r="K77" i="19" s="1"/>
  <c r="K66" i="19" a="1"/>
  <c r="K66" i="19" s="1"/>
  <c r="K134" i="19" a="1"/>
  <c r="K134" i="19" s="1"/>
  <c r="K118" i="19" a="1"/>
  <c r="K118" i="19" s="1"/>
  <c r="K137" i="19" a="1"/>
  <c r="K137" i="19" s="1"/>
  <c r="K121" i="19" a="1"/>
  <c r="K121" i="19" s="1"/>
  <c r="K140" i="19" a="1"/>
  <c r="K140" i="19" s="1"/>
  <c r="K124" i="19" a="1"/>
  <c r="K124" i="19" s="1"/>
  <c r="K108" i="19" a="1"/>
  <c r="K108" i="19" s="1"/>
  <c r="K104" i="19" a="1"/>
  <c r="K104" i="19" s="1"/>
  <c r="K75" i="19"/>
  <c r="K98" i="19" a="1"/>
  <c r="K98" i="19" s="1"/>
  <c r="K85" i="19" a="1"/>
  <c r="K85" i="19" s="1"/>
  <c r="K99" i="19" a="1"/>
  <c r="K99" i="19" s="1"/>
  <c r="K69" i="19" a="1"/>
  <c r="K69" i="19" s="1"/>
  <c r="K81" i="19" a="1"/>
  <c r="K81" i="19" s="1"/>
  <c r="K88" i="19" a="1"/>
  <c r="K88" i="19" s="1"/>
  <c r="K68" i="19" a="1"/>
  <c r="K68" i="19" s="1"/>
  <c r="K119" i="19" a="1"/>
  <c r="K119" i="19" s="1"/>
  <c r="K79" i="19" a="1"/>
  <c r="K79" i="19" s="1"/>
  <c r="K20" i="19" a="1"/>
  <c r="K20" i="19" s="1"/>
  <c r="K28" i="19" a="1"/>
  <c r="K28" i="19" s="1"/>
  <c r="K36" i="19" a="1"/>
  <c r="K36" i="19" s="1"/>
  <c r="K44" i="19" a="1"/>
  <c r="K44" i="19" s="1"/>
  <c r="K52" i="19" a="1"/>
  <c r="K52" i="19" s="1"/>
  <c r="K60" i="19" a="1"/>
  <c r="K60" i="19" s="1"/>
  <c r="K41" i="19" a="1"/>
  <c r="K41" i="19" s="1"/>
  <c r="K42" i="19" a="1"/>
  <c r="K42" i="19" s="1"/>
  <c r="K57" i="19" a="1"/>
  <c r="K57" i="19" s="1"/>
  <c r="K26" i="19" a="1"/>
  <c r="K26" i="19" s="1"/>
  <c r="K33" i="19" a="1"/>
  <c r="K33" i="19" s="1"/>
  <c r="K67" i="19" a="1"/>
  <c r="K67" i="19" s="1"/>
  <c r="K82" i="19" a="1"/>
  <c r="K82" i="19" s="1"/>
  <c r="K65" i="19" a="1"/>
  <c r="K65" i="19" s="1"/>
  <c r="K17" i="19" a="1"/>
  <c r="K17" i="19" s="1"/>
  <c r="K49" i="19" a="1"/>
  <c r="K49" i="19" s="1"/>
  <c r="K18" i="19" a="1"/>
  <c r="K18" i="19" s="1"/>
  <c r="K50" i="19" a="1"/>
  <c r="K50" i="19" s="1"/>
  <c r="K25" i="19" a="1"/>
  <c r="K25" i="19" s="1"/>
  <c r="K58" i="19" a="1"/>
  <c r="K58" i="19" s="1"/>
  <c r="K34" i="19" a="1"/>
  <c r="K34" i="19" s="1"/>
  <c r="J141" i="19" a="1"/>
  <c r="J141" i="19" s="1"/>
  <c r="J139" i="19" a="1"/>
  <c r="J139" i="19" s="1"/>
  <c r="J135" i="19" a="1"/>
  <c r="J135" i="19" s="1"/>
  <c r="J131" i="19" a="1"/>
  <c r="J131" i="19" s="1"/>
  <c r="J127" i="19" a="1"/>
  <c r="J127" i="19" s="1"/>
  <c r="J123" i="19" a="1"/>
  <c r="J123" i="19" s="1"/>
  <c r="J119" i="19" a="1"/>
  <c r="J119" i="19" s="1"/>
  <c r="J140" i="19" a="1"/>
  <c r="J140" i="19" s="1"/>
  <c r="J136" i="19" a="1"/>
  <c r="J136" i="19" s="1"/>
  <c r="J132" i="19" a="1"/>
  <c r="J132" i="19" s="1"/>
  <c r="J128" i="19" a="1"/>
  <c r="J128" i="19" s="1"/>
  <c r="J124" i="19" a="1"/>
  <c r="J124" i="19" s="1"/>
  <c r="J120" i="19" a="1"/>
  <c r="J120" i="19" s="1"/>
  <c r="J115" i="19" a="1"/>
  <c r="J115" i="19" s="1"/>
  <c r="J113" i="19" a="1"/>
  <c r="J113" i="19" s="1"/>
  <c r="J111" i="19" a="1"/>
  <c r="J111" i="19" s="1"/>
  <c r="J109" i="19" a="1"/>
  <c r="J109" i="19" s="1"/>
  <c r="J107" i="19" a="1"/>
  <c r="J107" i="19" s="1"/>
  <c r="J105" i="19" a="1"/>
  <c r="J105" i="19" s="1"/>
  <c r="J137" i="19" a="1"/>
  <c r="J137" i="19" s="1"/>
  <c r="J133" i="19" a="1"/>
  <c r="J133" i="19" s="1"/>
  <c r="J129" i="19" a="1"/>
  <c r="J129" i="19" s="1"/>
  <c r="J125" i="19" a="1"/>
  <c r="J125" i="19" s="1"/>
  <c r="J121" i="19" a="1"/>
  <c r="J121" i="19" s="1"/>
  <c r="J117" i="19" a="1"/>
  <c r="J117" i="19" s="1"/>
  <c r="J138" i="19" a="1"/>
  <c r="J138" i="19" s="1"/>
  <c r="J134" i="19" a="1"/>
  <c r="J134" i="19" s="1"/>
  <c r="J130" i="19" a="1"/>
  <c r="J130" i="19" s="1"/>
  <c r="J126" i="19" a="1"/>
  <c r="J126" i="19" s="1"/>
  <c r="J122" i="19" a="1"/>
  <c r="J122" i="19" s="1"/>
  <c r="J118" i="19" a="1"/>
  <c r="J118" i="19" s="1"/>
  <c r="J116" i="19" a="1"/>
  <c r="J116" i="19" s="1"/>
  <c r="J114" i="19" a="1"/>
  <c r="J114" i="19" s="1"/>
  <c r="J112" i="19" a="1"/>
  <c r="J112" i="19" s="1"/>
  <c r="J110" i="19" a="1"/>
  <c r="J110" i="19" s="1"/>
  <c r="J108" i="19" a="1"/>
  <c r="J108" i="19" s="1"/>
  <c r="J106" i="19" a="1"/>
  <c r="J106" i="19" s="1"/>
  <c r="J103" i="19" a="1"/>
  <c r="J103" i="19" s="1"/>
  <c r="J99" i="19" a="1"/>
  <c r="J99" i="19" s="1"/>
  <c r="J95" i="19" a="1"/>
  <c r="J95" i="19" s="1"/>
  <c r="J91" i="19" a="1"/>
  <c r="J91" i="19" s="1"/>
  <c r="J87" i="19" a="1"/>
  <c r="J87" i="19" s="1"/>
  <c r="J104" i="19" a="1"/>
  <c r="J104" i="19" s="1"/>
  <c r="J100" i="19" a="1"/>
  <c r="J100" i="19" s="1"/>
  <c r="J96" i="19" a="1"/>
  <c r="J96" i="19" s="1"/>
  <c r="J92" i="19" a="1"/>
  <c r="J92" i="19" s="1"/>
  <c r="J88" i="19" a="1"/>
  <c r="J88" i="19" s="1"/>
  <c r="J84" i="19" a="1"/>
  <c r="J84" i="19" s="1"/>
  <c r="J82" i="19" a="1"/>
  <c r="J82" i="19" s="1"/>
  <c r="J80" i="19" a="1"/>
  <c r="J80" i="19" s="1"/>
  <c r="J78" i="19" a="1"/>
  <c r="J78" i="19" s="1"/>
  <c r="J76" i="19" a="1"/>
  <c r="J76" i="19" s="1"/>
  <c r="J101" i="19" a="1"/>
  <c r="J101" i="19" s="1"/>
  <c r="J97" i="19" a="1"/>
  <c r="J97" i="19" s="1"/>
  <c r="J93" i="19" a="1"/>
  <c r="J93" i="19" s="1"/>
  <c r="J89" i="19" a="1"/>
  <c r="J89" i="19" s="1"/>
  <c r="J85" i="19" a="1"/>
  <c r="J85" i="19" s="1"/>
  <c r="J102" i="19" a="1"/>
  <c r="J102" i="19" s="1"/>
  <c r="J98" i="19" a="1"/>
  <c r="J98" i="19" s="1"/>
  <c r="J94" i="19" a="1"/>
  <c r="J94" i="19" s="1"/>
  <c r="J90" i="19" a="1"/>
  <c r="J90" i="19" s="1"/>
  <c r="J86" i="19" a="1"/>
  <c r="J86" i="19" s="1"/>
  <c r="J83" i="19" a="1"/>
  <c r="J83" i="19" s="1"/>
  <c r="J81" i="19" a="1"/>
  <c r="J81" i="19" s="1"/>
  <c r="J79" i="19" a="1"/>
  <c r="J79" i="19" s="1"/>
  <c r="J77" i="19" a="1"/>
  <c r="J77" i="19" s="1"/>
  <c r="J75" i="19"/>
  <c r="J67" i="19" a="1"/>
  <c r="J67" i="19" s="1"/>
  <c r="J70" i="19" a="1"/>
  <c r="J70" i="19" s="1"/>
  <c r="J65" i="19" a="1"/>
  <c r="J65" i="19" s="1"/>
  <c r="J63" i="19" a="1"/>
  <c r="J63" i="19" s="1"/>
  <c r="J61" i="19" a="1"/>
  <c r="J61" i="19" s="1"/>
  <c r="J59" i="19" a="1"/>
  <c r="J59" i="19" s="1"/>
  <c r="J71" i="19" a="1"/>
  <c r="J71" i="19" s="1"/>
  <c r="J68" i="19" a="1"/>
  <c r="J68" i="19" s="1"/>
  <c r="J69" i="19" a="1"/>
  <c r="J69" i="19" s="1"/>
  <c r="J66" i="19" a="1"/>
  <c r="J66" i="19" s="1"/>
  <c r="J64" i="19" a="1"/>
  <c r="J64" i="19" s="1"/>
  <c r="J62" i="19" a="1"/>
  <c r="J62" i="19" s="1"/>
  <c r="J58" i="19" a="1"/>
  <c r="J58" i="19" s="1"/>
  <c r="J54" i="19" a="1"/>
  <c r="J54" i="19" s="1"/>
  <c r="J50" i="19" a="1"/>
  <c r="J50" i="19" s="1"/>
  <c r="J46" i="19" a="1"/>
  <c r="J46" i="19" s="1"/>
  <c r="J42" i="19" a="1"/>
  <c r="J42" i="19" s="1"/>
  <c r="J38" i="19" a="1"/>
  <c r="J38" i="19" s="1"/>
  <c r="J34" i="19" a="1"/>
  <c r="J34" i="19" s="1"/>
  <c r="J30" i="19" a="1"/>
  <c r="J30" i="19" s="1"/>
  <c r="J25" i="19" a="1"/>
  <c r="J25" i="19" s="1"/>
  <c r="J23" i="19" a="1"/>
  <c r="J23" i="19" s="1"/>
  <c r="J21" i="19" a="1"/>
  <c r="J21" i="19" s="1"/>
  <c r="J55" i="19" a="1"/>
  <c r="J55" i="19" s="1"/>
  <c r="J51" i="19" a="1"/>
  <c r="J51" i="19" s="1"/>
  <c r="J47" i="19" a="1"/>
  <c r="J47" i="19" s="1"/>
  <c r="J43" i="19" a="1"/>
  <c r="J43" i="19" s="1"/>
  <c r="J39" i="19" a="1"/>
  <c r="J39" i="19" s="1"/>
  <c r="J35" i="19" a="1"/>
  <c r="J35" i="19" s="1"/>
  <c r="J31" i="19" a="1"/>
  <c r="J31" i="19" s="1"/>
  <c r="J27" i="19" a="1"/>
  <c r="J27" i="19" s="1"/>
  <c r="J28" i="19" a="1"/>
  <c r="J28" i="19" s="1"/>
  <c r="J26" i="19" a="1"/>
  <c r="J26" i="19" s="1"/>
  <c r="J22" i="19" a="1"/>
  <c r="J22" i="19" s="1"/>
  <c r="J20" i="19" a="1"/>
  <c r="J20" i="19" s="1"/>
  <c r="J16" i="19" a="1"/>
  <c r="J16" i="19" s="1"/>
  <c r="J12" i="19" a="1"/>
  <c r="J12" i="19" s="1"/>
  <c r="J60" i="19" a="1"/>
  <c r="J60" i="19" s="1"/>
  <c r="J56" i="19" a="1"/>
  <c r="J56" i="19" s="1"/>
  <c r="J52" i="19" a="1"/>
  <c r="J52" i="19" s="1"/>
  <c r="J48" i="19" a="1"/>
  <c r="J48" i="19" s="1"/>
  <c r="J44" i="19" a="1"/>
  <c r="J44" i="19" s="1"/>
  <c r="J40" i="19" a="1"/>
  <c r="J40" i="19" s="1"/>
  <c r="J36" i="19" a="1"/>
  <c r="J36" i="19" s="1"/>
  <c r="J32" i="19" a="1"/>
  <c r="J32" i="19" s="1"/>
  <c r="J24" i="19" a="1"/>
  <c r="J24" i="19" s="1"/>
  <c r="J18" i="19" a="1"/>
  <c r="J18" i="19" s="1"/>
  <c r="J14" i="19" a="1"/>
  <c r="J14" i="19" s="1"/>
  <c r="J57" i="19" a="1"/>
  <c r="J57" i="19" s="1"/>
  <c r="J53" i="19" a="1"/>
  <c r="J53" i="19" s="1"/>
  <c r="J49" i="19" a="1"/>
  <c r="J49" i="19" s="1"/>
  <c r="J45" i="19" a="1"/>
  <c r="J45" i="19" s="1"/>
  <c r="J41" i="19" a="1"/>
  <c r="J41" i="19" s="1"/>
  <c r="J37" i="19" a="1"/>
  <c r="J37" i="19" s="1"/>
  <c r="J33" i="19" a="1"/>
  <c r="J33" i="19" s="1"/>
  <c r="J29" i="19" a="1"/>
  <c r="J29" i="19" s="1"/>
  <c r="J17" i="19" a="1"/>
  <c r="J17" i="19" s="1"/>
  <c r="J11" i="19" a="1"/>
  <c r="J11" i="19" s="1"/>
  <c r="J6" i="19" a="1"/>
  <c r="J6" i="19" s="1"/>
  <c r="J9" i="19" a="1"/>
  <c r="J9" i="19" s="1"/>
  <c r="J19" i="19" a="1"/>
  <c r="J19" i="19" s="1"/>
  <c r="J15" i="19" a="1"/>
  <c r="J15" i="19" s="1"/>
  <c r="J10" i="19" a="1"/>
  <c r="J10" i="19" s="1"/>
  <c r="J7" i="19" a="1"/>
  <c r="J7" i="19" s="1"/>
  <c r="J8" i="19" a="1"/>
  <c r="J8" i="19" s="1"/>
  <c r="J13" i="19" a="1"/>
  <c r="J13" i="19" s="1"/>
  <c r="F117" i="16"/>
  <c r="L77" i="19" l="1" a="1"/>
  <c r="L77" i="19" s="1"/>
  <c r="L54" i="19" a="1"/>
  <c r="L54" i="19" s="1"/>
  <c r="L46" i="19" a="1"/>
  <c r="L46" i="19" s="1"/>
  <c r="L38" i="19" a="1"/>
  <c r="L38" i="19" s="1"/>
  <c r="L30" i="19" a="1"/>
  <c r="L30" i="19" s="1"/>
  <c r="L22" i="19" a="1"/>
  <c r="L22" i="19" s="1"/>
  <c r="L14" i="19" a="1"/>
  <c r="L14" i="19" s="1"/>
  <c r="L12" i="19" a="1"/>
  <c r="L12" i="19" s="1"/>
  <c r="L6" i="19" a="1"/>
  <c r="L6" i="19" s="1"/>
  <c r="L58" i="19" a="1"/>
  <c r="L58" i="19" s="1"/>
  <c r="L50" i="19" a="1"/>
  <c r="L50" i="19" s="1"/>
  <c r="L42" i="19" a="1"/>
  <c r="L42" i="19" s="1"/>
  <c r="L34" i="19" a="1"/>
  <c r="L34" i="19" s="1"/>
  <c r="L26" i="19" a="1"/>
  <c r="L26" i="19" s="1"/>
  <c r="L18" i="19" a="1"/>
  <c r="L18" i="19" s="1"/>
  <c r="L8" i="19" a="1"/>
  <c r="L8" i="19" s="1"/>
  <c r="L10" i="19" a="1"/>
  <c r="L10" i="19" s="1"/>
  <c r="L68" i="19" a="1"/>
  <c r="L68" i="19" s="1"/>
  <c r="L125" i="19" a="1"/>
  <c r="L125" i="19" s="1"/>
  <c r="L109" i="19" a="1"/>
  <c r="L109" i="19" s="1"/>
  <c r="L136" i="19" a="1"/>
  <c r="L136" i="19" s="1"/>
  <c r="L120" i="19" a="1"/>
  <c r="L120" i="19" s="1"/>
  <c r="L139" i="19" a="1"/>
  <c r="L139" i="19" s="1"/>
  <c r="L123" i="19" a="1"/>
  <c r="L123" i="19" s="1"/>
  <c r="L107" i="19" a="1"/>
  <c r="L107" i="19" s="1"/>
  <c r="L99" i="19" a="1"/>
  <c r="L99" i="19" s="1"/>
  <c r="L130" i="19" a="1"/>
  <c r="L130" i="19" s="1"/>
  <c r="L93" i="19" a="1"/>
  <c r="L93" i="19" s="1"/>
  <c r="L86" i="19" a="1"/>
  <c r="L86" i="19" s="1"/>
  <c r="L102" i="19" a="1"/>
  <c r="L102" i="19" s="1"/>
  <c r="L138" i="19" a="1"/>
  <c r="L138" i="19" s="1"/>
  <c r="L80" i="19" a="1"/>
  <c r="L80" i="19" s="1"/>
  <c r="L83" i="19" a="1"/>
  <c r="L83" i="19" s="1"/>
  <c r="L63" i="19" a="1"/>
  <c r="L63" i="19" s="1"/>
  <c r="L78" i="19" a="1"/>
  <c r="L78" i="19" s="1"/>
  <c r="L20" i="19" a="1"/>
  <c r="L20" i="19" s="1"/>
  <c r="L28" i="19" a="1"/>
  <c r="L28" i="19" s="1"/>
  <c r="L36" i="19" a="1"/>
  <c r="L36" i="19" s="1"/>
  <c r="L44" i="19" a="1"/>
  <c r="L44" i="19" s="1"/>
  <c r="L52" i="19" a="1"/>
  <c r="L52" i="19" s="1"/>
  <c r="L60" i="19" a="1"/>
  <c r="L60" i="19" s="1"/>
  <c r="L13" i="19" a="1"/>
  <c r="L13" i="19" s="1"/>
  <c r="L21" i="19" a="1"/>
  <c r="L21" i="19" s="1"/>
  <c r="L29" i="19" a="1"/>
  <c r="L29" i="19" s="1"/>
  <c r="L37" i="19" a="1"/>
  <c r="L37" i="19" s="1"/>
  <c r="L45" i="19" a="1"/>
  <c r="L45" i="19" s="1"/>
  <c r="L53" i="19" a="1"/>
  <c r="L53" i="19" s="1"/>
  <c r="L61" i="19" a="1"/>
  <c r="L61" i="19" s="1"/>
  <c r="L115" i="19" a="1"/>
  <c r="L115" i="19" s="1"/>
  <c r="L134" i="19" a="1"/>
  <c r="L134" i="19" s="1"/>
  <c r="L101" i="19" a="1"/>
  <c r="L101" i="19" s="1"/>
  <c r="L90" i="19" a="1"/>
  <c r="L90" i="19" s="1"/>
  <c r="L110" i="19" a="1"/>
  <c r="L110" i="19" s="1"/>
  <c r="L85" i="19" a="1"/>
  <c r="L85" i="19" s="1"/>
  <c r="L67" i="19" a="1"/>
  <c r="L67" i="19" s="1"/>
  <c r="L7" i="19" a="1"/>
  <c r="L7" i="19" s="1"/>
  <c r="L24" i="19" a="1"/>
  <c r="L24" i="19" s="1"/>
  <c r="L40" i="19" a="1"/>
  <c r="L40" i="19" s="1"/>
  <c r="L56" i="19" a="1"/>
  <c r="L56" i="19" s="1"/>
  <c r="L9" i="19" a="1"/>
  <c r="L9" i="19" s="1"/>
  <c r="L25" i="19" a="1"/>
  <c r="L25" i="19" s="1"/>
  <c r="L41" i="19" a="1"/>
  <c r="L41" i="19" s="1"/>
  <c r="L57" i="19" a="1"/>
  <c r="L57" i="19" s="1"/>
  <c r="L19" i="19" a="1"/>
  <c r="L19" i="19" s="1"/>
  <c r="L27" i="19" a="1"/>
  <c r="L27" i="19" s="1"/>
  <c r="L35" i="19" a="1"/>
  <c r="L35" i="19" s="1"/>
  <c r="L43" i="19" a="1"/>
  <c r="L43" i="19" s="1"/>
  <c r="L51" i="19" a="1"/>
  <c r="L51" i="19" s="1"/>
  <c r="L59" i="19" a="1"/>
  <c r="L59" i="19" s="1"/>
  <c r="L137" i="19" a="1"/>
  <c r="L137" i="19" s="1"/>
  <c r="L121" i="19" a="1"/>
  <c r="L121" i="19" s="1"/>
  <c r="L106" i="19" a="1"/>
  <c r="L106" i="19" s="1"/>
  <c r="L132" i="19" a="1"/>
  <c r="L132" i="19" s="1"/>
  <c r="L116" i="19" a="1"/>
  <c r="L116" i="19" s="1"/>
  <c r="L135" i="19" a="1"/>
  <c r="L135" i="19" s="1"/>
  <c r="L119" i="19" a="1"/>
  <c r="L119" i="19" s="1"/>
  <c r="L105" i="19" a="1"/>
  <c r="L105" i="19" s="1"/>
  <c r="L98" i="19" a="1"/>
  <c r="L98" i="19" s="1"/>
  <c r="L114" i="19" a="1"/>
  <c r="L114" i="19" s="1"/>
  <c r="L92" i="19" a="1"/>
  <c r="L92" i="19" s="1"/>
  <c r="L126" i="19" a="1"/>
  <c r="L126" i="19" s="1"/>
  <c r="L95" i="19" a="1"/>
  <c r="L95" i="19" s="1"/>
  <c r="L96" i="19" a="1"/>
  <c r="L96" i="19" s="1"/>
  <c r="L76" i="19" a="1"/>
  <c r="L76" i="19" s="1"/>
  <c r="L79" i="19" a="1"/>
  <c r="L79" i="19" s="1"/>
  <c r="L97" i="19" a="1"/>
  <c r="L97" i="19" s="1"/>
  <c r="L69" i="19" a="1"/>
  <c r="L69" i="19" s="1"/>
  <c r="L81" i="19" a="1"/>
  <c r="L81" i="19" s="1"/>
  <c r="L64" i="19" a="1"/>
  <c r="L64" i="19" s="1"/>
  <c r="L91" i="19" a="1"/>
  <c r="L91" i="19" s="1"/>
  <c r="L94" i="19" a="1"/>
  <c r="L94" i="19" s="1"/>
  <c r="L122" i="19" a="1"/>
  <c r="L122" i="19" s="1"/>
  <c r="L89" i="19" a="1"/>
  <c r="L89" i="19" s="1"/>
  <c r="L16" i="19" a="1"/>
  <c r="L16" i="19" s="1"/>
  <c r="L32" i="19" a="1"/>
  <c r="L32" i="19" s="1"/>
  <c r="L48" i="19" a="1"/>
  <c r="L48" i="19" s="1"/>
  <c r="L62" i="19" a="1"/>
  <c r="L62" i="19" s="1"/>
  <c r="L17" i="19" a="1"/>
  <c r="L17" i="19" s="1"/>
  <c r="L33" i="19" a="1"/>
  <c r="L33" i="19" s="1"/>
  <c r="L49" i="19" a="1"/>
  <c r="L49" i="19" s="1"/>
  <c r="L75" i="19"/>
  <c r="L87" i="19" a="1"/>
  <c r="L87" i="19" s="1"/>
  <c r="L15" i="19" a="1"/>
  <c r="L15" i="19" s="1"/>
  <c r="L66" i="19" a="1"/>
  <c r="L66" i="19" s="1"/>
  <c r="L133" i="19" a="1"/>
  <c r="L133" i="19" s="1"/>
  <c r="L117" i="19" a="1"/>
  <c r="L117" i="19" s="1"/>
  <c r="L141" i="19" a="1"/>
  <c r="L141" i="19" s="1"/>
  <c r="L128" i="19" a="1"/>
  <c r="L128" i="19" s="1"/>
  <c r="L112" i="19" a="1"/>
  <c r="L112" i="19" s="1"/>
  <c r="L23" i="19" a="1"/>
  <c r="L23" i="19" s="1"/>
  <c r="L55" i="19" a="1"/>
  <c r="L55" i="19" s="1"/>
  <c r="L140" i="19" a="1"/>
  <c r="L140" i="19" s="1"/>
  <c r="L127" i="19" a="1"/>
  <c r="L127" i="19" s="1"/>
  <c r="L100" i="19" a="1"/>
  <c r="L100" i="19" s="1"/>
  <c r="L84" i="19" a="1"/>
  <c r="L84" i="19" s="1"/>
  <c r="L11" i="19" a="1"/>
  <c r="L11" i="19" s="1"/>
  <c r="M5" i="19"/>
  <c r="L39" i="19" a="1"/>
  <c r="L39" i="19" s="1"/>
  <c r="L118" i="19" a="1"/>
  <c r="L118" i="19" s="1"/>
  <c r="L65" i="19" a="1"/>
  <c r="L65" i="19" s="1"/>
  <c r="L47" i="19" a="1"/>
  <c r="L47" i="19" s="1"/>
  <c r="L113" i="19" a="1"/>
  <c r="L113" i="19" s="1"/>
  <c r="L131" i="19" a="1"/>
  <c r="L131" i="19" s="1"/>
  <c r="L71" i="19" a="1"/>
  <c r="L71" i="19" s="1"/>
  <c r="L70" i="19" a="1"/>
  <c r="L70" i="19" s="1"/>
  <c r="L31" i="19" a="1"/>
  <c r="L31" i="19" s="1"/>
  <c r="L124" i="19" a="1"/>
  <c r="L124" i="19" s="1"/>
  <c r="L111" i="19" a="1"/>
  <c r="L111" i="19" s="1"/>
  <c r="L88" i="19" a="1"/>
  <c r="L88" i="19" s="1"/>
  <c r="L104" i="19" a="1"/>
  <c r="L104" i="19" s="1"/>
  <c r="L129" i="19" a="1"/>
  <c r="L129" i="19" s="1"/>
  <c r="L108" i="19" a="1"/>
  <c r="L108" i="19" s="1"/>
  <c r="L103" i="19" a="1"/>
  <c r="L103" i="19" s="1"/>
  <c r="L82" i="19" a="1"/>
  <c r="L82" i="19" s="1"/>
  <c r="G117" i="16"/>
  <c r="B48" i="16"/>
  <c r="C48" i="16" s="1"/>
  <c r="D48" i="16" s="1"/>
  <c r="E48" i="16" s="1"/>
  <c r="F48" i="16" s="1"/>
  <c r="G48" i="16" s="1"/>
  <c r="H48" i="16" s="1"/>
  <c r="I48" i="16" s="1"/>
  <c r="J48" i="16" s="1"/>
  <c r="K48" i="16" s="1"/>
  <c r="L48" i="16" s="1"/>
  <c r="M48" i="16" s="1"/>
  <c r="N48" i="16" s="1"/>
  <c r="O48" i="16" s="1"/>
  <c r="P48" i="16" s="1"/>
  <c r="Q48" i="16" s="1"/>
  <c r="R48" i="16" s="1"/>
  <c r="S48" i="16" s="1"/>
  <c r="T48" i="16" s="1"/>
  <c r="U48" i="16" s="1"/>
  <c r="V48" i="16" s="1"/>
  <c r="W48" i="16" s="1"/>
  <c r="X48" i="16" s="1"/>
  <c r="Y48" i="16" s="1"/>
  <c r="Z48" i="16" s="1"/>
  <c r="AA48" i="16" s="1"/>
  <c r="AB48" i="16" s="1"/>
  <c r="AC48" i="16" s="1"/>
  <c r="AD48" i="16" s="1"/>
  <c r="AE48" i="16" s="1"/>
  <c r="AF48" i="16" s="1"/>
  <c r="B25" i="16"/>
  <c r="M141" i="19" l="1" a="1"/>
  <c r="M141" i="19" s="1"/>
  <c r="M128" i="19" a="1"/>
  <c r="M128" i="19" s="1"/>
  <c r="M112" i="19" a="1"/>
  <c r="M112" i="19" s="1"/>
  <c r="M135" i="19" a="1"/>
  <c r="M135" i="19" s="1"/>
  <c r="M119" i="19" a="1"/>
  <c r="M119" i="19" s="1"/>
  <c r="M134" i="19" a="1"/>
  <c r="M134" i="19" s="1"/>
  <c r="M118" i="19" a="1"/>
  <c r="M118" i="19" s="1"/>
  <c r="M104" i="19" a="1"/>
  <c r="M104" i="19" s="1"/>
  <c r="M101" i="19" a="1"/>
  <c r="M101" i="19" s="1"/>
  <c r="M133" i="19" a="1"/>
  <c r="M133" i="19" s="1"/>
  <c r="M96" i="19" a="1"/>
  <c r="M96" i="19" s="1"/>
  <c r="M85" i="19" a="1"/>
  <c r="M85" i="19" s="1"/>
  <c r="M97" i="19" a="1"/>
  <c r="M97" i="19" s="1"/>
  <c r="M125" i="19" a="1"/>
  <c r="M125" i="19" s="1"/>
  <c r="M79" i="19" a="1"/>
  <c r="M79" i="19" s="1"/>
  <c r="M82" i="19" a="1"/>
  <c r="M82" i="19" s="1"/>
  <c r="M64" i="19" a="1"/>
  <c r="M64" i="19" s="1"/>
  <c r="M77" i="19" a="1"/>
  <c r="M77" i="19" s="1"/>
  <c r="M56" i="19" a="1"/>
  <c r="M56" i="19" s="1"/>
  <c r="M40" i="19" a="1"/>
  <c r="M40" i="19" s="1"/>
  <c r="M24" i="19" a="1"/>
  <c r="M24" i="19" s="1"/>
  <c r="M53" i="19" a="1"/>
  <c r="M53" i="19" s="1"/>
  <c r="M17" i="19" a="1"/>
  <c r="M17" i="19" s="1"/>
  <c r="M65" i="19" a="1"/>
  <c r="M65" i="19" s="1"/>
  <c r="M47" i="19" a="1"/>
  <c r="M47" i="19" s="1"/>
  <c r="M31" i="19" a="1"/>
  <c r="M31" i="19" s="1"/>
  <c r="M15" i="19" a="1"/>
  <c r="M15" i="19" s="1"/>
  <c r="M45" i="19" a="1"/>
  <c r="M45" i="19" s="1"/>
  <c r="M80" i="19" a="1"/>
  <c r="M80" i="19" s="1"/>
  <c r="M50" i="19" a="1"/>
  <c r="M50" i="19" s="1"/>
  <c r="M34" i="19" a="1"/>
  <c r="M34" i="19" s="1"/>
  <c r="M18" i="19" a="1"/>
  <c r="M18" i="19" s="1"/>
  <c r="M57" i="19" a="1"/>
  <c r="M57" i="19" s="1"/>
  <c r="M11" i="19" a="1"/>
  <c r="M11" i="19" s="1"/>
  <c r="M140" i="19" a="1"/>
  <c r="M140" i="19" s="1"/>
  <c r="M124" i="19" a="1"/>
  <c r="M124" i="19" s="1"/>
  <c r="M108" i="19" a="1"/>
  <c r="M108" i="19" s="1"/>
  <c r="M131" i="19" a="1"/>
  <c r="M131" i="19" s="1"/>
  <c r="M115" i="19" a="1"/>
  <c r="M115" i="19" s="1"/>
  <c r="M130" i="19" a="1"/>
  <c r="M130" i="19" s="1"/>
  <c r="M114" i="19" a="1"/>
  <c r="M114" i="19" s="1"/>
  <c r="M137" i="19" a="1"/>
  <c r="M137" i="19" s="1"/>
  <c r="M94" i="19" a="1"/>
  <c r="M94" i="19" s="1"/>
  <c r="M117" i="19" a="1"/>
  <c r="M117" i="19" s="1"/>
  <c r="M95" i="19" a="1"/>
  <c r="M95" i="19" s="1"/>
  <c r="M129" i="19" a="1"/>
  <c r="M129" i="19" s="1"/>
  <c r="M75" i="19"/>
  <c r="M100" i="19" a="1"/>
  <c r="M100" i="19" s="1"/>
  <c r="M109" i="19" a="1"/>
  <c r="M109" i="19" s="1"/>
  <c r="M78" i="19" a="1"/>
  <c r="M78" i="19" s="1"/>
  <c r="M62" i="19" a="1"/>
  <c r="M62" i="19" s="1"/>
  <c r="M92" i="19" a="1"/>
  <c r="M92" i="19" s="1"/>
  <c r="M52" i="19" a="1"/>
  <c r="M52" i="19" s="1"/>
  <c r="M36" i="19" a="1"/>
  <c r="M36" i="19" s="1"/>
  <c r="M20" i="19" a="1"/>
  <c r="M20" i="19" s="1"/>
  <c r="M41" i="19" a="1"/>
  <c r="M41" i="19" s="1"/>
  <c r="M7" i="19" a="1"/>
  <c r="M7" i="19" s="1"/>
  <c r="M59" i="19" a="1"/>
  <c r="M59" i="19" s="1"/>
  <c r="M43" i="19" a="1"/>
  <c r="M43" i="19" s="1"/>
  <c r="M27" i="19" a="1"/>
  <c r="M27" i="19" s="1"/>
  <c r="M12" i="19" a="1"/>
  <c r="M12" i="19" s="1"/>
  <c r="M29" i="19" a="1"/>
  <c r="M29" i="19" s="1"/>
  <c r="M63" i="19" a="1"/>
  <c r="M63" i="19" s="1"/>
  <c r="M46" i="19" a="1"/>
  <c r="M46" i="19" s="1"/>
  <c r="M30" i="19" a="1"/>
  <c r="M30" i="19" s="1"/>
  <c r="M14" i="19" a="1"/>
  <c r="M14" i="19" s="1"/>
  <c r="M49" i="19" a="1"/>
  <c r="M49" i="19" s="1"/>
  <c r="M9" i="19" a="1"/>
  <c r="M9" i="19" s="1"/>
  <c r="M132" i="19" a="1"/>
  <c r="M132" i="19" s="1"/>
  <c r="M139" i="19" a="1"/>
  <c r="M139" i="19" s="1"/>
  <c r="M138" i="19" a="1"/>
  <c r="M138" i="19" s="1"/>
  <c r="M106" i="19" a="1"/>
  <c r="M106" i="19" s="1"/>
  <c r="M70" i="19" a="1"/>
  <c r="M70" i="19" s="1"/>
  <c r="M87" i="19" a="1"/>
  <c r="M87" i="19" s="1"/>
  <c r="M69" i="19" a="1"/>
  <c r="M69" i="19" s="1"/>
  <c r="M86" i="19" a="1"/>
  <c r="M86" i="19" s="1"/>
  <c r="M81" i="19" a="1"/>
  <c r="M81" i="19" s="1"/>
  <c r="M44" i="19" a="1"/>
  <c r="M44" i="19" s="1"/>
  <c r="M8" i="19" a="1"/>
  <c r="M8" i="19" s="1"/>
  <c r="M84" i="19" a="1"/>
  <c r="M84" i="19" s="1"/>
  <c r="M35" i="19" a="1"/>
  <c r="M35" i="19" s="1"/>
  <c r="M6" i="19" a="1"/>
  <c r="M6" i="19" s="1"/>
  <c r="M54" i="19" a="1"/>
  <c r="M54" i="19" s="1"/>
  <c r="M22" i="19" a="1"/>
  <c r="M22" i="19" s="1"/>
  <c r="M25" i="19" a="1"/>
  <c r="M25" i="19" s="1"/>
  <c r="M120" i="19" a="1"/>
  <c r="M120" i="19" s="1"/>
  <c r="M127" i="19" a="1"/>
  <c r="M127" i="19" s="1"/>
  <c r="M126" i="19" a="1"/>
  <c r="M126" i="19" s="1"/>
  <c r="M121" i="19" a="1"/>
  <c r="M121" i="19" s="1"/>
  <c r="M105" i="19" a="1"/>
  <c r="M105" i="19" s="1"/>
  <c r="M113" i="19" a="1"/>
  <c r="M113" i="19" s="1"/>
  <c r="M88" i="19" a="1"/>
  <c r="M88" i="19" s="1"/>
  <c r="M68" i="19" a="1"/>
  <c r="M68" i="19" s="1"/>
  <c r="M67" i="19" a="1"/>
  <c r="M67" i="19" s="1"/>
  <c r="M32" i="19" a="1"/>
  <c r="M32" i="19" s="1"/>
  <c r="M33" i="19" a="1"/>
  <c r="M33" i="19" s="1"/>
  <c r="M55" i="19" a="1"/>
  <c r="M55" i="19" s="1"/>
  <c r="M23" i="19" a="1"/>
  <c r="M23" i="19" s="1"/>
  <c r="M13" i="19" a="1"/>
  <c r="M13" i="19" s="1"/>
  <c r="M42" i="19" a="1"/>
  <c r="M42" i="19" s="1"/>
  <c r="M76" i="19" a="1"/>
  <c r="M76" i="19" s="1"/>
  <c r="M116" i="19" a="1"/>
  <c r="M116" i="19" s="1"/>
  <c r="M123" i="19" a="1"/>
  <c r="M123" i="19" s="1"/>
  <c r="M122" i="19" a="1"/>
  <c r="M122" i="19" s="1"/>
  <c r="M102" i="19" a="1"/>
  <c r="M102" i="19" s="1"/>
  <c r="M103" i="19" a="1"/>
  <c r="M103" i="19" s="1"/>
  <c r="M98" i="19" a="1"/>
  <c r="M98" i="19" s="1"/>
  <c r="M83" i="19" a="1"/>
  <c r="M83" i="19" s="1"/>
  <c r="M66" i="19" a="1"/>
  <c r="M66" i="19" s="1"/>
  <c r="M60" i="19" a="1"/>
  <c r="M60" i="19" s="1"/>
  <c r="M28" i="19" a="1"/>
  <c r="M28" i="19" s="1"/>
  <c r="M21" i="19" a="1"/>
  <c r="M21" i="19" s="1"/>
  <c r="M51" i="19" a="1"/>
  <c r="M51" i="19" s="1"/>
  <c r="M19" i="19" a="1"/>
  <c r="M19" i="19" s="1"/>
  <c r="N5" i="19"/>
  <c r="M38" i="19" a="1"/>
  <c r="M38" i="19" s="1"/>
  <c r="M61" i="19" a="1"/>
  <c r="M61" i="19" s="1"/>
  <c r="M136" i="19" a="1"/>
  <c r="M136" i="19" s="1"/>
  <c r="M111" i="19" a="1"/>
  <c r="M111" i="19" s="1"/>
  <c r="M93" i="19" a="1"/>
  <c r="M93" i="19" s="1"/>
  <c r="M89" i="19" a="1"/>
  <c r="M89" i="19" s="1"/>
  <c r="M99" i="19" a="1"/>
  <c r="M99" i="19" s="1"/>
  <c r="M16" i="19" a="1"/>
  <c r="M16" i="19" s="1"/>
  <c r="M39" i="19" a="1"/>
  <c r="M39" i="19" s="1"/>
  <c r="M58" i="19" a="1"/>
  <c r="M58" i="19" s="1"/>
  <c r="M37" i="19" a="1"/>
  <c r="M37" i="19" s="1"/>
  <c r="M107" i="19" a="1"/>
  <c r="M107" i="19" s="1"/>
  <c r="M110" i="19" a="1"/>
  <c r="M110" i="19" s="1"/>
  <c r="M71" i="19" a="1"/>
  <c r="M71" i="19" s="1"/>
  <c r="M91" i="19" a="1"/>
  <c r="M91" i="19" s="1"/>
  <c r="M48" i="19" a="1"/>
  <c r="M48" i="19" s="1"/>
  <c r="M90" i="19" a="1"/>
  <c r="M90" i="19" s="1"/>
  <c r="M10" i="19" a="1"/>
  <c r="M10" i="19" s="1"/>
  <c r="M26" i="19" a="1"/>
  <c r="M26" i="19" s="1"/>
  <c r="H117" i="16"/>
  <c r="C25" i="16"/>
  <c r="AF70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D70" i="16"/>
  <c r="C70" i="16"/>
  <c r="B70" i="16"/>
  <c r="AF69" i="16"/>
  <c r="AE69" i="16"/>
  <c r="AD69" i="16"/>
  <c r="AC69" i="16"/>
  <c r="AB69" i="16"/>
  <c r="AA69" i="16"/>
  <c r="Z69" i="16"/>
  <c r="Y69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B69" i="16"/>
  <c r="AF47" i="16"/>
  <c r="AE47" i="16"/>
  <c r="AD47" i="16"/>
  <c r="AC47" i="16"/>
  <c r="AB47" i="16"/>
  <c r="AA47" i="16"/>
  <c r="Z47" i="16"/>
  <c r="Y47" i="16"/>
  <c r="X47" i="16"/>
  <c r="W47" i="16"/>
  <c r="V47" i="16"/>
  <c r="U47" i="16"/>
  <c r="T47" i="16"/>
  <c r="S47" i="16"/>
  <c r="R47" i="16"/>
  <c r="Q47" i="16"/>
  <c r="P47" i="16"/>
  <c r="O47" i="16"/>
  <c r="N47" i="16"/>
  <c r="M47" i="16"/>
  <c r="L47" i="16"/>
  <c r="K47" i="16"/>
  <c r="J47" i="16"/>
  <c r="I47" i="16"/>
  <c r="H47" i="16"/>
  <c r="G47" i="16"/>
  <c r="F47" i="16"/>
  <c r="E47" i="16"/>
  <c r="D47" i="16"/>
  <c r="C47" i="16"/>
  <c r="B47" i="16"/>
  <c r="AF46" i="16"/>
  <c r="AE46" i="16"/>
  <c r="AD46" i="16"/>
  <c r="AC46" i="16"/>
  <c r="AB46" i="16"/>
  <c r="AA46" i="16"/>
  <c r="Z46" i="16"/>
  <c r="Y46" i="16"/>
  <c r="X46" i="16"/>
  <c r="W46" i="16"/>
  <c r="V46" i="16"/>
  <c r="U46" i="16"/>
  <c r="T46" i="16"/>
  <c r="S46" i="16"/>
  <c r="R46" i="16"/>
  <c r="Q46" i="16"/>
  <c r="P46" i="16"/>
  <c r="O46" i="16"/>
  <c r="N46" i="16"/>
  <c r="M46" i="16"/>
  <c r="L46" i="16"/>
  <c r="K46" i="16"/>
  <c r="J46" i="16"/>
  <c r="I46" i="16"/>
  <c r="H46" i="16"/>
  <c r="G46" i="16"/>
  <c r="F46" i="16"/>
  <c r="E46" i="16"/>
  <c r="D46" i="16"/>
  <c r="C46" i="16"/>
  <c r="B46" i="16"/>
  <c r="AF23" i="16"/>
  <c r="AE23" i="16"/>
  <c r="AD23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C23" i="16"/>
  <c r="B23" i="16"/>
  <c r="AQ17" i="16"/>
  <c r="AQ16" i="16"/>
  <c r="AQ15" i="16"/>
  <c r="AQ14" i="16"/>
  <c r="AQ13" i="16"/>
  <c r="AQ12" i="16"/>
  <c r="AQ9" i="16"/>
  <c r="AQ8" i="16"/>
  <c r="AQ6" i="16"/>
  <c r="AQ10" i="16" s="1"/>
  <c r="AQ5" i="16"/>
  <c r="N141" i="19" l="1" a="1"/>
  <c r="N141" i="19" s="1"/>
  <c r="N127" i="19" a="1"/>
  <c r="N127" i="19" s="1"/>
  <c r="N111" i="19" a="1"/>
  <c r="N111" i="19" s="1"/>
  <c r="N130" i="19" a="1"/>
  <c r="N130" i="19" s="1"/>
  <c r="N114" i="19" a="1"/>
  <c r="N114" i="19" s="1"/>
  <c r="N129" i="19" a="1"/>
  <c r="N129" i="19" s="1"/>
  <c r="N113" i="19" a="1"/>
  <c r="N113" i="19" s="1"/>
  <c r="N140" i="19" a="1"/>
  <c r="N140" i="19" s="1"/>
  <c r="N96" i="19" a="1"/>
  <c r="N96" i="19" s="1"/>
  <c r="N120" i="19" a="1"/>
  <c r="N120" i="19" s="1"/>
  <c r="N91" i="19" a="1"/>
  <c r="N91" i="19" s="1"/>
  <c r="N132" i="19" a="1"/>
  <c r="N132" i="19" s="1"/>
  <c r="N93" i="19" a="1"/>
  <c r="N93" i="19" s="1"/>
  <c r="N102" i="19" a="1"/>
  <c r="N102" i="19" s="1"/>
  <c r="N89" i="19" a="1"/>
  <c r="N89" i="19" s="1"/>
  <c r="N65" i="19" a="1"/>
  <c r="N65" i="19" s="1"/>
  <c r="N87" i="19" a="1"/>
  <c r="N87" i="19" s="1"/>
  <c r="N75" i="19"/>
  <c r="N59" i="19" a="1"/>
  <c r="N59" i="19" s="1"/>
  <c r="N43" i="19" a="1"/>
  <c r="N43" i="19" s="1"/>
  <c r="N27" i="19" a="1"/>
  <c r="N27" i="19" s="1"/>
  <c r="N9" i="19" a="1"/>
  <c r="N9" i="19" s="1"/>
  <c r="N40" i="19" a="1"/>
  <c r="N40" i="19" s="1"/>
  <c r="N8" i="19" a="1"/>
  <c r="N8" i="19" s="1"/>
  <c r="N54" i="19" a="1"/>
  <c r="N54" i="19" s="1"/>
  <c r="N38" i="19" a="1"/>
  <c r="N38" i="19" s="1"/>
  <c r="N22" i="19" a="1"/>
  <c r="N22" i="19" s="1"/>
  <c r="N44" i="19" a="1"/>
  <c r="N44" i="19" s="1"/>
  <c r="N66" i="19" a="1"/>
  <c r="N66" i="19" s="1"/>
  <c r="N45" i="19" a="1"/>
  <c r="N45" i="19" s="1"/>
  <c r="N29" i="19" a="1"/>
  <c r="N29" i="19" s="1"/>
  <c r="N13" i="19" a="1"/>
  <c r="N13" i="19" s="1"/>
  <c r="N64" i="19" a="1"/>
  <c r="N64" i="19" s="1"/>
  <c r="N24" i="19" a="1"/>
  <c r="N24" i="19" s="1"/>
  <c r="N119" i="19" a="1"/>
  <c r="N119" i="19" s="1"/>
  <c r="N122" i="19" a="1"/>
  <c r="N122" i="19" s="1"/>
  <c r="N108" i="19" a="1"/>
  <c r="N108" i="19" s="1"/>
  <c r="N88" i="19" a="1"/>
  <c r="N88" i="19" s="1"/>
  <c r="N78" i="19" a="1"/>
  <c r="N78" i="19" s="1"/>
  <c r="N61" i="19" a="1"/>
  <c r="N61" i="19" s="1"/>
  <c r="N51" i="19" a="1"/>
  <c r="N51" i="19" s="1"/>
  <c r="N20" i="19" a="1"/>
  <c r="N20" i="19" s="1"/>
  <c r="N14" i="19" a="1"/>
  <c r="N14" i="19" s="1"/>
  <c r="N37" i="19" a="1"/>
  <c r="N37" i="19" s="1"/>
  <c r="N48" i="19" a="1"/>
  <c r="N48" i="19" s="1"/>
  <c r="N115" i="19" a="1"/>
  <c r="N115" i="19" s="1"/>
  <c r="N118" i="19" a="1"/>
  <c r="N118" i="19" s="1"/>
  <c r="N117" i="19" a="1"/>
  <c r="N117" i="19" s="1"/>
  <c r="N97" i="19" a="1"/>
  <c r="N97" i="19" s="1"/>
  <c r="N98" i="19" a="1"/>
  <c r="N98" i="19" s="1"/>
  <c r="N100" i="19" a="1"/>
  <c r="N100" i="19" s="1"/>
  <c r="N95" i="19" a="1"/>
  <c r="N95" i="19" s="1"/>
  <c r="N103" i="19" a="1"/>
  <c r="N103" i="19" s="1"/>
  <c r="N62" i="19" a="1"/>
  <c r="N62" i="19" s="1"/>
  <c r="N31" i="19" a="1"/>
  <c r="N31" i="19" s="1"/>
  <c r="N52" i="19" a="1"/>
  <c r="N52" i="19" s="1"/>
  <c r="N58" i="19" a="1"/>
  <c r="N58" i="19" s="1"/>
  <c r="N26" i="19" a="1"/>
  <c r="N26" i="19" s="1"/>
  <c r="N83" i="19" a="1"/>
  <c r="N83" i="19" s="1"/>
  <c r="N33" i="19" a="1"/>
  <c r="N33" i="19" s="1"/>
  <c r="N79" i="19" a="1"/>
  <c r="N79" i="19" s="1"/>
  <c r="N139" i="19" a="1"/>
  <c r="N139" i="19" s="1"/>
  <c r="N123" i="19" a="1"/>
  <c r="N123" i="19" s="1"/>
  <c r="N106" i="19" a="1"/>
  <c r="N106" i="19" s="1"/>
  <c r="N126" i="19" a="1"/>
  <c r="N126" i="19" s="1"/>
  <c r="N110" i="19" a="1"/>
  <c r="N110" i="19" s="1"/>
  <c r="N125" i="19" a="1"/>
  <c r="N125" i="19" s="1"/>
  <c r="N109" i="19" a="1"/>
  <c r="N109" i="19" s="1"/>
  <c r="N124" i="19" a="1"/>
  <c r="N124" i="19" s="1"/>
  <c r="N71" i="19" a="1"/>
  <c r="N71" i="19" s="1"/>
  <c r="N104" i="19" a="1"/>
  <c r="N104" i="19" s="1"/>
  <c r="N90" i="19" a="1"/>
  <c r="N90" i="19" s="1"/>
  <c r="N116" i="19" a="1"/>
  <c r="N116" i="19" s="1"/>
  <c r="N92" i="19" a="1"/>
  <c r="N92" i="19" s="1"/>
  <c r="N82" i="19" a="1"/>
  <c r="N82" i="19" s="1"/>
  <c r="N81" i="19" a="1"/>
  <c r="N81" i="19" s="1"/>
  <c r="N63" i="19" a="1"/>
  <c r="N63" i="19" s="1"/>
  <c r="N84" i="19" a="1"/>
  <c r="N84" i="19" s="1"/>
  <c r="N128" i="19" a="1"/>
  <c r="N128" i="19" s="1"/>
  <c r="N55" i="19" a="1"/>
  <c r="N55" i="19" s="1"/>
  <c r="N39" i="19" a="1"/>
  <c r="N39" i="19" s="1"/>
  <c r="N23" i="19" a="1"/>
  <c r="N23" i="19" s="1"/>
  <c r="N7" i="19" a="1"/>
  <c r="N7" i="19" s="1"/>
  <c r="N32" i="19" a="1"/>
  <c r="N32" i="19" s="1"/>
  <c r="N6" i="19" a="1"/>
  <c r="N6" i="19" s="1"/>
  <c r="N50" i="19" a="1"/>
  <c r="N50" i="19" s="1"/>
  <c r="N34" i="19" a="1"/>
  <c r="N34" i="19" s="1"/>
  <c r="N18" i="19" a="1"/>
  <c r="N18" i="19" s="1"/>
  <c r="N28" i="19" a="1"/>
  <c r="N28" i="19" s="1"/>
  <c r="N57" i="19" a="1"/>
  <c r="N57" i="19" s="1"/>
  <c r="N41" i="19" a="1"/>
  <c r="N41" i="19" s="1"/>
  <c r="N25" i="19" a="1"/>
  <c r="N25" i="19" s="1"/>
  <c r="O5" i="19"/>
  <c r="N60" i="19" a="1"/>
  <c r="N60" i="19" s="1"/>
  <c r="N10" i="19" a="1"/>
  <c r="N10" i="19" s="1"/>
  <c r="N138" i="19" a="1"/>
  <c r="N138" i="19" s="1"/>
  <c r="N121" i="19" a="1"/>
  <c r="N121" i="19" s="1"/>
  <c r="N69" i="19" a="1"/>
  <c r="N69" i="19" s="1"/>
  <c r="N101" i="19" a="1"/>
  <c r="N101" i="19" s="1"/>
  <c r="N77" i="19" a="1"/>
  <c r="N77" i="19" s="1"/>
  <c r="N85" i="19" a="1"/>
  <c r="N85" i="19" s="1"/>
  <c r="N19" i="19" a="1"/>
  <c r="N19" i="19" s="1"/>
  <c r="N68" i="19" a="1"/>
  <c r="N68" i="19" s="1"/>
  <c r="N30" i="19" a="1"/>
  <c r="N30" i="19" s="1"/>
  <c r="N53" i="19" a="1"/>
  <c r="N53" i="19" s="1"/>
  <c r="N21" i="19" a="1"/>
  <c r="N21" i="19" s="1"/>
  <c r="N131" i="19" a="1"/>
  <c r="N131" i="19" s="1"/>
  <c r="N134" i="19" a="1"/>
  <c r="N134" i="19" s="1"/>
  <c r="N133" i="19" a="1"/>
  <c r="N133" i="19" s="1"/>
  <c r="N105" i="19" a="1"/>
  <c r="N105" i="19" s="1"/>
  <c r="N136" i="19" a="1"/>
  <c r="N136" i="19" s="1"/>
  <c r="N86" i="19" a="1"/>
  <c r="N86" i="19" s="1"/>
  <c r="N112" i="19" a="1"/>
  <c r="N112" i="19" s="1"/>
  <c r="N67" i="19" a="1"/>
  <c r="N67" i="19" s="1"/>
  <c r="N76" i="19" a="1"/>
  <c r="N76" i="19" s="1"/>
  <c r="N47" i="19" a="1"/>
  <c r="N47" i="19" s="1"/>
  <c r="N15" i="19" a="1"/>
  <c r="N15" i="19" s="1"/>
  <c r="N16" i="19" a="1"/>
  <c r="N16" i="19" s="1"/>
  <c r="N42" i="19" a="1"/>
  <c r="N42" i="19" s="1"/>
  <c r="N11" i="19" a="1"/>
  <c r="N11" i="19" s="1"/>
  <c r="N49" i="19" a="1"/>
  <c r="N49" i="19" s="1"/>
  <c r="N17" i="19" a="1"/>
  <c r="N17" i="19" s="1"/>
  <c r="N36" i="19" a="1"/>
  <c r="N36" i="19" s="1"/>
  <c r="N135" i="19" a="1"/>
  <c r="N135" i="19" s="1"/>
  <c r="N137" i="19" a="1"/>
  <c r="N137" i="19" s="1"/>
  <c r="N107" i="19" a="1"/>
  <c r="N107" i="19" s="1"/>
  <c r="N99" i="19" a="1"/>
  <c r="N99" i="19" s="1"/>
  <c r="N70" i="19" a="1"/>
  <c r="N70" i="19" s="1"/>
  <c r="N80" i="19" a="1"/>
  <c r="N80" i="19" s="1"/>
  <c r="N35" i="19" a="1"/>
  <c r="N35" i="19" s="1"/>
  <c r="N56" i="19" a="1"/>
  <c r="N56" i="19" s="1"/>
  <c r="N46" i="19" a="1"/>
  <c r="N46" i="19" s="1"/>
  <c r="N12" i="19" a="1"/>
  <c r="N12" i="19" s="1"/>
  <c r="N94" i="19" a="1"/>
  <c r="N94" i="19" s="1"/>
  <c r="I117" i="16"/>
  <c r="D25" i="16"/>
  <c r="G24" i="16"/>
  <c r="K24" i="16"/>
  <c r="O24" i="16"/>
  <c r="S24" i="16"/>
  <c r="W24" i="16"/>
  <c r="AA24" i="16"/>
  <c r="AE24" i="16"/>
  <c r="D24" i="16"/>
  <c r="H24" i="16"/>
  <c r="L24" i="16"/>
  <c r="P24" i="16"/>
  <c r="T24" i="16"/>
  <c r="X24" i="16"/>
  <c r="AF24" i="16"/>
  <c r="E24" i="16"/>
  <c r="I24" i="16"/>
  <c r="M24" i="16"/>
  <c r="Q24" i="16"/>
  <c r="U24" i="16"/>
  <c r="Y24" i="16"/>
  <c r="AC24" i="16"/>
  <c r="B24" i="16"/>
  <c r="F24" i="16"/>
  <c r="J24" i="16"/>
  <c r="N24" i="16"/>
  <c r="R24" i="16"/>
  <c r="V24" i="16"/>
  <c r="Z24" i="16"/>
  <c r="AD24" i="16"/>
  <c r="C24" i="16"/>
  <c r="AB24" i="16"/>
  <c r="C2" i="16"/>
  <c r="AQ7" i="16"/>
  <c r="AQ11" i="16"/>
  <c r="P5" i="19" l="1"/>
  <c r="O130" i="19" a="1"/>
  <c r="O130" i="19" s="1"/>
  <c r="O114" i="19" a="1"/>
  <c r="O114" i="19" s="1"/>
  <c r="O133" i="19" a="1"/>
  <c r="O133" i="19" s="1"/>
  <c r="O117" i="19" a="1"/>
  <c r="O117" i="19" s="1"/>
  <c r="O136" i="19" a="1"/>
  <c r="O136" i="19" s="1"/>
  <c r="O120" i="19" a="1"/>
  <c r="O120" i="19" s="1"/>
  <c r="O106" i="19" a="1"/>
  <c r="O106" i="19" s="1"/>
  <c r="O100" i="19" a="1"/>
  <c r="O100" i="19" s="1"/>
  <c r="O75" i="19"/>
  <c r="O102" i="19" a="1"/>
  <c r="O102" i="19" s="1"/>
  <c r="O89" i="19" a="1"/>
  <c r="O89" i="19" s="1"/>
  <c r="O119" i="19" a="1"/>
  <c r="O119" i="19" s="1"/>
  <c r="O71" i="19" a="1"/>
  <c r="O71" i="19" s="1"/>
  <c r="O77" i="19" a="1"/>
  <c r="O77" i="19" s="1"/>
  <c r="O76" i="19" a="1"/>
  <c r="O76" i="19" s="1"/>
  <c r="O62" i="19" a="1"/>
  <c r="O62" i="19" s="1"/>
  <c r="O79" i="19" a="1"/>
  <c r="O79" i="19" s="1"/>
  <c r="O54" i="19" a="1"/>
  <c r="O54" i="19" s="1"/>
  <c r="O38" i="19" a="1"/>
  <c r="O38" i="19" s="1"/>
  <c r="O22" i="19" a="1"/>
  <c r="O22" i="19" s="1"/>
  <c r="O6" i="19" a="1"/>
  <c r="O6" i="19" s="1"/>
  <c r="O15" i="19" a="1"/>
  <c r="O15" i="19" s="1"/>
  <c r="O98" i="19" a="1"/>
  <c r="O98" i="19" s="1"/>
  <c r="O49" i="19" a="1"/>
  <c r="O49" i="19" s="1"/>
  <c r="O33" i="19" a="1"/>
  <c r="O33" i="19" s="1"/>
  <c r="O17" i="19" a="1"/>
  <c r="O17" i="19" s="1"/>
  <c r="O27" i="19" a="1"/>
  <c r="O27" i="19" s="1"/>
  <c r="O60" i="19" a="1"/>
  <c r="O60" i="19" s="1"/>
  <c r="O44" i="19" a="1"/>
  <c r="O44" i="19" s="1"/>
  <c r="O28" i="19" a="1"/>
  <c r="O28" i="19" s="1"/>
  <c r="O12" i="19" a="1"/>
  <c r="O12" i="19" s="1"/>
  <c r="O47" i="19" a="1"/>
  <c r="O47" i="19" s="1"/>
  <c r="O23" i="19" a="1"/>
  <c r="O23" i="19" s="1"/>
  <c r="O141" i="19" a="1"/>
  <c r="O141" i="19" s="1"/>
  <c r="O126" i="19" a="1"/>
  <c r="O126" i="19" s="1"/>
  <c r="O110" i="19" a="1"/>
  <c r="O110" i="19" s="1"/>
  <c r="O129" i="19" a="1"/>
  <c r="O129" i="19" s="1"/>
  <c r="O113" i="19" a="1"/>
  <c r="O113" i="19" s="1"/>
  <c r="O132" i="19" a="1"/>
  <c r="O132" i="19" s="1"/>
  <c r="O116" i="19" a="1"/>
  <c r="O116" i="19" s="1"/>
  <c r="O104" i="19" a="1"/>
  <c r="O104" i="19" s="1"/>
  <c r="O99" i="19" a="1"/>
  <c r="O99" i="19" s="1"/>
  <c r="O70" i="19" a="1"/>
  <c r="O70" i="19" s="1"/>
  <c r="O101" i="19" a="1"/>
  <c r="O101" i="19" s="1"/>
  <c r="O87" i="19" a="1"/>
  <c r="O87" i="19" s="1"/>
  <c r="O103" i="19" a="1"/>
  <c r="O103" i="19" s="1"/>
  <c r="O69" i="19" a="1"/>
  <c r="O69" i="19" s="1"/>
  <c r="O97" i="19" a="1"/>
  <c r="O97" i="19" s="1"/>
  <c r="O68" i="19" a="1"/>
  <c r="O68" i="19" s="1"/>
  <c r="O131" i="19" a="1"/>
  <c r="O131" i="19" s="1"/>
  <c r="O78" i="19" a="1"/>
  <c r="O78" i="19" s="1"/>
  <c r="O50" i="19" a="1"/>
  <c r="O50" i="19" s="1"/>
  <c r="O34" i="19" a="1"/>
  <c r="O34" i="19" s="1"/>
  <c r="O18" i="19" a="1"/>
  <c r="O18" i="19" s="1"/>
  <c r="O51" i="19" a="1"/>
  <c r="O51" i="19" s="1"/>
  <c r="O11" i="19" a="1"/>
  <c r="O11" i="19" s="1"/>
  <c r="O63" i="19" a="1"/>
  <c r="O63" i="19" s="1"/>
  <c r="O45" i="19" a="1"/>
  <c r="O45" i="19" s="1"/>
  <c r="O29" i="19" a="1"/>
  <c r="O29" i="19" s="1"/>
  <c r="O13" i="19" a="1"/>
  <c r="O13" i="19" s="1"/>
  <c r="O105" i="19" a="1"/>
  <c r="O105" i="19" s="1"/>
  <c r="O56" i="19" a="1"/>
  <c r="O56" i="19" s="1"/>
  <c r="O40" i="19" a="1"/>
  <c r="O40" i="19" s="1"/>
  <c r="O24" i="19" a="1"/>
  <c r="O24" i="19" s="1"/>
  <c r="O82" i="19" a="1"/>
  <c r="O82" i="19" s="1"/>
  <c r="O43" i="19" a="1"/>
  <c r="O43" i="19" s="1"/>
  <c r="O9" i="19" a="1"/>
  <c r="O9" i="19" s="1"/>
  <c r="O138" i="19" a="1"/>
  <c r="O138" i="19" s="1"/>
  <c r="O122" i="19" a="1"/>
  <c r="O122" i="19" s="1"/>
  <c r="O107" i="19" a="1"/>
  <c r="O107" i="19" s="1"/>
  <c r="O125" i="19" a="1"/>
  <c r="O125" i="19" s="1"/>
  <c r="O109" i="19" a="1"/>
  <c r="O109" i="19" s="1"/>
  <c r="O128" i="19" a="1"/>
  <c r="O128" i="19" s="1"/>
  <c r="O112" i="19" a="1"/>
  <c r="O112" i="19" s="1"/>
  <c r="O127" i="19" a="1"/>
  <c r="O127" i="19" s="1"/>
  <c r="O92" i="19" a="1"/>
  <c r="O92" i="19" s="1"/>
  <c r="O139" i="19" a="1"/>
  <c r="O139" i="19" s="1"/>
  <c r="O94" i="19" a="1"/>
  <c r="O94" i="19" s="1"/>
  <c r="O85" i="19" a="1"/>
  <c r="O85" i="19" s="1"/>
  <c r="O96" i="19" a="1"/>
  <c r="O96" i="19" s="1"/>
  <c r="O86" i="19" a="1"/>
  <c r="O86" i="19" s="1"/>
  <c r="O84" i="19" a="1"/>
  <c r="O84" i="19" s="1"/>
  <c r="O66" i="19" a="1"/>
  <c r="O66" i="19" s="1"/>
  <c r="O90" i="19" a="1"/>
  <c r="O90" i="19" s="1"/>
  <c r="O65" i="19" a="1"/>
  <c r="O65" i="19" s="1"/>
  <c r="O46" i="19" a="1"/>
  <c r="O46" i="19" s="1"/>
  <c r="O30" i="19" a="1"/>
  <c r="O30" i="19" s="1"/>
  <c r="O14" i="19" a="1"/>
  <c r="O14" i="19" s="1"/>
  <c r="O31" i="19" a="1"/>
  <c r="O31" i="19" s="1"/>
  <c r="O7" i="19" a="1"/>
  <c r="O7" i="19" s="1"/>
  <c r="O57" i="19" a="1"/>
  <c r="O57" i="19" s="1"/>
  <c r="O41" i="19" a="1"/>
  <c r="O41" i="19" s="1"/>
  <c r="O25" i="19" a="1"/>
  <c r="O25" i="19" s="1"/>
  <c r="O10" i="19" a="1"/>
  <c r="O10" i="19" s="1"/>
  <c r="O88" i="19" a="1"/>
  <c r="O88" i="19" s="1"/>
  <c r="O52" i="19" a="1"/>
  <c r="O52" i="19" s="1"/>
  <c r="O36" i="19" a="1"/>
  <c r="O36" i="19" s="1"/>
  <c r="O20" i="19" a="1"/>
  <c r="O20" i="19" s="1"/>
  <c r="O67" i="19" a="1"/>
  <c r="O67" i="19" s="1"/>
  <c r="O39" i="19" a="1"/>
  <c r="O39" i="19" s="1"/>
  <c r="O121" i="19" a="1"/>
  <c r="O121" i="19" s="1"/>
  <c r="O111" i="19" a="1"/>
  <c r="O111" i="19" s="1"/>
  <c r="O135" i="19" a="1"/>
  <c r="O135" i="19" s="1"/>
  <c r="O64" i="19" a="1"/>
  <c r="O64" i="19" s="1"/>
  <c r="O26" i="19" a="1"/>
  <c r="O26" i="19" s="1"/>
  <c r="O53" i="19" a="1"/>
  <c r="O53" i="19" s="1"/>
  <c r="O61" i="19" a="1"/>
  <c r="O61" i="19" s="1"/>
  <c r="O59" i="19" a="1"/>
  <c r="O59" i="19" s="1"/>
  <c r="O83" i="19" a="1"/>
  <c r="O83" i="19" s="1"/>
  <c r="O37" i="19" a="1"/>
  <c r="O37" i="19" s="1"/>
  <c r="O35" i="19" a="1"/>
  <c r="O35" i="19" s="1"/>
  <c r="O93" i="19" a="1"/>
  <c r="O93" i="19" s="1"/>
  <c r="O115" i="19" a="1"/>
  <c r="O115" i="19" s="1"/>
  <c r="O134" i="19" a="1"/>
  <c r="O134" i="19" s="1"/>
  <c r="O140" i="19" a="1"/>
  <c r="O140" i="19" s="1"/>
  <c r="O91" i="19" a="1"/>
  <c r="O91" i="19" s="1"/>
  <c r="O95" i="19" a="1"/>
  <c r="O95" i="19" s="1"/>
  <c r="O8" i="19" a="1"/>
  <c r="O8" i="19" s="1"/>
  <c r="O48" i="19" a="1"/>
  <c r="O48" i="19" s="1"/>
  <c r="O108" i="19" a="1"/>
  <c r="O108" i="19" s="1"/>
  <c r="O42" i="19" a="1"/>
  <c r="O42" i="19" s="1"/>
  <c r="O16" i="19" a="1"/>
  <c r="O16" i="19" s="1"/>
  <c r="O118" i="19" a="1"/>
  <c r="O118" i="19" s="1"/>
  <c r="O124" i="19" a="1"/>
  <c r="O124" i="19" s="1"/>
  <c r="O123" i="19" a="1"/>
  <c r="O123" i="19" s="1"/>
  <c r="O81" i="19" a="1"/>
  <c r="O81" i="19" s="1"/>
  <c r="O58" i="19" a="1"/>
  <c r="O58" i="19" s="1"/>
  <c r="O19" i="19" a="1"/>
  <c r="O19" i="19" s="1"/>
  <c r="O21" i="19" a="1"/>
  <c r="O21" i="19" s="1"/>
  <c r="O32" i="19" a="1"/>
  <c r="O32" i="19" s="1"/>
  <c r="O137" i="19" a="1"/>
  <c r="O137" i="19" s="1"/>
  <c r="O80" i="19" a="1"/>
  <c r="O80" i="19" s="1"/>
  <c r="O55" i="19" a="1"/>
  <c r="O55" i="19" s="1"/>
  <c r="J117" i="16"/>
  <c r="E25" i="16"/>
  <c r="D2" i="16"/>
  <c r="P51" i="19" l="1" a="1"/>
  <c r="P51" i="19" s="1"/>
  <c r="P7" i="19" a="1"/>
  <c r="P7" i="19" s="1"/>
  <c r="P8" i="19" a="1"/>
  <c r="P8" i="19" s="1"/>
  <c r="P6" i="19" a="1"/>
  <c r="P6" i="19" s="1"/>
  <c r="Q5" i="19"/>
  <c r="P17" i="19" a="1"/>
  <c r="P17" i="19" s="1"/>
  <c r="P25" i="19" a="1"/>
  <c r="P25" i="19" s="1"/>
  <c r="P33" i="19" a="1"/>
  <c r="P33" i="19" s="1"/>
  <c r="P41" i="19" a="1"/>
  <c r="P41" i="19" s="1"/>
  <c r="P49" i="19" a="1"/>
  <c r="P49" i="19" s="1"/>
  <c r="P136" i="19" a="1"/>
  <c r="P136" i="19" s="1"/>
  <c r="P141" i="19" a="1"/>
  <c r="P141" i="19" s="1"/>
  <c r="P129" i="19" a="1"/>
  <c r="P129" i="19" s="1"/>
  <c r="P131" i="19" a="1"/>
  <c r="P131" i="19" s="1"/>
  <c r="P115" i="19" a="1"/>
  <c r="P115" i="19" s="1"/>
  <c r="P126" i="19" a="1"/>
  <c r="P126" i="19" s="1"/>
  <c r="P110" i="19" a="1"/>
  <c r="P110" i="19" s="1"/>
  <c r="P101" i="19" a="1"/>
  <c r="P101" i="19" s="1"/>
  <c r="P107" i="19" a="1"/>
  <c r="P107" i="19" s="1"/>
  <c r="P114" i="19" a="1"/>
  <c r="P114" i="19" s="1"/>
  <c r="P75" i="19"/>
  <c r="P64" i="19" a="1"/>
  <c r="P64" i="19" s="1"/>
  <c r="P106" i="19" a="1"/>
  <c r="P106" i="19" s="1"/>
  <c r="P53" i="19" a="1"/>
  <c r="P53" i="19" s="1"/>
  <c r="P10" i="19" a="1"/>
  <c r="P10" i="19" s="1"/>
  <c r="P18" i="19" a="1"/>
  <c r="P18" i="19" s="1"/>
  <c r="P26" i="19" a="1"/>
  <c r="P26" i="19" s="1"/>
  <c r="P34" i="19" a="1"/>
  <c r="P34" i="19" s="1"/>
  <c r="P42" i="19" a="1"/>
  <c r="P42" i="19" s="1"/>
  <c r="P50" i="19" a="1"/>
  <c r="P50" i="19" s="1"/>
  <c r="P9" i="19" a="1"/>
  <c r="P9" i="19" s="1"/>
  <c r="P15" i="19" a="1"/>
  <c r="P15" i="19" s="1"/>
  <c r="P23" i="19" a="1"/>
  <c r="P23" i="19" s="1"/>
  <c r="P31" i="19" a="1"/>
  <c r="P31" i="19" s="1"/>
  <c r="P39" i="19" a="1"/>
  <c r="P39" i="19" s="1"/>
  <c r="P47" i="19" a="1"/>
  <c r="P47" i="19" s="1"/>
  <c r="P135" i="19" a="1"/>
  <c r="P135" i="19" s="1"/>
  <c r="P138" i="19" a="1"/>
  <c r="P138" i="19" s="1"/>
  <c r="P140" i="19" a="1"/>
  <c r="P140" i="19" s="1"/>
  <c r="P124" i="19" a="1"/>
  <c r="P124" i="19" s="1"/>
  <c r="P108" i="19" a="1"/>
  <c r="P108" i="19" s="1"/>
  <c r="P125" i="19" a="1"/>
  <c r="P125" i="19" s="1"/>
  <c r="P109" i="19" a="1"/>
  <c r="P109" i="19" s="1"/>
  <c r="P100" i="19" a="1"/>
  <c r="P100" i="19" s="1"/>
  <c r="P103" i="19" a="1"/>
  <c r="P103" i="19" s="1"/>
  <c r="P113" i="19" a="1"/>
  <c r="P113" i="19" s="1"/>
  <c r="P70" i="19" a="1"/>
  <c r="P70" i="19" s="1"/>
  <c r="P62" i="19" a="1"/>
  <c r="P62" i="19" s="1"/>
  <c r="P13" i="19" a="1"/>
  <c r="P13" i="19" s="1"/>
  <c r="P21" i="19" a="1"/>
  <c r="P21" i="19" s="1"/>
  <c r="P29" i="19" a="1"/>
  <c r="P29" i="19" s="1"/>
  <c r="P22" i="19" a="1"/>
  <c r="P22" i="19" s="1"/>
  <c r="P38" i="19" a="1"/>
  <c r="P38" i="19" s="1"/>
  <c r="P54" i="19" a="1"/>
  <c r="P54" i="19" s="1"/>
  <c r="P19" i="19" a="1"/>
  <c r="P19" i="19" s="1"/>
  <c r="P35" i="19" a="1"/>
  <c r="P35" i="19" s="1"/>
  <c r="P130" i="19" a="1"/>
  <c r="P130" i="19" s="1"/>
  <c r="P116" i="19" a="1"/>
  <c r="P116" i="19" s="1"/>
  <c r="P117" i="19" a="1"/>
  <c r="P117" i="19" s="1"/>
  <c r="P111" i="19" a="1"/>
  <c r="P111" i="19" s="1"/>
  <c r="P104" i="19" a="1"/>
  <c r="P104" i="19" s="1"/>
  <c r="P119" i="19" a="1"/>
  <c r="P119" i="19" s="1"/>
  <c r="P93" i="19" a="1"/>
  <c r="P93" i="19" s="1"/>
  <c r="P85" i="19" a="1"/>
  <c r="P85" i="19" s="1"/>
  <c r="P71" i="19" a="1"/>
  <c r="P71" i="19" s="1"/>
  <c r="P83" i="19" a="1"/>
  <c r="P83" i="19" s="1"/>
  <c r="P65" i="19" a="1"/>
  <c r="P65" i="19" s="1"/>
  <c r="P94" i="19" a="1"/>
  <c r="P94" i="19" s="1"/>
  <c r="P67" i="19" a="1"/>
  <c r="P67" i="19" s="1"/>
  <c r="P61" i="19" a="1"/>
  <c r="P61" i="19" s="1"/>
  <c r="P123" i="19" a="1"/>
  <c r="P123" i="19" s="1"/>
  <c r="P112" i="19" a="1"/>
  <c r="P112" i="19" s="1"/>
  <c r="P120" i="19" a="1"/>
  <c r="P120" i="19" s="1"/>
  <c r="P87" i="19" a="1"/>
  <c r="P87" i="19" s="1"/>
  <c r="P88" i="19" a="1"/>
  <c r="P88" i="19" s="1"/>
  <c r="P56" i="19" a="1"/>
  <c r="P56" i="19" s="1"/>
  <c r="P69" i="19" a="1"/>
  <c r="P69" i="19" s="1"/>
  <c r="P16" i="19" a="1"/>
  <c r="P16" i="19" s="1"/>
  <c r="P32" i="19" a="1"/>
  <c r="P32" i="19" s="1"/>
  <c r="P48" i="19" a="1"/>
  <c r="P48" i="19" s="1"/>
  <c r="P37" i="19" a="1"/>
  <c r="P37" i="19" s="1"/>
  <c r="P128" i="19" a="1"/>
  <c r="P128" i="19" s="1"/>
  <c r="P139" i="19" a="1"/>
  <c r="P139" i="19" s="1"/>
  <c r="P134" i="19" a="1"/>
  <c r="P134" i="19" s="1"/>
  <c r="P122" i="19" a="1"/>
  <c r="P122" i="19" s="1"/>
  <c r="P102" i="19" a="1"/>
  <c r="P102" i="19" s="1"/>
  <c r="P68" i="19" a="1"/>
  <c r="P68" i="19" s="1"/>
  <c r="P99" i="19" a="1"/>
  <c r="P99" i="19" s="1"/>
  <c r="P91" i="19" a="1"/>
  <c r="P91" i="19" s="1"/>
  <c r="P90" i="19" a="1"/>
  <c r="P90" i="19" s="1"/>
  <c r="P63" i="19" a="1"/>
  <c r="P63" i="19" s="1"/>
  <c r="P79" i="19" a="1"/>
  <c r="P79" i="19" s="1"/>
  <c r="P60" i="19" a="1"/>
  <c r="P60" i="19" s="1"/>
  <c r="P86" i="19" a="1"/>
  <c r="P86" i="19" s="1"/>
  <c r="P92" i="19" a="1"/>
  <c r="P92" i="19" s="1"/>
  <c r="P59" i="19" a="1"/>
  <c r="P59" i="19" s="1"/>
  <c r="P12" i="19" a="1"/>
  <c r="P12" i="19" s="1"/>
  <c r="P20" i="19" a="1"/>
  <c r="P20" i="19" s="1"/>
  <c r="P28" i="19" a="1"/>
  <c r="P28" i="19" s="1"/>
  <c r="P36" i="19" a="1"/>
  <c r="P36" i="19" s="1"/>
  <c r="P44" i="19" a="1"/>
  <c r="P44" i="19" s="1"/>
  <c r="P52" i="19" a="1"/>
  <c r="P52" i="19" s="1"/>
  <c r="P45" i="19" a="1"/>
  <c r="P45" i="19" s="1"/>
  <c r="P137" i="19" a="1"/>
  <c r="P137" i="19" s="1"/>
  <c r="P118" i="19" a="1"/>
  <c r="P118" i="19" s="1"/>
  <c r="P105" i="19" a="1"/>
  <c r="P105" i="19" s="1"/>
  <c r="P95" i="19" a="1"/>
  <c r="P95" i="19" s="1"/>
  <c r="P80" i="19" a="1"/>
  <c r="P80" i="19" s="1"/>
  <c r="P76" i="19" a="1"/>
  <c r="P76" i="19" s="1"/>
  <c r="P78" i="19" a="1"/>
  <c r="P78" i="19" s="1"/>
  <c r="P55" i="19" a="1"/>
  <c r="P55" i="19" s="1"/>
  <c r="P24" i="19" a="1"/>
  <c r="P24" i="19" s="1"/>
  <c r="P40" i="19" a="1"/>
  <c r="P40" i="19" s="1"/>
  <c r="P14" i="19" a="1"/>
  <c r="P14" i="19" s="1"/>
  <c r="P30" i="19" a="1"/>
  <c r="P30" i="19" s="1"/>
  <c r="P46" i="19" a="1"/>
  <c r="P46" i="19" s="1"/>
  <c r="P11" i="19" a="1"/>
  <c r="P11" i="19" s="1"/>
  <c r="P27" i="19" a="1"/>
  <c r="P27" i="19" s="1"/>
  <c r="P43" i="19" a="1"/>
  <c r="P43" i="19" s="1"/>
  <c r="P127" i="19" a="1"/>
  <c r="P127" i="19" s="1"/>
  <c r="P132" i="19" a="1"/>
  <c r="P132" i="19" s="1"/>
  <c r="P133" i="19" a="1"/>
  <c r="P133" i="19" s="1"/>
  <c r="P121" i="19" a="1"/>
  <c r="P121" i="19" s="1"/>
  <c r="P98" i="19" a="1"/>
  <c r="P98" i="19" s="1"/>
  <c r="P66" i="19" a="1"/>
  <c r="P66" i="19" s="1"/>
  <c r="P97" i="19" a="1"/>
  <c r="P97" i="19" s="1"/>
  <c r="P89" i="19" a="1"/>
  <c r="P89" i="19" s="1"/>
  <c r="P84" i="19" a="1"/>
  <c r="P84" i="19" s="1"/>
  <c r="P96" i="19" a="1"/>
  <c r="P96" i="19" s="1"/>
  <c r="P77" i="19" a="1"/>
  <c r="P77" i="19" s="1"/>
  <c r="P58" i="19" a="1"/>
  <c r="P58" i="19" s="1"/>
  <c r="P82" i="19" a="1"/>
  <c r="P82" i="19" s="1"/>
  <c r="P81" i="19" a="1"/>
  <c r="P81" i="19" s="1"/>
  <c r="P57" i="19" a="1"/>
  <c r="P57" i="19" s="1"/>
  <c r="K117" i="16"/>
  <c r="F25" i="16"/>
  <c r="E2" i="16"/>
  <c r="Q52" i="19" l="1" a="1"/>
  <c r="Q52" i="19" s="1"/>
  <c r="Q9" i="19" a="1"/>
  <c r="Q9" i="19" s="1"/>
  <c r="Q138" i="19" a="1"/>
  <c r="Q138" i="19" s="1"/>
  <c r="Q133" i="19" a="1"/>
  <c r="Q133" i="19" s="1"/>
  <c r="Q127" i="19" a="1"/>
  <c r="Q127" i="19" s="1"/>
  <c r="Q111" i="19" a="1"/>
  <c r="Q111" i="19" s="1"/>
  <c r="Q136" i="19" a="1"/>
  <c r="Q136" i="19" s="1"/>
  <c r="Q120" i="19" a="1"/>
  <c r="Q120" i="19" s="1"/>
  <c r="Q124" i="19" a="1"/>
  <c r="Q124" i="19" s="1"/>
  <c r="Q103" i="19" a="1"/>
  <c r="Q103" i="19" s="1"/>
  <c r="Q105" i="19" a="1"/>
  <c r="Q105" i="19" s="1"/>
  <c r="Q100" i="19" a="1"/>
  <c r="Q100" i="19" s="1"/>
  <c r="Q67" i="19" a="1"/>
  <c r="Q67" i="19" s="1"/>
  <c r="Q123" i="19" a="1"/>
  <c r="Q123" i="19" s="1"/>
  <c r="Q98" i="19" a="1"/>
  <c r="Q98" i="19" s="1"/>
  <c r="Q90" i="19" a="1"/>
  <c r="Q90" i="19" s="1"/>
  <c r="Q85" i="19" a="1"/>
  <c r="Q85" i="19" s="1"/>
  <c r="Q75" i="19"/>
  <c r="Q78" i="19" a="1"/>
  <c r="Q78" i="19" s="1"/>
  <c r="Q55" i="19" a="1"/>
  <c r="Q55" i="19" s="1"/>
  <c r="Q62" i="19" a="1"/>
  <c r="Q62" i="19" s="1"/>
  <c r="Q80" i="19" a="1"/>
  <c r="Q80" i="19" s="1"/>
  <c r="Q58" i="19" a="1"/>
  <c r="Q58" i="19" s="1"/>
  <c r="R5" i="19"/>
  <c r="Q17" i="19" a="1"/>
  <c r="Q17" i="19" s="1"/>
  <c r="Q25" i="19" a="1"/>
  <c r="Q25" i="19" s="1"/>
  <c r="Q33" i="19" a="1"/>
  <c r="Q33" i="19" s="1"/>
  <c r="Q41" i="19" a="1"/>
  <c r="Q41" i="19" s="1"/>
  <c r="Q49" i="19" a="1"/>
  <c r="Q49" i="19" s="1"/>
  <c r="Q8" i="19" a="1"/>
  <c r="Q8" i="19" s="1"/>
  <c r="Q14" i="19" a="1"/>
  <c r="Q14" i="19" s="1"/>
  <c r="Q22" i="19" a="1"/>
  <c r="Q22" i="19" s="1"/>
  <c r="Q30" i="19" a="1"/>
  <c r="Q30" i="19" s="1"/>
  <c r="Q38" i="19" a="1"/>
  <c r="Q38" i="19" s="1"/>
  <c r="Q46" i="19" a="1"/>
  <c r="Q46" i="19" s="1"/>
  <c r="Q12" i="19" a="1"/>
  <c r="Q12" i="19" s="1"/>
  <c r="Q20" i="19" a="1"/>
  <c r="Q20" i="19" s="1"/>
  <c r="Q28" i="19" a="1"/>
  <c r="Q28" i="19" s="1"/>
  <c r="Q36" i="19" a="1"/>
  <c r="Q36" i="19" s="1"/>
  <c r="Q44" i="19" a="1"/>
  <c r="Q44" i="19" s="1"/>
  <c r="Q131" i="19" a="1"/>
  <c r="Q131" i="19" s="1"/>
  <c r="Q132" i="19" a="1"/>
  <c r="Q132" i="19" s="1"/>
  <c r="Q126" i="19" a="1"/>
  <c r="Q126" i="19" s="1"/>
  <c r="Q110" i="19" a="1"/>
  <c r="Q110" i="19" s="1"/>
  <c r="Q129" i="19" a="1"/>
  <c r="Q129" i="19" s="1"/>
  <c r="Q113" i="19" a="1"/>
  <c r="Q113" i="19" s="1"/>
  <c r="Q109" i="19" a="1"/>
  <c r="Q109" i="19" s="1"/>
  <c r="Q115" i="19" a="1"/>
  <c r="Q115" i="19" s="1"/>
  <c r="Q97" i="19" a="1"/>
  <c r="Q97" i="19" s="1"/>
  <c r="Q99" i="19" a="1"/>
  <c r="Q99" i="19" s="1"/>
  <c r="Q65" i="19" a="1"/>
  <c r="Q65" i="19" s="1"/>
  <c r="Q122" i="19" a="1"/>
  <c r="Q122" i="19" s="1"/>
  <c r="Q96" i="19" a="1"/>
  <c r="Q96" i="19" s="1"/>
  <c r="Q88" i="19" a="1"/>
  <c r="Q88" i="19" s="1"/>
  <c r="Q83" i="19" a="1"/>
  <c r="Q83" i="19" s="1"/>
  <c r="Q66" i="19" a="1"/>
  <c r="Q66" i="19" s="1"/>
  <c r="Q68" i="19" a="1"/>
  <c r="Q68" i="19" s="1"/>
  <c r="Q89" i="19" a="1"/>
  <c r="Q89" i="19" s="1"/>
  <c r="Q95" i="19" a="1"/>
  <c r="Q95" i="19" s="1"/>
  <c r="Q76" i="19" a="1"/>
  <c r="Q76" i="19" s="1"/>
  <c r="Q56" i="19" a="1"/>
  <c r="Q56" i="19" s="1"/>
  <c r="Q32" i="19" a="1"/>
  <c r="Q32" i="19" s="1"/>
  <c r="Q48" i="19" a="1"/>
  <c r="Q48" i="19" s="1"/>
  <c r="Q140" i="19" a="1"/>
  <c r="Q140" i="19" s="1"/>
  <c r="Q118" i="19" a="1"/>
  <c r="Q118" i="19" s="1"/>
  <c r="Q121" i="19" a="1"/>
  <c r="Q121" i="19" s="1"/>
  <c r="Q104" i="19" a="1"/>
  <c r="Q104" i="19" s="1"/>
  <c r="Q116" i="19" a="1"/>
  <c r="Q116" i="19" s="1"/>
  <c r="Q61" i="19" a="1"/>
  <c r="Q61" i="19" s="1"/>
  <c r="Q92" i="19" a="1"/>
  <c r="Q92" i="19" s="1"/>
  <c r="Q77" i="19" a="1"/>
  <c r="Q77" i="19" s="1"/>
  <c r="Q57" i="19" a="1"/>
  <c r="Q57" i="19" s="1"/>
  <c r="Q84" i="19" a="1"/>
  <c r="Q84" i="19" s="1"/>
  <c r="Q7" i="19" a="1"/>
  <c r="Q7" i="19" s="1"/>
  <c r="Q6" i="19" a="1"/>
  <c r="Q6" i="19" s="1"/>
  <c r="Q11" i="19" a="1"/>
  <c r="Q11" i="19" s="1"/>
  <c r="Q19" i="19" a="1"/>
  <c r="Q19" i="19" s="1"/>
  <c r="Q27" i="19" a="1"/>
  <c r="Q27" i="19" s="1"/>
  <c r="Q35" i="19" a="1"/>
  <c r="Q35" i="19" s="1"/>
  <c r="Q43" i="19" a="1"/>
  <c r="Q43" i="19" s="1"/>
  <c r="Q51" i="19" a="1"/>
  <c r="Q51" i="19" s="1"/>
  <c r="Q24" i="19" a="1"/>
  <c r="Q24" i="19" s="1"/>
  <c r="Q130" i="19" a="1"/>
  <c r="Q130" i="19" s="1"/>
  <c r="Q128" i="19" a="1"/>
  <c r="Q128" i="19" s="1"/>
  <c r="Q117" i="19" a="1"/>
  <c r="Q117" i="19" s="1"/>
  <c r="Q94" i="19" a="1"/>
  <c r="Q94" i="19" s="1"/>
  <c r="Q59" i="19" a="1"/>
  <c r="Q59" i="19" s="1"/>
  <c r="Q54" i="19" a="1"/>
  <c r="Q54" i="19" s="1"/>
  <c r="Q37" i="19" a="1"/>
  <c r="Q37" i="19" s="1"/>
  <c r="Q18" i="19" a="1"/>
  <c r="Q18" i="19" s="1"/>
  <c r="Q50" i="19" a="1"/>
  <c r="Q50" i="19" s="1"/>
  <c r="Q141" i="19" a="1"/>
  <c r="Q141" i="19" s="1"/>
  <c r="Q135" i="19" a="1"/>
  <c r="Q135" i="19" s="1"/>
  <c r="Q107" i="19" a="1"/>
  <c r="Q107" i="19" s="1"/>
  <c r="Q112" i="19" a="1"/>
  <c r="Q112" i="19" s="1"/>
  <c r="Q114" i="19" a="1"/>
  <c r="Q114" i="19" s="1"/>
  <c r="Q71" i="19" a="1"/>
  <c r="Q71" i="19" s="1"/>
  <c r="Q102" i="19" a="1"/>
  <c r="Q102" i="19" s="1"/>
  <c r="Q86" i="19" a="1"/>
  <c r="Q86" i="19" s="1"/>
  <c r="Q91" i="19" a="1"/>
  <c r="Q91" i="19" s="1"/>
  <c r="Q81" i="19" a="1"/>
  <c r="Q81" i="19" s="1"/>
  <c r="Q64" i="19" a="1"/>
  <c r="Q64" i="19" s="1"/>
  <c r="Q13" i="19" a="1"/>
  <c r="Q13" i="19" s="1"/>
  <c r="Q29" i="19" a="1"/>
  <c r="Q29" i="19" s="1"/>
  <c r="Q45" i="19" a="1"/>
  <c r="Q45" i="19" s="1"/>
  <c r="Q10" i="19" a="1"/>
  <c r="Q10" i="19" s="1"/>
  <c r="Q26" i="19" a="1"/>
  <c r="Q26" i="19" s="1"/>
  <c r="Q42" i="19" a="1"/>
  <c r="Q42" i="19" s="1"/>
  <c r="Q119" i="19" a="1"/>
  <c r="Q119" i="19" s="1"/>
  <c r="Q108" i="19" a="1"/>
  <c r="Q108" i="19" s="1"/>
  <c r="Q63" i="19" a="1"/>
  <c r="Q63" i="19" s="1"/>
  <c r="Q79" i="19" a="1"/>
  <c r="Q79" i="19" s="1"/>
  <c r="Q87" i="19" a="1"/>
  <c r="Q87" i="19" s="1"/>
  <c r="Q21" i="19" a="1"/>
  <c r="Q21" i="19" s="1"/>
  <c r="Q53" i="19" a="1"/>
  <c r="Q53" i="19" s="1"/>
  <c r="Q34" i="19" a="1"/>
  <c r="Q34" i="19" s="1"/>
  <c r="Q16" i="19" a="1"/>
  <c r="Q16" i="19" s="1"/>
  <c r="Q40" i="19" a="1"/>
  <c r="Q40" i="19" s="1"/>
  <c r="Q139" i="19" a="1"/>
  <c r="Q139" i="19" s="1"/>
  <c r="Q134" i="19" a="1"/>
  <c r="Q134" i="19" s="1"/>
  <c r="Q137" i="19" a="1"/>
  <c r="Q137" i="19" s="1"/>
  <c r="Q125" i="19" a="1"/>
  <c r="Q125" i="19" s="1"/>
  <c r="Q106" i="19" a="1"/>
  <c r="Q106" i="19" s="1"/>
  <c r="Q69" i="19" a="1"/>
  <c r="Q69" i="19" s="1"/>
  <c r="Q101" i="19" a="1"/>
  <c r="Q101" i="19" s="1"/>
  <c r="Q93" i="19" a="1"/>
  <c r="Q93" i="19" s="1"/>
  <c r="Q82" i="19" a="1"/>
  <c r="Q82" i="19" s="1"/>
  <c r="Q70" i="19" a="1"/>
  <c r="Q70" i="19" s="1"/>
  <c r="Q60" i="19" a="1"/>
  <c r="Q60" i="19" s="1"/>
  <c r="Q15" i="19" a="1"/>
  <c r="Q15" i="19" s="1"/>
  <c r="Q23" i="19" a="1"/>
  <c r="Q23" i="19" s="1"/>
  <c r="Q31" i="19" a="1"/>
  <c r="Q31" i="19" s="1"/>
  <c r="Q39" i="19" a="1"/>
  <c r="Q39" i="19" s="1"/>
  <c r="Q47" i="19" a="1"/>
  <c r="Q47" i="19" s="1"/>
  <c r="L117" i="16"/>
  <c r="G25" i="16"/>
  <c r="F2" i="16"/>
  <c r="R133" i="19" l="1" a="1"/>
  <c r="R133" i="19" s="1"/>
  <c r="R135" i="19" a="1"/>
  <c r="R135" i="19" s="1"/>
  <c r="R137" i="19" a="1"/>
  <c r="R137" i="19" s="1"/>
  <c r="R121" i="19" a="1"/>
  <c r="R121" i="19" s="1"/>
  <c r="R141" i="19" a="1"/>
  <c r="R141" i="19" s="1"/>
  <c r="R124" i="19" a="1"/>
  <c r="R124" i="19" s="1"/>
  <c r="R108" i="19" a="1"/>
  <c r="R108" i="19" s="1"/>
  <c r="R118" i="19" a="1"/>
  <c r="R118" i="19" s="1"/>
  <c r="R98" i="19" a="1"/>
  <c r="R98" i="19" s="1"/>
  <c r="R102" i="19" a="1"/>
  <c r="R102" i="19" s="1"/>
  <c r="R64" i="19" a="1"/>
  <c r="R64" i="19" s="1"/>
  <c r="R107" i="19" a="1"/>
  <c r="R107" i="19" s="1"/>
  <c r="R95" i="19" a="1"/>
  <c r="R95" i="19" s="1"/>
  <c r="R87" i="19" a="1"/>
  <c r="R87" i="19" s="1"/>
  <c r="R82" i="19" a="1"/>
  <c r="R82" i="19" s="1"/>
  <c r="R94" i="19" a="1"/>
  <c r="R94" i="19" s="1"/>
  <c r="R63" i="19" a="1"/>
  <c r="R63" i="19" s="1"/>
  <c r="R92" i="19" a="1"/>
  <c r="R92" i="19" s="1"/>
  <c r="R76" i="19" a="1"/>
  <c r="R76" i="19" s="1"/>
  <c r="R79" i="19" a="1"/>
  <c r="R79" i="19" s="1"/>
  <c r="R57" i="19" a="1"/>
  <c r="R57" i="19" s="1"/>
  <c r="R42" i="19" a="1"/>
  <c r="R42" i="19" s="1"/>
  <c r="R26" i="19" a="1"/>
  <c r="R26" i="19" s="1"/>
  <c r="R10" i="19" a="1"/>
  <c r="R10" i="19" s="1"/>
  <c r="R49" i="19" a="1"/>
  <c r="R49" i="19" s="1"/>
  <c r="R33" i="19" a="1"/>
  <c r="R33" i="19" s="1"/>
  <c r="R17" i="19" a="1"/>
  <c r="R17" i="19" s="1"/>
  <c r="R52" i="19" a="1"/>
  <c r="R52" i="19" s="1"/>
  <c r="R36" i="19" a="1"/>
  <c r="R36" i="19" s="1"/>
  <c r="R20" i="19" a="1"/>
  <c r="R20" i="19" s="1"/>
  <c r="R51" i="19" a="1"/>
  <c r="R51" i="19" s="1"/>
  <c r="R35" i="19" a="1"/>
  <c r="R35" i="19" s="1"/>
  <c r="R19" i="19" a="1"/>
  <c r="R19" i="19" s="1"/>
  <c r="R126" i="19" a="1"/>
  <c r="R126" i="19" s="1"/>
  <c r="R128" i="19" a="1"/>
  <c r="R128" i="19" s="1"/>
  <c r="R130" i="19" a="1"/>
  <c r="R130" i="19" s="1"/>
  <c r="R114" i="19" a="1"/>
  <c r="R114" i="19" s="1"/>
  <c r="R139" i="19" a="1"/>
  <c r="R139" i="19" s="1"/>
  <c r="R123" i="19" a="1"/>
  <c r="R123" i="19" s="1"/>
  <c r="R112" i="19" a="1"/>
  <c r="R112" i="19" s="1"/>
  <c r="R117" i="19" a="1"/>
  <c r="R117" i="19" s="1"/>
  <c r="R120" i="19" a="1"/>
  <c r="R120" i="19" s="1"/>
  <c r="R70" i="19" a="1"/>
  <c r="R70" i="19" s="1"/>
  <c r="R62" i="19" a="1"/>
  <c r="R62" i="19" s="1"/>
  <c r="R105" i="19" a="1"/>
  <c r="R105" i="19" s="1"/>
  <c r="R93" i="19" a="1"/>
  <c r="R93" i="19" s="1"/>
  <c r="R85" i="19" a="1"/>
  <c r="R85" i="19" s="1"/>
  <c r="R78" i="19" a="1"/>
  <c r="R78" i="19" s="1"/>
  <c r="R86" i="19" a="1"/>
  <c r="R86" i="19" s="1"/>
  <c r="R60" i="19" a="1"/>
  <c r="R60" i="19" s="1"/>
  <c r="R84" i="19" a="1"/>
  <c r="R84" i="19" s="1"/>
  <c r="R65" i="19" a="1"/>
  <c r="R65" i="19" s="1"/>
  <c r="R75" i="19"/>
  <c r="R55" i="19" a="1"/>
  <c r="R55" i="19" s="1"/>
  <c r="R38" i="19" a="1"/>
  <c r="R38" i="19" s="1"/>
  <c r="R22" i="19" a="1"/>
  <c r="R22" i="19" s="1"/>
  <c r="S5" i="19"/>
  <c r="R45" i="19" a="1"/>
  <c r="R45" i="19" s="1"/>
  <c r="R29" i="19" a="1"/>
  <c r="R29" i="19" s="1"/>
  <c r="R13" i="19" a="1"/>
  <c r="R13" i="19" s="1"/>
  <c r="R48" i="19" a="1"/>
  <c r="R48" i="19" s="1"/>
  <c r="R32" i="19" a="1"/>
  <c r="R32" i="19" s="1"/>
  <c r="R16" i="19" a="1"/>
  <c r="R16" i="19" s="1"/>
  <c r="R47" i="19" a="1"/>
  <c r="R47" i="19" s="1"/>
  <c r="R31" i="19" a="1"/>
  <c r="R31" i="19" s="1"/>
  <c r="R15" i="19" a="1"/>
  <c r="R15" i="19" s="1"/>
  <c r="R134" i="19" a="1"/>
  <c r="R134" i="19" s="1"/>
  <c r="R138" i="19" a="1"/>
  <c r="R138" i="19" s="1"/>
  <c r="R106" i="19" a="1"/>
  <c r="R106" i="19" s="1"/>
  <c r="R115" i="19" a="1"/>
  <c r="R115" i="19" s="1"/>
  <c r="R100" i="19" a="1"/>
  <c r="R100" i="19" s="1"/>
  <c r="R66" i="19" a="1"/>
  <c r="R66" i="19" s="1"/>
  <c r="R97" i="19" a="1"/>
  <c r="R97" i="19" s="1"/>
  <c r="R88" i="19" a="1"/>
  <c r="R88" i="19" s="1"/>
  <c r="R71" i="19" a="1"/>
  <c r="R71" i="19" s="1"/>
  <c r="R77" i="19" a="1"/>
  <c r="R77" i="19" s="1"/>
  <c r="R59" i="19" a="1"/>
  <c r="R59" i="19" s="1"/>
  <c r="R30" i="19" a="1"/>
  <c r="R30" i="19" s="1"/>
  <c r="R53" i="19" a="1"/>
  <c r="R53" i="19" s="1"/>
  <c r="R21" i="19" a="1"/>
  <c r="R21" i="19" s="1"/>
  <c r="R40" i="19" a="1"/>
  <c r="R40" i="19" s="1"/>
  <c r="R6" i="19" a="1"/>
  <c r="R6" i="19" s="1"/>
  <c r="R23" i="19" a="1"/>
  <c r="R23" i="19" s="1"/>
  <c r="R125" i="19" a="1"/>
  <c r="R125" i="19" s="1"/>
  <c r="R129" i="19" a="1"/>
  <c r="R129" i="19" s="1"/>
  <c r="R132" i="19" a="1"/>
  <c r="R132" i="19" s="1"/>
  <c r="R111" i="19" a="1"/>
  <c r="R111" i="19" s="1"/>
  <c r="R119" i="19" a="1"/>
  <c r="R119" i="19" s="1"/>
  <c r="R110" i="19" a="1"/>
  <c r="R110" i="19" s="1"/>
  <c r="R91" i="19" a="1"/>
  <c r="R91" i="19" s="1"/>
  <c r="R69" i="19" a="1"/>
  <c r="R69" i="19" s="1"/>
  <c r="R58" i="19" a="1"/>
  <c r="R58" i="19" s="1"/>
  <c r="R90" i="19" a="1"/>
  <c r="R90" i="19" s="1"/>
  <c r="R50" i="19" a="1"/>
  <c r="R50" i="19" s="1"/>
  <c r="R18" i="19" a="1"/>
  <c r="R18" i="19" s="1"/>
  <c r="R41" i="19" a="1"/>
  <c r="R41" i="19" s="1"/>
  <c r="R9" i="19" a="1"/>
  <c r="R9" i="19" s="1"/>
  <c r="R28" i="19" a="1"/>
  <c r="R28" i="19" s="1"/>
  <c r="R43" i="19" a="1"/>
  <c r="R43" i="19" s="1"/>
  <c r="R11" i="19" a="1"/>
  <c r="R11" i="19" s="1"/>
  <c r="R136" i="19" a="1"/>
  <c r="R136" i="19" s="1"/>
  <c r="R122" i="19" a="1"/>
  <c r="R122" i="19" s="1"/>
  <c r="R131" i="19" a="1"/>
  <c r="R131" i="19" s="1"/>
  <c r="R99" i="19" a="1"/>
  <c r="R99" i="19" s="1"/>
  <c r="R103" i="19" a="1"/>
  <c r="R103" i="19" s="1"/>
  <c r="R109" i="19" a="1"/>
  <c r="R109" i="19" s="1"/>
  <c r="R89" i="19" a="1"/>
  <c r="R89" i="19" s="1"/>
  <c r="R61" i="19" a="1"/>
  <c r="R61" i="19" s="1"/>
  <c r="R56" i="19" a="1"/>
  <c r="R56" i="19" s="1"/>
  <c r="R83" i="19" a="1"/>
  <c r="R83" i="19" s="1"/>
  <c r="R46" i="19" a="1"/>
  <c r="R46" i="19" s="1"/>
  <c r="R14" i="19" a="1"/>
  <c r="R14" i="19" s="1"/>
  <c r="R37" i="19" a="1"/>
  <c r="R37" i="19" s="1"/>
  <c r="R7" i="19" a="1"/>
  <c r="R7" i="19" s="1"/>
  <c r="R24" i="19" a="1"/>
  <c r="R24" i="19" s="1"/>
  <c r="R39" i="19" a="1"/>
  <c r="R39" i="19" s="1"/>
  <c r="R8" i="19" a="1"/>
  <c r="R8" i="19" s="1"/>
  <c r="R127" i="19" a="1"/>
  <c r="R127" i="19" s="1"/>
  <c r="R116" i="19" a="1"/>
  <c r="R116" i="19" s="1"/>
  <c r="R68" i="19" a="1"/>
  <c r="R68" i="19" s="1"/>
  <c r="R96" i="19" a="1"/>
  <c r="R96" i="19" s="1"/>
  <c r="R80" i="19" a="1"/>
  <c r="R80" i="19" s="1"/>
  <c r="R34" i="19" a="1"/>
  <c r="R34" i="19" s="1"/>
  <c r="R25" i="19" a="1"/>
  <c r="R25" i="19" s="1"/>
  <c r="R12" i="19" a="1"/>
  <c r="R12" i="19" s="1"/>
  <c r="R140" i="19" a="1"/>
  <c r="R140" i="19" s="1"/>
  <c r="R113" i="19" a="1"/>
  <c r="R113" i="19" s="1"/>
  <c r="R101" i="19" a="1"/>
  <c r="R101" i="19" s="1"/>
  <c r="R104" i="19" a="1"/>
  <c r="R104" i="19" s="1"/>
  <c r="R81" i="19" a="1"/>
  <c r="R81" i="19" s="1"/>
  <c r="R67" i="19" a="1"/>
  <c r="R67" i="19" s="1"/>
  <c r="R54" i="19" a="1"/>
  <c r="R54" i="19" s="1"/>
  <c r="R44" i="19" a="1"/>
  <c r="R44" i="19" s="1"/>
  <c r="R27" i="19" a="1"/>
  <c r="R27" i="19" s="1"/>
  <c r="M117" i="16"/>
  <c r="H25" i="16"/>
  <c r="G2" i="16"/>
  <c r="S136" i="19" l="1" a="1"/>
  <c r="S136" i="19" s="1"/>
  <c r="S138" i="19" a="1"/>
  <c r="S138" i="19" s="1"/>
  <c r="S132" i="19" a="1"/>
  <c r="S132" i="19" s="1"/>
  <c r="S116" i="19" a="1"/>
  <c r="S116" i="19" s="1"/>
  <c r="S140" i="19" a="1"/>
  <c r="S140" i="19" s="1"/>
  <c r="S126" i="19" a="1"/>
  <c r="S126" i="19" s="1"/>
  <c r="S110" i="19" a="1"/>
  <c r="S110" i="19" s="1"/>
  <c r="S101" i="19" a="1"/>
  <c r="S101" i="19" s="1"/>
  <c r="S103" i="19" a="1"/>
  <c r="S103" i="19" s="1"/>
  <c r="S105" i="19" a="1"/>
  <c r="S105" i="19" s="1"/>
  <c r="S65" i="19" a="1"/>
  <c r="S65" i="19" s="1"/>
  <c r="S112" i="19" a="1"/>
  <c r="S112" i="19" s="1"/>
  <c r="S98" i="19" a="1"/>
  <c r="S98" i="19" s="1"/>
  <c r="S90" i="19" a="1"/>
  <c r="S90" i="19" s="1"/>
  <c r="S91" i="19" a="1"/>
  <c r="S91" i="19" s="1"/>
  <c r="S89" i="19" a="1"/>
  <c r="S89" i="19" s="1"/>
  <c r="S59" i="19" a="1"/>
  <c r="S59" i="19" s="1"/>
  <c r="S87" i="19" a="1"/>
  <c r="S87" i="19" s="1"/>
  <c r="S68" i="19" a="1"/>
  <c r="S68" i="19" s="1"/>
  <c r="S78" i="19" a="1"/>
  <c r="S78" i="19" s="1"/>
  <c r="S58" i="19" a="1"/>
  <c r="S58" i="19" s="1"/>
  <c r="S49" i="19" a="1"/>
  <c r="S49" i="19" s="1"/>
  <c r="S33" i="19" a="1"/>
  <c r="S33" i="19" s="1"/>
  <c r="S17" i="19" a="1"/>
  <c r="S17" i="19" s="1"/>
  <c r="S6" i="19" a="1"/>
  <c r="S6" i="19" s="1"/>
  <c r="S40" i="19" a="1"/>
  <c r="S40" i="19" s="1"/>
  <c r="S24" i="19" a="1"/>
  <c r="S24" i="19" s="1"/>
  <c r="S8" i="19" a="1"/>
  <c r="S8" i="19" s="1"/>
  <c r="S39" i="19" a="1"/>
  <c r="S39" i="19" s="1"/>
  <c r="S23" i="19" a="1"/>
  <c r="S23" i="19" s="1"/>
  <c r="S7" i="19" a="1"/>
  <c r="S7" i="19" s="1"/>
  <c r="S38" i="19" a="1"/>
  <c r="S38" i="19" s="1"/>
  <c r="S22" i="19" a="1"/>
  <c r="S22" i="19" s="1"/>
  <c r="S128" i="19" a="1"/>
  <c r="S128" i="19" s="1"/>
  <c r="S100" i="19" a="1"/>
  <c r="S100" i="19" s="1"/>
  <c r="S77" i="19" a="1"/>
  <c r="S77" i="19" s="1"/>
  <c r="S85" i="19" a="1"/>
  <c r="S85" i="19" s="1"/>
  <c r="S41" i="19" a="1"/>
  <c r="S41" i="19" s="1"/>
  <c r="S48" i="19" a="1"/>
  <c r="S48" i="19" s="1"/>
  <c r="S47" i="19" a="1"/>
  <c r="S47" i="19" s="1"/>
  <c r="S46" i="19" a="1"/>
  <c r="S46" i="19" s="1"/>
  <c r="S137" i="19" a="1"/>
  <c r="S137" i="19" s="1"/>
  <c r="S133" i="19" a="1"/>
  <c r="S133" i="19" s="1"/>
  <c r="S107" i="19" a="1"/>
  <c r="S107" i="19" s="1"/>
  <c r="S111" i="19" a="1"/>
  <c r="S111" i="19" s="1"/>
  <c r="S104" i="19" a="1"/>
  <c r="S104" i="19" s="1"/>
  <c r="S67" i="19" a="1"/>
  <c r="S67" i="19" s="1"/>
  <c r="S113" i="19" a="1"/>
  <c r="S113" i="19" s="1"/>
  <c r="S84" i="19" a="1"/>
  <c r="S84" i="19" s="1"/>
  <c r="S66" i="19" a="1"/>
  <c r="S66" i="19" s="1"/>
  <c r="S95" i="19" a="1"/>
  <c r="S95" i="19" s="1"/>
  <c r="S60" i="19" a="1"/>
  <c r="S60" i="19" s="1"/>
  <c r="S37" i="19" a="1"/>
  <c r="S37" i="19" s="1"/>
  <c r="T5" i="19"/>
  <c r="S44" i="19" a="1"/>
  <c r="S44" i="19" s="1"/>
  <c r="S12" i="19" a="1"/>
  <c r="S12" i="19" s="1"/>
  <c r="S27" i="19" a="1"/>
  <c r="S27" i="19" s="1"/>
  <c r="S42" i="19" a="1"/>
  <c r="S42" i="19" s="1"/>
  <c r="S10" i="19" a="1"/>
  <c r="S10" i="19" s="1"/>
  <c r="S129" i="19" a="1"/>
  <c r="S129" i="19" s="1"/>
  <c r="S131" i="19" a="1"/>
  <c r="S131" i="19" s="1"/>
  <c r="S125" i="19" a="1"/>
  <c r="S125" i="19" s="1"/>
  <c r="S109" i="19" a="1"/>
  <c r="S109" i="19" s="1"/>
  <c r="S135" i="19" a="1"/>
  <c r="S135" i="19" s="1"/>
  <c r="S119" i="19" a="1"/>
  <c r="S119" i="19" s="1"/>
  <c r="S115" i="19" a="1"/>
  <c r="S115" i="19" s="1"/>
  <c r="S121" i="19" a="1"/>
  <c r="S121" i="19" s="1"/>
  <c r="S97" i="19" a="1"/>
  <c r="S97" i="19" s="1"/>
  <c r="S71" i="19" a="1"/>
  <c r="S71" i="19" s="1"/>
  <c r="S63" i="19" a="1"/>
  <c r="S63" i="19" s="1"/>
  <c r="S106" i="19" a="1"/>
  <c r="S106" i="19" s="1"/>
  <c r="S96" i="19" a="1"/>
  <c r="S96" i="19" s="1"/>
  <c r="S88" i="19" a="1"/>
  <c r="S88" i="19" s="1"/>
  <c r="S81" i="19" a="1"/>
  <c r="S81" i="19" s="1"/>
  <c r="S80" i="19" a="1"/>
  <c r="S80" i="19" s="1"/>
  <c r="S57" i="19" a="1"/>
  <c r="S57" i="19" s="1"/>
  <c r="S83" i="19" a="1"/>
  <c r="S83" i="19" s="1"/>
  <c r="S93" i="19" a="1"/>
  <c r="S93" i="19" s="1"/>
  <c r="S70" i="19" a="1"/>
  <c r="S70" i="19" s="1"/>
  <c r="S56" i="19" a="1"/>
  <c r="S56" i="19" s="1"/>
  <c r="S45" i="19" a="1"/>
  <c r="S45" i="19" s="1"/>
  <c r="S29" i="19" a="1"/>
  <c r="S29" i="19" s="1"/>
  <c r="S13" i="19" a="1"/>
  <c r="S13" i="19" s="1"/>
  <c r="S52" i="19" a="1"/>
  <c r="S52" i="19" s="1"/>
  <c r="S36" i="19" a="1"/>
  <c r="S36" i="19" s="1"/>
  <c r="S20" i="19" a="1"/>
  <c r="S20" i="19" s="1"/>
  <c r="S51" i="19" a="1"/>
  <c r="S51" i="19" s="1"/>
  <c r="S35" i="19" a="1"/>
  <c r="S35" i="19" s="1"/>
  <c r="S19" i="19" a="1"/>
  <c r="S19" i="19" s="1"/>
  <c r="S50" i="19" a="1"/>
  <c r="S50" i="19" s="1"/>
  <c r="S34" i="19" a="1"/>
  <c r="S34" i="19" s="1"/>
  <c r="S18" i="19" a="1"/>
  <c r="S18" i="19" s="1"/>
  <c r="S141" i="19" a="1"/>
  <c r="S141" i="19" s="1"/>
  <c r="S124" i="19" a="1"/>
  <c r="S124" i="19" s="1"/>
  <c r="S134" i="19" a="1"/>
  <c r="S134" i="19" s="1"/>
  <c r="S114" i="19" a="1"/>
  <c r="S114" i="19" s="1"/>
  <c r="S123" i="19" a="1"/>
  <c r="S123" i="19" s="1"/>
  <c r="S61" i="19" a="1"/>
  <c r="S61" i="19" s="1"/>
  <c r="S86" i="19" a="1"/>
  <c r="S86" i="19" s="1"/>
  <c r="S55" i="19" a="1"/>
  <c r="S55" i="19" s="1"/>
  <c r="S62" i="19" a="1"/>
  <c r="S62" i="19" s="1"/>
  <c r="S9" i="19" a="1"/>
  <c r="S9" i="19" s="1"/>
  <c r="S16" i="19" a="1"/>
  <c r="S16" i="19" s="1"/>
  <c r="S15" i="19" a="1"/>
  <c r="S15" i="19" s="1"/>
  <c r="S14" i="19" a="1"/>
  <c r="S14" i="19" s="1"/>
  <c r="S139" i="19" a="1"/>
  <c r="S139" i="19" s="1"/>
  <c r="S117" i="19" a="1"/>
  <c r="S117" i="19" s="1"/>
  <c r="S127" i="19" a="1"/>
  <c r="S127" i="19" s="1"/>
  <c r="S102" i="19" a="1"/>
  <c r="S102" i="19" s="1"/>
  <c r="S122" i="19" a="1"/>
  <c r="S122" i="19" s="1"/>
  <c r="S99" i="19" a="1"/>
  <c r="S99" i="19" s="1"/>
  <c r="S92" i="19" a="1"/>
  <c r="S92" i="19" s="1"/>
  <c r="S64" i="19" a="1"/>
  <c r="S64" i="19" s="1"/>
  <c r="S75" i="19"/>
  <c r="S82" i="19" a="1"/>
  <c r="S82" i="19" s="1"/>
  <c r="S53" i="19" a="1"/>
  <c r="S53" i="19" s="1"/>
  <c r="S21" i="19" a="1"/>
  <c r="S21" i="19" s="1"/>
  <c r="S28" i="19" a="1"/>
  <c r="S28" i="19" s="1"/>
  <c r="S43" i="19" a="1"/>
  <c r="S43" i="19" s="1"/>
  <c r="S11" i="19" a="1"/>
  <c r="S11" i="19" s="1"/>
  <c r="S26" i="19" a="1"/>
  <c r="S26" i="19" s="1"/>
  <c r="S130" i="19" a="1"/>
  <c r="S130" i="19" s="1"/>
  <c r="S108" i="19" a="1"/>
  <c r="S108" i="19" s="1"/>
  <c r="S118" i="19" a="1"/>
  <c r="S118" i="19" s="1"/>
  <c r="S120" i="19" a="1"/>
  <c r="S120" i="19" s="1"/>
  <c r="S69" i="19" a="1"/>
  <c r="S69" i="19" s="1"/>
  <c r="S94" i="19" a="1"/>
  <c r="S94" i="19" s="1"/>
  <c r="S76" i="19" a="1"/>
  <c r="S76" i="19" s="1"/>
  <c r="S79" i="19" a="1"/>
  <c r="S79" i="19" s="1"/>
  <c r="S54" i="19" a="1"/>
  <c r="S54" i="19" s="1"/>
  <c r="S25" i="19" a="1"/>
  <c r="S25" i="19" s="1"/>
  <c r="S32" i="19" a="1"/>
  <c r="S32" i="19" s="1"/>
  <c r="S31" i="19" a="1"/>
  <c r="S31" i="19" s="1"/>
  <c r="S30" i="19" a="1"/>
  <c r="S30" i="19" s="1"/>
  <c r="N117" i="16"/>
  <c r="I25" i="16"/>
  <c r="H2" i="16"/>
  <c r="U5" i="19" l="1"/>
  <c r="T140" i="19" a="1"/>
  <c r="T140" i="19" s="1"/>
  <c r="T141" i="19" a="1"/>
  <c r="T141" i="19" s="1"/>
  <c r="T125" i="19" a="1"/>
  <c r="T125" i="19" s="1"/>
  <c r="T127" i="19" a="1"/>
  <c r="T127" i="19" s="1"/>
  <c r="T111" i="19" a="1"/>
  <c r="T111" i="19" s="1"/>
  <c r="T130" i="19" a="1"/>
  <c r="T130" i="19" s="1"/>
  <c r="T114" i="19" a="1"/>
  <c r="T114" i="19" s="1"/>
  <c r="T105" i="19" a="1"/>
  <c r="T105" i="19" s="1"/>
  <c r="T108" i="19" a="1"/>
  <c r="T108" i="19" s="1"/>
  <c r="T96" i="19" a="1"/>
  <c r="T96" i="19" s="1"/>
  <c r="T100" i="19" a="1"/>
  <c r="T100" i="19" s="1"/>
  <c r="T66" i="19" a="1"/>
  <c r="T66" i="19" s="1"/>
  <c r="T115" i="19" a="1"/>
  <c r="T115" i="19" s="1"/>
  <c r="T95" i="19" a="1"/>
  <c r="T95" i="19" s="1"/>
  <c r="T87" i="19" a="1"/>
  <c r="T87" i="19" s="1"/>
  <c r="T80" i="19" a="1"/>
  <c r="T80" i="19" s="1"/>
  <c r="T83" i="19" a="1"/>
  <c r="T83" i="19" s="1"/>
  <c r="T60" i="19" a="1"/>
  <c r="T60" i="19" s="1"/>
  <c r="T82" i="19" a="1"/>
  <c r="T82" i="19" s="1"/>
  <c r="T88" i="19" a="1"/>
  <c r="T88" i="19" s="1"/>
  <c r="T65" i="19" a="1"/>
  <c r="T65" i="19" s="1"/>
  <c r="T54" i="19" a="1"/>
  <c r="T54" i="19" s="1"/>
  <c r="T40" i="19" a="1"/>
  <c r="T40" i="19" s="1"/>
  <c r="T24" i="19" a="1"/>
  <c r="T24" i="19" s="1"/>
  <c r="T51" i="19" a="1"/>
  <c r="T51" i="19" s="1"/>
  <c r="T35" i="19" a="1"/>
  <c r="T35" i="19" s="1"/>
  <c r="T19" i="19" a="1"/>
  <c r="T19" i="19" s="1"/>
  <c r="T50" i="19" a="1"/>
  <c r="T50" i="19" s="1"/>
  <c r="T34" i="19" a="1"/>
  <c r="T34" i="19" s="1"/>
  <c r="T18" i="19" a="1"/>
  <c r="T18" i="19" s="1"/>
  <c r="T53" i="19" a="1"/>
  <c r="T53" i="19" s="1"/>
  <c r="T37" i="19" a="1"/>
  <c r="T37" i="19" s="1"/>
  <c r="T21" i="19" a="1"/>
  <c r="T21" i="19" s="1"/>
  <c r="T8" i="19" a="1"/>
  <c r="T8" i="19" s="1"/>
  <c r="T139" i="19" a="1"/>
  <c r="T139" i="19" s="1"/>
  <c r="T134" i="19" a="1"/>
  <c r="T134" i="19" s="1"/>
  <c r="T136" i="19" a="1"/>
  <c r="T136" i="19" s="1"/>
  <c r="T120" i="19" a="1"/>
  <c r="T120" i="19" s="1"/>
  <c r="T106" i="19" a="1"/>
  <c r="T106" i="19" s="1"/>
  <c r="T129" i="19" a="1"/>
  <c r="T129" i="19" s="1"/>
  <c r="T113" i="19" a="1"/>
  <c r="T113" i="19" s="1"/>
  <c r="T104" i="19" a="1"/>
  <c r="T104" i="19" s="1"/>
  <c r="T107" i="19" a="1"/>
  <c r="T107" i="19" s="1"/>
  <c r="T110" i="19" a="1"/>
  <c r="T110" i="19" s="1"/>
  <c r="T75" i="19"/>
  <c r="T64" i="19" a="1"/>
  <c r="T64" i="19" s="1"/>
  <c r="T103" i="19" a="1"/>
  <c r="T103" i="19" s="1"/>
  <c r="T93" i="19" a="1"/>
  <c r="T93" i="19" s="1"/>
  <c r="T85" i="19" a="1"/>
  <c r="T85" i="19" s="1"/>
  <c r="T67" i="19" a="1"/>
  <c r="T67" i="19" s="1"/>
  <c r="T79" i="19" a="1"/>
  <c r="T79" i="19" s="1"/>
  <c r="T58" i="19" a="1"/>
  <c r="T58" i="19" s="1"/>
  <c r="T78" i="19" a="1"/>
  <c r="T78" i="19" s="1"/>
  <c r="T81" i="19" a="1"/>
  <c r="T81" i="19" s="1"/>
  <c r="T59" i="19" a="1"/>
  <c r="T59" i="19" s="1"/>
  <c r="T52" i="19" a="1"/>
  <c r="T52" i="19" s="1"/>
  <c r="T36" i="19" a="1"/>
  <c r="T36" i="19" s="1"/>
  <c r="T20" i="19" a="1"/>
  <c r="T20" i="19" s="1"/>
  <c r="T47" i="19" a="1"/>
  <c r="T47" i="19" s="1"/>
  <c r="T31" i="19" a="1"/>
  <c r="T31" i="19" s="1"/>
  <c r="T15" i="19" a="1"/>
  <c r="T15" i="19" s="1"/>
  <c r="T46" i="19" a="1"/>
  <c r="T46" i="19" s="1"/>
  <c r="T30" i="19" a="1"/>
  <c r="T30" i="19" s="1"/>
  <c r="T14" i="19" a="1"/>
  <c r="T14" i="19" s="1"/>
  <c r="T49" i="19" a="1"/>
  <c r="T49" i="19" s="1"/>
  <c r="T33" i="19" a="1"/>
  <c r="T33" i="19" s="1"/>
  <c r="T17" i="19" a="1"/>
  <c r="T17" i="19" s="1"/>
  <c r="T132" i="19" a="1"/>
  <c r="T132" i="19" s="1"/>
  <c r="T133" i="19" a="1"/>
  <c r="T133" i="19" s="1"/>
  <c r="T135" i="19" a="1"/>
  <c r="T135" i="19" s="1"/>
  <c r="T119" i="19" a="1"/>
  <c r="T119" i="19" s="1"/>
  <c r="T138" i="19" a="1"/>
  <c r="T138" i="19" s="1"/>
  <c r="T122" i="19" a="1"/>
  <c r="T122" i="19" s="1"/>
  <c r="T118" i="19" a="1"/>
  <c r="T118" i="19" s="1"/>
  <c r="T124" i="19" a="1"/>
  <c r="T124" i="19" s="1"/>
  <c r="T99" i="19" a="1"/>
  <c r="T99" i="19" s="1"/>
  <c r="T109" i="19" a="1"/>
  <c r="T109" i="19" s="1"/>
  <c r="T70" i="19" a="1"/>
  <c r="T70" i="19" s="1"/>
  <c r="T62" i="19" a="1"/>
  <c r="T62" i="19" s="1"/>
  <c r="T102" i="19" a="1"/>
  <c r="T102" i="19" s="1"/>
  <c r="T91" i="19" a="1"/>
  <c r="T91" i="19" s="1"/>
  <c r="T94" i="19" a="1"/>
  <c r="T94" i="19" s="1"/>
  <c r="T92" i="19" a="1"/>
  <c r="T92" i="19" s="1"/>
  <c r="T69" i="19" a="1"/>
  <c r="T69" i="19" s="1"/>
  <c r="T56" i="19" a="1"/>
  <c r="T56" i="19" s="1"/>
  <c r="T71" i="19" a="1"/>
  <c r="T71" i="19" s="1"/>
  <c r="T77" i="19" a="1"/>
  <c r="T77" i="19" s="1"/>
  <c r="T57" i="19" a="1"/>
  <c r="T57" i="19" s="1"/>
  <c r="T48" i="19" a="1"/>
  <c r="T48" i="19" s="1"/>
  <c r="T32" i="19" a="1"/>
  <c r="T32" i="19" s="1"/>
  <c r="T16" i="19" a="1"/>
  <c r="T16" i="19" s="1"/>
  <c r="T43" i="19" a="1"/>
  <c r="T43" i="19" s="1"/>
  <c r="T27" i="19" a="1"/>
  <c r="T27" i="19" s="1"/>
  <c r="T11" i="19" a="1"/>
  <c r="T11" i="19" s="1"/>
  <c r="T42" i="19" a="1"/>
  <c r="T42" i="19" s="1"/>
  <c r="T26" i="19" a="1"/>
  <c r="T26" i="19" s="1"/>
  <c r="T10" i="19" a="1"/>
  <c r="T10" i="19" s="1"/>
  <c r="T45" i="19" a="1"/>
  <c r="T45" i="19" s="1"/>
  <c r="T29" i="19" a="1"/>
  <c r="T29" i="19" s="1"/>
  <c r="T13" i="19" a="1"/>
  <c r="T13" i="19" s="1"/>
  <c r="T131" i="19" a="1"/>
  <c r="T131" i="19" s="1"/>
  <c r="T137" i="19" a="1"/>
  <c r="T137" i="19" s="1"/>
  <c r="T98" i="19" a="1"/>
  <c r="T98" i="19" s="1"/>
  <c r="T97" i="19" a="1"/>
  <c r="T97" i="19" s="1"/>
  <c r="T61" i="19" a="1"/>
  <c r="T61" i="19" s="1"/>
  <c r="T55" i="19" a="1"/>
  <c r="T55" i="19" s="1"/>
  <c r="T39" i="19" a="1"/>
  <c r="T39" i="19" s="1"/>
  <c r="T22" i="19" a="1"/>
  <c r="T22" i="19" s="1"/>
  <c r="T9" i="19" a="1"/>
  <c r="T9" i="19" s="1"/>
  <c r="T116" i="19" a="1"/>
  <c r="T116" i="19" s="1"/>
  <c r="T76" i="19" a="1"/>
  <c r="T76" i="19" s="1"/>
  <c r="T25" i="19" a="1"/>
  <c r="T25" i="19" s="1"/>
  <c r="T126" i="19" a="1"/>
  <c r="T126" i="19" s="1"/>
  <c r="T121" i="19" a="1"/>
  <c r="T121" i="19" s="1"/>
  <c r="T101" i="19" a="1"/>
  <c r="T101" i="19" s="1"/>
  <c r="T89" i="19" a="1"/>
  <c r="T89" i="19" s="1"/>
  <c r="T90" i="19" a="1"/>
  <c r="T90" i="19" s="1"/>
  <c r="T44" i="19" a="1"/>
  <c r="T44" i="19" s="1"/>
  <c r="T23" i="19" a="1"/>
  <c r="T23" i="19" s="1"/>
  <c r="T6" i="19" a="1"/>
  <c r="T6" i="19" s="1"/>
  <c r="T123" i="19" a="1"/>
  <c r="T123" i="19" s="1"/>
  <c r="T12" i="19" a="1"/>
  <c r="T12" i="19" s="1"/>
  <c r="T128" i="19" a="1"/>
  <c r="T128" i="19" s="1"/>
  <c r="T117" i="19" a="1"/>
  <c r="T117" i="19" s="1"/>
  <c r="T68" i="19" a="1"/>
  <c r="T68" i="19" s="1"/>
  <c r="T86" i="19" a="1"/>
  <c r="T86" i="19" s="1"/>
  <c r="T63" i="19" a="1"/>
  <c r="T63" i="19" s="1"/>
  <c r="T28" i="19" a="1"/>
  <c r="T28" i="19" s="1"/>
  <c r="T7" i="19" a="1"/>
  <c r="T7" i="19" s="1"/>
  <c r="T41" i="19" a="1"/>
  <c r="T41" i="19" s="1"/>
  <c r="T112" i="19" a="1"/>
  <c r="T112" i="19" s="1"/>
  <c r="T84" i="19" a="1"/>
  <c r="T84" i="19" s="1"/>
  <c r="T38" i="19" a="1"/>
  <c r="T38" i="19" s="1"/>
  <c r="O117" i="16"/>
  <c r="J25" i="16"/>
  <c r="I2" i="16"/>
  <c r="U80" i="19" l="1" a="1"/>
  <c r="U80" i="19" s="1"/>
  <c r="U47" i="19" a="1"/>
  <c r="U47" i="19" s="1"/>
  <c r="U10" i="19" a="1"/>
  <c r="U10" i="19" s="1"/>
  <c r="U22" i="19" a="1"/>
  <c r="U22" i="19" s="1"/>
  <c r="U36" i="19" a="1"/>
  <c r="U36" i="19" s="1"/>
  <c r="U52" i="19" a="1"/>
  <c r="U52" i="19" s="1"/>
  <c r="U88" i="19" a="1"/>
  <c r="U88" i="19" s="1"/>
  <c r="U63" i="19" a="1"/>
  <c r="U63" i="19" s="1"/>
  <c r="U12" i="19" a="1"/>
  <c r="U12" i="19" s="1"/>
  <c r="U33" i="19" a="1"/>
  <c r="U33" i="19" s="1"/>
  <c r="U49" i="19" a="1"/>
  <c r="U49" i="19" s="1"/>
  <c r="U65" i="19" a="1"/>
  <c r="U65" i="19" s="1"/>
  <c r="U131" i="19" a="1"/>
  <c r="U131" i="19" s="1"/>
  <c r="U115" i="19" a="1"/>
  <c r="U115" i="19" s="1"/>
  <c r="U133" i="19" a="1"/>
  <c r="U133" i="19" s="1"/>
  <c r="U117" i="19" a="1"/>
  <c r="U117" i="19" s="1"/>
  <c r="U135" i="19" a="1"/>
  <c r="U135" i="19" s="1"/>
  <c r="U119" i="19" a="1"/>
  <c r="U119" i="19" s="1"/>
  <c r="U137" i="19" a="1"/>
  <c r="U137" i="19" s="1"/>
  <c r="U98" i="19" a="1"/>
  <c r="U98" i="19" s="1"/>
  <c r="U113" i="19" a="1"/>
  <c r="U113" i="19" s="1"/>
  <c r="U121" i="19" a="1"/>
  <c r="U121" i="19" s="1"/>
  <c r="U97" i="19" a="1"/>
  <c r="U97" i="19" s="1"/>
  <c r="U90" i="19" a="1"/>
  <c r="U90" i="19" s="1"/>
  <c r="U129" i="19" a="1"/>
  <c r="U129" i="19" s="1"/>
  <c r="U85" i="19" a="1"/>
  <c r="U85" i="19" s="1"/>
  <c r="U67" i="19" a="1"/>
  <c r="U67" i="19" s="1"/>
  <c r="U79" i="19" a="1"/>
  <c r="U79" i="19" s="1"/>
  <c r="U39" i="19" a="1"/>
  <c r="U39" i="19" s="1"/>
  <c r="U11" i="19" a="1"/>
  <c r="U11" i="19" s="1"/>
  <c r="U19" i="19" a="1"/>
  <c r="U19" i="19" s="1"/>
  <c r="U30" i="19" a="1"/>
  <c r="U30" i="19" s="1"/>
  <c r="U46" i="19" a="1"/>
  <c r="U46" i="19" s="1"/>
  <c r="U62" i="19" a="1"/>
  <c r="U62" i="19" s="1"/>
  <c r="U51" i="19" a="1"/>
  <c r="U51" i="19" s="1"/>
  <c r="U14" i="19" a="1"/>
  <c r="U14" i="19" s="1"/>
  <c r="U24" i="19" a="1"/>
  <c r="U24" i="19" s="1"/>
  <c r="U40" i="19" a="1"/>
  <c r="U40" i="19" s="1"/>
  <c r="U56" i="19" a="1"/>
  <c r="U56" i="19" s="1"/>
  <c r="U31" i="19" a="1"/>
  <c r="U31" i="19" s="1"/>
  <c r="U81" i="19" a="1"/>
  <c r="U81" i="19" s="1"/>
  <c r="U16" i="19" a="1"/>
  <c r="U16" i="19" s="1"/>
  <c r="U37" i="19" a="1"/>
  <c r="U37" i="19" s="1"/>
  <c r="U53" i="19" a="1"/>
  <c r="U53" i="19" s="1"/>
  <c r="U68" i="19" a="1"/>
  <c r="U68" i="19" s="1"/>
  <c r="U130" i="19" a="1"/>
  <c r="U130" i="19" s="1"/>
  <c r="U114" i="19" a="1"/>
  <c r="U114" i="19" s="1"/>
  <c r="U132" i="19" a="1"/>
  <c r="U132" i="19" s="1"/>
  <c r="U116" i="19" a="1"/>
  <c r="U116" i="19" s="1"/>
  <c r="U134" i="19" a="1"/>
  <c r="U134" i="19" s="1"/>
  <c r="U118" i="19" a="1"/>
  <c r="U118" i="19" s="1"/>
  <c r="U120" i="19" a="1"/>
  <c r="U120" i="19" s="1"/>
  <c r="U96" i="19" a="1"/>
  <c r="U96" i="19" s="1"/>
  <c r="U107" i="19" a="1"/>
  <c r="U107" i="19" s="1"/>
  <c r="U101" i="19" a="1"/>
  <c r="U101" i="19" s="1"/>
  <c r="U95" i="19" a="1"/>
  <c r="U95" i="19" s="1"/>
  <c r="U83" i="19" a="1"/>
  <c r="U83" i="19" s="1"/>
  <c r="U112" i="19" a="1"/>
  <c r="U112" i="19" s="1"/>
  <c r="U84" i="19" a="1"/>
  <c r="U84" i="19" s="1"/>
  <c r="U102" i="19" a="1"/>
  <c r="U102" i="19" s="1"/>
  <c r="U78" i="19" a="1"/>
  <c r="U78" i="19" s="1"/>
  <c r="U55" i="19" a="1"/>
  <c r="U55" i="19" s="1"/>
  <c r="U13" i="19" a="1"/>
  <c r="U13" i="19" s="1"/>
  <c r="U21" i="19" a="1"/>
  <c r="U21" i="19" s="1"/>
  <c r="U34" i="19" a="1"/>
  <c r="U34" i="19" s="1"/>
  <c r="U50" i="19" a="1"/>
  <c r="U50" i="19" s="1"/>
  <c r="U66" i="19" a="1"/>
  <c r="U66" i="19" s="1"/>
  <c r="U75" i="19"/>
  <c r="U18" i="19" a="1"/>
  <c r="U18" i="19" s="1"/>
  <c r="U28" i="19" a="1"/>
  <c r="U28" i="19" s="1"/>
  <c r="U44" i="19" a="1"/>
  <c r="U44" i="19" s="1"/>
  <c r="U60" i="19" a="1"/>
  <c r="U60" i="19" s="1"/>
  <c r="U43" i="19" a="1"/>
  <c r="U43" i="19" s="1"/>
  <c r="V5" i="19"/>
  <c r="U25" i="19" a="1"/>
  <c r="U25" i="19" s="1"/>
  <c r="U41" i="19" a="1"/>
  <c r="U41" i="19" s="1"/>
  <c r="U57" i="19" a="1"/>
  <c r="U57" i="19" s="1"/>
  <c r="U139" i="19" a="1"/>
  <c r="U139" i="19" s="1"/>
  <c r="U123" i="19" a="1"/>
  <c r="U123" i="19" s="1"/>
  <c r="U141" i="19" a="1"/>
  <c r="U141" i="19" s="1"/>
  <c r="U125" i="19" a="1"/>
  <c r="U125" i="19" s="1"/>
  <c r="U109" i="19" a="1"/>
  <c r="U109" i="19" s="1"/>
  <c r="U127" i="19" a="1"/>
  <c r="U127" i="19" s="1"/>
  <c r="U111" i="19" a="1"/>
  <c r="U111" i="19" s="1"/>
  <c r="U105" i="19" a="1"/>
  <c r="U105" i="19" s="1"/>
  <c r="U94" i="19" a="1"/>
  <c r="U94" i="19" s="1"/>
  <c r="U106" i="19" a="1"/>
  <c r="U106" i="19" s="1"/>
  <c r="U100" i="19" a="1"/>
  <c r="U100" i="19" s="1"/>
  <c r="U103" i="19" a="1"/>
  <c r="U103" i="19" s="1"/>
  <c r="U82" i="19" a="1"/>
  <c r="U82" i="19" s="1"/>
  <c r="U93" i="19" a="1"/>
  <c r="U93" i="19" s="1"/>
  <c r="U71" i="19" a="1"/>
  <c r="U71" i="19" s="1"/>
  <c r="U87" i="19" a="1"/>
  <c r="U87" i="19" s="1"/>
  <c r="U76" i="19" a="1"/>
  <c r="U76" i="19" s="1"/>
  <c r="U7" i="19" a="1"/>
  <c r="U7" i="19" s="1"/>
  <c r="U15" i="19" a="1"/>
  <c r="U15" i="19" s="1"/>
  <c r="U23" i="19" a="1"/>
  <c r="U23" i="19" s="1"/>
  <c r="U38" i="19" a="1"/>
  <c r="U38" i="19" s="1"/>
  <c r="U54" i="19" a="1"/>
  <c r="U54" i="19" s="1"/>
  <c r="U70" i="19" a="1"/>
  <c r="U70" i="19" s="1"/>
  <c r="U27" i="19" a="1"/>
  <c r="U27" i="19" s="1"/>
  <c r="U48" i="19" a="1"/>
  <c r="U48" i="19" s="1"/>
  <c r="U29" i="19" a="1"/>
  <c r="U29" i="19" s="1"/>
  <c r="U122" i="19" a="1"/>
  <c r="U122" i="19" s="1"/>
  <c r="U126" i="19" a="1"/>
  <c r="U126" i="19" s="1"/>
  <c r="U136" i="19" a="1"/>
  <c r="U136" i="19" s="1"/>
  <c r="U92" i="19" a="1"/>
  <c r="U92" i="19" s="1"/>
  <c r="U9" i="19" a="1"/>
  <c r="U9" i="19" s="1"/>
  <c r="U58" i="19" a="1"/>
  <c r="U58" i="19" s="1"/>
  <c r="U32" i="19" a="1"/>
  <c r="U32" i="19" s="1"/>
  <c r="U138" i="19" a="1"/>
  <c r="U138" i="19" s="1"/>
  <c r="U128" i="19" a="1"/>
  <c r="U128" i="19" s="1"/>
  <c r="U35" i="19" a="1"/>
  <c r="U35" i="19" s="1"/>
  <c r="U6" i="19" a="1"/>
  <c r="U6" i="19" s="1"/>
  <c r="U64" i="19" a="1"/>
  <c r="U64" i="19" s="1"/>
  <c r="U45" i="19" a="1"/>
  <c r="U45" i="19" s="1"/>
  <c r="U140" i="19" a="1"/>
  <c r="U140" i="19" s="1"/>
  <c r="U110" i="19" a="1"/>
  <c r="U110" i="19" s="1"/>
  <c r="U99" i="19" a="1"/>
  <c r="U99" i="19" s="1"/>
  <c r="U69" i="19" a="1"/>
  <c r="U69" i="19" s="1"/>
  <c r="U17" i="19" a="1"/>
  <c r="U17" i="19" s="1"/>
  <c r="U89" i="19" a="1"/>
  <c r="U89" i="19" s="1"/>
  <c r="U8" i="19" a="1"/>
  <c r="U8" i="19" s="1"/>
  <c r="U108" i="19" a="1"/>
  <c r="U108" i="19" s="1"/>
  <c r="U77" i="19" a="1"/>
  <c r="U77" i="19" s="1"/>
  <c r="U42" i="19" a="1"/>
  <c r="U42" i="19" s="1"/>
  <c r="U20" i="19" a="1"/>
  <c r="U20" i="19" s="1"/>
  <c r="U59" i="19" a="1"/>
  <c r="U59" i="19" s="1"/>
  <c r="U61" i="19" a="1"/>
  <c r="U61" i="19" s="1"/>
  <c r="U124" i="19" a="1"/>
  <c r="U124" i="19" s="1"/>
  <c r="U104" i="19" a="1"/>
  <c r="U104" i="19" s="1"/>
  <c r="U91" i="19" a="1"/>
  <c r="U91" i="19" s="1"/>
  <c r="U86" i="19" a="1"/>
  <c r="U86" i="19" s="1"/>
  <c r="U26" i="19" a="1"/>
  <c r="U26" i="19" s="1"/>
  <c r="P117" i="16"/>
  <c r="K25" i="16"/>
  <c r="J2" i="16"/>
  <c r="V141" i="19" l="1" a="1"/>
  <c r="V141" i="19" s="1"/>
  <c r="V125" i="19" a="1"/>
  <c r="V125" i="19" s="1"/>
  <c r="V109" i="19" a="1"/>
  <c r="V109" i="19" s="1"/>
  <c r="V127" i="19" a="1"/>
  <c r="V127" i="19" s="1"/>
  <c r="V111" i="19" a="1"/>
  <c r="V111" i="19" s="1"/>
  <c r="V130" i="19" a="1"/>
  <c r="V130" i="19" s="1"/>
  <c r="V114" i="19" a="1"/>
  <c r="V114" i="19" s="1"/>
  <c r="V100" i="19" a="1"/>
  <c r="V100" i="19" s="1"/>
  <c r="V132" i="19" a="1"/>
  <c r="V132" i="19" s="1"/>
  <c r="V140" i="19" a="1"/>
  <c r="V140" i="19" s="1"/>
  <c r="V98" i="19" a="1"/>
  <c r="V98" i="19" s="1"/>
  <c r="V93" i="19" a="1"/>
  <c r="V93" i="19" s="1"/>
  <c r="V76" i="19" a="1"/>
  <c r="V76" i="19" s="1"/>
  <c r="V80" i="19" a="1"/>
  <c r="V80" i="19" s="1"/>
  <c r="V106" i="19" a="1"/>
  <c r="V106" i="19" s="1"/>
  <c r="V81" i="19" a="1"/>
  <c r="V81" i="19" s="1"/>
  <c r="V65" i="19" a="1"/>
  <c r="V65" i="19" s="1"/>
  <c r="V49" i="19" a="1"/>
  <c r="V49" i="19" s="1"/>
  <c r="V33" i="19" a="1"/>
  <c r="V33" i="19" s="1"/>
  <c r="V20" i="19" a="1"/>
  <c r="V20" i="19" s="1"/>
  <c r="V12" i="19" a="1"/>
  <c r="V12" i="19" s="1"/>
  <c r="V54" i="19" a="1"/>
  <c r="V54" i="19" s="1"/>
  <c r="V84" i="19" a="1"/>
  <c r="V84" i="19" s="1"/>
  <c r="V56" i="19" a="1"/>
  <c r="V56" i="19" s="1"/>
  <c r="V40" i="19" a="1"/>
  <c r="V40" i="19" s="1"/>
  <c r="V24" i="19" a="1"/>
  <c r="V24" i="19" s="1"/>
  <c r="V7" i="19" a="1"/>
  <c r="V7" i="19" s="1"/>
  <c r="V38" i="19" a="1"/>
  <c r="V38" i="19" s="1"/>
  <c r="V69" i="19" a="1"/>
  <c r="V69" i="19" s="1"/>
  <c r="V51" i="19" a="1"/>
  <c r="V51" i="19" s="1"/>
  <c r="V35" i="19" a="1"/>
  <c r="V35" i="19" s="1"/>
  <c r="V21" i="19" a="1"/>
  <c r="V21" i="19" s="1"/>
  <c r="V9" i="19" a="1"/>
  <c r="V9" i="19" s="1"/>
  <c r="V58" i="19" a="1"/>
  <c r="V58" i="19" s="1"/>
  <c r="V134" i="19" a="1"/>
  <c r="V134" i="19" s="1"/>
  <c r="V118" i="19" a="1"/>
  <c r="V118" i="19" s="1"/>
  <c r="V136" i="19" a="1"/>
  <c r="V136" i="19" s="1"/>
  <c r="V120" i="19" a="1"/>
  <c r="V120" i="19" s="1"/>
  <c r="V107" i="19" a="1"/>
  <c r="V107" i="19" s="1"/>
  <c r="V129" i="19" a="1"/>
  <c r="V129" i="19" s="1"/>
  <c r="V113" i="19" a="1"/>
  <c r="V113" i="19" s="1"/>
  <c r="V99" i="19" a="1"/>
  <c r="V99" i="19" s="1"/>
  <c r="V115" i="19" a="1"/>
  <c r="V115" i="19" s="1"/>
  <c r="V123" i="19" a="1"/>
  <c r="V123" i="19" s="1"/>
  <c r="V96" i="19" a="1"/>
  <c r="V96" i="19" s="1"/>
  <c r="V86" i="19" a="1"/>
  <c r="V86" i="19" s="1"/>
  <c r="V94" i="19" a="1"/>
  <c r="V94" i="19" s="1"/>
  <c r="V79" i="19" a="1"/>
  <c r="V79" i="19" s="1"/>
  <c r="V90" i="19" a="1"/>
  <c r="V90" i="19" s="1"/>
  <c r="V77" i="19" a="1"/>
  <c r="V77" i="19" s="1"/>
  <c r="V61" i="19" a="1"/>
  <c r="V61" i="19" s="1"/>
  <c r="V45" i="19" a="1"/>
  <c r="V45" i="19" s="1"/>
  <c r="V29" i="19" a="1"/>
  <c r="V29" i="19" s="1"/>
  <c r="V18" i="19" a="1"/>
  <c r="V18" i="19" s="1"/>
  <c r="V10" i="19" a="1"/>
  <c r="V10" i="19" s="1"/>
  <c r="V46" i="19" a="1"/>
  <c r="V46" i="19" s="1"/>
  <c r="V71" i="19" a="1"/>
  <c r="V71" i="19" s="1"/>
  <c r="V52" i="19" a="1"/>
  <c r="V52" i="19" s="1"/>
  <c r="V36" i="19" a="1"/>
  <c r="V36" i="19" s="1"/>
  <c r="W5" i="19"/>
  <c r="V108" i="19" a="1"/>
  <c r="V108" i="19" s="1"/>
  <c r="V26" i="19" a="1"/>
  <c r="V26" i="19" s="1"/>
  <c r="V63" i="19" a="1"/>
  <c r="V63" i="19" s="1"/>
  <c r="V47" i="19" a="1"/>
  <c r="V47" i="19" s="1"/>
  <c r="V31" i="19" a="1"/>
  <c r="V31" i="19" s="1"/>
  <c r="V19" i="19" a="1"/>
  <c r="V19" i="19" s="1"/>
  <c r="V83" i="19" a="1"/>
  <c r="V83" i="19" s="1"/>
  <c r="V34" i="19" a="1"/>
  <c r="V34" i="19" s="1"/>
  <c r="V110" i="19" a="1"/>
  <c r="V110" i="19" s="1"/>
  <c r="V112" i="19" a="1"/>
  <c r="V112" i="19" s="1"/>
  <c r="V121" i="19" a="1"/>
  <c r="V121" i="19" s="1"/>
  <c r="V95" i="19" a="1"/>
  <c r="V95" i="19" s="1"/>
  <c r="V103" i="19" a="1"/>
  <c r="V103" i="19" s="1"/>
  <c r="V78" i="19" a="1"/>
  <c r="V78" i="19" s="1"/>
  <c r="V68" i="19" a="1"/>
  <c r="V68" i="19" s="1"/>
  <c r="V91" i="19" a="1"/>
  <c r="V91" i="19" s="1"/>
  <c r="V37" i="19" a="1"/>
  <c r="V37" i="19" s="1"/>
  <c r="V14" i="19" a="1"/>
  <c r="V14" i="19" s="1"/>
  <c r="V30" i="19" a="1"/>
  <c r="V30" i="19" s="1"/>
  <c r="V44" i="19" a="1"/>
  <c r="V44" i="19" s="1"/>
  <c r="V11" i="19" a="1"/>
  <c r="V11" i="19" s="1"/>
  <c r="V92" i="19" a="1"/>
  <c r="V92" i="19" s="1"/>
  <c r="V39" i="19" a="1"/>
  <c r="V39" i="19" s="1"/>
  <c r="V13" i="19" a="1"/>
  <c r="V13" i="19" s="1"/>
  <c r="V133" i="19" a="1"/>
  <c r="V133" i="19" s="1"/>
  <c r="V135" i="19" a="1"/>
  <c r="V135" i="19" s="1"/>
  <c r="V138" i="19" a="1"/>
  <c r="V138" i="19" s="1"/>
  <c r="V139" i="19" a="1"/>
  <c r="V139" i="19" s="1"/>
  <c r="V102" i="19" a="1"/>
  <c r="V102" i="19" s="1"/>
  <c r="V131" i="19" a="1"/>
  <c r="V131" i="19" s="1"/>
  <c r="V88" i="19" a="1"/>
  <c r="V88" i="19" s="1"/>
  <c r="V89" i="19" a="1"/>
  <c r="V89" i="19" s="1"/>
  <c r="V57" i="19" a="1"/>
  <c r="V57" i="19" s="1"/>
  <c r="V25" i="19" a="1"/>
  <c r="V25" i="19" s="1"/>
  <c r="V8" i="19" a="1"/>
  <c r="V8" i="19" s="1"/>
  <c r="V64" i="19" a="1"/>
  <c r="V64" i="19" s="1"/>
  <c r="V32" i="19" a="1"/>
  <c r="V32" i="19" s="1"/>
  <c r="V67" i="19" a="1"/>
  <c r="V67" i="19" s="1"/>
  <c r="V59" i="19" a="1"/>
  <c r="V59" i="19" s="1"/>
  <c r="V27" i="19" a="1"/>
  <c r="V27" i="19" s="1"/>
  <c r="V66" i="19" a="1"/>
  <c r="V66" i="19" s="1"/>
  <c r="V126" i="19" a="1"/>
  <c r="V126" i="19" s="1"/>
  <c r="V128" i="19" a="1"/>
  <c r="V128" i="19" s="1"/>
  <c r="V137" i="19" a="1"/>
  <c r="V137" i="19" s="1"/>
  <c r="V124" i="19" a="1"/>
  <c r="V124" i="19" s="1"/>
  <c r="V101" i="19" a="1"/>
  <c r="V101" i="19" s="1"/>
  <c r="V105" i="19" a="1"/>
  <c r="V105" i="19" s="1"/>
  <c r="V87" i="19" a="1"/>
  <c r="V87" i="19" s="1"/>
  <c r="V82" i="19" a="1"/>
  <c r="V82" i="19" s="1"/>
  <c r="V53" i="19" a="1"/>
  <c r="V53" i="19" s="1"/>
  <c r="V22" i="19" a="1"/>
  <c r="V22" i="19" s="1"/>
  <c r="V6" i="19" a="1"/>
  <c r="V6" i="19" s="1"/>
  <c r="V60" i="19" a="1"/>
  <c r="V60" i="19" s="1"/>
  <c r="V28" i="19" a="1"/>
  <c r="V28" i="19" s="1"/>
  <c r="V50" i="19" a="1"/>
  <c r="V50" i="19" s="1"/>
  <c r="V55" i="19" a="1"/>
  <c r="V55" i="19" s="1"/>
  <c r="V23" i="19" a="1"/>
  <c r="V23" i="19" s="1"/>
  <c r="V62" i="19" a="1"/>
  <c r="V62" i="19" s="1"/>
  <c r="V117" i="19" a="1"/>
  <c r="V117" i="19" s="1"/>
  <c r="V122" i="19" a="1"/>
  <c r="V122" i="19" s="1"/>
  <c r="V104" i="19" a="1"/>
  <c r="V104" i="19" s="1"/>
  <c r="V70" i="19" a="1"/>
  <c r="V70" i="19" s="1"/>
  <c r="V41" i="19" a="1"/>
  <c r="V41" i="19" s="1"/>
  <c r="V42" i="19" a="1"/>
  <c r="V42" i="19" s="1"/>
  <c r="V15" i="19" a="1"/>
  <c r="V15" i="19" s="1"/>
  <c r="V17" i="19" a="1"/>
  <c r="V17" i="19" s="1"/>
  <c r="V119" i="19" a="1"/>
  <c r="V119" i="19" s="1"/>
  <c r="V97" i="19" a="1"/>
  <c r="V97" i="19" s="1"/>
  <c r="V85" i="19" a="1"/>
  <c r="V85" i="19" s="1"/>
  <c r="V75" i="19"/>
  <c r="V16" i="19" a="1"/>
  <c r="V16" i="19" s="1"/>
  <c r="V48" i="19" a="1"/>
  <c r="V48" i="19" s="1"/>
  <c r="V116" i="19" a="1"/>
  <c r="V116" i="19" s="1"/>
  <c r="V43" i="19" a="1"/>
  <c r="V43" i="19" s="1"/>
  <c r="Q117" i="16"/>
  <c r="L25" i="16"/>
  <c r="K2" i="16"/>
  <c r="W137" i="19" l="1" a="1"/>
  <c r="W137" i="19" s="1"/>
  <c r="W121" i="19" a="1"/>
  <c r="W121" i="19" s="1"/>
  <c r="W139" i="19" a="1"/>
  <c r="W139" i="19" s="1"/>
  <c r="W123" i="19" a="1"/>
  <c r="W123" i="19" s="1"/>
  <c r="W141" i="19" a="1"/>
  <c r="W141" i="19" s="1"/>
  <c r="W125" i="19" a="1"/>
  <c r="W125" i="19" s="1"/>
  <c r="W109" i="19" a="1"/>
  <c r="W109" i="19" s="1"/>
  <c r="W103" i="19" a="1"/>
  <c r="W103" i="19" s="1"/>
  <c r="W94" i="19" a="1"/>
  <c r="W94" i="19" s="1"/>
  <c r="W104" i="19" a="1"/>
  <c r="W104" i="19" s="1"/>
  <c r="W99" i="19" a="1"/>
  <c r="W99" i="19" s="1"/>
  <c r="W89" i="19" a="1"/>
  <c r="W89" i="19" s="1"/>
  <c r="W77" i="19" a="1"/>
  <c r="W77" i="19" s="1"/>
  <c r="W83" i="19" a="1"/>
  <c r="W83" i="19" s="1"/>
  <c r="W69" i="19" a="1"/>
  <c r="W69" i="19" s="1"/>
  <c r="W93" i="19" a="1"/>
  <c r="W93" i="19" s="1"/>
  <c r="W76" i="19" a="1"/>
  <c r="W76" i="19" s="1"/>
  <c r="W60" i="19" a="1"/>
  <c r="W60" i="19" s="1"/>
  <c r="W44" i="19" a="1"/>
  <c r="W44" i="19" s="1"/>
  <c r="W28" i="19" a="1"/>
  <c r="W28" i="19" s="1"/>
  <c r="W17" i="19" a="1"/>
  <c r="W17" i="19" s="1"/>
  <c r="W9" i="19" a="1"/>
  <c r="W9" i="19" s="1"/>
  <c r="W57" i="19" a="1"/>
  <c r="W57" i="19" s="1"/>
  <c r="W55" i="19" a="1"/>
  <c r="W55" i="19" s="1"/>
  <c r="W39" i="19" a="1"/>
  <c r="W39" i="19" s="1"/>
  <c r="W23" i="19" a="1"/>
  <c r="W23" i="19" s="1"/>
  <c r="W70" i="19" a="1"/>
  <c r="W70" i="19" s="1"/>
  <c r="W101" i="19" a="1"/>
  <c r="W101" i="19" s="1"/>
  <c r="W58" i="19" a="1"/>
  <c r="W58" i="19" s="1"/>
  <c r="W42" i="19" a="1"/>
  <c r="W42" i="19" s="1"/>
  <c r="W26" i="19" a="1"/>
  <c r="W26" i="19" s="1"/>
  <c r="W16" i="19" a="1"/>
  <c r="W16" i="19" s="1"/>
  <c r="W53" i="19" a="1"/>
  <c r="W53" i="19" s="1"/>
  <c r="W29" i="19" a="1"/>
  <c r="W29" i="19" s="1"/>
  <c r="W128" i="19" a="1"/>
  <c r="W128" i="19" s="1"/>
  <c r="W130" i="19" a="1"/>
  <c r="W130" i="19" s="1"/>
  <c r="W132" i="19" a="1"/>
  <c r="W132" i="19" s="1"/>
  <c r="W111" i="19" a="1"/>
  <c r="W111" i="19" s="1"/>
  <c r="W105" i="19" a="1"/>
  <c r="W105" i="19" s="1"/>
  <c r="W107" i="19" a="1"/>
  <c r="W107" i="19" s="1"/>
  <c r="W90" i="19" a="1"/>
  <c r="W90" i="19" s="1"/>
  <c r="W118" i="19" a="1"/>
  <c r="W118" i="19" s="1"/>
  <c r="W64" i="19" a="1"/>
  <c r="W64" i="19" s="1"/>
  <c r="W32" i="19" a="1"/>
  <c r="W32" i="19" s="1"/>
  <c r="W11" i="19" a="1"/>
  <c r="W11" i="19" s="1"/>
  <c r="W59" i="19" a="1"/>
  <c r="W59" i="19" s="1"/>
  <c r="W27" i="19" a="1"/>
  <c r="W27" i="19" s="1"/>
  <c r="W6" i="19" a="1"/>
  <c r="W6" i="19" s="1"/>
  <c r="W62" i="19" a="1"/>
  <c r="W62" i="19" s="1"/>
  <c r="W30" i="19" a="1"/>
  <c r="W30" i="19" s="1"/>
  <c r="W87" i="19" a="1"/>
  <c r="W87" i="19" s="1"/>
  <c r="W136" i="19" a="1"/>
  <c r="W136" i="19" s="1"/>
  <c r="W120" i="19" a="1"/>
  <c r="W120" i="19" s="1"/>
  <c r="W138" i="19" a="1"/>
  <c r="W138" i="19" s="1"/>
  <c r="W122" i="19" a="1"/>
  <c r="W122" i="19" s="1"/>
  <c r="W140" i="19" a="1"/>
  <c r="W140" i="19" s="1"/>
  <c r="W124" i="19" a="1"/>
  <c r="W124" i="19" s="1"/>
  <c r="W108" i="19" a="1"/>
  <c r="W108" i="19" s="1"/>
  <c r="W102" i="19" a="1"/>
  <c r="W102" i="19" s="1"/>
  <c r="W134" i="19" a="1"/>
  <c r="W134" i="19" s="1"/>
  <c r="W127" i="19" a="1"/>
  <c r="W127" i="19" s="1"/>
  <c r="W97" i="19" a="1"/>
  <c r="W97" i="19" s="1"/>
  <c r="W88" i="19" a="1"/>
  <c r="W88" i="19" s="1"/>
  <c r="W100" i="19" a="1"/>
  <c r="W100" i="19" s="1"/>
  <c r="W82" i="19" a="1"/>
  <c r="W82" i="19" s="1"/>
  <c r="W67" i="19" a="1"/>
  <c r="W67" i="19" s="1"/>
  <c r="W92" i="19" a="1"/>
  <c r="W92" i="19" s="1"/>
  <c r="W78" i="19" a="1"/>
  <c r="W78" i="19" s="1"/>
  <c r="W56" i="19" a="1"/>
  <c r="W56" i="19" s="1"/>
  <c r="W40" i="19" a="1"/>
  <c r="W40" i="19" s="1"/>
  <c r="W24" i="19" a="1"/>
  <c r="W24" i="19" s="1"/>
  <c r="W15" i="19" a="1"/>
  <c r="W15" i="19" s="1"/>
  <c r="W7" i="19" a="1"/>
  <c r="W7" i="19" s="1"/>
  <c r="W86" i="19" a="1"/>
  <c r="W86" i="19" s="1"/>
  <c r="W51" i="19" a="1"/>
  <c r="W51" i="19" s="1"/>
  <c r="W35" i="19" a="1"/>
  <c r="W35" i="19" s="1"/>
  <c r="W14" i="19" a="1"/>
  <c r="W14" i="19" s="1"/>
  <c r="W61" i="19" a="1"/>
  <c r="W61" i="19" s="1"/>
  <c r="W79" i="19" a="1"/>
  <c r="W79" i="19" s="1"/>
  <c r="W54" i="19" a="1"/>
  <c r="W54" i="19" s="1"/>
  <c r="W38" i="19" a="1"/>
  <c r="W38" i="19" s="1"/>
  <c r="W22" i="19" a="1"/>
  <c r="W22" i="19" s="1"/>
  <c r="W12" i="19" a="1"/>
  <c r="W12" i="19" s="1"/>
  <c r="W49" i="19" a="1"/>
  <c r="W49" i="19" s="1"/>
  <c r="W25" i="19" a="1"/>
  <c r="W25" i="19" s="1"/>
  <c r="W47" i="19" a="1"/>
  <c r="W47" i="19" s="1"/>
  <c r="W8" i="19" a="1"/>
  <c r="W8" i="19" s="1"/>
  <c r="W112" i="19" a="1"/>
  <c r="W112" i="19" s="1"/>
  <c r="W114" i="19" a="1"/>
  <c r="W114" i="19" s="1"/>
  <c r="W116" i="19" a="1"/>
  <c r="W116" i="19" s="1"/>
  <c r="W96" i="19" a="1"/>
  <c r="W96" i="19" s="1"/>
  <c r="W106" i="19" a="1"/>
  <c r="W106" i="19" s="1"/>
  <c r="W80" i="19" a="1"/>
  <c r="W80" i="19" s="1"/>
  <c r="W71" i="19" a="1"/>
  <c r="W71" i="19" s="1"/>
  <c r="W84" i="19" a="1"/>
  <c r="W84" i="19" s="1"/>
  <c r="W48" i="19" a="1"/>
  <c r="W48" i="19" s="1"/>
  <c r="W19" i="19" a="1"/>
  <c r="W19" i="19" s="1"/>
  <c r="W65" i="19" a="1"/>
  <c r="W65" i="19" s="1"/>
  <c r="W43" i="19" a="1"/>
  <c r="W43" i="19" s="1"/>
  <c r="W33" i="19" a="1"/>
  <c r="W33" i="19" s="1"/>
  <c r="W46" i="19" a="1"/>
  <c r="W46" i="19" s="1"/>
  <c r="W18" i="19" a="1"/>
  <c r="W18" i="19" s="1"/>
  <c r="W37" i="19" a="1"/>
  <c r="W37" i="19" s="1"/>
  <c r="W129" i="19" a="1"/>
  <c r="W129" i="19" s="1"/>
  <c r="W113" i="19" a="1"/>
  <c r="W113" i="19" s="1"/>
  <c r="W131" i="19" a="1"/>
  <c r="W131" i="19" s="1"/>
  <c r="W115" i="19" a="1"/>
  <c r="W115" i="19" s="1"/>
  <c r="W133" i="19" a="1"/>
  <c r="W133" i="19" s="1"/>
  <c r="W117" i="19" a="1"/>
  <c r="W117" i="19" s="1"/>
  <c r="W126" i="19" a="1"/>
  <c r="W126" i="19" s="1"/>
  <c r="W98" i="19" a="1"/>
  <c r="W98" i="19" s="1"/>
  <c r="W119" i="19" a="1"/>
  <c r="W119" i="19" s="1"/>
  <c r="W110" i="19" a="1"/>
  <c r="W110" i="19" s="1"/>
  <c r="W95" i="19" a="1"/>
  <c r="W95" i="19" s="1"/>
  <c r="W81" i="19" a="1"/>
  <c r="W81" i="19" s="1"/>
  <c r="W91" i="19" a="1"/>
  <c r="W91" i="19" s="1"/>
  <c r="W75" i="19"/>
  <c r="W135" i="19" a="1"/>
  <c r="W135" i="19" s="1"/>
  <c r="W85" i="19" a="1"/>
  <c r="W85" i="19" s="1"/>
  <c r="W68" i="19" a="1"/>
  <c r="W68" i="19" s="1"/>
  <c r="W52" i="19" a="1"/>
  <c r="W52" i="19" s="1"/>
  <c r="W36" i="19" a="1"/>
  <c r="W36" i="19" s="1"/>
  <c r="W21" i="19" a="1"/>
  <c r="W21" i="19" s="1"/>
  <c r="W13" i="19" a="1"/>
  <c r="W13" i="19" s="1"/>
  <c r="X5" i="19"/>
  <c r="W63" i="19" a="1"/>
  <c r="W63" i="19" s="1"/>
  <c r="W31" i="19" a="1"/>
  <c r="W31" i="19" s="1"/>
  <c r="W10" i="19" a="1"/>
  <c r="W10" i="19" s="1"/>
  <c r="W45" i="19" a="1"/>
  <c r="W45" i="19" s="1"/>
  <c r="W66" i="19" a="1"/>
  <c r="W66" i="19" s="1"/>
  <c r="W50" i="19" a="1"/>
  <c r="W50" i="19" s="1"/>
  <c r="W34" i="19" a="1"/>
  <c r="W34" i="19" s="1"/>
  <c r="W20" i="19" a="1"/>
  <c r="W20" i="19" s="1"/>
  <c r="W41" i="19" a="1"/>
  <c r="W41" i="19" s="1"/>
  <c r="R117" i="16"/>
  <c r="M25" i="16"/>
  <c r="L2" i="16"/>
  <c r="X132" i="19" l="1" a="1"/>
  <c r="X132" i="19" s="1"/>
  <c r="X116" i="19" a="1"/>
  <c r="X116" i="19" s="1"/>
  <c r="X133" i="19" a="1"/>
  <c r="X133" i="19" s="1"/>
  <c r="X117" i="19" a="1"/>
  <c r="X117" i="19" s="1"/>
  <c r="X136" i="19" a="1"/>
  <c r="X136" i="19" s="1"/>
  <c r="X120" i="19" a="1"/>
  <c r="X120" i="19" s="1"/>
  <c r="X130" i="19" a="1"/>
  <c r="X130" i="19" s="1"/>
  <c r="X97" i="19" a="1"/>
  <c r="X97" i="19" s="1"/>
  <c r="X100" i="19" a="1"/>
  <c r="X100" i="19" s="1"/>
  <c r="X108" i="19" a="1"/>
  <c r="X108" i="19" s="1"/>
  <c r="X96" i="19" a="1"/>
  <c r="X96" i="19" s="1"/>
  <c r="X84" i="19" a="1"/>
  <c r="X84" i="19" s="1"/>
  <c r="X137" i="19" a="1"/>
  <c r="X137" i="19" s="1"/>
  <c r="X85" i="19" a="1"/>
  <c r="X85" i="19" s="1"/>
  <c r="X88" i="19" a="1"/>
  <c r="X88" i="19" s="1"/>
  <c r="X77" i="19" a="1"/>
  <c r="X77" i="19" s="1"/>
  <c r="X59" i="19" a="1"/>
  <c r="X59" i="19" s="1"/>
  <c r="X43" i="19" a="1"/>
  <c r="X43" i="19" s="1"/>
  <c r="X27" i="19" a="1"/>
  <c r="X27" i="19" s="1"/>
  <c r="X18" i="19" a="1"/>
  <c r="X18" i="19" s="1"/>
  <c r="X10" i="19" a="1"/>
  <c r="X10" i="19" s="1"/>
  <c r="X44" i="19" a="1"/>
  <c r="X44" i="19" s="1"/>
  <c r="X103" i="19" a="1"/>
  <c r="X103" i="19" s="1"/>
  <c r="X62" i="19" a="1"/>
  <c r="X62" i="19" s="1"/>
  <c r="X46" i="19" a="1"/>
  <c r="X46" i="19" s="1"/>
  <c r="X30" i="19" a="1"/>
  <c r="X30" i="19" s="1"/>
  <c r="X89" i="19" a="1"/>
  <c r="X89" i="19" s="1"/>
  <c r="X40" i="19" a="1"/>
  <c r="X40" i="19" s="1"/>
  <c r="X81" i="19" a="1"/>
  <c r="X81" i="19" s="1"/>
  <c r="X57" i="19" a="1"/>
  <c r="X57" i="19" s="1"/>
  <c r="X41" i="19" a="1"/>
  <c r="X41" i="19" s="1"/>
  <c r="X25" i="19" a="1"/>
  <c r="X25" i="19" s="1"/>
  <c r="X15" i="19" a="1"/>
  <c r="X15" i="19" s="1"/>
  <c r="X131" i="19" a="1"/>
  <c r="X131" i="19" s="1"/>
  <c r="X115" i="19" a="1"/>
  <c r="X115" i="19" s="1"/>
  <c r="X126" i="19" a="1"/>
  <c r="X126" i="19" s="1"/>
  <c r="X110" i="19" a="1"/>
  <c r="X110" i="19" s="1"/>
  <c r="X135" i="19" a="1"/>
  <c r="X135" i="19" s="1"/>
  <c r="X119" i="19" a="1"/>
  <c r="X119" i="19" s="1"/>
  <c r="X113" i="19" a="1"/>
  <c r="X113" i="19" s="1"/>
  <c r="X95" i="19" a="1"/>
  <c r="X95" i="19" s="1"/>
  <c r="X99" i="19" a="1"/>
  <c r="X99" i="19" s="1"/>
  <c r="X102" i="19" a="1"/>
  <c r="X102" i="19" s="1"/>
  <c r="X122" i="19" a="1"/>
  <c r="X122" i="19" s="1"/>
  <c r="X83" i="19" a="1"/>
  <c r="X83" i="19" s="1"/>
  <c r="X104" i="19" a="1"/>
  <c r="X104" i="19" s="1"/>
  <c r="X78" i="19" a="1"/>
  <c r="X78" i="19" s="1"/>
  <c r="X87" i="19" a="1"/>
  <c r="X87" i="19" s="1"/>
  <c r="X82" i="19" a="1"/>
  <c r="X82" i="19" s="1"/>
  <c r="X55" i="19" a="1"/>
  <c r="X55" i="19" s="1"/>
  <c r="X39" i="19" a="1"/>
  <c r="X39" i="19" s="1"/>
  <c r="X23" i="19" a="1"/>
  <c r="X23" i="19" s="1"/>
  <c r="X16" i="19" a="1"/>
  <c r="X16" i="19" s="1"/>
  <c r="X8" i="19" a="1"/>
  <c r="X8" i="19" s="1"/>
  <c r="X36" i="19" a="1"/>
  <c r="X36" i="19" s="1"/>
  <c r="X90" i="19" a="1"/>
  <c r="X90" i="19" s="1"/>
  <c r="X58" i="19" a="1"/>
  <c r="X58" i="19" s="1"/>
  <c r="X42" i="19" a="1"/>
  <c r="X42" i="19" s="1"/>
  <c r="X26" i="19" a="1"/>
  <c r="X26" i="19" s="1"/>
  <c r="X64" i="19" a="1"/>
  <c r="X64" i="19" s="1"/>
  <c r="X28" i="19" a="1"/>
  <c r="X28" i="19" s="1"/>
  <c r="X67" i="19" a="1"/>
  <c r="X67" i="19" s="1"/>
  <c r="X53" i="19" a="1"/>
  <c r="X53" i="19" s="1"/>
  <c r="X37" i="19" a="1"/>
  <c r="X37" i="19" s="1"/>
  <c r="X21" i="19" a="1"/>
  <c r="X21" i="19" s="1"/>
  <c r="X11" i="19" a="1"/>
  <c r="X11" i="19" s="1"/>
  <c r="X140" i="19" a="1"/>
  <c r="X140" i="19" s="1"/>
  <c r="X124" i="19" a="1"/>
  <c r="X124" i="19" s="1"/>
  <c r="X141" i="19" a="1"/>
  <c r="X141" i="19" s="1"/>
  <c r="X125" i="19" a="1"/>
  <c r="X125" i="19" s="1"/>
  <c r="X109" i="19" a="1"/>
  <c r="X109" i="19" s="1"/>
  <c r="X128" i="19" a="1"/>
  <c r="X128" i="19" s="1"/>
  <c r="X112" i="19" a="1"/>
  <c r="X112" i="19" s="1"/>
  <c r="X106" i="19" a="1"/>
  <c r="X106" i="19" s="1"/>
  <c r="X138" i="19" a="1"/>
  <c r="X138" i="19" s="1"/>
  <c r="X129" i="19" a="1"/>
  <c r="X129" i="19" s="1"/>
  <c r="X101" i="19" a="1"/>
  <c r="X101" i="19" s="1"/>
  <c r="X92" i="19" a="1"/>
  <c r="X92" i="19" s="1"/>
  <c r="X76" i="19" a="1"/>
  <c r="X76" i="19" s="1"/>
  <c r="X93" i="19" a="1"/>
  <c r="X93" i="19" s="1"/>
  <c r="X70" i="19" a="1"/>
  <c r="X70" i="19" s="1"/>
  <c r="X80" i="19" a="1"/>
  <c r="X80" i="19" s="1"/>
  <c r="X71" i="19" a="1"/>
  <c r="X71" i="19" s="1"/>
  <c r="X51" i="19" a="1"/>
  <c r="X51" i="19" s="1"/>
  <c r="X35" i="19" a="1"/>
  <c r="X35" i="19" s="1"/>
  <c r="X22" i="19" a="1"/>
  <c r="X22" i="19" s="1"/>
  <c r="X14" i="19" a="1"/>
  <c r="X14" i="19" s="1"/>
  <c r="X6" i="19" a="1"/>
  <c r="X6" i="19" s="1"/>
  <c r="X32" i="19" a="1"/>
  <c r="X32" i="19" s="1"/>
  <c r="X69" i="19" a="1"/>
  <c r="X69" i="19" s="1"/>
  <c r="X54" i="19" a="1"/>
  <c r="X54" i="19" s="1"/>
  <c r="X38" i="19" a="1"/>
  <c r="X38" i="19" s="1"/>
  <c r="X13" i="19" a="1"/>
  <c r="X13" i="19" s="1"/>
  <c r="X56" i="19" a="1"/>
  <c r="X56" i="19" s="1"/>
  <c r="Y5" i="19"/>
  <c r="X65" i="19" a="1"/>
  <c r="X65" i="19" s="1"/>
  <c r="X49" i="19" a="1"/>
  <c r="X49" i="19" s="1"/>
  <c r="X33" i="19" a="1"/>
  <c r="X33" i="19" s="1"/>
  <c r="X19" i="19" a="1"/>
  <c r="X19" i="19" s="1"/>
  <c r="X7" i="19" a="1"/>
  <c r="X7" i="19" s="1"/>
  <c r="X134" i="19" a="1"/>
  <c r="X134" i="19" s="1"/>
  <c r="X111" i="19" a="1"/>
  <c r="X111" i="19" s="1"/>
  <c r="X98" i="19" a="1"/>
  <c r="X98" i="19" s="1"/>
  <c r="X68" i="19" a="1"/>
  <c r="X68" i="19" s="1"/>
  <c r="X31" i="19" a="1"/>
  <c r="X31" i="19" s="1"/>
  <c r="X24" i="19" a="1"/>
  <c r="X24" i="19" s="1"/>
  <c r="X9" i="19" a="1"/>
  <c r="X9" i="19" s="1"/>
  <c r="X45" i="19" a="1"/>
  <c r="X45" i="19" s="1"/>
  <c r="X123" i="19" a="1"/>
  <c r="X123" i="19" s="1"/>
  <c r="X114" i="19" a="1"/>
  <c r="X114" i="19" s="1"/>
  <c r="X48" i="19" a="1"/>
  <c r="X48" i="19" s="1"/>
  <c r="X60" i="19" a="1"/>
  <c r="X60" i="19" s="1"/>
  <c r="X118" i="19" a="1"/>
  <c r="X118" i="19" s="1"/>
  <c r="X105" i="19" a="1"/>
  <c r="X105" i="19" s="1"/>
  <c r="X91" i="19" a="1"/>
  <c r="X91" i="19" s="1"/>
  <c r="X79" i="19" a="1"/>
  <c r="X79" i="19" s="1"/>
  <c r="X20" i="19" a="1"/>
  <c r="X20" i="19" s="1"/>
  <c r="X66" i="19" a="1"/>
  <c r="X66" i="19" s="1"/>
  <c r="X52" i="19" a="1"/>
  <c r="X52" i="19" s="1"/>
  <c r="X29" i="19" a="1"/>
  <c r="X29" i="19" s="1"/>
  <c r="X127" i="19" a="1"/>
  <c r="X127" i="19" s="1"/>
  <c r="X47" i="19" a="1"/>
  <c r="X47" i="19" s="1"/>
  <c r="X61" i="19" a="1"/>
  <c r="X61" i="19" s="1"/>
  <c r="X139" i="19" a="1"/>
  <c r="X139" i="19" s="1"/>
  <c r="X107" i="19" a="1"/>
  <c r="X107" i="19" s="1"/>
  <c r="X121" i="19" a="1"/>
  <c r="X121" i="19" s="1"/>
  <c r="X75" i="19"/>
  <c r="X63" i="19" a="1"/>
  <c r="X63" i="19" s="1"/>
  <c r="X12" i="19" a="1"/>
  <c r="X12" i="19" s="1"/>
  <c r="X50" i="19" a="1"/>
  <c r="X50" i="19" s="1"/>
  <c r="X94" i="19" a="1"/>
  <c r="X94" i="19" s="1"/>
  <c r="X17" i="19" a="1"/>
  <c r="X17" i="19" s="1"/>
  <c r="X86" i="19" a="1"/>
  <c r="X86" i="19" s="1"/>
  <c r="X34" i="19" a="1"/>
  <c r="X34" i="19" s="1"/>
  <c r="S117" i="16"/>
  <c r="N25" i="16"/>
  <c r="M2" i="16"/>
  <c r="Z5" i="19" l="1"/>
  <c r="Y141" i="19" a="1"/>
  <c r="Y141" i="19" s="1"/>
  <c r="Y126" i="19" a="1"/>
  <c r="Y126" i="19" s="1"/>
  <c r="Y110" i="19" a="1"/>
  <c r="Y110" i="19" s="1"/>
  <c r="Y128" i="19" a="1"/>
  <c r="Y128" i="19" s="1"/>
  <c r="Y112" i="19" a="1"/>
  <c r="Y112" i="19" s="1"/>
  <c r="Y130" i="19" a="1"/>
  <c r="Y130" i="19" s="1"/>
  <c r="Y114" i="19" a="1"/>
  <c r="Y114" i="19" s="1"/>
  <c r="Y100" i="19" a="1"/>
  <c r="Y100" i="19" s="1"/>
  <c r="Y140" i="19" a="1"/>
  <c r="Y140" i="19" s="1"/>
  <c r="Y103" i="19" a="1"/>
  <c r="Y103" i="19" s="1"/>
  <c r="Y105" i="19" a="1"/>
  <c r="Y105" i="19" s="1"/>
  <c r="Y87" i="19" a="1"/>
  <c r="Y87" i="19" s="1"/>
  <c r="Y77" i="19" a="1"/>
  <c r="Y77" i="19" s="1"/>
  <c r="Y81" i="19" a="1"/>
  <c r="Y81" i="19" s="1"/>
  <c r="Y67" i="19" a="1"/>
  <c r="Y67" i="19" s="1"/>
  <c r="Y90" i="19" a="1"/>
  <c r="Y90" i="19" s="1"/>
  <c r="Y84" i="19" a="1"/>
  <c r="Y84" i="19" s="1"/>
  <c r="Y54" i="19" a="1"/>
  <c r="Y54" i="19" s="1"/>
  <c r="Y38" i="19" a="1"/>
  <c r="Y38" i="19" s="1"/>
  <c r="Y21" i="19" a="1"/>
  <c r="Y21" i="19" s="1"/>
  <c r="Y13" i="19" a="1"/>
  <c r="Y13" i="19" s="1"/>
  <c r="Y59" i="19" a="1"/>
  <c r="Y59" i="19" s="1"/>
  <c r="Y92" i="19" a="1"/>
  <c r="Y92" i="19" s="1"/>
  <c r="Y53" i="19" a="1"/>
  <c r="Y53" i="19" s="1"/>
  <c r="Y37" i="19" a="1"/>
  <c r="Y37" i="19" s="1"/>
  <c r="Y12" i="19" a="1"/>
  <c r="Y12" i="19" s="1"/>
  <c r="Y23" i="19" a="1"/>
  <c r="Y23" i="19" s="1"/>
  <c r="Y64" i="19" a="1"/>
  <c r="Y64" i="19" s="1"/>
  <c r="Y48" i="19" a="1"/>
  <c r="Y48" i="19" s="1"/>
  <c r="Y32" i="19" a="1"/>
  <c r="Y32" i="19" s="1"/>
  <c r="Y20" i="19" a="1"/>
  <c r="Y20" i="19" s="1"/>
  <c r="Y10" i="19" a="1"/>
  <c r="Y10" i="19" s="1"/>
  <c r="Y63" i="19" a="1"/>
  <c r="Y63" i="19" s="1"/>
  <c r="Y31" i="19" a="1"/>
  <c r="Y31" i="19" s="1"/>
  <c r="Y127" i="19" a="1"/>
  <c r="Y127" i="19" s="1"/>
  <c r="Y113" i="19" a="1"/>
  <c r="Y113" i="19" s="1"/>
  <c r="Y94" i="19" a="1"/>
  <c r="Y94" i="19" s="1"/>
  <c r="Y95" i="19" a="1"/>
  <c r="Y95" i="19" s="1"/>
  <c r="Y69" i="19" a="1"/>
  <c r="Y69" i="19" s="1"/>
  <c r="Y58" i="19" a="1"/>
  <c r="Y58" i="19" s="1"/>
  <c r="Y15" i="19" a="1"/>
  <c r="Y15" i="19" s="1"/>
  <c r="Y57" i="19" a="1"/>
  <c r="Y57" i="19" s="1"/>
  <c r="Y25" i="19" a="1"/>
  <c r="Y25" i="19" s="1"/>
  <c r="Y52" i="19" a="1"/>
  <c r="Y52" i="19" s="1"/>
  <c r="Y68" i="19" a="1"/>
  <c r="Y68" i="19" s="1"/>
  <c r="Y135" i="19" a="1"/>
  <c r="Y135" i="19" s="1"/>
  <c r="Y119" i="19" a="1"/>
  <c r="Y119" i="19" s="1"/>
  <c r="Y137" i="19" a="1"/>
  <c r="Y137" i="19" s="1"/>
  <c r="Y121" i="19" a="1"/>
  <c r="Y121" i="19" s="1"/>
  <c r="Y139" i="19" a="1"/>
  <c r="Y139" i="19" s="1"/>
  <c r="Y123" i="19" a="1"/>
  <c r="Y123" i="19" s="1"/>
  <c r="Y132" i="19" a="1"/>
  <c r="Y132" i="19" s="1"/>
  <c r="Y98" i="19" a="1"/>
  <c r="Y98" i="19" s="1"/>
  <c r="Y125" i="19" a="1"/>
  <c r="Y125" i="19" s="1"/>
  <c r="Y102" i="19" a="1"/>
  <c r="Y102" i="19" s="1"/>
  <c r="Y104" i="19" a="1"/>
  <c r="Y104" i="19" s="1"/>
  <c r="Y86" i="19" a="1"/>
  <c r="Y86" i="19" s="1"/>
  <c r="Y106" i="19" a="1"/>
  <c r="Y106" i="19" s="1"/>
  <c r="Y80" i="19" a="1"/>
  <c r="Y80" i="19" s="1"/>
  <c r="Y109" i="19" a="1"/>
  <c r="Y109" i="19" s="1"/>
  <c r="Y83" i="19" a="1"/>
  <c r="Y83" i="19" s="1"/>
  <c r="Y66" i="19" a="1"/>
  <c r="Y66" i="19" s="1"/>
  <c r="Y50" i="19" a="1"/>
  <c r="Y50" i="19" s="1"/>
  <c r="Y34" i="19" a="1"/>
  <c r="Y34" i="19" s="1"/>
  <c r="Y19" i="19" a="1"/>
  <c r="Y19" i="19" s="1"/>
  <c r="Y11" i="19" a="1"/>
  <c r="Y11" i="19" s="1"/>
  <c r="Y51" i="19" a="1"/>
  <c r="Y51" i="19" s="1"/>
  <c r="Y65" i="19" a="1"/>
  <c r="Y65" i="19" s="1"/>
  <c r="Y49" i="19" a="1"/>
  <c r="Y49" i="19" s="1"/>
  <c r="Y33" i="19" a="1"/>
  <c r="Y33" i="19" s="1"/>
  <c r="Y8" i="19" a="1"/>
  <c r="Y8" i="19" s="1"/>
  <c r="Y85" i="19" a="1"/>
  <c r="Y85" i="19" s="1"/>
  <c r="Y60" i="19" a="1"/>
  <c r="Y60" i="19" s="1"/>
  <c r="Y44" i="19" a="1"/>
  <c r="Y44" i="19" s="1"/>
  <c r="Y28" i="19" a="1"/>
  <c r="Y28" i="19" s="1"/>
  <c r="Y18" i="19" a="1"/>
  <c r="Y18" i="19" s="1"/>
  <c r="Y6" i="19" a="1"/>
  <c r="Y6" i="19" s="1"/>
  <c r="Y55" i="19" a="1"/>
  <c r="Y55" i="19" s="1"/>
  <c r="Y111" i="19" a="1"/>
  <c r="Y111" i="19" s="1"/>
  <c r="Y131" i="19" a="1"/>
  <c r="Y131" i="19" s="1"/>
  <c r="Y101" i="19" a="1"/>
  <c r="Y101" i="19" s="1"/>
  <c r="Y116" i="19" a="1"/>
  <c r="Y116" i="19" s="1"/>
  <c r="Y88" i="19" a="1"/>
  <c r="Y88" i="19" s="1"/>
  <c r="Y76" i="19" a="1"/>
  <c r="Y76" i="19" s="1"/>
  <c r="Y26" i="19" a="1"/>
  <c r="Y26" i="19" s="1"/>
  <c r="Y124" i="19" a="1"/>
  <c r="Y124" i="19" s="1"/>
  <c r="Y35" i="19" a="1"/>
  <c r="Y35" i="19" s="1"/>
  <c r="Y36" i="19" a="1"/>
  <c r="Y36" i="19" s="1"/>
  <c r="Y14" i="19" a="1"/>
  <c r="Y14" i="19" s="1"/>
  <c r="Y134" i="19" a="1"/>
  <c r="Y134" i="19" s="1"/>
  <c r="Y118" i="19" a="1"/>
  <c r="Y118" i="19" s="1"/>
  <c r="Y136" i="19" a="1"/>
  <c r="Y136" i="19" s="1"/>
  <c r="Y120" i="19" a="1"/>
  <c r="Y120" i="19" s="1"/>
  <c r="Y138" i="19" a="1"/>
  <c r="Y138" i="19" s="1"/>
  <c r="Y122" i="19" a="1"/>
  <c r="Y122" i="19" s="1"/>
  <c r="Y117" i="19" a="1"/>
  <c r="Y117" i="19" s="1"/>
  <c r="Y96" i="19" a="1"/>
  <c r="Y96" i="19" s="1"/>
  <c r="Y108" i="19" a="1"/>
  <c r="Y108" i="19" s="1"/>
  <c r="Y133" i="19" a="1"/>
  <c r="Y133" i="19" s="1"/>
  <c r="Y97" i="19" a="1"/>
  <c r="Y97" i="19" s="1"/>
  <c r="Y79" i="19" a="1"/>
  <c r="Y79" i="19" s="1"/>
  <c r="Y89" i="19" a="1"/>
  <c r="Y89" i="19" s="1"/>
  <c r="Y71" i="19" a="1"/>
  <c r="Y71" i="19" s="1"/>
  <c r="Y99" i="19" a="1"/>
  <c r="Y99" i="19" s="1"/>
  <c r="Y82" i="19" a="1"/>
  <c r="Y82" i="19" s="1"/>
  <c r="Y62" i="19" a="1"/>
  <c r="Y62" i="19" s="1"/>
  <c r="Y46" i="19" a="1"/>
  <c r="Y46" i="19" s="1"/>
  <c r="Y30" i="19" a="1"/>
  <c r="Y30" i="19" s="1"/>
  <c r="Y17" i="19" a="1"/>
  <c r="Y17" i="19" s="1"/>
  <c r="Y9" i="19" a="1"/>
  <c r="Y9" i="19" s="1"/>
  <c r="Y27" i="19" a="1"/>
  <c r="Y27" i="19" s="1"/>
  <c r="Y61" i="19" a="1"/>
  <c r="Y61" i="19" s="1"/>
  <c r="Y45" i="19" a="1"/>
  <c r="Y45" i="19" s="1"/>
  <c r="Y29" i="19" a="1"/>
  <c r="Y29" i="19" s="1"/>
  <c r="Y47" i="19" a="1"/>
  <c r="Y47" i="19" s="1"/>
  <c r="Y75" i="19"/>
  <c r="Y56" i="19" a="1"/>
  <c r="Y56" i="19" s="1"/>
  <c r="Y40" i="19" a="1"/>
  <c r="Y40" i="19" s="1"/>
  <c r="Y24" i="19" a="1"/>
  <c r="Y24" i="19" s="1"/>
  <c r="Y16" i="19" a="1"/>
  <c r="Y16" i="19" s="1"/>
  <c r="Y93" i="19" a="1"/>
  <c r="Y93" i="19" s="1"/>
  <c r="Y43" i="19" a="1"/>
  <c r="Y43" i="19" s="1"/>
  <c r="Y129" i="19" a="1"/>
  <c r="Y129" i="19" s="1"/>
  <c r="Y115" i="19" a="1"/>
  <c r="Y115" i="19" s="1"/>
  <c r="Y107" i="19" a="1"/>
  <c r="Y107" i="19" s="1"/>
  <c r="Y78" i="19" a="1"/>
  <c r="Y78" i="19" s="1"/>
  <c r="Y91" i="19" a="1"/>
  <c r="Y91" i="19" s="1"/>
  <c r="Y42" i="19" a="1"/>
  <c r="Y42" i="19" s="1"/>
  <c r="Y7" i="19" a="1"/>
  <c r="Y7" i="19" s="1"/>
  <c r="Y41" i="19" a="1"/>
  <c r="Y41" i="19" s="1"/>
  <c r="Y70" i="19" a="1"/>
  <c r="Y70" i="19" s="1"/>
  <c r="Y22" i="19" a="1"/>
  <c r="Y22" i="19" s="1"/>
  <c r="Y39" i="19" a="1"/>
  <c r="Y39" i="19" s="1"/>
  <c r="T117" i="16"/>
  <c r="O25" i="16"/>
  <c r="N2" i="16"/>
  <c r="Z13" i="19" l="1" a="1"/>
  <c r="Z13" i="19" s="1"/>
  <c r="Z8" i="19" a="1"/>
  <c r="Z8" i="19" s="1"/>
  <c r="AA5" i="19"/>
  <c r="Z60" i="19" a="1"/>
  <c r="Z60" i="19" s="1"/>
  <c r="Z38" i="19" a="1"/>
  <c r="Z38" i="19" s="1"/>
  <c r="Z99" i="19" a="1"/>
  <c r="Z99" i="19" s="1"/>
  <c r="Z50" i="19" a="1"/>
  <c r="Z50" i="19" s="1"/>
  <c r="Z42" i="19" a="1"/>
  <c r="Z42" i="19" s="1"/>
  <c r="Z34" i="19" a="1"/>
  <c r="Z34" i="19" s="1"/>
  <c r="Z26" i="19" a="1"/>
  <c r="Z26" i="19" s="1"/>
  <c r="Z18" i="19" a="1"/>
  <c r="Z18" i="19" s="1"/>
  <c r="Z10" i="19" a="1"/>
  <c r="Z10" i="19" s="1"/>
  <c r="Z7" i="19" a="1"/>
  <c r="Z7" i="19" s="1"/>
  <c r="Z82" i="19" a="1"/>
  <c r="Z82" i="19" s="1"/>
  <c r="Z12" i="19" a="1"/>
  <c r="Z12" i="19" s="1"/>
  <c r="Z9" i="19" a="1"/>
  <c r="Z9" i="19" s="1"/>
  <c r="Z46" i="19" a="1"/>
  <c r="Z46" i="19" s="1"/>
  <c r="Z30" i="19" a="1"/>
  <c r="Z30" i="19" s="1"/>
  <c r="Z22" i="19" a="1"/>
  <c r="Z22" i="19" s="1"/>
  <c r="Z11" i="19" a="1"/>
  <c r="Z11" i="19" s="1"/>
  <c r="Z6" i="19" a="1"/>
  <c r="Z6" i="19" s="1"/>
  <c r="Z141" i="19" a="1"/>
  <c r="Z141" i="19" s="1"/>
  <c r="Z125" i="19" a="1"/>
  <c r="Z125" i="19" s="1"/>
  <c r="Z109" i="19" a="1"/>
  <c r="Z109" i="19" s="1"/>
  <c r="Z65" i="19" a="1"/>
  <c r="Z65" i="19" s="1"/>
  <c r="Z132" i="19" a="1"/>
  <c r="Z132" i="19" s="1"/>
  <c r="Z116" i="19" a="1"/>
  <c r="Z116" i="19" s="1"/>
  <c r="Z104" i="19" a="1"/>
  <c r="Z104" i="19" s="1"/>
  <c r="Z96" i="19" a="1"/>
  <c r="Z96" i="19" s="1"/>
  <c r="Z135" i="19" a="1"/>
  <c r="Z135" i="19" s="1"/>
  <c r="Z119" i="19" a="1"/>
  <c r="Z119" i="19" s="1"/>
  <c r="Z70" i="19" a="1"/>
  <c r="Z70" i="19" s="1"/>
  <c r="Z62" i="19" a="1"/>
  <c r="Z62" i="19" s="1"/>
  <c r="Z97" i="19" a="1"/>
  <c r="Z97" i="19" s="1"/>
  <c r="Z77" i="19" a="1"/>
  <c r="Z77" i="19" s="1"/>
  <c r="Z95" i="19" a="1"/>
  <c r="Z95" i="19" s="1"/>
  <c r="Z76" i="19" a="1"/>
  <c r="Z76" i="19" s="1"/>
  <c r="Z53" i="19" a="1"/>
  <c r="Z53" i="19" s="1"/>
  <c r="Z93" i="19" a="1"/>
  <c r="Z93" i="19" s="1"/>
  <c r="Z15" i="19" a="1"/>
  <c r="Z15" i="19" s="1"/>
  <c r="Z23" i="19" a="1"/>
  <c r="Z23" i="19" s="1"/>
  <c r="Z31" i="19" a="1"/>
  <c r="Z31" i="19" s="1"/>
  <c r="Z39" i="19" a="1"/>
  <c r="Z39" i="19" s="1"/>
  <c r="Z47" i="19" a="1"/>
  <c r="Z47" i="19" s="1"/>
  <c r="Z107" i="19" a="1"/>
  <c r="Z107" i="19" s="1"/>
  <c r="Z14" i="19" a="1"/>
  <c r="Z14" i="19" s="1"/>
  <c r="Z20" i="19" a="1"/>
  <c r="Z20" i="19" s="1"/>
  <c r="Z28" i="19" a="1"/>
  <c r="Z28" i="19" s="1"/>
  <c r="Z36" i="19" a="1"/>
  <c r="Z36" i="19" s="1"/>
  <c r="Z44" i="19" a="1"/>
  <c r="Z44" i="19" s="1"/>
  <c r="Z52" i="19" a="1"/>
  <c r="Z52" i="19" s="1"/>
  <c r="Z137" i="19" a="1"/>
  <c r="Z137" i="19" s="1"/>
  <c r="Z121" i="19" a="1"/>
  <c r="Z121" i="19" s="1"/>
  <c r="Z71" i="19" a="1"/>
  <c r="Z71" i="19" s="1"/>
  <c r="Z63" i="19" a="1"/>
  <c r="Z63" i="19" s="1"/>
  <c r="Z128" i="19" a="1"/>
  <c r="Z128" i="19" s="1"/>
  <c r="Z112" i="19" a="1"/>
  <c r="Z112" i="19" s="1"/>
  <c r="Z102" i="19" a="1"/>
  <c r="Z102" i="19" s="1"/>
  <c r="Z94" i="19" a="1"/>
  <c r="Z94" i="19" s="1"/>
  <c r="Z131" i="19" a="1"/>
  <c r="Z131" i="19" s="1"/>
  <c r="Z115" i="19" a="1"/>
  <c r="Z115" i="19" s="1"/>
  <c r="Z68" i="19" a="1"/>
  <c r="Z68" i="19" s="1"/>
  <c r="Z134" i="19" a="1"/>
  <c r="Z134" i="19" s="1"/>
  <c r="Z89" i="19" a="1"/>
  <c r="Z89" i="19" s="1"/>
  <c r="Z130" i="19" a="1"/>
  <c r="Z130" i="19" s="1"/>
  <c r="Z88" i="19" a="1"/>
  <c r="Z88" i="19" s="1"/>
  <c r="Z59" i="19" a="1"/>
  <c r="Z59" i="19" s="1"/>
  <c r="Z126" i="19" a="1"/>
  <c r="Z126" i="19" s="1"/>
  <c r="Z87" i="19" a="1"/>
  <c r="Z87" i="19" s="1"/>
  <c r="Z86" i="19" a="1"/>
  <c r="Z86" i="19" s="1"/>
  <c r="Z56" i="19" a="1"/>
  <c r="Z56" i="19" s="1"/>
  <c r="Z90" i="19" a="1"/>
  <c r="Z90" i="19" s="1"/>
  <c r="Z133" i="19" a="1"/>
  <c r="Z133" i="19" s="1"/>
  <c r="Z69" i="19" a="1"/>
  <c r="Z69" i="19" s="1"/>
  <c r="Z124" i="19" a="1"/>
  <c r="Z124" i="19" s="1"/>
  <c r="Z100" i="19" a="1"/>
  <c r="Z100" i="19" s="1"/>
  <c r="Z127" i="19" a="1"/>
  <c r="Z127" i="19" s="1"/>
  <c r="Z66" i="19" a="1"/>
  <c r="Z66" i="19" s="1"/>
  <c r="Z85" i="19" a="1"/>
  <c r="Z85" i="19" s="1"/>
  <c r="Z84" i="19" a="1"/>
  <c r="Z84" i="19" s="1"/>
  <c r="Z110" i="19" a="1"/>
  <c r="Z110" i="19" s="1"/>
  <c r="Z19" i="19" a="1"/>
  <c r="Z19" i="19" s="1"/>
  <c r="Z35" i="19" a="1"/>
  <c r="Z35" i="19" s="1"/>
  <c r="Z51" i="19" a="1"/>
  <c r="Z51" i="19" s="1"/>
  <c r="Z24" i="19" a="1"/>
  <c r="Z24" i="19" s="1"/>
  <c r="Z40" i="19" a="1"/>
  <c r="Z40" i="19" s="1"/>
  <c r="Z21" i="19" a="1"/>
  <c r="Z21" i="19" s="1"/>
  <c r="Z29" i="19" a="1"/>
  <c r="Z29" i="19" s="1"/>
  <c r="Z37" i="19" a="1"/>
  <c r="Z37" i="19" s="1"/>
  <c r="Z45" i="19" a="1"/>
  <c r="Z45" i="19" s="1"/>
  <c r="Z91" i="19" a="1"/>
  <c r="Z91" i="19" s="1"/>
  <c r="Z129" i="19" a="1"/>
  <c r="Z129" i="19" s="1"/>
  <c r="Z67" i="19" a="1"/>
  <c r="Z67" i="19" s="1"/>
  <c r="Z120" i="19" a="1"/>
  <c r="Z120" i="19" s="1"/>
  <c r="Z98" i="19" a="1"/>
  <c r="Z98" i="19" s="1"/>
  <c r="Z123" i="19" a="1"/>
  <c r="Z123" i="19" s="1"/>
  <c r="Z64" i="19" a="1"/>
  <c r="Z64" i="19" s="1"/>
  <c r="Z81" i="19" a="1"/>
  <c r="Z81" i="19" s="1"/>
  <c r="Z80" i="19" a="1"/>
  <c r="Z80" i="19" s="1"/>
  <c r="Z101" i="19" a="1"/>
  <c r="Z101" i="19" s="1"/>
  <c r="Z54" i="19" a="1"/>
  <c r="Z54" i="19" s="1"/>
  <c r="Z61" i="19" a="1"/>
  <c r="Z61" i="19" s="1"/>
  <c r="Z58" i="19" a="1"/>
  <c r="Z58" i="19" s="1"/>
  <c r="Z117" i="19" a="1"/>
  <c r="Z117" i="19" s="1"/>
  <c r="Z140" i="19" a="1"/>
  <c r="Z140" i="19" s="1"/>
  <c r="Z108" i="19" a="1"/>
  <c r="Z108" i="19" s="1"/>
  <c r="Z92" i="19" a="1"/>
  <c r="Z92" i="19" s="1"/>
  <c r="Z111" i="19" a="1"/>
  <c r="Z111" i="19" s="1"/>
  <c r="Z118" i="19" a="1"/>
  <c r="Z118" i="19" s="1"/>
  <c r="Z114" i="19" a="1"/>
  <c r="Z114" i="19" s="1"/>
  <c r="Z57" i="19" a="1"/>
  <c r="Z57" i="19" s="1"/>
  <c r="Z83" i="19" a="1"/>
  <c r="Z83" i="19" s="1"/>
  <c r="Z27" i="19" a="1"/>
  <c r="Z27" i="19" s="1"/>
  <c r="Z43" i="19" a="1"/>
  <c r="Z43" i="19" s="1"/>
  <c r="Z16" i="19" a="1"/>
  <c r="Z16" i="19" s="1"/>
  <c r="Z32" i="19" a="1"/>
  <c r="Z32" i="19" s="1"/>
  <c r="Z48" i="19" a="1"/>
  <c r="Z48" i="19" s="1"/>
  <c r="Z17" i="19" a="1"/>
  <c r="Z17" i="19" s="1"/>
  <c r="Z25" i="19" a="1"/>
  <c r="Z25" i="19" s="1"/>
  <c r="Z33" i="19" a="1"/>
  <c r="Z33" i="19" s="1"/>
  <c r="Z41" i="19" a="1"/>
  <c r="Z41" i="19" s="1"/>
  <c r="Z49" i="19" a="1"/>
  <c r="Z49" i="19" s="1"/>
  <c r="Z78" i="19" a="1"/>
  <c r="Z78" i="19" s="1"/>
  <c r="Z138" i="19" a="1"/>
  <c r="Z138" i="19" s="1"/>
  <c r="Z139" i="19" a="1"/>
  <c r="Z139" i="19" s="1"/>
  <c r="Z55" i="19" a="1"/>
  <c r="Z55" i="19" s="1"/>
  <c r="Z122" i="19" a="1"/>
  <c r="Z122" i="19" s="1"/>
  <c r="Z113" i="19" a="1"/>
  <c r="Z113" i="19" s="1"/>
  <c r="Z75" i="19"/>
  <c r="Z79" i="19" a="1"/>
  <c r="Z79" i="19" s="1"/>
  <c r="Z106" i="19" a="1"/>
  <c r="Z106" i="19" s="1"/>
  <c r="Z103" i="19" a="1"/>
  <c r="Z103" i="19" s="1"/>
  <c r="Z136" i="19" a="1"/>
  <c r="Z136" i="19" s="1"/>
  <c r="Z105" i="19" a="1"/>
  <c r="Z105" i="19" s="1"/>
  <c r="U117" i="16"/>
  <c r="P25" i="16"/>
  <c r="O2" i="16"/>
  <c r="AA109" i="19" l="1" a="1"/>
  <c r="AA109" i="19" s="1"/>
  <c r="AA55" i="19" a="1"/>
  <c r="AA55" i="19" s="1"/>
  <c r="AA45" i="19" a="1"/>
  <c r="AA45" i="19" s="1"/>
  <c r="AA37" i="19" a="1"/>
  <c r="AA37" i="19" s="1"/>
  <c r="AA29" i="19" a="1"/>
  <c r="AA29" i="19" s="1"/>
  <c r="AA21" i="19" a="1"/>
  <c r="AA21" i="19" s="1"/>
  <c r="AA10" i="19" a="1"/>
  <c r="AA10" i="19" s="1"/>
  <c r="AA14" i="19" a="1"/>
  <c r="AA14" i="19" s="1"/>
  <c r="AA8" i="19" a="1"/>
  <c r="AA8" i="19" s="1"/>
  <c r="AA12" i="19" a="1"/>
  <c r="AA12" i="19" s="1"/>
  <c r="AA49" i="19" a="1"/>
  <c r="AA49" i="19" s="1"/>
  <c r="AA41" i="19" a="1"/>
  <c r="AA41" i="19" s="1"/>
  <c r="AA33" i="19" a="1"/>
  <c r="AA33" i="19" s="1"/>
  <c r="AA25" i="19" a="1"/>
  <c r="AA25" i="19" s="1"/>
  <c r="AA17" i="19" a="1"/>
  <c r="AA17" i="19" s="1"/>
  <c r="AA6" i="19" a="1"/>
  <c r="AA6" i="19" s="1"/>
  <c r="AA57" i="19" a="1"/>
  <c r="AA57" i="19" s="1"/>
  <c r="AA77" i="19" a="1"/>
  <c r="AA77" i="19" s="1"/>
  <c r="AA140" i="19" a="1"/>
  <c r="AA140" i="19" s="1"/>
  <c r="AA124" i="19" a="1"/>
  <c r="AA124" i="19" s="1"/>
  <c r="AA108" i="19" a="1"/>
  <c r="AA108" i="19" s="1"/>
  <c r="AA64" i="19" a="1"/>
  <c r="AA64" i="19" s="1"/>
  <c r="AA135" i="19" a="1"/>
  <c r="AA135" i="19" s="1"/>
  <c r="AA119" i="19" a="1"/>
  <c r="AA119" i="19" s="1"/>
  <c r="AA105" i="19" a="1"/>
  <c r="AA105" i="19" s="1"/>
  <c r="AA97" i="19" a="1"/>
  <c r="AA97" i="19" s="1"/>
  <c r="AA138" i="19" a="1"/>
  <c r="AA138" i="19" s="1"/>
  <c r="AA122" i="19" a="1"/>
  <c r="AA122" i="19" s="1"/>
  <c r="AA71" i="19" a="1"/>
  <c r="AA71" i="19" s="1"/>
  <c r="AA63" i="19" a="1"/>
  <c r="AA63" i="19" s="1"/>
  <c r="AA100" i="19" a="1"/>
  <c r="AA100" i="19" s="1"/>
  <c r="AA80" i="19" a="1"/>
  <c r="AA80" i="19" s="1"/>
  <c r="AA106" i="19" a="1"/>
  <c r="AA106" i="19" s="1"/>
  <c r="AA79" i="19" a="1"/>
  <c r="AA79" i="19" s="1"/>
  <c r="AA54" i="19" a="1"/>
  <c r="AA54" i="19" s="1"/>
  <c r="AA96" i="19" a="1"/>
  <c r="AA96" i="19" s="1"/>
  <c r="AA78" i="19" a="1"/>
  <c r="AA78" i="19" s="1"/>
  <c r="AA18" i="19" a="1"/>
  <c r="AA18" i="19" s="1"/>
  <c r="AA26" i="19" a="1"/>
  <c r="AA26" i="19" s="1"/>
  <c r="AA34" i="19" a="1"/>
  <c r="AA34" i="19" s="1"/>
  <c r="AA42" i="19" a="1"/>
  <c r="AA42" i="19" s="1"/>
  <c r="AA50" i="19" a="1"/>
  <c r="AA50" i="19" s="1"/>
  <c r="AA7" i="19" a="1"/>
  <c r="AA7" i="19" s="1"/>
  <c r="AA15" i="19" a="1"/>
  <c r="AA15" i="19" s="1"/>
  <c r="AA23" i="19" a="1"/>
  <c r="AA23" i="19" s="1"/>
  <c r="AA31" i="19" a="1"/>
  <c r="AA31" i="19" s="1"/>
  <c r="AA39" i="19" a="1"/>
  <c r="AA39" i="19" s="1"/>
  <c r="AA47" i="19" a="1"/>
  <c r="AA47" i="19" s="1"/>
  <c r="AA136" i="19" a="1"/>
  <c r="AA136" i="19" s="1"/>
  <c r="AA120" i="19" a="1"/>
  <c r="AA120" i="19" s="1"/>
  <c r="AA70" i="19" a="1"/>
  <c r="AA70" i="19" s="1"/>
  <c r="AA62" i="19" a="1"/>
  <c r="AA62" i="19" s="1"/>
  <c r="AA131" i="19" a="1"/>
  <c r="AA131" i="19" s="1"/>
  <c r="AA115" i="19" a="1"/>
  <c r="AA115" i="19" s="1"/>
  <c r="AA103" i="19" a="1"/>
  <c r="AA103" i="19" s="1"/>
  <c r="AA95" i="19" a="1"/>
  <c r="AA95" i="19" s="1"/>
  <c r="AA134" i="19" a="1"/>
  <c r="AA134" i="19" s="1"/>
  <c r="AA118" i="19" a="1"/>
  <c r="AA118" i="19" s="1"/>
  <c r="AA69" i="19" a="1"/>
  <c r="AA69" i="19" s="1"/>
  <c r="AA61" i="19" a="1"/>
  <c r="AA61" i="19" s="1"/>
  <c r="AA92" i="19" a="1"/>
  <c r="AA92" i="19" s="1"/>
  <c r="AA76" i="19" a="1"/>
  <c r="AA76" i="19" s="1"/>
  <c r="AA98" i="19" a="1"/>
  <c r="AA98" i="19" s="1"/>
  <c r="AA60" i="19" a="1"/>
  <c r="AA60" i="19" s="1"/>
  <c r="AA129" i="19" a="1"/>
  <c r="AA129" i="19" s="1"/>
  <c r="AA90" i="19" a="1"/>
  <c r="AA90" i="19" s="1"/>
  <c r="AA11" i="19" a="1"/>
  <c r="AA11" i="19" s="1"/>
  <c r="AA9" i="19" a="1"/>
  <c r="AA9" i="19" s="1"/>
  <c r="AA59" i="19" a="1"/>
  <c r="AA59" i="19" s="1"/>
  <c r="AA132" i="19" a="1"/>
  <c r="AA132" i="19" s="1"/>
  <c r="AA68" i="19" a="1"/>
  <c r="AA68" i="19" s="1"/>
  <c r="AA127" i="19" a="1"/>
  <c r="AA127" i="19" s="1"/>
  <c r="AA101" i="19" a="1"/>
  <c r="AA101" i="19" s="1"/>
  <c r="AA130" i="19" a="1"/>
  <c r="AA130" i="19" s="1"/>
  <c r="AA67" i="19" a="1"/>
  <c r="AA67" i="19" s="1"/>
  <c r="AA88" i="19" a="1"/>
  <c r="AA88" i="19" s="1"/>
  <c r="AA87" i="19" a="1"/>
  <c r="AA87" i="19" s="1"/>
  <c r="AA113" i="19" a="1"/>
  <c r="AA113" i="19" s="1"/>
  <c r="AB5" i="19"/>
  <c r="AA53" i="19" a="1"/>
  <c r="AA53" i="19" s="1"/>
  <c r="AA22" i="19" a="1"/>
  <c r="AA22" i="19" s="1"/>
  <c r="AA38" i="19" a="1"/>
  <c r="AA38" i="19" s="1"/>
  <c r="AA13" i="19" a="1"/>
  <c r="AA13" i="19" s="1"/>
  <c r="AA27" i="19" a="1"/>
  <c r="AA27" i="19" s="1"/>
  <c r="AA43" i="19" a="1"/>
  <c r="AA43" i="19" s="1"/>
  <c r="AA128" i="19" a="1"/>
  <c r="AA128" i="19" s="1"/>
  <c r="AA66" i="19" a="1"/>
  <c r="AA66" i="19" s="1"/>
  <c r="AA123" i="19" a="1"/>
  <c r="AA123" i="19" s="1"/>
  <c r="AA99" i="19" a="1"/>
  <c r="AA99" i="19" s="1"/>
  <c r="AA126" i="19" a="1"/>
  <c r="AA126" i="19" s="1"/>
  <c r="AA65" i="19" a="1"/>
  <c r="AA65" i="19" s="1"/>
  <c r="AA84" i="19" a="1"/>
  <c r="AA84" i="19" s="1"/>
  <c r="AA83" i="19" a="1"/>
  <c r="AA83" i="19" s="1"/>
  <c r="AA104" i="19" a="1"/>
  <c r="AA104" i="19" s="1"/>
  <c r="AA16" i="19" a="1"/>
  <c r="AA16" i="19" s="1"/>
  <c r="AA24" i="19" a="1"/>
  <c r="AA24" i="19" s="1"/>
  <c r="AA32" i="19" a="1"/>
  <c r="AA32" i="19" s="1"/>
  <c r="AA40" i="19" a="1"/>
  <c r="AA40" i="19" s="1"/>
  <c r="AA48" i="19" a="1"/>
  <c r="AA48" i="19" s="1"/>
  <c r="AA125" i="19" a="1"/>
  <c r="AA125" i="19" s="1"/>
  <c r="AA75" i="19"/>
  <c r="AA89" i="19" a="1"/>
  <c r="AA89" i="19" s="1"/>
  <c r="AA102" i="19" a="1"/>
  <c r="AA102" i="19" s="1"/>
  <c r="AA116" i="19" a="1"/>
  <c r="AA116" i="19" s="1"/>
  <c r="AA141" i="19" a="1"/>
  <c r="AA141" i="19" s="1"/>
  <c r="AA111" i="19" a="1"/>
  <c r="AA111" i="19" s="1"/>
  <c r="AA93" i="19" a="1"/>
  <c r="AA93" i="19" s="1"/>
  <c r="AA114" i="19" a="1"/>
  <c r="AA114" i="19" s="1"/>
  <c r="AA137" i="19" a="1"/>
  <c r="AA137" i="19" s="1"/>
  <c r="AA133" i="19" a="1"/>
  <c r="AA133" i="19" s="1"/>
  <c r="AA58" i="19" a="1"/>
  <c r="AA58" i="19" s="1"/>
  <c r="AA86" i="19" a="1"/>
  <c r="AA86" i="19" s="1"/>
  <c r="AA85" i="19" a="1"/>
  <c r="AA85" i="19" s="1"/>
  <c r="AA94" i="19" a="1"/>
  <c r="AA94" i="19" s="1"/>
  <c r="AA91" i="19" a="1"/>
  <c r="AA91" i="19" s="1"/>
  <c r="AA56" i="19" a="1"/>
  <c r="AA56" i="19" s="1"/>
  <c r="AA36" i="19" a="1"/>
  <c r="AA36" i="19" s="1"/>
  <c r="AA46" i="19" a="1"/>
  <c r="AA46" i="19" s="1"/>
  <c r="AA107" i="19" a="1"/>
  <c r="AA107" i="19" s="1"/>
  <c r="AA28" i="19" a="1"/>
  <c r="AA28" i="19" s="1"/>
  <c r="AA19" i="19" a="1"/>
  <c r="AA19" i="19" s="1"/>
  <c r="AA112" i="19" a="1"/>
  <c r="AA112" i="19" s="1"/>
  <c r="AA110" i="19" a="1"/>
  <c r="AA110" i="19" s="1"/>
  <c r="AA82" i="19" a="1"/>
  <c r="AA82" i="19" s="1"/>
  <c r="AA44" i="19" a="1"/>
  <c r="AA44" i="19" s="1"/>
  <c r="AA51" i="19" a="1"/>
  <c r="AA51" i="19" s="1"/>
  <c r="AA117" i="19" a="1"/>
  <c r="AA117" i="19" s="1"/>
  <c r="AA81" i="19" a="1"/>
  <c r="AA81" i="19" s="1"/>
  <c r="AA30" i="19" a="1"/>
  <c r="AA30" i="19" s="1"/>
  <c r="AA35" i="19" a="1"/>
  <c r="AA35" i="19" s="1"/>
  <c r="AA139" i="19" a="1"/>
  <c r="AA139" i="19" s="1"/>
  <c r="AA121" i="19" a="1"/>
  <c r="AA121" i="19" s="1"/>
  <c r="AA20" i="19" a="1"/>
  <c r="AA20" i="19" s="1"/>
  <c r="AA52" i="19" a="1"/>
  <c r="AA52" i="19" s="1"/>
  <c r="V117" i="16"/>
  <c r="Q25" i="16"/>
  <c r="P2" i="16"/>
  <c r="AB135" i="19" l="1" a="1"/>
  <c r="AB135" i="19" s="1"/>
  <c r="AB119" i="19" a="1"/>
  <c r="AB119" i="19" s="1"/>
  <c r="AB71" i="19" a="1"/>
  <c r="AB71" i="19" s="1"/>
  <c r="AB63" i="19" a="1"/>
  <c r="AB63" i="19" s="1"/>
  <c r="AB130" i="19" a="1"/>
  <c r="AB130" i="19" s="1"/>
  <c r="AB114" i="19" a="1"/>
  <c r="AB114" i="19" s="1"/>
  <c r="AB102" i="19" a="1"/>
  <c r="AB102" i="19" s="1"/>
  <c r="AB94" i="19" a="1"/>
  <c r="AB94" i="19" s="1"/>
  <c r="AB129" i="19" a="1"/>
  <c r="AB129" i="19" s="1"/>
  <c r="AB113" i="19" a="1"/>
  <c r="AB113" i="19" s="1"/>
  <c r="AB66" i="19" a="1"/>
  <c r="AB66" i="19" s="1"/>
  <c r="AB140" i="19" a="1"/>
  <c r="AB140" i="19" s="1"/>
  <c r="AB95" i="19" a="1"/>
  <c r="AB95" i="19" s="1"/>
  <c r="AB136" i="19" a="1"/>
  <c r="AB136" i="19" s="1"/>
  <c r="AB90" i="19" a="1"/>
  <c r="AB90" i="19" s="1"/>
  <c r="AB59" i="19" a="1"/>
  <c r="AB59" i="19" s="1"/>
  <c r="AB132" i="19" a="1"/>
  <c r="AB132" i="19" s="1"/>
  <c r="AB91" i="19" a="1"/>
  <c r="AB91" i="19" s="1"/>
  <c r="AB77" i="19" a="1"/>
  <c r="AB77" i="19" s="1"/>
  <c r="AB56" i="19" a="1"/>
  <c r="AB56" i="19" s="1"/>
  <c r="AB39" i="19" a="1"/>
  <c r="AB39" i="19" s="1"/>
  <c r="AB23" i="19" a="1"/>
  <c r="AB23" i="19" s="1"/>
  <c r="AB58" i="19" a="1"/>
  <c r="AB58" i="19" s="1"/>
  <c r="AB16" i="19" a="1"/>
  <c r="AB16" i="19" s="1"/>
  <c r="AB50" i="19" a="1"/>
  <c r="AB50" i="19" s="1"/>
  <c r="AB34" i="19" a="1"/>
  <c r="AB34" i="19" s="1"/>
  <c r="AB18" i="19" a="1"/>
  <c r="AB18" i="19" s="1"/>
  <c r="AB6" i="19" a="1"/>
  <c r="AB6" i="19" s="1"/>
  <c r="AB13" i="19" a="1"/>
  <c r="AB13" i="19" s="1"/>
  <c r="AB45" i="19" a="1"/>
  <c r="AB45" i="19" s="1"/>
  <c r="AB29" i="19" a="1"/>
  <c r="AB29" i="19" s="1"/>
  <c r="AB128" i="19" a="1"/>
  <c r="AB128" i="19" s="1"/>
  <c r="AB32" i="19" a="1"/>
  <c r="AB32" i="19" s="1"/>
  <c r="AB131" i="19" a="1"/>
  <c r="AB131" i="19" s="1"/>
  <c r="AB115" i="19" a="1"/>
  <c r="AB115" i="19" s="1"/>
  <c r="AB69" i="19" a="1"/>
  <c r="AB69" i="19" s="1"/>
  <c r="AB61" i="19" a="1"/>
  <c r="AB61" i="19" s="1"/>
  <c r="AB126" i="19" a="1"/>
  <c r="AB126" i="19" s="1"/>
  <c r="AB110" i="19" a="1"/>
  <c r="AB110" i="19" s="1"/>
  <c r="AB100" i="19" a="1"/>
  <c r="AB100" i="19" s="1"/>
  <c r="AB92" i="19" a="1"/>
  <c r="AB92" i="19" s="1"/>
  <c r="AB125" i="19" a="1"/>
  <c r="AB125" i="19" s="1"/>
  <c r="AB109" i="19" a="1"/>
  <c r="AB109" i="19" s="1"/>
  <c r="AB64" i="19" a="1"/>
  <c r="AB64" i="19" s="1"/>
  <c r="AB124" i="19" a="1"/>
  <c r="AB124" i="19" s="1"/>
  <c r="AB87" i="19" a="1"/>
  <c r="AB87" i="19" s="1"/>
  <c r="AB120" i="19" a="1"/>
  <c r="AB120" i="19" s="1"/>
  <c r="AB86" i="19" a="1"/>
  <c r="AB86" i="19" s="1"/>
  <c r="AB57" i="19" a="1"/>
  <c r="AB57" i="19" s="1"/>
  <c r="AB116" i="19" a="1"/>
  <c r="AB116" i="19" s="1"/>
  <c r="AB89" i="19" a="1"/>
  <c r="AB89" i="19" s="1"/>
  <c r="AB112" i="19" a="1"/>
  <c r="AB112" i="19" s="1"/>
  <c r="AB51" i="19" a="1"/>
  <c r="AB51" i="19" s="1"/>
  <c r="AB35" i="19" a="1"/>
  <c r="AB35" i="19" s="1"/>
  <c r="AB19" i="19" a="1"/>
  <c r="AB19" i="19" s="1"/>
  <c r="AB48" i="19" a="1"/>
  <c r="AB48" i="19" s="1"/>
  <c r="AC5" i="19"/>
  <c r="AB46" i="19" a="1"/>
  <c r="AB46" i="19" s="1"/>
  <c r="AB30" i="19" a="1"/>
  <c r="AB30" i="19" s="1"/>
  <c r="AB14" i="19" a="1"/>
  <c r="AB14" i="19" s="1"/>
  <c r="AB52" i="19" a="1"/>
  <c r="AB52" i="19" s="1"/>
  <c r="AB7" i="19" a="1"/>
  <c r="AB7" i="19" s="1"/>
  <c r="AB41" i="19" a="1"/>
  <c r="AB41" i="19" s="1"/>
  <c r="AB25" i="19" a="1"/>
  <c r="AB25" i="19" s="1"/>
  <c r="AB105" i="19" a="1"/>
  <c r="AB105" i="19" s="1"/>
  <c r="AB20" i="19" a="1"/>
  <c r="AB20" i="19" s="1"/>
  <c r="AB123" i="19" a="1"/>
  <c r="AB123" i="19" s="1"/>
  <c r="AB65" i="19" a="1"/>
  <c r="AB65" i="19" s="1"/>
  <c r="AB118" i="19" a="1"/>
  <c r="AB118" i="19" s="1"/>
  <c r="AB96" i="19" a="1"/>
  <c r="AB96" i="19" s="1"/>
  <c r="AB117" i="19" a="1"/>
  <c r="AB117" i="19" s="1"/>
  <c r="AB60" i="19" a="1"/>
  <c r="AB60" i="19" s="1"/>
  <c r="AB79" i="19" a="1"/>
  <c r="AB79" i="19" s="1"/>
  <c r="AB78" i="19" a="1"/>
  <c r="AB78" i="19" s="1"/>
  <c r="AB99" i="19" a="1"/>
  <c r="AB99" i="19" s="1"/>
  <c r="AB84" i="19" a="1"/>
  <c r="AB84" i="19" s="1"/>
  <c r="AB27" i="19" a="1"/>
  <c r="AB27" i="19" s="1"/>
  <c r="AB28" i="19" a="1"/>
  <c r="AB28" i="19" s="1"/>
  <c r="AB38" i="19" a="1"/>
  <c r="AB38" i="19" s="1"/>
  <c r="AB8" i="19" a="1"/>
  <c r="AB8" i="19" s="1"/>
  <c r="AB49" i="19" a="1"/>
  <c r="AB49" i="19" s="1"/>
  <c r="AB17" i="19" a="1"/>
  <c r="AB17" i="19" s="1"/>
  <c r="AB9" i="19" a="1"/>
  <c r="AB9" i="19" s="1"/>
  <c r="AB141" i="19" a="1"/>
  <c r="AB141" i="19" s="1"/>
  <c r="AB111" i="19" a="1"/>
  <c r="AB111" i="19" s="1"/>
  <c r="AB138" i="19" a="1"/>
  <c r="AB138" i="19" s="1"/>
  <c r="AB106" i="19" a="1"/>
  <c r="AB106" i="19" s="1"/>
  <c r="AB137" i="19" a="1"/>
  <c r="AB137" i="19" s="1"/>
  <c r="AB70" i="19" a="1"/>
  <c r="AB70" i="19" s="1"/>
  <c r="AB108" i="19" a="1"/>
  <c r="AB108" i="19" s="1"/>
  <c r="AB101" i="19" a="1"/>
  <c r="AB101" i="19" s="1"/>
  <c r="AB55" i="19" a="1"/>
  <c r="AB55" i="19" s="1"/>
  <c r="AB85" i="19" a="1"/>
  <c r="AB85" i="19" s="1"/>
  <c r="AB47" i="19" a="1"/>
  <c r="AB47" i="19" s="1"/>
  <c r="AB15" i="19" a="1"/>
  <c r="AB15" i="19" s="1"/>
  <c r="AB80" i="19" a="1"/>
  <c r="AB80" i="19" s="1"/>
  <c r="AB26" i="19" a="1"/>
  <c r="AB26" i="19" s="1"/>
  <c r="AB44" i="19" a="1"/>
  <c r="AB44" i="19" s="1"/>
  <c r="AB37" i="19" a="1"/>
  <c r="AB37" i="19" s="1"/>
  <c r="AB88" i="19" a="1"/>
  <c r="AB88" i="19" s="1"/>
  <c r="AB139" i="19" a="1"/>
  <c r="AB139" i="19" s="1"/>
  <c r="AB75" i="19"/>
  <c r="AB134" i="19" a="1"/>
  <c r="AB134" i="19" s="1"/>
  <c r="AB104" i="19" a="1"/>
  <c r="AB104" i="19" s="1"/>
  <c r="AB133" i="19" a="1"/>
  <c r="AB133" i="19" s="1"/>
  <c r="AB68" i="19" a="1"/>
  <c r="AB68" i="19" s="1"/>
  <c r="AB103" i="19" a="1"/>
  <c r="AB103" i="19" s="1"/>
  <c r="AB93" i="19" a="1"/>
  <c r="AB93" i="19" s="1"/>
  <c r="AB53" i="19" a="1"/>
  <c r="AB53" i="19" s="1"/>
  <c r="AB81" i="19" a="1"/>
  <c r="AB81" i="19" s="1"/>
  <c r="AB43" i="19" a="1"/>
  <c r="AB43" i="19" s="1"/>
  <c r="AB10" i="19" a="1"/>
  <c r="AB10" i="19" s="1"/>
  <c r="AB54" i="19" a="1"/>
  <c r="AB54" i="19" s="1"/>
  <c r="AB22" i="19" a="1"/>
  <c r="AB22" i="19" s="1"/>
  <c r="AB24" i="19" a="1"/>
  <c r="AB24" i="19" s="1"/>
  <c r="AB33" i="19" a="1"/>
  <c r="AB33" i="19" s="1"/>
  <c r="AB40" i="19" a="1"/>
  <c r="AB40" i="19" s="1"/>
  <c r="AB127" i="19" a="1"/>
  <c r="AB127" i="19" s="1"/>
  <c r="AB67" i="19" a="1"/>
  <c r="AB67" i="19" s="1"/>
  <c r="AB122" i="19" a="1"/>
  <c r="AB122" i="19" s="1"/>
  <c r="AB98" i="19" a="1"/>
  <c r="AB98" i="19" s="1"/>
  <c r="AB121" i="19" a="1"/>
  <c r="AB121" i="19" s="1"/>
  <c r="AB62" i="19" a="1"/>
  <c r="AB62" i="19" s="1"/>
  <c r="AB83" i="19" a="1"/>
  <c r="AB83" i="19" s="1"/>
  <c r="AB82" i="19" a="1"/>
  <c r="AB82" i="19" s="1"/>
  <c r="AB107" i="19" a="1"/>
  <c r="AB107" i="19" s="1"/>
  <c r="AB97" i="19" a="1"/>
  <c r="AB97" i="19" s="1"/>
  <c r="AB31" i="19" a="1"/>
  <c r="AB31" i="19" s="1"/>
  <c r="AB36" i="19" a="1"/>
  <c r="AB36" i="19" s="1"/>
  <c r="AB42" i="19" a="1"/>
  <c r="AB42" i="19" s="1"/>
  <c r="AB12" i="19" a="1"/>
  <c r="AB12" i="19" s="1"/>
  <c r="AB76" i="19" a="1"/>
  <c r="AB76" i="19" s="1"/>
  <c r="AB11" i="19" a="1"/>
  <c r="AB11" i="19" s="1"/>
  <c r="AB21" i="19" a="1"/>
  <c r="AB21" i="19" s="1"/>
  <c r="W117" i="16"/>
  <c r="R25" i="16"/>
  <c r="Q2" i="16"/>
  <c r="AC138" i="19" l="1" a="1"/>
  <c r="AC138" i="19" s="1"/>
  <c r="AC122" i="19" a="1"/>
  <c r="AC122" i="19" s="1"/>
  <c r="AC70" i="19" a="1"/>
  <c r="AC70" i="19" s="1"/>
  <c r="AC62" i="19" a="1"/>
  <c r="AC62" i="19" s="1"/>
  <c r="AC125" i="19" a="1"/>
  <c r="AC125" i="19" s="1"/>
  <c r="AC109" i="19" a="1"/>
  <c r="AC109" i="19" s="1"/>
  <c r="AC101" i="19" a="1"/>
  <c r="AC101" i="19" s="1"/>
  <c r="AC93" i="19" a="1"/>
  <c r="AC93" i="19" s="1"/>
  <c r="AC128" i="19" a="1"/>
  <c r="AC128" i="19" s="1"/>
  <c r="AC112" i="19" a="1"/>
  <c r="AC112" i="19" s="1"/>
  <c r="AC67" i="19" a="1"/>
  <c r="AC67" i="19" s="1"/>
  <c r="AC127" i="19" a="1"/>
  <c r="AC127" i="19" s="1"/>
  <c r="AC90" i="19" a="1"/>
  <c r="AC90" i="19" s="1"/>
  <c r="AC139" i="19" a="1"/>
  <c r="AC139" i="19" s="1"/>
  <c r="AC89" i="19" a="1"/>
  <c r="AC89" i="19" s="1"/>
  <c r="AC58" i="19" a="1"/>
  <c r="AC58" i="19" s="1"/>
  <c r="AC119" i="19" a="1"/>
  <c r="AC119" i="19" s="1"/>
  <c r="AC84" i="19" a="1"/>
  <c r="AC84" i="19" s="1"/>
  <c r="AC60" i="19" a="1"/>
  <c r="AC60" i="19" s="1"/>
  <c r="AC46" i="19" a="1"/>
  <c r="AC46" i="19" s="1"/>
  <c r="AC30" i="19" a="1"/>
  <c r="AC30" i="19" s="1"/>
  <c r="AC14" i="19" a="1"/>
  <c r="AC14" i="19" s="1"/>
  <c r="AC15" i="19" a="1"/>
  <c r="AC15" i="19" s="1"/>
  <c r="AC45" i="19" a="1"/>
  <c r="AC45" i="19" s="1"/>
  <c r="AC29" i="19" a="1"/>
  <c r="AC29" i="19" s="1"/>
  <c r="AC13" i="19" a="1"/>
  <c r="AC13" i="19" s="1"/>
  <c r="AC43" i="19" a="1"/>
  <c r="AC43" i="19" s="1"/>
  <c r="AC6" i="19" a="1"/>
  <c r="AC6" i="19" s="1"/>
  <c r="AC55" i="19" a="1"/>
  <c r="AC55" i="19" s="1"/>
  <c r="AC40" i="19" a="1"/>
  <c r="AC40" i="19" s="1"/>
  <c r="AC24" i="19" a="1"/>
  <c r="AC24" i="19" s="1"/>
  <c r="AC115" i="19" a="1"/>
  <c r="AC115" i="19" s="1"/>
  <c r="AC39" i="19" a="1"/>
  <c r="AC39" i="19" s="1"/>
  <c r="AC126" i="19" a="1"/>
  <c r="AC126" i="19" s="1"/>
  <c r="AC64" i="19" a="1"/>
  <c r="AC64" i="19" s="1"/>
  <c r="AC113" i="19" a="1"/>
  <c r="AC113" i="19" s="1"/>
  <c r="AC95" i="19" a="1"/>
  <c r="AC95" i="19" s="1"/>
  <c r="AC132" i="19" a="1"/>
  <c r="AC132" i="19" s="1"/>
  <c r="AC69" i="19" a="1"/>
  <c r="AC69" i="19" s="1"/>
  <c r="AC98" i="19" a="1"/>
  <c r="AC98" i="19" s="1"/>
  <c r="AC96" i="19" a="1"/>
  <c r="AC96" i="19" s="1"/>
  <c r="AC135" i="19" a="1"/>
  <c r="AC135" i="19" s="1"/>
  <c r="AC75" i="19"/>
  <c r="AC34" i="19" a="1"/>
  <c r="AC34" i="19" s="1"/>
  <c r="AC27" i="19" a="1"/>
  <c r="AC27" i="19" s="1"/>
  <c r="AC33" i="19" a="1"/>
  <c r="AC33" i="19" s="1"/>
  <c r="AC53" i="19" a="1"/>
  <c r="AC53" i="19" s="1"/>
  <c r="AC79" i="19" a="1"/>
  <c r="AC79" i="19" s="1"/>
  <c r="AC28" i="19" a="1"/>
  <c r="AC28" i="19" s="1"/>
  <c r="AC47" i="19" a="1"/>
  <c r="AC47" i="19" s="1"/>
  <c r="AC134" i="19" a="1"/>
  <c r="AC134" i="19" s="1"/>
  <c r="AC118" i="19" a="1"/>
  <c r="AC118" i="19" s="1"/>
  <c r="AC68" i="19" a="1"/>
  <c r="AC68" i="19" s="1"/>
  <c r="AC137" i="19" a="1"/>
  <c r="AC137" i="19" s="1"/>
  <c r="AC121" i="19" a="1"/>
  <c r="AC121" i="19" s="1"/>
  <c r="AC107" i="19" a="1"/>
  <c r="AC107" i="19" s="1"/>
  <c r="AC99" i="19" a="1"/>
  <c r="AC99" i="19" s="1"/>
  <c r="AC91" i="19" a="1"/>
  <c r="AC91" i="19" s="1"/>
  <c r="AC124" i="19" a="1"/>
  <c r="AC124" i="19" s="1"/>
  <c r="AC108" i="19" a="1"/>
  <c r="AC108" i="19" s="1"/>
  <c r="AC65" i="19" a="1"/>
  <c r="AC65" i="19" s="1"/>
  <c r="AC111" i="19" a="1"/>
  <c r="AC111" i="19" s="1"/>
  <c r="AC86" i="19" a="1"/>
  <c r="AC86" i="19" s="1"/>
  <c r="AC123" i="19" a="1"/>
  <c r="AC123" i="19" s="1"/>
  <c r="AC85" i="19" a="1"/>
  <c r="AC85" i="19" s="1"/>
  <c r="AC56" i="19" a="1"/>
  <c r="AC56" i="19" s="1"/>
  <c r="AC102" i="19" a="1"/>
  <c r="AC102" i="19" s="1"/>
  <c r="AC80" i="19" a="1"/>
  <c r="AC80" i="19" s="1"/>
  <c r="AC87" i="19" a="1"/>
  <c r="AC87" i="19" s="1"/>
  <c r="AC42" i="19" a="1"/>
  <c r="AC42" i="19" s="1"/>
  <c r="AC26" i="19" a="1"/>
  <c r="AC26" i="19" s="1"/>
  <c r="AC11" i="19" a="1"/>
  <c r="AC11" i="19" s="1"/>
  <c r="AC83" i="19" a="1"/>
  <c r="AC83" i="19" s="1"/>
  <c r="AC41" i="19" a="1"/>
  <c r="AC41" i="19" s="1"/>
  <c r="AC25" i="19" a="1"/>
  <c r="AC25" i="19" s="1"/>
  <c r="AC9" i="19" a="1"/>
  <c r="AC9" i="19" s="1"/>
  <c r="AC23" i="19" a="1"/>
  <c r="AC23" i="19" s="1"/>
  <c r="AC131" i="19" a="1"/>
  <c r="AC131" i="19" s="1"/>
  <c r="AC52" i="19" a="1"/>
  <c r="AC52" i="19" s="1"/>
  <c r="AC36" i="19" a="1"/>
  <c r="AC36" i="19" s="1"/>
  <c r="AC20" i="19" a="1"/>
  <c r="AC20" i="19" s="1"/>
  <c r="AC92" i="19" a="1"/>
  <c r="AC92" i="19" s="1"/>
  <c r="AC31" i="19" a="1"/>
  <c r="AC31" i="19" s="1"/>
  <c r="AC141" i="19" a="1"/>
  <c r="AC141" i="19" s="1"/>
  <c r="AC110" i="19" a="1"/>
  <c r="AC110" i="19" s="1"/>
  <c r="AC129" i="19" a="1"/>
  <c r="AC129" i="19" s="1"/>
  <c r="AC103" i="19" a="1"/>
  <c r="AC103" i="19" s="1"/>
  <c r="AC116" i="19" a="1"/>
  <c r="AC116" i="19" s="1"/>
  <c r="AC61" i="19" a="1"/>
  <c r="AC61" i="19" s="1"/>
  <c r="AC78" i="19" a="1"/>
  <c r="AC78" i="19" s="1"/>
  <c r="AC77" i="19" a="1"/>
  <c r="AC77" i="19" s="1"/>
  <c r="AC88" i="19" a="1"/>
  <c r="AC88" i="19" s="1"/>
  <c r="AC50" i="19" a="1"/>
  <c r="AC50" i="19" s="1"/>
  <c r="AC18" i="19" a="1"/>
  <c r="AC18" i="19" s="1"/>
  <c r="AC49" i="19" a="1"/>
  <c r="AC49" i="19" s="1"/>
  <c r="AC17" i="19" a="1"/>
  <c r="AC17" i="19" s="1"/>
  <c r="AC8" i="19" a="1"/>
  <c r="AC8" i="19" s="1"/>
  <c r="AC44" i="19" a="1"/>
  <c r="AC44" i="19" s="1"/>
  <c r="AD5" i="19"/>
  <c r="AC10" i="19" a="1"/>
  <c r="AC10" i="19" s="1"/>
  <c r="AC140" i="19" a="1"/>
  <c r="AC140" i="19" s="1"/>
  <c r="AC130" i="19" a="1"/>
  <c r="AC130" i="19" s="1"/>
  <c r="AC114" i="19" a="1"/>
  <c r="AC114" i="19" s="1"/>
  <c r="AC66" i="19" a="1"/>
  <c r="AC66" i="19" s="1"/>
  <c r="AC133" i="19" a="1"/>
  <c r="AC133" i="19" s="1"/>
  <c r="AC117" i="19" a="1"/>
  <c r="AC117" i="19" s="1"/>
  <c r="AC105" i="19" a="1"/>
  <c r="AC105" i="19" s="1"/>
  <c r="AC97" i="19" a="1"/>
  <c r="AC97" i="19" s="1"/>
  <c r="AC136" i="19" a="1"/>
  <c r="AC136" i="19" s="1"/>
  <c r="AC120" i="19" a="1"/>
  <c r="AC120" i="19" s="1"/>
  <c r="AC71" i="19" a="1"/>
  <c r="AC71" i="19" s="1"/>
  <c r="AC63" i="19" a="1"/>
  <c r="AC63" i="19" s="1"/>
  <c r="AC106" i="19" a="1"/>
  <c r="AC106" i="19" s="1"/>
  <c r="AC82" i="19" a="1"/>
  <c r="AC82" i="19" s="1"/>
  <c r="AC104" i="19" a="1"/>
  <c r="AC104" i="19" s="1"/>
  <c r="AC81" i="19" a="1"/>
  <c r="AC81" i="19" s="1"/>
  <c r="AC54" i="19" a="1"/>
  <c r="AC54" i="19" s="1"/>
  <c r="AC94" i="19" a="1"/>
  <c r="AC94" i="19" s="1"/>
  <c r="AC76" i="19" a="1"/>
  <c r="AC76" i="19" s="1"/>
  <c r="AC59" i="19" a="1"/>
  <c r="AC59" i="19" s="1"/>
  <c r="AC38" i="19" a="1"/>
  <c r="AC38" i="19" s="1"/>
  <c r="AC22" i="19" a="1"/>
  <c r="AC22" i="19" s="1"/>
  <c r="AC35" i="19" a="1"/>
  <c r="AC35" i="19" s="1"/>
  <c r="AC57" i="19" a="1"/>
  <c r="AC57" i="19" s="1"/>
  <c r="AC37" i="19" a="1"/>
  <c r="AC37" i="19" s="1"/>
  <c r="AC21" i="19" a="1"/>
  <c r="AC21" i="19" s="1"/>
  <c r="AC7" i="19" a="1"/>
  <c r="AC7" i="19" s="1"/>
  <c r="AC12" i="19" a="1"/>
  <c r="AC12" i="19" s="1"/>
  <c r="AC100" i="19" a="1"/>
  <c r="AC100" i="19" s="1"/>
  <c r="AC48" i="19" a="1"/>
  <c r="AC48" i="19" s="1"/>
  <c r="AC32" i="19" a="1"/>
  <c r="AC32" i="19" s="1"/>
  <c r="AC16" i="19" a="1"/>
  <c r="AC16" i="19" s="1"/>
  <c r="AC51" i="19" a="1"/>
  <c r="AC51" i="19" s="1"/>
  <c r="AC19" i="19" a="1"/>
  <c r="AC19" i="19" s="1"/>
  <c r="X117" i="16"/>
  <c r="S25" i="16"/>
  <c r="R2" i="16"/>
  <c r="AE5" i="19" l="1"/>
  <c r="AD129" i="19" a="1"/>
  <c r="AD129" i="19" s="1"/>
  <c r="AD113" i="19" a="1"/>
  <c r="AD113" i="19" s="1"/>
  <c r="AD67" i="19" a="1"/>
  <c r="AD67" i="19" s="1"/>
  <c r="AD136" i="19" a="1"/>
  <c r="AD136" i="19" s="1"/>
  <c r="AD120" i="19" a="1"/>
  <c r="AD120" i="19" s="1"/>
  <c r="AD106" i="19" a="1"/>
  <c r="AD106" i="19" s="1"/>
  <c r="AD98" i="19" a="1"/>
  <c r="AD98" i="19" s="1"/>
  <c r="AD90" i="19" a="1"/>
  <c r="AD90" i="19" s="1"/>
  <c r="AD131" i="19" a="1"/>
  <c r="AD131" i="19" s="1"/>
  <c r="AD115" i="19" a="1"/>
  <c r="AD115" i="19" s="1"/>
  <c r="AD68" i="19" a="1"/>
  <c r="AD68" i="19" s="1"/>
  <c r="AD60" i="19" a="1"/>
  <c r="AD60" i="19" s="1"/>
  <c r="AD93" i="19" a="1"/>
  <c r="AD93" i="19" s="1"/>
  <c r="AD77" i="19" a="1"/>
  <c r="AD77" i="19" s="1"/>
  <c r="AD99" i="19" a="1"/>
  <c r="AD99" i="19" s="1"/>
  <c r="AD80" i="19" a="1"/>
  <c r="AD80" i="19" s="1"/>
  <c r="AD55" i="19" a="1"/>
  <c r="AD55" i="19" s="1"/>
  <c r="AD105" i="19" a="1"/>
  <c r="AD105" i="19" s="1"/>
  <c r="AD79" i="19" a="1"/>
  <c r="AD79" i="19" s="1"/>
  <c r="AD45" i="19" a="1"/>
  <c r="AD45" i="19" s="1"/>
  <c r="AD29" i="19" a="1"/>
  <c r="AD29" i="19" s="1"/>
  <c r="AD10" i="19" a="1"/>
  <c r="AD10" i="19" s="1"/>
  <c r="AD86" i="19" a="1"/>
  <c r="AD86" i="19" s="1"/>
  <c r="AD40" i="19" a="1"/>
  <c r="AD40" i="19" s="1"/>
  <c r="AD24" i="19" a="1"/>
  <c r="AD24" i="19" s="1"/>
  <c r="AD8" i="19" a="1"/>
  <c r="AD8" i="19" s="1"/>
  <c r="AD46" i="19" a="1"/>
  <c r="AD46" i="19" s="1"/>
  <c r="AD7" i="19" a="1"/>
  <c r="AD7" i="19" s="1"/>
  <c r="AD51" i="19" a="1"/>
  <c r="AD51" i="19" s="1"/>
  <c r="AD35" i="19" a="1"/>
  <c r="AD35" i="19" s="1"/>
  <c r="AD19" i="19" a="1"/>
  <c r="AD19" i="19" s="1"/>
  <c r="AD34" i="19" a="1"/>
  <c r="AD34" i="19" s="1"/>
  <c r="AD11" i="19" a="1"/>
  <c r="AD11" i="19" s="1"/>
  <c r="AD141" i="19" a="1"/>
  <c r="AD141" i="19" s="1"/>
  <c r="AD125" i="19" a="1"/>
  <c r="AD125" i="19" s="1"/>
  <c r="AD109" i="19" a="1"/>
  <c r="AD109" i="19" s="1"/>
  <c r="AD65" i="19" a="1"/>
  <c r="AD65" i="19" s="1"/>
  <c r="AD132" i="19" a="1"/>
  <c r="AD132" i="19" s="1"/>
  <c r="AD116" i="19" a="1"/>
  <c r="AD116" i="19" s="1"/>
  <c r="AD104" i="19" a="1"/>
  <c r="AD104" i="19" s="1"/>
  <c r="AD96" i="19" a="1"/>
  <c r="AD96" i="19" s="1"/>
  <c r="AD140" i="19" a="1"/>
  <c r="AD140" i="19" s="1"/>
  <c r="AD127" i="19" a="1"/>
  <c r="AD127" i="19" s="1"/>
  <c r="AD111" i="19" a="1"/>
  <c r="AD111" i="19" s="1"/>
  <c r="AD66" i="19" a="1"/>
  <c r="AD66" i="19" s="1"/>
  <c r="AD130" i="19" a="1"/>
  <c r="AD130" i="19" s="1"/>
  <c r="AD89" i="19" a="1"/>
  <c r="AD89" i="19" s="1"/>
  <c r="AD126" i="19" a="1"/>
  <c r="AD126" i="19" s="1"/>
  <c r="AD91" i="19" a="1"/>
  <c r="AD91" i="19" s="1"/>
  <c r="AD76" i="19" a="1"/>
  <c r="AD76" i="19" s="1"/>
  <c r="AD53" i="19" a="1"/>
  <c r="AD53" i="19" s="1"/>
  <c r="AD97" i="19" a="1"/>
  <c r="AD97" i="19" s="1"/>
  <c r="AD103" i="19" a="1"/>
  <c r="AD103" i="19" s="1"/>
  <c r="AD41" i="19" a="1"/>
  <c r="AD41" i="19" s="1"/>
  <c r="AD25" i="19" a="1"/>
  <c r="AD25" i="19" s="1"/>
  <c r="AD13" i="19" a="1"/>
  <c r="AD13" i="19" s="1"/>
  <c r="AD52" i="19" a="1"/>
  <c r="AD52" i="19" s="1"/>
  <c r="AD36" i="19" a="1"/>
  <c r="AD36" i="19" s="1"/>
  <c r="AD20" i="19" a="1"/>
  <c r="AD20" i="19" s="1"/>
  <c r="AD6" i="19" a="1"/>
  <c r="AD6" i="19" s="1"/>
  <c r="AD42" i="19" a="1"/>
  <c r="AD42" i="19" s="1"/>
  <c r="AD118" i="19" a="1"/>
  <c r="AD118" i="19" s="1"/>
  <c r="AD47" i="19" a="1"/>
  <c r="AD47" i="19" s="1"/>
  <c r="AD31" i="19" a="1"/>
  <c r="AD31" i="19" s="1"/>
  <c r="AD15" i="19" a="1"/>
  <c r="AD15" i="19" s="1"/>
  <c r="AD30" i="19" a="1"/>
  <c r="AD30" i="19" s="1"/>
  <c r="AD9" i="19" a="1"/>
  <c r="AD9" i="19" s="1"/>
  <c r="AD137" i="19" a="1"/>
  <c r="AD137" i="19" s="1"/>
  <c r="AD121" i="19" a="1"/>
  <c r="AD121" i="19" s="1"/>
  <c r="AD71" i="19" a="1"/>
  <c r="AD71" i="19" s="1"/>
  <c r="AD63" i="19" a="1"/>
  <c r="AD63" i="19" s="1"/>
  <c r="AD128" i="19" a="1"/>
  <c r="AD128" i="19" s="1"/>
  <c r="AD112" i="19" a="1"/>
  <c r="AD112" i="19" s="1"/>
  <c r="AD102" i="19" a="1"/>
  <c r="AD102" i="19" s="1"/>
  <c r="AD94" i="19" a="1"/>
  <c r="AD94" i="19" s="1"/>
  <c r="AD139" i="19" a="1"/>
  <c r="AD139" i="19" s="1"/>
  <c r="AD123" i="19" a="1"/>
  <c r="AD123" i="19" s="1"/>
  <c r="AD75" i="19"/>
  <c r="AD64" i="19" a="1"/>
  <c r="AD64" i="19" s="1"/>
  <c r="AD114" i="19" a="1"/>
  <c r="AD114" i="19" s="1"/>
  <c r="AD85" i="19" a="1"/>
  <c r="AD85" i="19" s="1"/>
  <c r="AD110" i="19" a="1"/>
  <c r="AD110" i="19" s="1"/>
  <c r="AD88" i="19" a="1"/>
  <c r="AD88" i="19" s="1"/>
  <c r="AD59" i="19" a="1"/>
  <c r="AD59" i="19" s="1"/>
  <c r="AD138" i="19" a="1"/>
  <c r="AD138" i="19" s="1"/>
  <c r="AD87" i="19" a="1"/>
  <c r="AD87" i="19" s="1"/>
  <c r="AD54" i="19" a="1"/>
  <c r="AD54" i="19" s="1"/>
  <c r="AD37" i="19" a="1"/>
  <c r="AD37" i="19" s="1"/>
  <c r="AD21" i="19" a="1"/>
  <c r="AD21" i="19" s="1"/>
  <c r="AD134" i="19" a="1"/>
  <c r="AD134" i="19" s="1"/>
  <c r="AD48" i="19" a="1"/>
  <c r="AD48" i="19" s="1"/>
  <c r="AD32" i="19" a="1"/>
  <c r="AD32" i="19" s="1"/>
  <c r="AD16" i="19" a="1"/>
  <c r="AD16" i="19" s="1"/>
  <c r="AD56" i="19" a="1"/>
  <c r="AD56" i="19" s="1"/>
  <c r="AD22" i="19" a="1"/>
  <c r="AD22" i="19" s="1"/>
  <c r="AD82" i="19" a="1"/>
  <c r="AD82" i="19" s="1"/>
  <c r="AD43" i="19" a="1"/>
  <c r="AD43" i="19" s="1"/>
  <c r="AD27" i="19" a="1"/>
  <c r="AD27" i="19" s="1"/>
  <c r="AD78" i="19" a="1"/>
  <c r="AD78" i="19" s="1"/>
  <c r="AD26" i="19" a="1"/>
  <c r="AD26" i="19" s="1"/>
  <c r="AD61" i="19" a="1"/>
  <c r="AD61" i="19" s="1"/>
  <c r="AD92" i="19" a="1"/>
  <c r="AD92" i="19" s="1"/>
  <c r="AD62" i="19" a="1"/>
  <c r="AD62" i="19" s="1"/>
  <c r="AD84" i="19" a="1"/>
  <c r="AD84" i="19" s="1"/>
  <c r="AD49" i="19" a="1"/>
  <c r="AD49" i="19" s="1"/>
  <c r="AD44" i="19" a="1"/>
  <c r="AD44" i="19" s="1"/>
  <c r="AD14" i="19" a="1"/>
  <c r="AD14" i="19" s="1"/>
  <c r="AD38" i="19" a="1"/>
  <c r="AD38" i="19" s="1"/>
  <c r="AD70" i="19" a="1"/>
  <c r="AD70" i="19" s="1"/>
  <c r="AD95" i="19" a="1"/>
  <c r="AD95" i="19" s="1"/>
  <c r="AD133" i="19" a="1"/>
  <c r="AD133" i="19" s="1"/>
  <c r="AD124" i="19" a="1"/>
  <c r="AD124" i="19" s="1"/>
  <c r="AD135" i="19" a="1"/>
  <c r="AD135" i="19" s="1"/>
  <c r="AD101" i="19" a="1"/>
  <c r="AD101" i="19" s="1"/>
  <c r="AD57" i="19" a="1"/>
  <c r="AD57" i="19" s="1"/>
  <c r="AD33" i="19" a="1"/>
  <c r="AD33" i="19" s="1"/>
  <c r="AD28" i="19" a="1"/>
  <c r="AD28" i="19" s="1"/>
  <c r="AD58" i="19" a="1"/>
  <c r="AD58" i="19" s="1"/>
  <c r="AD18" i="19" a="1"/>
  <c r="AD18" i="19" s="1"/>
  <c r="AD69" i="19" a="1"/>
  <c r="AD69" i="19" s="1"/>
  <c r="AD50" i="19" a="1"/>
  <c r="AD50" i="19" s="1"/>
  <c r="AD117" i="19" a="1"/>
  <c r="AD117" i="19" s="1"/>
  <c r="AD108" i="19" a="1"/>
  <c r="AD108" i="19" s="1"/>
  <c r="AD119" i="19" a="1"/>
  <c r="AD119" i="19" s="1"/>
  <c r="AD81" i="19" a="1"/>
  <c r="AD81" i="19" s="1"/>
  <c r="AD122" i="19" a="1"/>
  <c r="AD122" i="19" s="1"/>
  <c r="AD17" i="19" a="1"/>
  <c r="AD17" i="19" s="1"/>
  <c r="AD12" i="19" a="1"/>
  <c r="AD12" i="19" s="1"/>
  <c r="AD39" i="19" a="1"/>
  <c r="AD39" i="19" s="1"/>
  <c r="AD100" i="19" a="1"/>
  <c r="AD100" i="19" s="1"/>
  <c r="AD107" i="19" a="1"/>
  <c r="AD107" i="19" s="1"/>
  <c r="AD83" i="19" a="1"/>
  <c r="AD83" i="19" s="1"/>
  <c r="AD23" i="19" a="1"/>
  <c r="AD23" i="19" s="1"/>
  <c r="Y117" i="16"/>
  <c r="T25" i="16"/>
  <c r="S2" i="16"/>
  <c r="AE141" i="19" l="1" a="1"/>
  <c r="AE141" i="19" s="1"/>
  <c r="AE126" i="19" a="1"/>
  <c r="AE126" i="19" s="1"/>
  <c r="AE110" i="19" a="1"/>
  <c r="AE110" i="19" s="1"/>
  <c r="AE137" i="19" a="1"/>
  <c r="AE137" i="19" s="1"/>
  <c r="AE121" i="19" a="1"/>
  <c r="AE121" i="19" s="1"/>
  <c r="AE140" i="19" a="1"/>
  <c r="AE140" i="19" s="1"/>
  <c r="AE124" i="19" a="1"/>
  <c r="AE124" i="19" s="1"/>
  <c r="AE108" i="19" a="1"/>
  <c r="AE108" i="19" s="1"/>
  <c r="AE115" i="19" a="1"/>
  <c r="AE115" i="19" s="1"/>
  <c r="AE87" i="19" a="1"/>
  <c r="AE87" i="19" s="1"/>
  <c r="AE79" i="19" a="1"/>
  <c r="AE79" i="19" s="1"/>
  <c r="AE100" i="19" a="1"/>
  <c r="AE100" i="19" s="1"/>
  <c r="AE71" i="19" a="1"/>
  <c r="AE71" i="19" s="1"/>
  <c r="AE63" i="19" a="1"/>
  <c r="AE63" i="19" s="1"/>
  <c r="AE123" i="19" a="1"/>
  <c r="AE123" i="19" s="1"/>
  <c r="AE93" i="19" a="1"/>
  <c r="AE93" i="19" s="1"/>
  <c r="AE84" i="19" a="1"/>
  <c r="AE84" i="19" s="1"/>
  <c r="AE76" i="19" a="1"/>
  <c r="AE76" i="19" s="1"/>
  <c r="AE50" i="19" a="1"/>
  <c r="AE50" i="19" s="1"/>
  <c r="AE34" i="19" a="1"/>
  <c r="AE34" i="19" s="1"/>
  <c r="AE27" i="19" a="1"/>
  <c r="AE27" i="19" s="1"/>
  <c r="AE19" i="19" a="1"/>
  <c r="AE19" i="19" s="1"/>
  <c r="AE11" i="19" a="1"/>
  <c r="AE11" i="19" s="1"/>
  <c r="AE135" i="19" a="1"/>
  <c r="AE135" i="19" s="1"/>
  <c r="AE57" i="19" a="1"/>
  <c r="AE57" i="19" s="1"/>
  <c r="AE41" i="19" a="1"/>
  <c r="AE41" i="19" s="1"/>
  <c r="AF5" i="19"/>
  <c r="AE119" i="19" a="1"/>
  <c r="AE119" i="19" s="1"/>
  <c r="AE52" i="19" a="1"/>
  <c r="AE52" i="19" s="1"/>
  <c r="AE36" i="19" a="1"/>
  <c r="AE36" i="19" s="1"/>
  <c r="AE26" i="19" a="1"/>
  <c r="AE26" i="19" s="1"/>
  <c r="AE18" i="19" a="1"/>
  <c r="AE18" i="19" s="1"/>
  <c r="AE6" i="19" a="1"/>
  <c r="AE6" i="19" s="1"/>
  <c r="AE39" i="19" a="1"/>
  <c r="AE39" i="19" s="1"/>
  <c r="AE138" i="19" a="1"/>
  <c r="AE138" i="19" s="1"/>
  <c r="AE122" i="19" a="1"/>
  <c r="AE122" i="19" s="1"/>
  <c r="AE107" i="19" a="1"/>
  <c r="AE107" i="19" s="1"/>
  <c r="AE133" i="19" a="1"/>
  <c r="AE133" i="19" s="1"/>
  <c r="AE117" i="19" a="1"/>
  <c r="AE117" i="19" s="1"/>
  <c r="AE136" i="19" a="1"/>
  <c r="AE136" i="19" s="1"/>
  <c r="AE120" i="19" a="1"/>
  <c r="AE120" i="19" s="1"/>
  <c r="AE106" i="19" a="1"/>
  <c r="AE106" i="19" s="1"/>
  <c r="AE98" i="19" a="1"/>
  <c r="AE98" i="19" s="1"/>
  <c r="AE85" i="19" a="1"/>
  <c r="AE85" i="19" s="1"/>
  <c r="AE77" i="19" a="1"/>
  <c r="AE77" i="19" s="1"/>
  <c r="AE99" i="19" a="1"/>
  <c r="AE99" i="19" s="1"/>
  <c r="AE69" i="19" a="1"/>
  <c r="AE69" i="19" s="1"/>
  <c r="AE61" i="19" a="1"/>
  <c r="AE61" i="19" s="1"/>
  <c r="AE102" i="19" a="1"/>
  <c r="AE102" i="19" s="1"/>
  <c r="AE90" i="19" a="1"/>
  <c r="AE90" i="19" s="1"/>
  <c r="AE82" i="19" a="1"/>
  <c r="AE82" i="19" s="1"/>
  <c r="AE66" i="19" a="1"/>
  <c r="AE66" i="19" s="1"/>
  <c r="AE46" i="19" a="1"/>
  <c r="AE46" i="19" s="1"/>
  <c r="AE33" i="19" a="1"/>
  <c r="AE33" i="19" s="1"/>
  <c r="AE25" i="19" a="1"/>
  <c r="AE25" i="19" s="1"/>
  <c r="AE17" i="19" a="1"/>
  <c r="AE17" i="19" s="1"/>
  <c r="AE9" i="19" a="1"/>
  <c r="AE9" i="19" s="1"/>
  <c r="AE96" i="19" a="1"/>
  <c r="AE96" i="19" s="1"/>
  <c r="AE53" i="19" a="1"/>
  <c r="AE53" i="19" s="1"/>
  <c r="AE37" i="19" a="1"/>
  <c r="AE37" i="19" s="1"/>
  <c r="AE95" i="19" a="1"/>
  <c r="AE95" i="19" s="1"/>
  <c r="AE70" i="19" a="1"/>
  <c r="AE70" i="19" s="1"/>
  <c r="AE48" i="19" a="1"/>
  <c r="AE48" i="19" s="1"/>
  <c r="AE32" i="19" a="1"/>
  <c r="AE32" i="19" s="1"/>
  <c r="AE24" i="19" a="1"/>
  <c r="AE24" i="19" s="1"/>
  <c r="AE16" i="19" a="1"/>
  <c r="AE16" i="19" s="1"/>
  <c r="AE68" i="19" a="1"/>
  <c r="AE68" i="19" s="1"/>
  <c r="AE35" i="19" a="1"/>
  <c r="AE35" i="19" s="1"/>
  <c r="AE134" i="19" a="1"/>
  <c r="AE134" i="19" s="1"/>
  <c r="AE105" i="19" a="1"/>
  <c r="AE105" i="19" s="1"/>
  <c r="AE113" i="19" a="1"/>
  <c r="AE113" i="19" s="1"/>
  <c r="AE116" i="19" a="1"/>
  <c r="AE116" i="19" s="1"/>
  <c r="AE97" i="19" a="1"/>
  <c r="AE97" i="19" s="1"/>
  <c r="AE127" i="19" a="1"/>
  <c r="AE127" i="19" s="1"/>
  <c r="AE67" i="19" a="1"/>
  <c r="AE67" i="19" s="1"/>
  <c r="AE101" i="19" a="1"/>
  <c r="AE101" i="19" s="1"/>
  <c r="AE80" i="19" a="1"/>
  <c r="AE80" i="19" s="1"/>
  <c r="AE42" i="19" a="1"/>
  <c r="AE42" i="19" s="1"/>
  <c r="AE23" i="19" a="1"/>
  <c r="AE23" i="19" s="1"/>
  <c r="AE7" i="19" a="1"/>
  <c r="AE7" i="19" s="1"/>
  <c r="AE49" i="19" a="1"/>
  <c r="AE49" i="19" s="1"/>
  <c r="AE60" i="19" a="1"/>
  <c r="AE60" i="19" s="1"/>
  <c r="AE44" i="19" a="1"/>
  <c r="AE44" i="19" s="1"/>
  <c r="AE22" i="19" a="1"/>
  <c r="AE22" i="19" s="1"/>
  <c r="AE55" i="19" a="1"/>
  <c r="AE55" i="19" s="1"/>
  <c r="AE130" i="19" a="1"/>
  <c r="AE130" i="19" s="1"/>
  <c r="AE103" i="19" a="1"/>
  <c r="AE103" i="19" s="1"/>
  <c r="AE109" i="19" a="1"/>
  <c r="AE109" i="19" s="1"/>
  <c r="AE112" i="19" a="1"/>
  <c r="AE112" i="19" s="1"/>
  <c r="AE89" i="19" a="1"/>
  <c r="AE89" i="19" s="1"/>
  <c r="AE111" i="19" a="1"/>
  <c r="AE111" i="19" s="1"/>
  <c r="AE65" i="19" a="1"/>
  <c r="AE65" i="19" s="1"/>
  <c r="AE94" i="19" a="1"/>
  <c r="AE94" i="19" s="1"/>
  <c r="AE78" i="19" a="1"/>
  <c r="AE78" i="19" s="1"/>
  <c r="AE38" i="19" a="1"/>
  <c r="AE38" i="19" s="1"/>
  <c r="AE21" i="19" a="1"/>
  <c r="AE21" i="19" s="1"/>
  <c r="AE47" i="19" a="1"/>
  <c r="AE47" i="19" s="1"/>
  <c r="AE45" i="19" a="1"/>
  <c r="AE45" i="19" s="1"/>
  <c r="AE43" i="19" a="1"/>
  <c r="AE43" i="19" s="1"/>
  <c r="AE40" i="19" a="1"/>
  <c r="AE40" i="19" s="1"/>
  <c r="AE20" i="19" a="1"/>
  <c r="AE20" i="19" s="1"/>
  <c r="AE51" i="19" a="1"/>
  <c r="AE51" i="19" s="1"/>
  <c r="AE118" i="19" a="1"/>
  <c r="AE118" i="19" s="1"/>
  <c r="AE129" i="19" a="1"/>
  <c r="AE129" i="19" s="1"/>
  <c r="AE132" i="19" a="1"/>
  <c r="AE132" i="19" s="1"/>
  <c r="AE104" i="19" a="1"/>
  <c r="AE104" i="19" s="1"/>
  <c r="AE83" i="19" a="1"/>
  <c r="AE83" i="19" s="1"/>
  <c r="AE92" i="19" a="1"/>
  <c r="AE92" i="19" s="1"/>
  <c r="AE59" i="19" a="1"/>
  <c r="AE59" i="19" s="1"/>
  <c r="AE88" i="19" a="1"/>
  <c r="AE88" i="19" s="1"/>
  <c r="AE58" i="19" a="1"/>
  <c r="AE58" i="19" s="1"/>
  <c r="AE31" i="19" a="1"/>
  <c r="AE31" i="19" s="1"/>
  <c r="AE15" i="19" a="1"/>
  <c r="AE15" i="19" s="1"/>
  <c r="AE75" i="19"/>
  <c r="AE12" i="19" a="1"/>
  <c r="AE12" i="19" s="1"/>
  <c r="AE62" i="19" a="1"/>
  <c r="AE62" i="19" s="1"/>
  <c r="AE30" i="19" a="1"/>
  <c r="AE30" i="19" s="1"/>
  <c r="AE14" i="19" a="1"/>
  <c r="AE14" i="19" s="1"/>
  <c r="AE114" i="19" a="1"/>
  <c r="AE114" i="19" s="1"/>
  <c r="AE81" i="19" a="1"/>
  <c r="AE81" i="19" s="1"/>
  <c r="AE54" i="19" a="1"/>
  <c r="AE54" i="19" s="1"/>
  <c r="AE8" i="19" a="1"/>
  <c r="AE8" i="19" s="1"/>
  <c r="AE86" i="19" a="1"/>
  <c r="AE86" i="19" s="1"/>
  <c r="AE125" i="19" a="1"/>
  <c r="AE125" i="19" s="1"/>
  <c r="AE91" i="19" a="1"/>
  <c r="AE91" i="19" s="1"/>
  <c r="AE29" i="19" a="1"/>
  <c r="AE29" i="19" s="1"/>
  <c r="AE56" i="19" a="1"/>
  <c r="AE56" i="19" s="1"/>
  <c r="AE131" i="19" a="1"/>
  <c r="AE131" i="19" s="1"/>
  <c r="AE64" i="19" a="1"/>
  <c r="AE64" i="19" s="1"/>
  <c r="AE10" i="19" a="1"/>
  <c r="AE10" i="19" s="1"/>
  <c r="AE128" i="19" a="1"/>
  <c r="AE128" i="19" s="1"/>
  <c r="AE139" i="19" a="1"/>
  <c r="AE139" i="19" s="1"/>
  <c r="AE13" i="19" a="1"/>
  <c r="AE13" i="19" s="1"/>
  <c r="AE28" i="19" a="1"/>
  <c r="AE28" i="19" s="1"/>
  <c r="Z117" i="16"/>
  <c r="U25" i="16"/>
  <c r="T2" i="16"/>
  <c r="AF137" i="19" l="1" a="1"/>
  <c r="AF137" i="19" s="1"/>
  <c r="AF121" i="19" a="1"/>
  <c r="AF121" i="19" s="1"/>
  <c r="AF106" i="19" a="1"/>
  <c r="AF106" i="19" s="1"/>
  <c r="AF136" i="19" a="1"/>
  <c r="AF136" i="19" s="1"/>
  <c r="AF120" i="19" a="1"/>
  <c r="AF120" i="19" s="1"/>
  <c r="AF139" i="19" a="1"/>
  <c r="AF139" i="19" s="1"/>
  <c r="AF123" i="19" a="1"/>
  <c r="AF123" i="19" s="1"/>
  <c r="AF107" i="19" a="1"/>
  <c r="AF107" i="19" s="1"/>
  <c r="AF118" i="19" a="1"/>
  <c r="AF118" i="19" s="1"/>
  <c r="AF92" i="19" a="1"/>
  <c r="AF92" i="19" s="1"/>
  <c r="AF84" i="19" a="1"/>
  <c r="AF84" i="19" s="1"/>
  <c r="AF76" i="19" a="1"/>
  <c r="AF76" i="19" s="1"/>
  <c r="AF95" i="19" a="1"/>
  <c r="AF95" i="19" s="1"/>
  <c r="AF66" i="19" a="1"/>
  <c r="AF66" i="19" s="1"/>
  <c r="AF58" i="19" a="1"/>
  <c r="AF58" i="19" s="1"/>
  <c r="AF96" i="19" a="1"/>
  <c r="AF96" i="19" s="1"/>
  <c r="AF83" i="19" a="1"/>
  <c r="AF83" i="19" s="1"/>
  <c r="AF75" i="19"/>
  <c r="AF57" i="19" a="1"/>
  <c r="AF57" i="19" s="1"/>
  <c r="AF41" i="19" a="1"/>
  <c r="AF41" i="19" s="1"/>
  <c r="AF28" i="19" a="1"/>
  <c r="AF28" i="19" s="1"/>
  <c r="AF20" i="19" a="1"/>
  <c r="AF20" i="19" s="1"/>
  <c r="AF12" i="19" a="1"/>
  <c r="AF12" i="19" s="1"/>
  <c r="AF54" i="19" a="1"/>
  <c r="AF54" i="19" s="1"/>
  <c r="AF98" i="19" a="1"/>
  <c r="AF98" i="19" s="1"/>
  <c r="AF52" i="19" a="1"/>
  <c r="AF52" i="19" s="1"/>
  <c r="AF36" i="19" a="1"/>
  <c r="AF36" i="19" s="1"/>
  <c r="AF50" i="19" a="1"/>
  <c r="AF50" i="19" s="1"/>
  <c r="AF55" i="19" a="1"/>
  <c r="AF55" i="19" s="1"/>
  <c r="AF39" i="19" a="1"/>
  <c r="AF39" i="19" s="1"/>
  <c r="AF29" i="19" a="1"/>
  <c r="AF29" i="19" s="1"/>
  <c r="AF21" i="19" a="1"/>
  <c r="AF21" i="19" s="1"/>
  <c r="AF13" i="19" a="1"/>
  <c r="AF13" i="19" s="1"/>
  <c r="AF63" i="19" a="1"/>
  <c r="AF63" i="19" s="1"/>
  <c r="AF113" i="19" a="1"/>
  <c r="AF113" i="19" s="1"/>
  <c r="AF128" i="19" a="1"/>
  <c r="AF128" i="19" s="1"/>
  <c r="AF131" i="19" a="1"/>
  <c r="AF131" i="19" s="1"/>
  <c r="AF133" i="19" a="1"/>
  <c r="AF133" i="19" s="1"/>
  <c r="AF117" i="19" a="1"/>
  <c r="AF117" i="19" s="1"/>
  <c r="AF104" i="19" a="1"/>
  <c r="AF104" i="19" s="1"/>
  <c r="AF132" i="19" a="1"/>
  <c r="AF132" i="19" s="1"/>
  <c r="AF116" i="19" a="1"/>
  <c r="AF116" i="19" s="1"/>
  <c r="AF135" i="19" a="1"/>
  <c r="AF135" i="19" s="1"/>
  <c r="AF119" i="19" a="1"/>
  <c r="AF119" i="19" s="1"/>
  <c r="AF105" i="19" a="1"/>
  <c r="AF105" i="19" s="1"/>
  <c r="AF101" i="19" a="1"/>
  <c r="AF101" i="19" s="1"/>
  <c r="AF90" i="19" a="1"/>
  <c r="AF90" i="19" s="1"/>
  <c r="AF82" i="19" a="1"/>
  <c r="AF82" i="19" s="1"/>
  <c r="AF130" i="19" a="1"/>
  <c r="AF130" i="19" s="1"/>
  <c r="AF94" i="19" a="1"/>
  <c r="AF94" i="19" s="1"/>
  <c r="AF64" i="19" a="1"/>
  <c r="AF64" i="19" s="1"/>
  <c r="AF126" i="19" a="1"/>
  <c r="AF126" i="19" s="1"/>
  <c r="AF89" i="19" a="1"/>
  <c r="AF89" i="19" s="1"/>
  <c r="AF81" i="19" a="1"/>
  <c r="AF81" i="19" s="1"/>
  <c r="AF138" i="19" a="1"/>
  <c r="AF138" i="19" s="1"/>
  <c r="AF53" i="19" a="1"/>
  <c r="AF53" i="19" s="1"/>
  <c r="AF37" i="19" a="1"/>
  <c r="AF37" i="19" s="1"/>
  <c r="AF26" i="19" a="1"/>
  <c r="AF26" i="19" s="1"/>
  <c r="AF18" i="19" a="1"/>
  <c r="AF18" i="19" s="1"/>
  <c r="AF10" i="19" a="1"/>
  <c r="AF10" i="19" s="1"/>
  <c r="AF42" i="19" a="1"/>
  <c r="AF42" i="19" s="1"/>
  <c r="AF67" i="19" a="1"/>
  <c r="AF67" i="19" s="1"/>
  <c r="AF48" i="19" a="1"/>
  <c r="AF48" i="19" s="1"/>
  <c r="AG5" i="19"/>
  <c r="AF38" i="19" a="1"/>
  <c r="AF38" i="19" s="1"/>
  <c r="AF51" i="19" a="1"/>
  <c r="AF51" i="19" s="1"/>
  <c r="AF35" i="19" a="1"/>
  <c r="AF35" i="19" s="1"/>
  <c r="AF27" i="19" a="1"/>
  <c r="AF27" i="19" s="1"/>
  <c r="AF19" i="19" a="1"/>
  <c r="AF19" i="19" s="1"/>
  <c r="AF9" i="19" a="1"/>
  <c r="AF9" i="19" s="1"/>
  <c r="AF46" i="19" a="1"/>
  <c r="AF46" i="19" s="1"/>
  <c r="AF129" i="19" a="1"/>
  <c r="AF129" i="19" s="1"/>
  <c r="AF141" i="19" a="1"/>
  <c r="AF141" i="19" s="1"/>
  <c r="AF125" i="19" a="1"/>
  <c r="AF125" i="19" s="1"/>
  <c r="AF112" i="19" a="1"/>
  <c r="AF112" i="19" s="1"/>
  <c r="AF111" i="19" a="1"/>
  <c r="AF111" i="19" s="1"/>
  <c r="AF93" i="19" a="1"/>
  <c r="AF93" i="19" s="1"/>
  <c r="AF78" i="19" a="1"/>
  <c r="AF78" i="19" s="1"/>
  <c r="AF68" i="19" a="1"/>
  <c r="AF68" i="19" s="1"/>
  <c r="AF97" i="19" a="1"/>
  <c r="AF97" i="19" s="1"/>
  <c r="AF77" i="19" a="1"/>
  <c r="AF77" i="19" s="1"/>
  <c r="AF45" i="19" a="1"/>
  <c r="AF45" i="19" s="1"/>
  <c r="AF22" i="19" a="1"/>
  <c r="AF22" i="19" s="1"/>
  <c r="AF6" i="19" a="1"/>
  <c r="AF6" i="19" s="1"/>
  <c r="AF56" i="19" a="1"/>
  <c r="AF56" i="19" s="1"/>
  <c r="AF7" i="19" a="1"/>
  <c r="AF7" i="19" s="1"/>
  <c r="AF43" i="19" a="1"/>
  <c r="AF43" i="19" s="1"/>
  <c r="AF23" i="19" a="1"/>
  <c r="AF23" i="19" s="1"/>
  <c r="AF71" i="19" a="1"/>
  <c r="AF71" i="19" s="1"/>
  <c r="AF109" i="19" a="1"/>
  <c r="AF109" i="19" s="1"/>
  <c r="AF108" i="19" a="1"/>
  <c r="AF108" i="19" s="1"/>
  <c r="AF103" i="19" a="1"/>
  <c r="AF103" i="19" s="1"/>
  <c r="AF88" i="19" a="1"/>
  <c r="AF88" i="19" s="1"/>
  <c r="AF114" i="19" a="1"/>
  <c r="AF114" i="19" s="1"/>
  <c r="AF62" i="19" a="1"/>
  <c r="AF62" i="19" s="1"/>
  <c r="AF87" i="19" a="1"/>
  <c r="AF87" i="19" s="1"/>
  <c r="AF69" i="19" a="1"/>
  <c r="AF69" i="19" s="1"/>
  <c r="AF32" i="19" a="1"/>
  <c r="AF32" i="19" s="1"/>
  <c r="AF16" i="19" a="1"/>
  <c r="AF16" i="19" s="1"/>
  <c r="AF34" i="19" a="1"/>
  <c r="AF34" i="19" s="1"/>
  <c r="AF44" i="19" a="1"/>
  <c r="AF44" i="19" s="1"/>
  <c r="AF91" i="19" a="1"/>
  <c r="AF91" i="19" s="1"/>
  <c r="AF33" i="19" a="1"/>
  <c r="AF33" i="19" s="1"/>
  <c r="AF17" i="19" a="1"/>
  <c r="AF17" i="19" s="1"/>
  <c r="AF140" i="19" a="1"/>
  <c r="AF140" i="19" s="1"/>
  <c r="AF127" i="19" a="1"/>
  <c r="AF127" i="19" s="1"/>
  <c r="AF134" i="19" a="1"/>
  <c r="AF134" i="19" s="1"/>
  <c r="AF86" i="19" a="1"/>
  <c r="AF86" i="19" s="1"/>
  <c r="AF102" i="19" a="1"/>
  <c r="AF102" i="19" s="1"/>
  <c r="AF60" i="19" a="1"/>
  <c r="AF60" i="19" s="1"/>
  <c r="AF85" i="19" a="1"/>
  <c r="AF85" i="19" s="1"/>
  <c r="AF61" i="19" a="1"/>
  <c r="AF61" i="19" s="1"/>
  <c r="AF30" i="19" a="1"/>
  <c r="AF30" i="19" s="1"/>
  <c r="AF14" i="19" a="1"/>
  <c r="AF14" i="19" s="1"/>
  <c r="AF122" i="19" a="1"/>
  <c r="AF122" i="19" s="1"/>
  <c r="AF40" i="19" a="1"/>
  <c r="AF40" i="19" s="1"/>
  <c r="AF65" i="19" a="1"/>
  <c r="AF65" i="19" s="1"/>
  <c r="AF31" i="19" a="1"/>
  <c r="AF31" i="19" s="1"/>
  <c r="AF15" i="19" a="1"/>
  <c r="AF15" i="19" s="1"/>
  <c r="AF124" i="19" a="1"/>
  <c r="AF124" i="19" s="1"/>
  <c r="AF115" i="19" a="1"/>
  <c r="AF115" i="19" s="1"/>
  <c r="AF100" i="19" a="1"/>
  <c r="AF100" i="19" s="1"/>
  <c r="AF80" i="19" a="1"/>
  <c r="AF80" i="19" s="1"/>
  <c r="AF70" i="19" a="1"/>
  <c r="AF70" i="19" s="1"/>
  <c r="AF110" i="19" a="1"/>
  <c r="AF110" i="19" s="1"/>
  <c r="AF79" i="19" a="1"/>
  <c r="AF79" i="19" s="1"/>
  <c r="AF49" i="19" a="1"/>
  <c r="AF49" i="19" s="1"/>
  <c r="AF8" i="19" a="1"/>
  <c r="AF8" i="19" s="1"/>
  <c r="AF59" i="19" a="1"/>
  <c r="AF59" i="19" s="1"/>
  <c r="AF11" i="19" a="1"/>
  <c r="AF11" i="19" s="1"/>
  <c r="AF47" i="19" a="1"/>
  <c r="AF47" i="19" s="1"/>
  <c r="AF25" i="19" a="1"/>
  <c r="AF25" i="19" s="1"/>
  <c r="AF99" i="19" a="1"/>
  <c r="AF99" i="19" s="1"/>
  <c r="AF24" i="19" a="1"/>
  <c r="AF24" i="19" s="1"/>
  <c r="AA117" i="16"/>
  <c r="V25" i="16"/>
  <c r="U2" i="16"/>
  <c r="AG141" i="19" l="1" a="1"/>
  <c r="AG141" i="19" s="1"/>
  <c r="AG128" i="19" a="1"/>
  <c r="AG128" i="19" s="1"/>
  <c r="AG112" i="19" a="1"/>
  <c r="AG112" i="19" s="1"/>
  <c r="AG103" i="19" a="1"/>
  <c r="AG103" i="19" s="1"/>
  <c r="AG127" i="19" a="1"/>
  <c r="AG127" i="19" s="1"/>
  <c r="AG111" i="19" a="1"/>
  <c r="AG111" i="19" s="1"/>
  <c r="AG126" i="19" a="1"/>
  <c r="AG126" i="19" s="1"/>
  <c r="AG110" i="19" a="1"/>
  <c r="AG110" i="19" s="1"/>
  <c r="AG121" i="19" a="1"/>
  <c r="AG121" i="19" s="1"/>
  <c r="AG87" i="19" a="1"/>
  <c r="AG87" i="19" s="1"/>
  <c r="AG79" i="19" a="1"/>
  <c r="AG79" i="19" s="1"/>
  <c r="AG98" i="19" a="1"/>
  <c r="AG98" i="19" s="1"/>
  <c r="AG69" i="19" a="1"/>
  <c r="AG69" i="19" s="1"/>
  <c r="AG61" i="19" a="1"/>
  <c r="AG61" i="19" s="1"/>
  <c r="AG100" i="19" a="1"/>
  <c r="AG100" i="19" s="1"/>
  <c r="AG90" i="19" a="1"/>
  <c r="AG90" i="19" s="1"/>
  <c r="AG82" i="19" a="1"/>
  <c r="AG82" i="19" s="1"/>
  <c r="AG125" i="19" a="1"/>
  <c r="AG125" i="19" s="1"/>
  <c r="AG52" i="19" a="1"/>
  <c r="AG52" i="19" s="1"/>
  <c r="AG36" i="19" a="1"/>
  <c r="AG36" i="19" s="1"/>
  <c r="AG27" i="19" a="1"/>
  <c r="AG27" i="19" s="1"/>
  <c r="AG19" i="19" a="1"/>
  <c r="AG19" i="19" s="1"/>
  <c r="AG11" i="19" a="1"/>
  <c r="AG11" i="19" s="1"/>
  <c r="AG49" i="19" a="1"/>
  <c r="AG49" i="19" s="1"/>
  <c r="AG62" i="19" a="1"/>
  <c r="AG62" i="19" s="1"/>
  <c r="AG43" i="19" a="1"/>
  <c r="AG43" i="19" s="1"/>
  <c r="AG10" i="19" a="1"/>
  <c r="AG10" i="19" s="1"/>
  <c r="AG57" i="19" a="1"/>
  <c r="AG57" i="19" s="1"/>
  <c r="AG68" i="19" a="1"/>
  <c r="AG68" i="19" s="1"/>
  <c r="AG46" i="19" a="1"/>
  <c r="AG46" i="19" s="1"/>
  <c r="AG32" i="19" a="1"/>
  <c r="AG32" i="19" s="1"/>
  <c r="AG24" i="19" a="1"/>
  <c r="AG24" i="19" s="1"/>
  <c r="AG16" i="19" a="1"/>
  <c r="AG16" i="19" s="1"/>
  <c r="AG41" i="19" a="1"/>
  <c r="AG41" i="19" s="1"/>
  <c r="AG132" i="19" a="1"/>
  <c r="AG132" i="19" s="1"/>
  <c r="AG131" i="19" a="1"/>
  <c r="AG131" i="19" s="1"/>
  <c r="AG130" i="19" a="1"/>
  <c r="AG130" i="19" s="1"/>
  <c r="AG137" i="19" a="1"/>
  <c r="AG137" i="19" s="1"/>
  <c r="AG81" i="19" a="1"/>
  <c r="AG81" i="19" s="1"/>
  <c r="AG71" i="19" a="1"/>
  <c r="AG71" i="19" s="1"/>
  <c r="AG113" i="19" a="1"/>
  <c r="AG113" i="19" s="1"/>
  <c r="AG84" i="19" a="1"/>
  <c r="AG84" i="19" s="1"/>
  <c r="AG56" i="19" a="1"/>
  <c r="AG56" i="19" s="1"/>
  <c r="AG29" i="19" a="1"/>
  <c r="AG29" i="19" s="1"/>
  <c r="AG13" i="19" a="1"/>
  <c r="AG13" i="19" s="1"/>
  <c r="AG47" i="19" a="1"/>
  <c r="AG47" i="19" s="1"/>
  <c r="AG66" i="19" a="1"/>
  <c r="AG66" i="19" s="1"/>
  <c r="AG50" i="19" a="1"/>
  <c r="AG50" i="19" s="1"/>
  <c r="AG26" i="19" a="1"/>
  <c r="AG26" i="19" s="1"/>
  <c r="AG58" i="19" a="1"/>
  <c r="AG58" i="19" s="1"/>
  <c r="AG140" i="19" a="1"/>
  <c r="AG140" i="19" s="1"/>
  <c r="AG124" i="19" a="1"/>
  <c r="AG124" i="19" s="1"/>
  <c r="AG108" i="19" a="1"/>
  <c r="AG108" i="19" s="1"/>
  <c r="AG139" i="19" a="1"/>
  <c r="AG139" i="19" s="1"/>
  <c r="AG123" i="19" a="1"/>
  <c r="AG123" i="19" s="1"/>
  <c r="AG138" i="19" a="1"/>
  <c r="AG138" i="19" s="1"/>
  <c r="AG122" i="19" a="1"/>
  <c r="AG122" i="19" s="1"/>
  <c r="AG106" i="19" a="1"/>
  <c r="AG106" i="19" s="1"/>
  <c r="AG96" i="19" a="1"/>
  <c r="AG96" i="19" s="1"/>
  <c r="AG85" i="19" a="1"/>
  <c r="AG85" i="19" s="1"/>
  <c r="AG77" i="19" a="1"/>
  <c r="AG77" i="19" s="1"/>
  <c r="AG97" i="19" a="1"/>
  <c r="AG97" i="19" s="1"/>
  <c r="AG67" i="19" a="1"/>
  <c r="AG67" i="19" s="1"/>
  <c r="AG59" i="19" a="1"/>
  <c r="AG59" i="19" s="1"/>
  <c r="AG99" i="19" a="1"/>
  <c r="AG99" i="19" s="1"/>
  <c r="AG88" i="19" a="1"/>
  <c r="AG88" i="19" s="1"/>
  <c r="AG80" i="19" a="1"/>
  <c r="AG80" i="19" s="1"/>
  <c r="AG94" i="19" a="1"/>
  <c r="AG94" i="19" s="1"/>
  <c r="AG48" i="19" a="1"/>
  <c r="AG48" i="19" s="1"/>
  <c r="AG33" i="19" a="1"/>
  <c r="AG33" i="19" s="1"/>
  <c r="AG25" i="19" a="1"/>
  <c r="AG25" i="19" s="1"/>
  <c r="AG17" i="19" a="1"/>
  <c r="AG17" i="19" s="1"/>
  <c r="AG9" i="19" a="1"/>
  <c r="AG9" i="19" s="1"/>
  <c r="AG109" i="19" a="1"/>
  <c r="AG109" i="19" s="1"/>
  <c r="AG55" i="19" a="1"/>
  <c r="AG55" i="19" s="1"/>
  <c r="AG39" i="19" a="1"/>
  <c r="AG39" i="19" s="1"/>
  <c r="AG6" i="19" a="1"/>
  <c r="AG6" i="19" s="1"/>
  <c r="AG53" i="19" a="1"/>
  <c r="AG53" i="19" s="1"/>
  <c r="AG60" i="19" a="1"/>
  <c r="AG60" i="19" s="1"/>
  <c r="AG42" i="19" a="1"/>
  <c r="AG42" i="19" s="1"/>
  <c r="AG30" i="19" a="1"/>
  <c r="AG30" i="19" s="1"/>
  <c r="AG22" i="19" a="1"/>
  <c r="AG22" i="19" s="1"/>
  <c r="AG12" i="19" a="1"/>
  <c r="AG12" i="19" s="1"/>
  <c r="AG37" i="19" a="1"/>
  <c r="AG37" i="19" s="1"/>
  <c r="AG116" i="19" a="1"/>
  <c r="AG116" i="19" s="1"/>
  <c r="AG105" i="19" a="1"/>
  <c r="AG105" i="19" s="1"/>
  <c r="AG115" i="19" a="1"/>
  <c r="AG115" i="19" s="1"/>
  <c r="AG114" i="19" a="1"/>
  <c r="AG114" i="19" s="1"/>
  <c r="AG89" i="19" a="1"/>
  <c r="AG89" i="19" s="1"/>
  <c r="AG117" i="19" a="1"/>
  <c r="AG117" i="19" s="1"/>
  <c r="AG63" i="19" a="1"/>
  <c r="AG63" i="19" s="1"/>
  <c r="AG91" i="19" a="1"/>
  <c r="AG91" i="19" s="1"/>
  <c r="AG76" i="19" a="1"/>
  <c r="AG76" i="19" s="1"/>
  <c r="AG40" i="19" a="1"/>
  <c r="AG40" i="19" s="1"/>
  <c r="AG21" i="19" a="1"/>
  <c r="AG21" i="19" s="1"/>
  <c r="AH5" i="19"/>
  <c r="AG70" i="19" a="1"/>
  <c r="AG70" i="19" s="1"/>
  <c r="AG14" i="19" a="1"/>
  <c r="AG14" i="19" s="1"/>
  <c r="AG93" i="19" a="1"/>
  <c r="AG93" i="19" s="1"/>
  <c r="AG34" i="19" a="1"/>
  <c r="AG34" i="19" s="1"/>
  <c r="AG18" i="19" a="1"/>
  <c r="AG18" i="19" s="1"/>
  <c r="AG136" i="19" a="1"/>
  <c r="AG136" i="19" s="1"/>
  <c r="AG120" i="19" a="1"/>
  <c r="AG120" i="19" s="1"/>
  <c r="AG107" i="19" a="1"/>
  <c r="AG107" i="19" s="1"/>
  <c r="AG135" i="19" a="1"/>
  <c r="AG135" i="19" s="1"/>
  <c r="AG119" i="19" a="1"/>
  <c r="AG119" i="19" s="1"/>
  <c r="AG134" i="19" a="1"/>
  <c r="AG134" i="19" s="1"/>
  <c r="AG118" i="19" a="1"/>
  <c r="AG118" i="19" s="1"/>
  <c r="AG104" i="19" a="1"/>
  <c r="AG104" i="19" s="1"/>
  <c r="AG95" i="19" a="1"/>
  <c r="AG95" i="19" s="1"/>
  <c r="AG83" i="19" a="1"/>
  <c r="AG83" i="19" s="1"/>
  <c r="AG133" i="19" a="1"/>
  <c r="AG133" i="19" s="1"/>
  <c r="AG75" i="19"/>
  <c r="AG65" i="19" a="1"/>
  <c r="AG65" i="19" s="1"/>
  <c r="AG129" i="19" a="1"/>
  <c r="AG129" i="19" s="1"/>
  <c r="AG92" i="19" a="1"/>
  <c r="AG92" i="19" s="1"/>
  <c r="AG86" i="19" a="1"/>
  <c r="AG86" i="19" s="1"/>
  <c r="AG78" i="19" a="1"/>
  <c r="AG78" i="19" s="1"/>
  <c r="AG64" i="19" a="1"/>
  <c r="AG64" i="19" s="1"/>
  <c r="AG44" i="19" a="1"/>
  <c r="AG44" i="19" s="1"/>
  <c r="AG31" i="19" a="1"/>
  <c r="AG31" i="19" s="1"/>
  <c r="AG23" i="19" a="1"/>
  <c r="AG23" i="19" s="1"/>
  <c r="AG15" i="19" a="1"/>
  <c r="AG15" i="19" s="1"/>
  <c r="AG7" i="19" a="1"/>
  <c r="AG7" i="19" s="1"/>
  <c r="AG102" i="19" a="1"/>
  <c r="AG102" i="19" s="1"/>
  <c r="AG51" i="19" a="1"/>
  <c r="AG51" i="19" s="1"/>
  <c r="AG35" i="19" a="1"/>
  <c r="AG35" i="19" s="1"/>
  <c r="AG101" i="19" a="1"/>
  <c r="AG101" i="19" s="1"/>
  <c r="AG45" i="19" a="1"/>
  <c r="AG45" i="19" s="1"/>
  <c r="AG54" i="19" a="1"/>
  <c r="AG54" i="19" s="1"/>
  <c r="AG38" i="19" a="1"/>
  <c r="AG38" i="19" s="1"/>
  <c r="AG28" i="19" a="1"/>
  <c r="AG28" i="19" s="1"/>
  <c r="AG20" i="19" a="1"/>
  <c r="AG20" i="19" s="1"/>
  <c r="AG8" i="19" a="1"/>
  <c r="AG8" i="19" s="1"/>
  <c r="AB117" i="16"/>
  <c r="W25" i="16"/>
  <c r="V2" i="16"/>
  <c r="AH141" i="19" l="1" a="1"/>
  <c r="AH141" i="19" s="1"/>
  <c r="AH127" i="19" a="1"/>
  <c r="AH127" i="19" s="1"/>
  <c r="AH111" i="19" a="1"/>
  <c r="AH111" i="19" s="1"/>
  <c r="AH138" i="19" a="1"/>
  <c r="AH138" i="19" s="1"/>
  <c r="AH122" i="19" a="1"/>
  <c r="AH122" i="19" s="1"/>
  <c r="AH137" i="19" a="1"/>
  <c r="AH137" i="19" s="1"/>
  <c r="AH121" i="19" a="1"/>
  <c r="AH121" i="19" s="1"/>
  <c r="AH107" i="19" a="1"/>
  <c r="AH107" i="19" s="1"/>
  <c r="AH124" i="19" a="1"/>
  <c r="AH124" i="19" s="1"/>
  <c r="AH91" i="19" a="1"/>
  <c r="AH91" i="19" s="1"/>
  <c r="AH84" i="19" a="1"/>
  <c r="AH84" i="19" s="1"/>
  <c r="AH76" i="19" a="1"/>
  <c r="AH76" i="19" s="1"/>
  <c r="AH101" i="19" a="1"/>
  <c r="AH101" i="19" s="1"/>
  <c r="AH70" i="19" a="1"/>
  <c r="AH70" i="19" s="1"/>
  <c r="AH62" i="19" a="1"/>
  <c r="AH62" i="19" s="1"/>
  <c r="AH116" i="19" a="1"/>
  <c r="AH116" i="19" s="1"/>
  <c r="AH87" i="19" a="1"/>
  <c r="AH87" i="19" s="1"/>
  <c r="AH79" i="19" a="1"/>
  <c r="AH79" i="19" s="1"/>
  <c r="AH67" i="19" a="1"/>
  <c r="AH67" i="19" s="1"/>
  <c r="AH47" i="19" a="1"/>
  <c r="AH47" i="19" s="1"/>
  <c r="AH32" i="19" a="1"/>
  <c r="AH32" i="19" s="1"/>
  <c r="AH24" i="19" a="1"/>
  <c r="AH24" i="19" s="1"/>
  <c r="AH16" i="19" a="1"/>
  <c r="AH16" i="19" s="1"/>
  <c r="AH8" i="19" a="1"/>
  <c r="AH8" i="19" s="1"/>
  <c r="AH65" i="19" a="1"/>
  <c r="AH65" i="19" s="1"/>
  <c r="AH42" i="19" a="1"/>
  <c r="AH42" i="19" s="1"/>
  <c r="AH128" i="19" a="1"/>
  <c r="AH128" i="19" s="1"/>
  <c r="AH71" i="19" a="1"/>
  <c r="AH71" i="19" s="1"/>
  <c r="AH49" i="19" a="1"/>
  <c r="AH49" i="19" s="1"/>
  <c r="AH33" i="19" a="1"/>
  <c r="AH33" i="19" s="1"/>
  <c r="AH25" i="19" a="1"/>
  <c r="AH25" i="19" s="1"/>
  <c r="AH17" i="19" a="1"/>
  <c r="AH17" i="19" s="1"/>
  <c r="AH7" i="19" a="1"/>
  <c r="AH7" i="19" s="1"/>
  <c r="AH48" i="19" a="1"/>
  <c r="AH48" i="19" s="1"/>
  <c r="AH102" i="19" a="1"/>
  <c r="AH102" i="19" s="1"/>
  <c r="AH126" i="19" a="1"/>
  <c r="AH126" i="19" s="1"/>
  <c r="AH109" i="19" a="1"/>
  <c r="AH109" i="19" s="1"/>
  <c r="AH98" i="19" a="1"/>
  <c r="AH98" i="19" s="1"/>
  <c r="AH139" i="19" a="1"/>
  <c r="AH139" i="19" s="1"/>
  <c r="AH123" i="19" a="1"/>
  <c r="AH123" i="19" s="1"/>
  <c r="AH106" i="19" a="1"/>
  <c r="AH106" i="19" s="1"/>
  <c r="AH134" i="19" a="1"/>
  <c r="AH134" i="19" s="1"/>
  <c r="AH118" i="19" a="1"/>
  <c r="AH118" i="19" s="1"/>
  <c r="AH133" i="19" a="1"/>
  <c r="AH133" i="19" s="1"/>
  <c r="AH117" i="19" a="1"/>
  <c r="AH117" i="19" s="1"/>
  <c r="AH105" i="19" a="1"/>
  <c r="AH105" i="19" s="1"/>
  <c r="AH108" i="19" a="1"/>
  <c r="AH108" i="19" s="1"/>
  <c r="AH90" i="19" a="1"/>
  <c r="AH90" i="19" s="1"/>
  <c r="AH82" i="19" a="1"/>
  <c r="AH82" i="19" s="1"/>
  <c r="AH75" i="19"/>
  <c r="AH100" i="19" a="1"/>
  <c r="AH100" i="19" s="1"/>
  <c r="AH68" i="19" a="1"/>
  <c r="AH68" i="19" s="1"/>
  <c r="AH60" i="19" a="1"/>
  <c r="AH60" i="19" s="1"/>
  <c r="AH95" i="19" a="1"/>
  <c r="AH95" i="19" s="1"/>
  <c r="AH85" i="19" a="1"/>
  <c r="AH85" i="19" s="1"/>
  <c r="AH77" i="19" a="1"/>
  <c r="AH77" i="19" s="1"/>
  <c r="AH59" i="19" a="1"/>
  <c r="AH59" i="19" s="1"/>
  <c r="AH43" i="19" a="1"/>
  <c r="AH43" i="19" s="1"/>
  <c r="AH30" i="19" a="1"/>
  <c r="AH30" i="19" s="1"/>
  <c r="AH22" i="19" a="1"/>
  <c r="AH22" i="19" s="1"/>
  <c r="AH14" i="19" a="1"/>
  <c r="AH14" i="19" s="1"/>
  <c r="AH6" i="19" a="1"/>
  <c r="AH6" i="19" s="1"/>
  <c r="AH54" i="19" a="1"/>
  <c r="AH54" i="19" s="1"/>
  <c r="AH38" i="19" a="1"/>
  <c r="AH38" i="19" s="1"/>
  <c r="AH69" i="19" a="1"/>
  <c r="AH69" i="19" s="1"/>
  <c r="AH63" i="19" a="1"/>
  <c r="AH63" i="19" s="1"/>
  <c r="AH45" i="19" a="1"/>
  <c r="AH45" i="19" s="1"/>
  <c r="AH31" i="19" a="1"/>
  <c r="AH31" i="19" s="1"/>
  <c r="AH23" i="19" a="1"/>
  <c r="AH23" i="19" s="1"/>
  <c r="AH15" i="19" a="1"/>
  <c r="AH15" i="19" s="1"/>
  <c r="AH61" i="19" a="1"/>
  <c r="AH61" i="19" s="1"/>
  <c r="AH135" i="19" a="1"/>
  <c r="AH135" i="19" s="1"/>
  <c r="AH119" i="19" a="1"/>
  <c r="AH119" i="19" s="1"/>
  <c r="AH104" i="19" a="1"/>
  <c r="AH104" i="19" s="1"/>
  <c r="AH130" i="19" a="1"/>
  <c r="AH130" i="19" s="1"/>
  <c r="AH114" i="19" a="1"/>
  <c r="AH114" i="19" s="1"/>
  <c r="AH129" i="19" a="1"/>
  <c r="AH129" i="19" s="1"/>
  <c r="AH113" i="19" a="1"/>
  <c r="AH113" i="19" s="1"/>
  <c r="AH103" i="19" a="1"/>
  <c r="AH103" i="19" s="1"/>
  <c r="AH99" i="19" a="1"/>
  <c r="AH99" i="19" s="1"/>
  <c r="AH88" i="19" a="1"/>
  <c r="AH88" i="19" s="1"/>
  <c r="AH80" i="19" a="1"/>
  <c r="AH80" i="19" s="1"/>
  <c r="AH136" i="19" a="1"/>
  <c r="AH136" i="19" s="1"/>
  <c r="AH93" i="19" a="1"/>
  <c r="AH93" i="19" s="1"/>
  <c r="AH66" i="19" a="1"/>
  <c r="AH66" i="19" s="1"/>
  <c r="AH58" i="19" a="1"/>
  <c r="AH58" i="19" s="1"/>
  <c r="AH94" i="19" a="1"/>
  <c r="AH94" i="19" s="1"/>
  <c r="AH83" i="19" a="1"/>
  <c r="AH83" i="19" s="1"/>
  <c r="AH112" i="19" a="1"/>
  <c r="AH112" i="19" s="1"/>
  <c r="AH55" i="19" a="1"/>
  <c r="AH55" i="19" s="1"/>
  <c r="AH39" i="19" a="1"/>
  <c r="AH39" i="19" s="1"/>
  <c r="AH28" i="19" a="1"/>
  <c r="AH28" i="19" s="1"/>
  <c r="AH20" i="19" a="1"/>
  <c r="AH20" i="19" s="1"/>
  <c r="AH12" i="19" a="1"/>
  <c r="AH12" i="19" s="1"/>
  <c r="AH44" i="19" a="1"/>
  <c r="AH44" i="19" s="1"/>
  <c r="AH50" i="19" a="1"/>
  <c r="AH50" i="19" s="1"/>
  <c r="AH34" i="19" a="1"/>
  <c r="AH34" i="19" s="1"/>
  <c r="AH40" i="19" a="1"/>
  <c r="AH40" i="19" s="1"/>
  <c r="AH57" i="19" a="1"/>
  <c r="AH57" i="19" s="1"/>
  <c r="AH41" i="19" a="1"/>
  <c r="AH41" i="19" s="1"/>
  <c r="AH29" i="19" a="1"/>
  <c r="AH29" i="19" s="1"/>
  <c r="AH21" i="19" a="1"/>
  <c r="AH21" i="19" s="1"/>
  <c r="AH13" i="19" a="1"/>
  <c r="AH13" i="19" s="1"/>
  <c r="AH56" i="19" a="1"/>
  <c r="AH56" i="19" s="1"/>
  <c r="AH131" i="19" a="1"/>
  <c r="AH131" i="19" s="1"/>
  <c r="AH110" i="19" a="1"/>
  <c r="AH110" i="19" s="1"/>
  <c r="AH125" i="19" a="1"/>
  <c r="AH125" i="19" s="1"/>
  <c r="AH140" i="19" a="1"/>
  <c r="AH140" i="19" s="1"/>
  <c r="AH115" i="19" a="1"/>
  <c r="AH115" i="19" s="1"/>
  <c r="AH92" i="19" a="1"/>
  <c r="AH92" i="19" s="1"/>
  <c r="AH81" i="19" a="1"/>
  <c r="AH81" i="19" s="1"/>
  <c r="AH26" i="19" a="1"/>
  <c r="AH26" i="19" s="1"/>
  <c r="AH46" i="19" a="1"/>
  <c r="AH46" i="19" s="1"/>
  <c r="AH37" i="19" a="1"/>
  <c r="AH37" i="19" s="1"/>
  <c r="AH52" i="19" a="1"/>
  <c r="AH52" i="19" s="1"/>
  <c r="AH11" i="19" a="1"/>
  <c r="AH11" i="19" s="1"/>
  <c r="AH86" i="19" a="1"/>
  <c r="AH86" i="19" s="1"/>
  <c r="AH64" i="19" a="1"/>
  <c r="AH64" i="19" s="1"/>
  <c r="AH96" i="19" a="1"/>
  <c r="AH96" i="19" s="1"/>
  <c r="AH18" i="19" a="1"/>
  <c r="AH18" i="19" s="1"/>
  <c r="AH9" i="19" a="1"/>
  <c r="AH9" i="19" s="1"/>
  <c r="AH27" i="19" a="1"/>
  <c r="AH27" i="19" s="1"/>
  <c r="AH78" i="19" a="1"/>
  <c r="AH78" i="19" s="1"/>
  <c r="AH132" i="19" a="1"/>
  <c r="AH132" i="19" s="1"/>
  <c r="AH51" i="19" a="1"/>
  <c r="AH51" i="19" s="1"/>
  <c r="AH10" i="19" a="1"/>
  <c r="AH10" i="19" s="1"/>
  <c r="AH97" i="19" a="1"/>
  <c r="AH97" i="19" s="1"/>
  <c r="AH19" i="19" a="1"/>
  <c r="AH19" i="19" s="1"/>
  <c r="AH120" i="19" a="1"/>
  <c r="AH120" i="19" s="1"/>
  <c r="AH89" i="19" a="1"/>
  <c r="AH89" i="19" s="1"/>
  <c r="AH35" i="19" a="1"/>
  <c r="AH35" i="19" s="1"/>
  <c r="AH36" i="19" a="1"/>
  <c r="AH36" i="19" s="1"/>
  <c r="AH53" i="19" a="1"/>
  <c r="AH53" i="19" s="1"/>
  <c r="AC117" i="16"/>
  <c r="X25" i="16"/>
  <c r="W2" i="16"/>
  <c r="AD117" i="16" l="1"/>
  <c r="Y25" i="16"/>
  <c r="X2" i="16"/>
  <c r="AE117" i="16" l="1"/>
  <c r="Z25" i="16"/>
  <c r="Y2" i="16"/>
  <c r="AF117" i="16" l="1"/>
  <c r="AA25" i="16"/>
  <c r="Z2" i="16"/>
  <c r="AB25" i="16" l="1"/>
  <c r="AA2" i="16"/>
  <c r="AC25" i="16" l="1"/>
  <c r="AB2" i="16"/>
  <c r="AD25" i="16" l="1"/>
  <c r="AC2" i="16"/>
  <c r="AE25" i="16" l="1"/>
  <c r="AD2" i="16"/>
  <c r="AF25" i="16" l="1"/>
  <c r="AE2" i="16"/>
  <c r="AF2" i="16" l="1"/>
  <c r="AF70" i="3" l="1"/>
  <c r="AE70" i="3"/>
  <c r="AD70" i="3"/>
  <c r="AC70" i="3"/>
  <c r="AB70" i="3"/>
  <c r="AA70" i="3"/>
  <c r="Z70" i="3"/>
  <c r="Y70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AF69" i="3"/>
  <c r="AE69" i="3"/>
  <c r="AD69" i="3"/>
  <c r="AC69" i="3"/>
  <c r="AB69" i="3"/>
  <c r="AA69" i="3"/>
  <c r="Z69" i="3"/>
  <c r="Y69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C69" i="3"/>
  <c r="B69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C47" i="3"/>
  <c r="B47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C46" i="3"/>
  <c r="B46" i="3"/>
  <c r="AF23" i="3"/>
  <c r="AF24" i="3" s="1"/>
  <c r="AE23" i="3"/>
  <c r="AE24" i="3" s="1"/>
  <c r="AD23" i="3"/>
  <c r="AD24" i="3" s="1"/>
  <c r="AC23" i="3"/>
  <c r="AC24" i="3" s="1"/>
  <c r="AB23" i="3"/>
  <c r="AB24" i="3" s="1"/>
  <c r="AA23" i="3"/>
  <c r="AA24" i="3" s="1"/>
  <c r="Z23" i="3"/>
  <c r="Z24" i="3" s="1"/>
  <c r="Y23" i="3"/>
  <c r="Y24" i="3" s="1"/>
  <c r="X23" i="3"/>
  <c r="X24" i="3" s="1"/>
  <c r="W23" i="3"/>
  <c r="W24" i="3" s="1"/>
  <c r="V23" i="3"/>
  <c r="V24" i="3" s="1"/>
  <c r="U23" i="3"/>
  <c r="U24" i="3" s="1"/>
  <c r="T23" i="3"/>
  <c r="T24" i="3" s="1"/>
  <c r="S23" i="3"/>
  <c r="S24" i="3" s="1"/>
  <c r="R23" i="3"/>
  <c r="R24" i="3" s="1"/>
  <c r="Q23" i="3"/>
  <c r="Q24" i="3" s="1"/>
  <c r="P23" i="3"/>
  <c r="P24" i="3" s="1"/>
  <c r="O23" i="3"/>
  <c r="O24" i="3" s="1"/>
  <c r="N23" i="3"/>
  <c r="N24" i="3" s="1"/>
  <c r="M23" i="3"/>
  <c r="M24" i="3" s="1"/>
  <c r="L23" i="3"/>
  <c r="L24" i="3" s="1"/>
  <c r="K23" i="3"/>
  <c r="K24" i="3" s="1"/>
  <c r="J23" i="3"/>
  <c r="J24" i="3" s="1"/>
  <c r="I23" i="3"/>
  <c r="I24" i="3" s="1"/>
  <c r="H23" i="3"/>
  <c r="H24" i="3" s="1"/>
  <c r="G23" i="3"/>
  <c r="G24" i="3" s="1"/>
  <c r="F23" i="3"/>
  <c r="F24" i="3" s="1"/>
  <c r="E23" i="3"/>
  <c r="E24" i="3" s="1"/>
  <c r="D23" i="3"/>
  <c r="D24" i="3" s="1"/>
  <c r="C23" i="3"/>
  <c r="C24" i="3" s="1"/>
  <c r="B23" i="3"/>
  <c r="B24" i="3" s="1"/>
  <c r="B2" i="3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AE69" i="4"/>
  <c r="AD69" i="4"/>
  <c r="AC69" i="4"/>
  <c r="AB69" i="4"/>
  <c r="AA69" i="4"/>
  <c r="Z69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AE23" i="4"/>
  <c r="AE24" i="4" s="1"/>
  <c r="AD23" i="4"/>
  <c r="AD24" i="4" s="1"/>
  <c r="AC23" i="4"/>
  <c r="AC24" i="4" s="1"/>
  <c r="AB23" i="4"/>
  <c r="AB24" i="4" s="1"/>
  <c r="AA23" i="4"/>
  <c r="AA24" i="4" s="1"/>
  <c r="Z23" i="4"/>
  <c r="Z24" i="4" s="1"/>
  <c r="Y23" i="4"/>
  <c r="Y24" i="4" s="1"/>
  <c r="X23" i="4"/>
  <c r="X24" i="4" s="1"/>
  <c r="W23" i="4"/>
  <c r="W24" i="4" s="1"/>
  <c r="V23" i="4"/>
  <c r="V24" i="4" s="1"/>
  <c r="U23" i="4"/>
  <c r="U24" i="4" s="1"/>
  <c r="T23" i="4"/>
  <c r="T24" i="4" s="1"/>
  <c r="S23" i="4"/>
  <c r="S24" i="4" s="1"/>
  <c r="R23" i="4"/>
  <c r="R24" i="4" s="1"/>
  <c r="Q23" i="4"/>
  <c r="Q24" i="4" s="1"/>
  <c r="P23" i="4"/>
  <c r="P24" i="4" s="1"/>
  <c r="O23" i="4"/>
  <c r="O24" i="4" s="1"/>
  <c r="N23" i="4"/>
  <c r="N24" i="4" s="1"/>
  <c r="M23" i="4"/>
  <c r="M24" i="4" s="1"/>
  <c r="L23" i="4"/>
  <c r="L24" i="4" s="1"/>
  <c r="K23" i="4"/>
  <c r="K24" i="4" s="1"/>
  <c r="J23" i="4"/>
  <c r="J24" i="4" s="1"/>
  <c r="I23" i="4"/>
  <c r="I24" i="4" s="1"/>
  <c r="H23" i="4"/>
  <c r="H24" i="4" s="1"/>
  <c r="G23" i="4"/>
  <c r="G24" i="4" s="1"/>
  <c r="F23" i="4"/>
  <c r="F24" i="4" s="1"/>
  <c r="E23" i="4"/>
  <c r="E24" i="4" s="1"/>
  <c r="D23" i="4"/>
  <c r="D24" i="4" s="1"/>
  <c r="C23" i="4"/>
  <c r="C24" i="4" s="1"/>
  <c r="B23" i="4"/>
  <c r="B24" i="4" s="1"/>
  <c r="B2" i="4"/>
  <c r="B25" i="4" s="1"/>
  <c r="B48" i="4" s="1"/>
  <c r="B71" i="4" s="1"/>
  <c r="B94" i="4" s="1"/>
  <c r="B117" i="4" s="1"/>
  <c r="AC70" i="2"/>
  <c r="AB70" i="2"/>
  <c r="AA70" i="2"/>
  <c r="Z70" i="2"/>
  <c r="Y70" i="2"/>
  <c r="X70" i="2"/>
  <c r="W70" i="2"/>
  <c r="V70" i="2"/>
  <c r="U70" i="2"/>
  <c r="T70" i="2"/>
  <c r="S70" i="2"/>
  <c r="R70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D70" i="2"/>
  <c r="C70" i="2"/>
  <c r="B70" i="2"/>
  <c r="AC69" i="2"/>
  <c r="AB69" i="2"/>
  <c r="AA69" i="2"/>
  <c r="Z69" i="2"/>
  <c r="Y69" i="2"/>
  <c r="X69" i="2"/>
  <c r="W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B69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AC23" i="2"/>
  <c r="AC24" i="2" s="1"/>
  <c r="AB23" i="2"/>
  <c r="AB24" i="2" s="1"/>
  <c r="AA23" i="2"/>
  <c r="AA24" i="2" s="1"/>
  <c r="Z23" i="2"/>
  <c r="Z24" i="2" s="1"/>
  <c r="Y23" i="2"/>
  <c r="Y24" i="2" s="1"/>
  <c r="X23" i="2"/>
  <c r="X24" i="2" s="1"/>
  <c r="W23" i="2"/>
  <c r="W24" i="2" s="1"/>
  <c r="V23" i="2"/>
  <c r="V24" i="2" s="1"/>
  <c r="U23" i="2"/>
  <c r="U24" i="2" s="1"/>
  <c r="T23" i="2"/>
  <c r="T24" i="2" s="1"/>
  <c r="S23" i="2"/>
  <c r="S24" i="2" s="1"/>
  <c r="R23" i="2"/>
  <c r="R24" i="2" s="1"/>
  <c r="Q23" i="2"/>
  <c r="Q24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J23" i="2"/>
  <c r="I23" i="2"/>
  <c r="H23" i="2"/>
  <c r="G23" i="2"/>
  <c r="F23" i="2"/>
  <c r="E23" i="2"/>
  <c r="D23" i="2"/>
  <c r="C23" i="2"/>
  <c r="B23" i="2"/>
  <c r="B2" i="2"/>
  <c r="B25" i="2" s="1"/>
  <c r="B48" i="2" s="1"/>
  <c r="B71" i="2" s="1"/>
  <c r="B94" i="2" s="1"/>
  <c r="B117" i="2" s="1"/>
  <c r="C24" i="2" l="1"/>
  <c r="E24" i="2"/>
  <c r="G24" i="2"/>
  <c r="I24" i="2"/>
  <c r="B24" i="2"/>
  <c r="D24" i="2"/>
  <c r="F24" i="2"/>
  <c r="H24" i="2"/>
  <c r="J24" i="2"/>
  <c r="C2" i="2"/>
  <c r="C2" i="4"/>
  <c r="C25" i="4" s="1"/>
  <c r="C48" i="4" s="1"/>
  <c r="C71" i="4" s="1"/>
  <c r="C94" i="4" s="1"/>
  <c r="C117" i="4" s="1"/>
  <c r="B25" i="3"/>
  <c r="B48" i="3" s="1"/>
  <c r="B71" i="3" s="1"/>
  <c r="B94" i="3" s="1"/>
  <c r="B117" i="3" s="1"/>
  <c r="C2" i="3"/>
  <c r="D2" i="4" l="1"/>
  <c r="E2" i="4" s="1"/>
  <c r="D2" i="2"/>
  <c r="C25" i="2"/>
  <c r="C48" i="2" s="1"/>
  <c r="C71" i="2" s="1"/>
  <c r="C94" i="2" s="1"/>
  <c r="C117" i="2" s="1"/>
  <c r="C25" i="3"/>
  <c r="C48" i="3" s="1"/>
  <c r="C71" i="3" s="1"/>
  <c r="C94" i="3" s="1"/>
  <c r="C117" i="3" s="1"/>
  <c r="D2" i="3"/>
  <c r="D25" i="4" l="1"/>
  <c r="D48" i="4" s="1"/>
  <c r="D71" i="4" s="1"/>
  <c r="D94" i="4" s="1"/>
  <c r="D117" i="4" s="1"/>
  <c r="D25" i="2"/>
  <c r="D48" i="2" s="1"/>
  <c r="D71" i="2" s="1"/>
  <c r="D94" i="2" s="1"/>
  <c r="D117" i="2" s="1"/>
  <c r="E2" i="2"/>
  <c r="D25" i="3"/>
  <c r="D48" i="3" s="1"/>
  <c r="D71" i="3" s="1"/>
  <c r="D94" i="3" s="1"/>
  <c r="D117" i="3" s="1"/>
  <c r="E2" i="3"/>
  <c r="E25" i="4"/>
  <c r="E48" i="4" s="1"/>
  <c r="E71" i="4" s="1"/>
  <c r="E94" i="4" s="1"/>
  <c r="E117" i="4" s="1"/>
  <c r="F2" i="4"/>
  <c r="F2" i="2" l="1"/>
  <c r="E25" i="2"/>
  <c r="E48" i="2" s="1"/>
  <c r="E71" i="2" s="1"/>
  <c r="E94" i="2" s="1"/>
  <c r="E117" i="2" s="1"/>
  <c r="F25" i="4"/>
  <c r="F48" i="4" s="1"/>
  <c r="F71" i="4" s="1"/>
  <c r="F94" i="4" s="1"/>
  <c r="F117" i="4" s="1"/>
  <c r="G2" i="4"/>
  <c r="F2" i="3"/>
  <c r="E25" i="3"/>
  <c r="E48" i="3" s="1"/>
  <c r="E71" i="3" s="1"/>
  <c r="E94" i="3" s="1"/>
  <c r="E117" i="3" s="1"/>
  <c r="F25" i="2" l="1"/>
  <c r="F48" i="2" s="1"/>
  <c r="F71" i="2" s="1"/>
  <c r="F94" i="2" s="1"/>
  <c r="F117" i="2" s="1"/>
  <c r="G2" i="2"/>
  <c r="G2" i="3"/>
  <c r="F25" i="3"/>
  <c r="F48" i="3" s="1"/>
  <c r="F71" i="3" s="1"/>
  <c r="F94" i="3" s="1"/>
  <c r="F117" i="3" s="1"/>
  <c r="G25" i="4"/>
  <c r="G48" i="4" s="1"/>
  <c r="G71" i="4" s="1"/>
  <c r="G94" i="4" s="1"/>
  <c r="G117" i="4" s="1"/>
  <c r="H2" i="4"/>
  <c r="G3" i="14"/>
  <c r="I3" i="14" s="1"/>
  <c r="G25" i="2" l="1"/>
  <c r="G48" i="2" s="1"/>
  <c r="G71" i="2" s="1"/>
  <c r="G94" i="2" s="1"/>
  <c r="G117" i="2" s="1"/>
  <c r="H2" i="2"/>
  <c r="H2" i="3"/>
  <c r="G25" i="3"/>
  <c r="G48" i="3" s="1"/>
  <c r="G71" i="3" s="1"/>
  <c r="G94" i="3" s="1"/>
  <c r="G117" i="3" s="1"/>
  <c r="H25" i="4"/>
  <c r="H48" i="4" s="1"/>
  <c r="H71" i="4" s="1"/>
  <c r="H94" i="4" s="1"/>
  <c r="H117" i="4" s="1"/>
  <c r="I2" i="4"/>
  <c r="D5" i="14"/>
  <c r="D139" i="14" l="1" a="1"/>
  <c r="D139" i="14" s="1"/>
  <c r="D135" i="14" a="1"/>
  <c r="D135" i="14" s="1"/>
  <c r="D131" i="14" a="1"/>
  <c r="D131" i="14" s="1"/>
  <c r="D127" i="14" a="1"/>
  <c r="D127" i="14" s="1"/>
  <c r="D123" i="14" a="1"/>
  <c r="D123" i="14" s="1"/>
  <c r="D119" i="14" a="1"/>
  <c r="D119" i="14" s="1"/>
  <c r="D115" i="14" a="1"/>
  <c r="D115" i="14" s="1"/>
  <c r="D140" i="14" a="1"/>
  <c r="D140" i="14" s="1"/>
  <c r="D136" i="14" a="1"/>
  <c r="D136" i="14" s="1"/>
  <c r="D132" i="14" a="1"/>
  <c r="D132" i="14" s="1"/>
  <c r="D128" i="14" a="1"/>
  <c r="D128" i="14" s="1"/>
  <c r="D124" i="14" a="1"/>
  <c r="D124" i="14" s="1"/>
  <c r="D120" i="14" a="1"/>
  <c r="D120" i="14" s="1"/>
  <c r="D116" i="14" a="1"/>
  <c r="D116" i="14" s="1"/>
  <c r="D112" i="14" a="1"/>
  <c r="D112" i="14" s="1"/>
  <c r="D108" i="14" a="1"/>
  <c r="D108" i="14" s="1"/>
  <c r="D104" i="14" a="1"/>
  <c r="D104" i="14" s="1"/>
  <c r="D100" i="14" a="1"/>
  <c r="D100" i="14" s="1"/>
  <c r="D141" i="14" a="1"/>
  <c r="D141" i="14" s="1"/>
  <c r="D137" i="14" a="1"/>
  <c r="D137" i="14" s="1"/>
  <c r="D133" i="14" a="1"/>
  <c r="D133" i="14" s="1"/>
  <c r="D129" i="14" a="1"/>
  <c r="D129" i="14" s="1"/>
  <c r="D125" i="14" a="1"/>
  <c r="D125" i="14" s="1"/>
  <c r="D121" i="14" a="1"/>
  <c r="D121" i="14" s="1"/>
  <c r="D117" i="14" a="1"/>
  <c r="D117" i="14" s="1"/>
  <c r="D113" i="14" a="1"/>
  <c r="D113" i="14" s="1"/>
  <c r="D109" i="14" a="1"/>
  <c r="D109" i="14" s="1"/>
  <c r="D105" i="14" a="1"/>
  <c r="D105" i="14" s="1"/>
  <c r="D101" i="14" a="1"/>
  <c r="D101" i="14" s="1"/>
  <c r="D97" i="14" a="1"/>
  <c r="D97" i="14" s="1"/>
  <c r="D130" i="14" a="1"/>
  <c r="D130" i="14" s="1"/>
  <c r="D114" i="14" a="1"/>
  <c r="D114" i="14" s="1"/>
  <c r="D106" i="14" a="1"/>
  <c r="D106" i="14" s="1"/>
  <c r="D98" i="14" a="1"/>
  <c r="D98" i="14" s="1"/>
  <c r="D92" i="14" a="1"/>
  <c r="D92" i="14" s="1"/>
  <c r="D88" i="14" a="1"/>
  <c r="D88" i="14" s="1"/>
  <c r="D84" i="14" a="1"/>
  <c r="D84" i="14" s="1"/>
  <c r="D80" i="14" a="1"/>
  <c r="D80" i="14" s="1"/>
  <c r="D76" i="14" a="1"/>
  <c r="D76" i="14" s="1"/>
  <c r="D68" i="14" a="1"/>
  <c r="D68" i="14" s="1"/>
  <c r="D64" i="14" a="1"/>
  <c r="D64" i="14" s="1"/>
  <c r="D60" i="14" a="1"/>
  <c r="D60" i="14" s="1"/>
  <c r="D134" i="14" a="1"/>
  <c r="D134" i="14" s="1"/>
  <c r="D118" i="14" a="1"/>
  <c r="D118" i="14" s="1"/>
  <c r="D107" i="14" a="1"/>
  <c r="D107" i="14" s="1"/>
  <c r="D99" i="14" a="1"/>
  <c r="D99" i="14" s="1"/>
  <c r="D96" i="14" a="1"/>
  <c r="D96" i="14" s="1"/>
  <c r="D93" i="14" a="1"/>
  <c r="D93" i="14" s="1"/>
  <c r="D89" i="14" a="1"/>
  <c r="D89" i="14" s="1"/>
  <c r="D85" i="14" a="1"/>
  <c r="D85" i="14" s="1"/>
  <c r="D81" i="14" a="1"/>
  <c r="D81" i="14" s="1"/>
  <c r="D77" i="14" a="1"/>
  <c r="D77" i="14" s="1"/>
  <c r="D69" i="14" a="1"/>
  <c r="D69" i="14" s="1"/>
  <c r="D65" i="14" a="1"/>
  <c r="D65" i="14" s="1"/>
  <c r="D61" i="14" a="1"/>
  <c r="D61" i="14" s="1"/>
  <c r="D138" i="14" a="1"/>
  <c r="D138" i="14" s="1"/>
  <c r="D102" i="14" a="1"/>
  <c r="D102" i="14" s="1"/>
  <c r="D86" i="14" a="1"/>
  <c r="D86" i="14" s="1"/>
  <c r="D78" i="14" a="1"/>
  <c r="D78" i="14" s="1"/>
  <c r="D66" i="14" a="1"/>
  <c r="D66" i="14" s="1"/>
  <c r="D57" i="14" a="1"/>
  <c r="D57" i="14" s="1"/>
  <c r="D53" i="14" a="1"/>
  <c r="D53" i="14" s="1"/>
  <c r="D49" i="14" a="1"/>
  <c r="D49" i="14" s="1"/>
  <c r="D45" i="14" a="1"/>
  <c r="D45" i="14" s="1"/>
  <c r="D41" i="14" a="1"/>
  <c r="D41" i="14" s="1"/>
  <c r="D37" i="14" a="1"/>
  <c r="D37" i="14" s="1"/>
  <c r="D111" i="14" a="1"/>
  <c r="D111" i="14" s="1"/>
  <c r="D94" i="14" a="1"/>
  <c r="D94" i="14" s="1"/>
  <c r="D87" i="14" a="1"/>
  <c r="D87" i="14" s="1"/>
  <c r="D79" i="14" a="1"/>
  <c r="D79" i="14" s="1"/>
  <c r="D67" i="14" a="1"/>
  <c r="D67" i="14" s="1"/>
  <c r="D59" i="14" a="1"/>
  <c r="D59" i="14" s="1"/>
  <c r="D58" i="14" a="1"/>
  <c r="D58" i="14" s="1"/>
  <c r="D54" i="14" a="1"/>
  <c r="D54" i="14" s="1"/>
  <c r="D50" i="14" a="1"/>
  <c r="D50" i="14" s="1"/>
  <c r="D46" i="14" a="1"/>
  <c r="D46" i="14" s="1"/>
  <c r="D42" i="14" a="1"/>
  <c r="D42" i="14" s="1"/>
  <c r="D38" i="14" a="1"/>
  <c r="D38" i="14" s="1"/>
  <c r="D34" i="14" a="1"/>
  <c r="D34" i="14" s="1"/>
  <c r="D110" i="14" a="1"/>
  <c r="D110" i="14" s="1"/>
  <c r="D82" i="14" a="1"/>
  <c r="D82" i="14" s="1"/>
  <c r="D62" i="14" a="1"/>
  <c r="D62" i="14" s="1"/>
  <c r="D51" i="14" a="1"/>
  <c r="D51" i="14" s="1"/>
  <c r="D43" i="14" a="1"/>
  <c r="D43" i="14" s="1"/>
  <c r="D35" i="14" a="1"/>
  <c r="D35" i="14" s="1"/>
  <c r="D31" i="14" a="1"/>
  <c r="D31" i="14" s="1"/>
  <c r="D75" i="14"/>
  <c r="D103" i="14" a="1"/>
  <c r="D103" i="14" s="1"/>
  <c r="D56" i="14" a="1"/>
  <c r="D56" i="14" s="1"/>
  <c r="D126" i="14" a="1"/>
  <c r="D126" i="14" s="1"/>
  <c r="D91" i="14" a="1"/>
  <c r="D91" i="14" s="1"/>
  <c r="D71" i="14" a="1"/>
  <c r="D71" i="14" s="1"/>
  <c r="D52" i="14" a="1"/>
  <c r="D52" i="14" s="1"/>
  <c r="D44" i="14" a="1"/>
  <c r="D44" i="14" s="1"/>
  <c r="D36" i="14" a="1"/>
  <c r="D36" i="14" s="1"/>
  <c r="D32" i="14" a="1"/>
  <c r="D32" i="14" s="1"/>
  <c r="D28" i="14" a="1"/>
  <c r="D28" i="14" s="1"/>
  <c r="D83" i="14" a="1"/>
  <c r="D83" i="14" s="1"/>
  <c r="D48" i="14" a="1"/>
  <c r="D48" i="14" s="1"/>
  <c r="D30" i="14" a="1"/>
  <c r="D30" i="14" s="1"/>
  <c r="D122" i="14" a="1"/>
  <c r="D122" i="14" s="1"/>
  <c r="D95" i="14" a="1"/>
  <c r="D95" i="14" s="1"/>
  <c r="D90" i="14" a="1"/>
  <c r="D90" i="14" s="1"/>
  <c r="D70" i="14" a="1"/>
  <c r="D70" i="14" s="1"/>
  <c r="D55" i="14" a="1"/>
  <c r="D55" i="14" s="1"/>
  <c r="D47" i="14" a="1"/>
  <c r="D47" i="14" s="1"/>
  <c r="D39" i="14" a="1"/>
  <c r="D39" i="14" s="1"/>
  <c r="D33" i="14" a="1"/>
  <c r="D33" i="14" s="1"/>
  <c r="D29" i="14" a="1"/>
  <c r="D29" i="14" s="1"/>
  <c r="D63" i="14" a="1"/>
  <c r="D63" i="14" s="1"/>
  <c r="D40" i="14" a="1"/>
  <c r="D40" i="14" s="1"/>
  <c r="D27" i="14" a="1"/>
  <c r="D27" i="14" s="1"/>
  <c r="D23" i="14" a="1"/>
  <c r="D23" i="14" s="1"/>
  <c r="D19" i="14" a="1"/>
  <c r="D19" i="14" s="1"/>
  <c r="D14" i="14" a="1"/>
  <c r="D14" i="14" s="1"/>
  <c r="D10" i="14" a="1"/>
  <c r="D10" i="14" s="1"/>
  <c r="D6" i="14" a="1"/>
  <c r="D6" i="14" s="1"/>
  <c r="D12" i="14" a="1"/>
  <c r="D12" i="14" s="1"/>
  <c r="D26" i="14" a="1"/>
  <c r="D26" i="14" s="1"/>
  <c r="D18" i="14" a="1"/>
  <c r="D18" i="14" s="1"/>
  <c r="D7" i="14" a="1"/>
  <c r="D7" i="14" s="1"/>
  <c r="D24" i="14" a="1"/>
  <c r="D24" i="14" s="1"/>
  <c r="D20" i="14" a="1"/>
  <c r="D20" i="14" s="1"/>
  <c r="D13" i="14" a="1"/>
  <c r="D13" i="14" s="1"/>
  <c r="D9" i="14" a="1"/>
  <c r="D9" i="14" s="1"/>
  <c r="D8" i="14" a="1"/>
  <c r="D8" i="14" s="1"/>
  <c r="D11" i="14" a="1"/>
  <c r="D11" i="14" s="1"/>
  <c r="D25" i="14" a="1"/>
  <c r="D25" i="14" s="1"/>
  <c r="D21" i="14" a="1"/>
  <c r="D21" i="14" s="1"/>
  <c r="D17" i="14" a="1"/>
  <c r="D17" i="14" s="1"/>
  <c r="D16" i="14" a="1"/>
  <c r="D16" i="14" s="1"/>
  <c r="D22" i="14" a="1"/>
  <c r="D22" i="14" s="1"/>
  <c r="D15" i="14" a="1"/>
  <c r="D15" i="14" s="1"/>
  <c r="H25" i="2"/>
  <c r="H48" i="2" s="1"/>
  <c r="H71" i="2" s="1"/>
  <c r="H94" i="2" s="1"/>
  <c r="H117" i="2" s="1"/>
  <c r="I2" i="2"/>
  <c r="H25" i="3"/>
  <c r="H48" i="3" s="1"/>
  <c r="H71" i="3" s="1"/>
  <c r="H94" i="3" s="1"/>
  <c r="H117" i="3" s="1"/>
  <c r="I2" i="3"/>
  <c r="J2" i="4"/>
  <c r="I25" i="4"/>
  <c r="I48" i="4" s="1"/>
  <c r="I71" i="4" s="1"/>
  <c r="I94" i="4" s="1"/>
  <c r="I117" i="4" s="1"/>
  <c r="E5" i="14"/>
  <c r="E140" i="14" l="1" a="1"/>
  <c r="E140" i="14" s="1"/>
  <c r="E136" i="14" a="1"/>
  <c r="E136" i="14" s="1"/>
  <c r="E132" i="14" a="1"/>
  <c r="E132" i="14" s="1"/>
  <c r="E128" i="14" a="1"/>
  <c r="E128" i="14" s="1"/>
  <c r="E124" i="14" a="1"/>
  <c r="E124" i="14" s="1"/>
  <c r="E120" i="14" a="1"/>
  <c r="E120" i="14" s="1"/>
  <c r="E116" i="14" a="1"/>
  <c r="E116" i="14" s="1"/>
  <c r="E112" i="14" a="1"/>
  <c r="E112" i="14" s="1"/>
  <c r="E141" i="14" a="1"/>
  <c r="E141" i="14" s="1"/>
  <c r="E137" i="14" a="1"/>
  <c r="E137" i="14" s="1"/>
  <c r="E133" i="14" a="1"/>
  <c r="E133" i="14" s="1"/>
  <c r="E129" i="14" a="1"/>
  <c r="E129" i="14" s="1"/>
  <c r="E125" i="14" a="1"/>
  <c r="E125" i="14" s="1"/>
  <c r="E121" i="14" a="1"/>
  <c r="E121" i="14" s="1"/>
  <c r="E117" i="14" a="1"/>
  <c r="E117" i="14" s="1"/>
  <c r="E113" i="14" a="1"/>
  <c r="E113" i="14" s="1"/>
  <c r="E109" i="14" a="1"/>
  <c r="E109" i="14" s="1"/>
  <c r="E105" i="14" a="1"/>
  <c r="E105" i="14" s="1"/>
  <c r="E101" i="14" a="1"/>
  <c r="E101" i="14" s="1"/>
  <c r="E97" i="14" a="1"/>
  <c r="E97" i="14" s="1"/>
  <c r="E138" i="14" a="1"/>
  <c r="E138" i="14" s="1"/>
  <c r="E134" i="14" a="1"/>
  <c r="E134" i="14" s="1"/>
  <c r="E130" i="14" a="1"/>
  <c r="E130" i="14" s="1"/>
  <c r="E126" i="14" a="1"/>
  <c r="E126" i="14" s="1"/>
  <c r="E122" i="14" a="1"/>
  <c r="E122" i="14" s="1"/>
  <c r="E118" i="14" a="1"/>
  <c r="E118" i="14" s="1"/>
  <c r="E114" i="14" a="1"/>
  <c r="E114" i="14" s="1"/>
  <c r="E110" i="14" a="1"/>
  <c r="E110" i="14" s="1"/>
  <c r="E106" i="14" a="1"/>
  <c r="E106" i="14" s="1"/>
  <c r="E102" i="14" a="1"/>
  <c r="E102" i="14" s="1"/>
  <c r="E98" i="14" a="1"/>
  <c r="E98" i="14" s="1"/>
  <c r="E94" i="14" a="1"/>
  <c r="E94" i="14" s="1"/>
  <c r="E139" i="14" a="1"/>
  <c r="E139" i="14" s="1"/>
  <c r="E123" i="14" a="1"/>
  <c r="E123" i="14" s="1"/>
  <c r="E107" i="14" a="1"/>
  <c r="E107" i="14" s="1"/>
  <c r="E99" i="14" a="1"/>
  <c r="E99" i="14" s="1"/>
  <c r="E96" i="14" a="1"/>
  <c r="E96" i="14" s="1"/>
  <c r="E93" i="14" a="1"/>
  <c r="E93" i="14" s="1"/>
  <c r="E89" i="14" a="1"/>
  <c r="E89" i="14" s="1"/>
  <c r="E85" i="14" a="1"/>
  <c r="E85" i="14" s="1"/>
  <c r="E81" i="14" a="1"/>
  <c r="E81" i="14" s="1"/>
  <c r="E77" i="14" a="1"/>
  <c r="E77" i="14" s="1"/>
  <c r="E69" i="14" a="1"/>
  <c r="E69" i="14" s="1"/>
  <c r="E65" i="14" a="1"/>
  <c r="E65" i="14" s="1"/>
  <c r="E61" i="14" a="1"/>
  <c r="E61" i="14" s="1"/>
  <c r="E127" i="14" a="1"/>
  <c r="E127" i="14" s="1"/>
  <c r="E108" i="14" a="1"/>
  <c r="E108" i="14" s="1"/>
  <c r="E100" i="14" a="1"/>
  <c r="E100" i="14" s="1"/>
  <c r="E95" i="14" a="1"/>
  <c r="E95" i="14" s="1"/>
  <c r="E90" i="14" a="1"/>
  <c r="E90" i="14" s="1"/>
  <c r="E86" i="14" a="1"/>
  <c r="E86" i="14" s="1"/>
  <c r="E82" i="14" a="1"/>
  <c r="E82" i="14" s="1"/>
  <c r="E78" i="14" a="1"/>
  <c r="E78" i="14" s="1"/>
  <c r="E70" i="14" a="1"/>
  <c r="E70" i="14" s="1"/>
  <c r="E66" i="14" a="1"/>
  <c r="E66" i="14" s="1"/>
  <c r="E62" i="14" a="1"/>
  <c r="E62" i="14" s="1"/>
  <c r="E58" i="14" a="1"/>
  <c r="E58" i="14" s="1"/>
  <c r="E115" i="14" a="1"/>
  <c r="E115" i="14" s="1"/>
  <c r="E111" i="14" a="1"/>
  <c r="E111" i="14" s="1"/>
  <c r="E87" i="14" a="1"/>
  <c r="E87" i="14" s="1"/>
  <c r="E79" i="14" a="1"/>
  <c r="E79" i="14" s="1"/>
  <c r="E67" i="14" a="1"/>
  <c r="E67" i="14" s="1"/>
  <c r="E59" i="14" a="1"/>
  <c r="E59" i="14" s="1"/>
  <c r="E54" i="14" a="1"/>
  <c r="E54" i="14" s="1"/>
  <c r="E50" i="14" a="1"/>
  <c r="E50" i="14" s="1"/>
  <c r="E46" i="14" a="1"/>
  <c r="E46" i="14" s="1"/>
  <c r="E42" i="14" a="1"/>
  <c r="E42" i="14" s="1"/>
  <c r="E38" i="14" a="1"/>
  <c r="E38" i="14" s="1"/>
  <c r="E34" i="14" a="1"/>
  <c r="E34" i="14" s="1"/>
  <c r="E119" i="14" a="1"/>
  <c r="E119" i="14" s="1"/>
  <c r="E104" i="14" a="1"/>
  <c r="E104" i="14" s="1"/>
  <c r="E88" i="14" a="1"/>
  <c r="E88" i="14" s="1"/>
  <c r="E80" i="14" a="1"/>
  <c r="E80" i="14" s="1"/>
  <c r="E68" i="14" a="1"/>
  <c r="E68" i="14" s="1"/>
  <c r="E60" i="14" a="1"/>
  <c r="E60" i="14" s="1"/>
  <c r="E55" i="14" a="1"/>
  <c r="E55" i="14" s="1"/>
  <c r="E51" i="14" a="1"/>
  <c r="E51" i="14" s="1"/>
  <c r="E47" i="14" a="1"/>
  <c r="E47" i="14" s="1"/>
  <c r="E43" i="14" a="1"/>
  <c r="E43" i="14" s="1"/>
  <c r="E39" i="14" a="1"/>
  <c r="E39" i="14" s="1"/>
  <c r="E35" i="14" a="1"/>
  <c r="E35" i="14" s="1"/>
  <c r="E91" i="14" a="1"/>
  <c r="E91" i="14" s="1"/>
  <c r="E71" i="14" a="1"/>
  <c r="E71" i="14" s="1"/>
  <c r="E52" i="14" a="1"/>
  <c r="E52" i="14" s="1"/>
  <c r="E44" i="14" a="1"/>
  <c r="E44" i="14" s="1"/>
  <c r="E36" i="14" a="1"/>
  <c r="E36" i="14" s="1"/>
  <c r="E32" i="14" a="1"/>
  <c r="E32" i="14" s="1"/>
  <c r="E28" i="14" a="1"/>
  <c r="E28" i="14" s="1"/>
  <c r="E92" i="14" a="1"/>
  <c r="E92" i="14" s="1"/>
  <c r="E49" i="14" a="1"/>
  <c r="E49" i="14" s="1"/>
  <c r="E41" i="14" a="1"/>
  <c r="E41" i="14" s="1"/>
  <c r="E31" i="14" a="1"/>
  <c r="E31" i="14" s="1"/>
  <c r="E135" i="14" a="1"/>
  <c r="E135" i="14" s="1"/>
  <c r="E84" i="14" a="1"/>
  <c r="E84" i="14" s="1"/>
  <c r="E64" i="14" a="1"/>
  <c r="E64" i="14" s="1"/>
  <c r="E53" i="14" a="1"/>
  <c r="E53" i="14" s="1"/>
  <c r="E45" i="14" a="1"/>
  <c r="E45" i="14" s="1"/>
  <c r="E37" i="14" a="1"/>
  <c r="E37" i="14" s="1"/>
  <c r="E33" i="14" a="1"/>
  <c r="E33" i="14" s="1"/>
  <c r="E29" i="14" a="1"/>
  <c r="E29" i="14" s="1"/>
  <c r="E76" i="14" a="1"/>
  <c r="E76" i="14" s="1"/>
  <c r="E131" i="14" a="1"/>
  <c r="E131" i="14" s="1"/>
  <c r="E103" i="14" a="1"/>
  <c r="E103" i="14" s="1"/>
  <c r="E83" i="14" a="1"/>
  <c r="E83" i="14" s="1"/>
  <c r="E63" i="14" a="1"/>
  <c r="E63" i="14" s="1"/>
  <c r="E56" i="14" a="1"/>
  <c r="E56" i="14" s="1"/>
  <c r="E48" i="14" a="1"/>
  <c r="E48" i="14" s="1"/>
  <c r="E40" i="14" a="1"/>
  <c r="E40" i="14" s="1"/>
  <c r="E30" i="14" a="1"/>
  <c r="E30" i="14" s="1"/>
  <c r="E75" i="14"/>
  <c r="E57" i="14" a="1"/>
  <c r="E57" i="14" s="1"/>
  <c r="E24" i="14" a="1"/>
  <c r="E24" i="14" s="1"/>
  <c r="E20" i="14" a="1"/>
  <c r="E20" i="14" s="1"/>
  <c r="E13" i="14" a="1"/>
  <c r="E13" i="14" s="1"/>
  <c r="E9" i="14" a="1"/>
  <c r="E9" i="14" s="1"/>
  <c r="E11" i="14" a="1"/>
  <c r="E11" i="14" s="1"/>
  <c r="E23" i="14" a="1"/>
  <c r="E23" i="14" s="1"/>
  <c r="E6" i="14" a="1"/>
  <c r="E6" i="14" s="1"/>
  <c r="E25" i="14" a="1"/>
  <c r="E25" i="14" s="1"/>
  <c r="E21" i="14" a="1"/>
  <c r="E21" i="14" s="1"/>
  <c r="E17" i="14" a="1"/>
  <c r="E17" i="14" s="1"/>
  <c r="E16" i="14" a="1"/>
  <c r="E16" i="14" s="1"/>
  <c r="E12" i="14" a="1"/>
  <c r="E12" i="14" s="1"/>
  <c r="E8" i="14" a="1"/>
  <c r="E8" i="14" s="1"/>
  <c r="E7" i="14" a="1"/>
  <c r="E7" i="14" s="1"/>
  <c r="E27" i="14" a="1"/>
  <c r="E27" i="14" s="1"/>
  <c r="E14" i="14" a="1"/>
  <c r="E14" i="14" s="1"/>
  <c r="E26" i="14" a="1"/>
  <c r="E26" i="14" s="1"/>
  <c r="E22" i="14" a="1"/>
  <c r="E22" i="14" s="1"/>
  <c r="E18" i="14" a="1"/>
  <c r="E18" i="14" s="1"/>
  <c r="E15" i="14" a="1"/>
  <c r="E15" i="14" s="1"/>
  <c r="E19" i="14" a="1"/>
  <c r="E19" i="14" s="1"/>
  <c r="E10" i="14" a="1"/>
  <c r="E10" i="14" s="1"/>
  <c r="J2" i="2"/>
  <c r="I25" i="2"/>
  <c r="I48" i="2" s="1"/>
  <c r="I71" i="2" s="1"/>
  <c r="I94" i="2" s="1"/>
  <c r="I117" i="2" s="1"/>
  <c r="K2" i="4"/>
  <c r="J25" i="4"/>
  <c r="J48" i="4" s="1"/>
  <c r="J71" i="4" s="1"/>
  <c r="J94" i="4" s="1"/>
  <c r="J117" i="4" s="1"/>
  <c r="I25" i="3"/>
  <c r="I48" i="3" s="1"/>
  <c r="I71" i="3" s="1"/>
  <c r="I94" i="3" s="1"/>
  <c r="I117" i="3" s="1"/>
  <c r="J2" i="3"/>
  <c r="F5" i="14"/>
  <c r="F141" i="14" l="1" a="1"/>
  <c r="F141" i="14" s="1"/>
  <c r="F137" i="14" a="1"/>
  <c r="F137" i="14" s="1"/>
  <c r="F133" i="14" a="1"/>
  <c r="F133" i="14" s="1"/>
  <c r="F129" i="14" a="1"/>
  <c r="F129" i="14" s="1"/>
  <c r="F125" i="14" a="1"/>
  <c r="F125" i="14" s="1"/>
  <c r="F121" i="14" a="1"/>
  <c r="F121" i="14" s="1"/>
  <c r="F117" i="14" a="1"/>
  <c r="F117" i="14" s="1"/>
  <c r="F113" i="14" a="1"/>
  <c r="F113" i="14" s="1"/>
  <c r="F138" i="14" a="1"/>
  <c r="F138" i="14" s="1"/>
  <c r="F134" i="14" a="1"/>
  <c r="F134" i="14" s="1"/>
  <c r="F130" i="14" a="1"/>
  <c r="F130" i="14" s="1"/>
  <c r="F126" i="14" a="1"/>
  <c r="F126" i="14" s="1"/>
  <c r="F122" i="14" a="1"/>
  <c r="F122" i="14" s="1"/>
  <c r="F118" i="14" a="1"/>
  <c r="F118" i="14" s="1"/>
  <c r="F114" i="14" a="1"/>
  <c r="F114" i="14" s="1"/>
  <c r="F110" i="14" a="1"/>
  <c r="F110" i="14" s="1"/>
  <c r="F106" i="14" a="1"/>
  <c r="F106" i="14" s="1"/>
  <c r="F102" i="14" a="1"/>
  <c r="F102" i="14" s="1"/>
  <c r="F98" i="14" a="1"/>
  <c r="F98" i="14" s="1"/>
  <c r="F139" i="14" a="1"/>
  <c r="F139" i="14" s="1"/>
  <c r="F135" i="14" a="1"/>
  <c r="F135" i="14" s="1"/>
  <c r="F131" i="14" a="1"/>
  <c r="F131" i="14" s="1"/>
  <c r="F127" i="14" a="1"/>
  <c r="F127" i="14" s="1"/>
  <c r="F123" i="14" a="1"/>
  <c r="F123" i="14" s="1"/>
  <c r="F119" i="14" a="1"/>
  <c r="F119" i="14" s="1"/>
  <c r="F115" i="14" a="1"/>
  <c r="F115" i="14" s="1"/>
  <c r="F111" i="14" a="1"/>
  <c r="F111" i="14" s="1"/>
  <c r="F107" i="14" a="1"/>
  <c r="F107" i="14" s="1"/>
  <c r="F103" i="14" a="1"/>
  <c r="F103" i="14" s="1"/>
  <c r="F99" i="14" a="1"/>
  <c r="F99" i="14" s="1"/>
  <c r="F95" i="14" a="1"/>
  <c r="F95" i="14" s="1"/>
  <c r="F140" i="14" a="1"/>
  <c r="F140" i="14" s="1"/>
  <c r="F132" i="14" a="1"/>
  <c r="F132" i="14" s="1"/>
  <c r="F116" i="14" a="1"/>
  <c r="F116" i="14" s="1"/>
  <c r="F108" i="14" a="1"/>
  <c r="F108" i="14" s="1"/>
  <c r="F100" i="14" a="1"/>
  <c r="F100" i="14" s="1"/>
  <c r="F90" i="14" a="1"/>
  <c r="F90" i="14" s="1"/>
  <c r="F86" i="14" a="1"/>
  <c r="F86" i="14" s="1"/>
  <c r="F82" i="14" a="1"/>
  <c r="F82" i="14" s="1"/>
  <c r="F78" i="14" a="1"/>
  <c r="F78" i="14" s="1"/>
  <c r="F70" i="14" a="1"/>
  <c r="F70" i="14" s="1"/>
  <c r="F66" i="14" a="1"/>
  <c r="F66" i="14" s="1"/>
  <c r="F62" i="14" a="1"/>
  <c r="F62" i="14" s="1"/>
  <c r="F136" i="14" a="1"/>
  <c r="F136" i="14" s="1"/>
  <c r="F120" i="14" a="1"/>
  <c r="F120" i="14" s="1"/>
  <c r="F109" i="14" a="1"/>
  <c r="F109" i="14" s="1"/>
  <c r="F101" i="14" a="1"/>
  <c r="F101" i="14" s="1"/>
  <c r="F91" i="14" a="1"/>
  <c r="F91" i="14" s="1"/>
  <c r="F87" i="14" a="1"/>
  <c r="F87" i="14" s="1"/>
  <c r="F83" i="14" a="1"/>
  <c r="F83" i="14" s="1"/>
  <c r="F79" i="14" a="1"/>
  <c r="F79" i="14" s="1"/>
  <c r="F71" i="14" a="1"/>
  <c r="F71" i="14" s="1"/>
  <c r="F67" i="14" a="1"/>
  <c r="F67" i="14" s="1"/>
  <c r="F63" i="14" a="1"/>
  <c r="F63" i="14" s="1"/>
  <c r="F59" i="14" a="1"/>
  <c r="F59" i="14" s="1"/>
  <c r="F124" i="14" a="1"/>
  <c r="F124" i="14" s="1"/>
  <c r="F104" i="14" a="1"/>
  <c r="F104" i="14" s="1"/>
  <c r="F94" i="14" a="1"/>
  <c r="F94" i="14" s="1"/>
  <c r="F88" i="14" a="1"/>
  <c r="F88" i="14" s="1"/>
  <c r="F80" i="14" a="1"/>
  <c r="F80" i="14" s="1"/>
  <c r="F68" i="14" a="1"/>
  <c r="F68" i="14" s="1"/>
  <c r="F60" i="14" a="1"/>
  <c r="F60" i="14" s="1"/>
  <c r="F58" i="14" a="1"/>
  <c r="F58" i="14" s="1"/>
  <c r="F55" i="14" a="1"/>
  <c r="F55" i="14" s="1"/>
  <c r="F51" i="14" a="1"/>
  <c r="F51" i="14" s="1"/>
  <c r="F47" i="14" a="1"/>
  <c r="F47" i="14" s="1"/>
  <c r="F43" i="14" a="1"/>
  <c r="F43" i="14" s="1"/>
  <c r="F39" i="14" a="1"/>
  <c r="F39" i="14" s="1"/>
  <c r="F35" i="14" a="1"/>
  <c r="F35" i="14" s="1"/>
  <c r="F128" i="14" a="1"/>
  <c r="F128" i="14" s="1"/>
  <c r="F97" i="14" a="1"/>
  <c r="F97" i="14" s="1"/>
  <c r="F89" i="14" a="1"/>
  <c r="F89" i="14" s="1"/>
  <c r="F81" i="14" a="1"/>
  <c r="F81" i="14" s="1"/>
  <c r="F69" i="14" a="1"/>
  <c r="F69" i="14" s="1"/>
  <c r="F61" i="14" a="1"/>
  <c r="F61" i="14" s="1"/>
  <c r="F56" i="14" a="1"/>
  <c r="F56" i="14" s="1"/>
  <c r="F52" i="14" a="1"/>
  <c r="F52" i="14" s="1"/>
  <c r="F48" i="14" a="1"/>
  <c r="F48" i="14" s="1"/>
  <c r="F44" i="14" a="1"/>
  <c r="F44" i="14" s="1"/>
  <c r="F40" i="14" a="1"/>
  <c r="F40" i="14" s="1"/>
  <c r="F36" i="14" a="1"/>
  <c r="F36" i="14" s="1"/>
  <c r="F84" i="14" a="1"/>
  <c r="F84" i="14" s="1"/>
  <c r="F64" i="14" a="1"/>
  <c r="F64" i="14" s="1"/>
  <c r="F53" i="14" a="1"/>
  <c r="F53" i="14" s="1"/>
  <c r="F45" i="14" a="1"/>
  <c r="F45" i="14" s="1"/>
  <c r="F37" i="14" a="1"/>
  <c r="F37" i="14" s="1"/>
  <c r="F33" i="14" a="1"/>
  <c r="F33" i="14" s="1"/>
  <c r="F29" i="14" a="1"/>
  <c r="F29" i="14" s="1"/>
  <c r="F112" i="14" a="1"/>
  <c r="F112" i="14" s="1"/>
  <c r="F85" i="14" a="1"/>
  <c r="F85" i="14" s="1"/>
  <c r="F65" i="14" a="1"/>
  <c r="F65" i="14" s="1"/>
  <c r="F34" i="14" a="1"/>
  <c r="F34" i="14" s="1"/>
  <c r="F32" i="14" a="1"/>
  <c r="F32" i="14" s="1"/>
  <c r="F75" i="14"/>
  <c r="F105" i="14" a="1"/>
  <c r="F105" i="14" s="1"/>
  <c r="F96" i="14" a="1"/>
  <c r="F96" i="14" s="1"/>
  <c r="F93" i="14" a="1"/>
  <c r="F93" i="14" s="1"/>
  <c r="F77" i="14" a="1"/>
  <c r="F77" i="14" s="1"/>
  <c r="F54" i="14" a="1"/>
  <c r="F54" i="14" s="1"/>
  <c r="F46" i="14" a="1"/>
  <c r="F46" i="14" s="1"/>
  <c r="F38" i="14" a="1"/>
  <c r="F38" i="14" s="1"/>
  <c r="F30" i="14" a="1"/>
  <c r="F30" i="14" s="1"/>
  <c r="F42" i="14" a="1"/>
  <c r="F42" i="14" s="1"/>
  <c r="F28" i="14" a="1"/>
  <c r="F28" i="14" s="1"/>
  <c r="F92" i="14" a="1"/>
  <c r="F92" i="14" s="1"/>
  <c r="F76" i="14" a="1"/>
  <c r="F76" i="14" s="1"/>
  <c r="F57" i="14" a="1"/>
  <c r="F57" i="14" s="1"/>
  <c r="F49" i="14" a="1"/>
  <c r="F49" i="14" s="1"/>
  <c r="F41" i="14" a="1"/>
  <c r="F41" i="14" s="1"/>
  <c r="F31" i="14" a="1"/>
  <c r="F31" i="14" s="1"/>
  <c r="F50" i="14" a="1"/>
  <c r="F50" i="14" s="1"/>
  <c r="F25" i="14" a="1"/>
  <c r="F25" i="14" s="1"/>
  <c r="F21" i="14" a="1"/>
  <c r="F21" i="14" s="1"/>
  <c r="F17" i="14" a="1"/>
  <c r="F17" i="14" s="1"/>
  <c r="F15" i="14" a="1"/>
  <c r="F15" i="14" s="1"/>
  <c r="F11" i="14" a="1"/>
  <c r="F11" i="14" s="1"/>
  <c r="F7" i="14" a="1"/>
  <c r="F7" i="14" s="1"/>
  <c r="F16" i="14" a="1"/>
  <c r="F16" i="14" s="1"/>
  <c r="F26" i="14" a="1"/>
  <c r="F26" i="14" s="1"/>
  <c r="F22" i="14" a="1"/>
  <c r="F22" i="14" s="1"/>
  <c r="F18" i="14" a="1"/>
  <c r="F18" i="14" s="1"/>
  <c r="F14" i="14" a="1"/>
  <c r="F14" i="14" s="1"/>
  <c r="F10" i="14" a="1"/>
  <c r="F10" i="14" s="1"/>
  <c r="F6" i="14" a="1"/>
  <c r="F6" i="14" s="1"/>
  <c r="F12" i="14" a="1"/>
  <c r="F12" i="14" s="1"/>
  <c r="F27" i="14" a="1"/>
  <c r="F27" i="14" s="1"/>
  <c r="F23" i="14" a="1"/>
  <c r="F23" i="14" s="1"/>
  <c r="F19" i="14" a="1"/>
  <c r="F19" i="14" s="1"/>
  <c r="F13" i="14" a="1"/>
  <c r="F13" i="14" s="1"/>
  <c r="F9" i="14" a="1"/>
  <c r="F9" i="14" s="1"/>
  <c r="F24" i="14" a="1"/>
  <c r="F24" i="14" s="1"/>
  <c r="F20" i="14" a="1"/>
  <c r="F20" i="14" s="1"/>
  <c r="F8" i="14" a="1"/>
  <c r="F8" i="14" s="1"/>
  <c r="K2" i="2"/>
  <c r="J25" i="2"/>
  <c r="J48" i="2" s="1"/>
  <c r="J71" i="2" s="1"/>
  <c r="J94" i="2" s="1"/>
  <c r="J117" i="2" s="1"/>
  <c r="J25" i="3"/>
  <c r="J48" i="3" s="1"/>
  <c r="J71" i="3" s="1"/>
  <c r="J94" i="3" s="1"/>
  <c r="J117" i="3" s="1"/>
  <c r="K2" i="3"/>
  <c r="L2" i="4"/>
  <c r="K25" i="4"/>
  <c r="K48" i="4" s="1"/>
  <c r="K71" i="4" s="1"/>
  <c r="K94" i="4" s="1"/>
  <c r="K117" i="4" s="1"/>
  <c r="G5" i="14"/>
  <c r="G138" i="14" l="1" a="1"/>
  <c r="G138" i="14" s="1"/>
  <c r="G134" i="14" a="1"/>
  <c r="G134" i="14" s="1"/>
  <c r="G130" i="14" a="1"/>
  <c r="G130" i="14" s="1"/>
  <c r="G126" i="14" a="1"/>
  <c r="G126" i="14" s="1"/>
  <c r="G122" i="14" a="1"/>
  <c r="G122" i="14" s="1"/>
  <c r="G118" i="14" a="1"/>
  <c r="G118" i="14" s="1"/>
  <c r="G114" i="14" a="1"/>
  <c r="G114" i="14" s="1"/>
  <c r="G139" i="14" a="1"/>
  <c r="G139" i="14" s="1"/>
  <c r="G135" i="14" a="1"/>
  <c r="G135" i="14" s="1"/>
  <c r="G131" i="14" a="1"/>
  <c r="G131" i="14" s="1"/>
  <c r="G127" i="14" a="1"/>
  <c r="G127" i="14" s="1"/>
  <c r="G123" i="14" a="1"/>
  <c r="G123" i="14" s="1"/>
  <c r="G119" i="14" a="1"/>
  <c r="G119" i="14" s="1"/>
  <c r="G115" i="14" a="1"/>
  <c r="G115" i="14" s="1"/>
  <c r="G111" i="14" a="1"/>
  <c r="G111" i="14" s="1"/>
  <c r="G107" i="14" a="1"/>
  <c r="G107" i="14" s="1"/>
  <c r="G103" i="14" a="1"/>
  <c r="G103" i="14" s="1"/>
  <c r="G99" i="14" a="1"/>
  <c r="G99" i="14" s="1"/>
  <c r="G140" i="14" a="1"/>
  <c r="G140" i="14" s="1"/>
  <c r="G136" i="14" a="1"/>
  <c r="G136" i="14" s="1"/>
  <c r="G132" i="14" a="1"/>
  <c r="G132" i="14" s="1"/>
  <c r="G128" i="14" a="1"/>
  <c r="G128" i="14" s="1"/>
  <c r="G124" i="14" a="1"/>
  <c r="G124" i="14" s="1"/>
  <c r="G120" i="14" a="1"/>
  <c r="G120" i="14" s="1"/>
  <c r="G116" i="14" a="1"/>
  <c r="G116" i="14" s="1"/>
  <c r="G112" i="14" a="1"/>
  <c r="G112" i="14" s="1"/>
  <c r="G108" i="14" a="1"/>
  <c r="G108" i="14" s="1"/>
  <c r="G104" i="14" a="1"/>
  <c r="G104" i="14" s="1"/>
  <c r="G100" i="14" a="1"/>
  <c r="G100" i="14" s="1"/>
  <c r="G96" i="14" a="1"/>
  <c r="G96" i="14" s="1"/>
  <c r="G141" i="14" a="1"/>
  <c r="G141" i="14" s="1"/>
  <c r="G125" i="14" a="1"/>
  <c r="G125" i="14" s="1"/>
  <c r="G109" i="14" a="1"/>
  <c r="G109" i="14" s="1"/>
  <c r="G101" i="14" a="1"/>
  <c r="G101" i="14" s="1"/>
  <c r="G95" i="14" a="1"/>
  <c r="G95" i="14" s="1"/>
  <c r="G91" i="14" a="1"/>
  <c r="G91" i="14" s="1"/>
  <c r="G87" i="14" a="1"/>
  <c r="G87" i="14" s="1"/>
  <c r="G83" i="14" a="1"/>
  <c r="G83" i="14" s="1"/>
  <c r="G79" i="14" a="1"/>
  <c r="G79" i="14" s="1"/>
  <c r="G71" i="14" a="1"/>
  <c r="G71" i="14" s="1"/>
  <c r="G67" i="14" a="1"/>
  <c r="G67" i="14" s="1"/>
  <c r="G63" i="14" a="1"/>
  <c r="G63" i="14" s="1"/>
  <c r="G59" i="14" a="1"/>
  <c r="G59" i="14" s="1"/>
  <c r="G129" i="14" a="1"/>
  <c r="G129" i="14" s="1"/>
  <c r="G113" i="14" a="1"/>
  <c r="G113" i="14" s="1"/>
  <c r="G110" i="14" a="1"/>
  <c r="G110" i="14" s="1"/>
  <c r="G102" i="14" a="1"/>
  <c r="G102" i="14" s="1"/>
  <c r="G94" i="14" a="1"/>
  <c r="G94" i="14" s="1"/>
  <c r="G92" i="14" a="1"/>
  <c r="G92" i="14" s="1"/>
  <c r="G88" i="14" a="1"/>
  <c r="G88" i="14" s="1"/>
  <c r="G84" i="14" a="1"/>
  <c r="G84" i="14" s="1"/>
  <c r="G80" i="14" a="1"/>
  <c r="G80" i="14" s="1"/>
  <c r="G76" i="14" a="1"/>
  <c r="G76" i="14" s="1"/>
  <c r="G68" i="14" a="1"/>
  <c r="G68" i="14" s="1"/>
  <c r="G64" i="14" a="1"/>
  <c r="G64" i="14" s="1"/>
  <c r="G60" i="14" a="1"/>
  <c r="G60" i="14" s="1"/>
  <c r="G133" i="14" a="1"/>
  <c r="G133" i="14" s="1"/>
  <c r="G97" i="14" a="1"/>
  <c r="G97" i="14" s="1"/>
  <c r="G89" i="14" a="1"/>
  <c r="G89" i="14" s="1"/>
  <c r="G81" i="14" a="1"/>
  <c r="G81" i="14" s="1"/>
  <c r="G69" i="14" a="1"/>
  <c r="G69" i="14" s="1"/>
  <c r="G61" i="14" a="1"/>
  <c r="G61" i="14" s="1"/>
  <c r="G56" i="14" a="1"/>
  <c r="G56" i="14" s="1"/>
  <c r="G52" i="14" a="1"/>
  <c r="G52" i="14" s="1"/>
  <c r="G48" i="14" a="1"/>
  <c r="G48" i="14" s="1"/>
  <c r="G44" i="14" a="1"/>
  <c r="G44" i="14" s="1"/>
  <c r="G40" i="14" a="1"/>
  <c r="G40" i="14" s="1"/>
  <c r="G36" i="14" a="1"/>
  <c r="G36" i="14" s="1"/>
  <c r="G137" i="14" a="1"/>
  <c r="G137" i="14" s="1"/>
  <c r="G106" i="14" a="1"/>
  <c r="G106" i="14" s="1"/>
  <c r="G90" i="14" a="1"/>
  <c r="G90" i="14" s="1"/>
  <c r="G82" i="14" a="1"/>
  <c r="G82" i="14" s="1"/>
  <c r="G70" i="14" a="1"/>
  <c r="G70" i="14" s="1"/>
  <c r="G62" i="14" a="1"/>
  <c r="G62" i="14" s="1"/>
  <c r="G57" i="14" a="1"/>
  <c r="G57" i="14" s="1"/>
  <c r="G53" i="14" a="1"/>
  <c r="G53" i="14" s="1"/>
  <c r="G49" i="14" a="1"/>
  <c r="G49" i="14" s="1"/>
  <c r="G45" i="14" a="1"/>
  <c r="G45" i="14" s="1"/>
  <c r="G41" i="14" a="1"/>
  <c r="G41" i="14" s="1"/>
  <c r="G37" i="14" a="1"/>
  <c r="G37" i="14" s="1"/>
  <c r="G117" i="14" a="1"/>
  <c r="G117" i="14" s="1"/>
  <c r="G105" i="14" a="1"/>
  <c r="G105" i="14" s="1"/>
  <c r="G93" i="14" a="1"/>
  <c r="G93" i="14" s="1"/>
  <c r="G77" i="14" a="1"/>
  <c r="G77" i="14" s="1"/>
  <c r="G54" i="14" a="1"/>
  <c r="G54" i="14" s="1"/>
  <c r="G46" i="14" a="1"/>
  <c r="G46" i="14" s="1"/>
  <c r="G38" i="14" a="1"/>
  <c r="G38" i="14" s="1"/>
  <c r="G30" i="14" a="1"/>
  <c r="G30" i="14" s="1"/>
  <c r="G75" i="14"/>
  <c r="G78" i="14" a="1"/>
  <c r="G78" i="14" s="1"/>
  <c r="G58" i="14" a="1"/>
  <c r="G58" i="14" s="1"/>
  <c r="G51" i="14" a="1"/>
  <c r="G51" i="14" s="1"/>
  <c r="G29" i="14" a="1"/>
  <c r="G29" i="14" s="1"/>
  <c r="G86" i="14" a="1"/>
  <c r="G86" i="14" s="1"/>
  <c r="G66" i="14" a="1"/>
  <c r="G66" i="14" s="1"/>
  <c r="G55" i="14" a="1"/>
  <c r="G55" i="14" s="1"/>
  <c r="G47" i="14" a="1"/>
  <c r="G47" i="14" s="1"/>
  <c r="G39" i="14" a="1"/>
  <c r="G39" i="14" s="1"/>
  <c r="G31" i="14" a="1"/>
  <c r="G31" i="14" s="1"/>
  <c r="G121" i="14" a="1"/>
  <c r="G121" i="14" s="1"/>
  <c r="G98" i="14" a="1"/>
  <c r="G98" i="14" s="1"/>
  <c r="G35" i="14" a="1"/>
  <c r="G35" i="14" s="1"/>
  <c r="G85" i="14" a="1"/>
  <c r="G85" i="14" s="1"/>
  <c r="G65" i="14" a="1"/>
  <c r="G65" i="14" s="1"/>
  <c r="G50" i="14" a="1"/>
  <c r="G50" i="14" s="1"/>
  <c r="G42" i="14" a="1"/>
  <c r="G42" i="14" s="1"/>
  <c r="G34" i="14" a="1"/>
  <c r="G34" i="14" s="1"/>
  <c r="G32" i="14" a="1"/>
  <c r="G32" i="14" s="1"/>
  <c r="G28" i="14" a="1"/>
  <c r="G28" i="14" s="1"/>
  <c r="G43" i="14" a="1"/>
  <c r="G43" i="14" s="1"/>
  <c r="G33" i="14" a="1"/>
  <c r="G33" i="14" s="1"/>
  <c r="G26" i="14" a="1"/>
  <c r="G26" i="14" s="1"/>
  <c r="G22" i="14" a="1"/>
  <c r="G22" i="14" s="1"/>
  <c r="G18" i="14" a="1"/>
  <c r="G18" i="14" s="1"/>
  <c r="G14" i="14" a="1"/>
  <c r="G14" i="14" s="1"/>
  <c r="G10" i="14" a="1"/>
  <c r="G10" i="14" s="1"/>
  <c r="G6" i="14" a="1"/>
  <c r="G6" i="14" s="1"/>
  <c r="G21" i="14" a="1"/>
  <c r="G21" i="14" s="1"/>
  <c r="G11" i="14" a="1"/>
  <c r="G11" i="14" s="1"/>
  <c r="G27" i="14" a="1"/>
  <c r="G27" i="14" s="1"/>
  <c r="G23" i="14" a="1"/>
  <c r="G23" i="14" s="1"/>
  <c r="G19" i="14" a="1"/>
  <c r="G19" i="14" s="1"/>
  <c r="G13" i="14" a="1"/>
  <c r="G13" i="14" s="1"/>
  <c r="G9" i="14" a="1"/>
  <c r="G9" i="14" s="1"/>
  <c r="G17" i="14" a="1"/>
  <c r="G17" i="14" s="1"/>
  <c r="G7" i="14" a="1"/>
  <c r="G7" i="14" s="1"/>
  <c r="G24" i="14" a="1"/>
  <c r="G24" i="14" s="1"/>
  <c r="G20" i="14" a="1"/>
  <c r="G20" i="14" s="1"/>
  <c r="G16" i="14" a="1"/>
  <c r="G16" i="14" s="1"/>
  <c r="G12" i="14" a="1"/>
  <c r="G12" i="14" s="1"/>
  <c r="G8" i="14" a="1"/>
  <c r="G8" i="14" s="1"/>
  <c r="G25" i="14" a="1"/>
  <c r="G25" i="14" s="1"/>
  <c r="G15" i="14" a="1"/>
  <c r="G15" i="14" s="1"/>
  <c r="L2" i="2"/>
  <c r="K25" i="2"/>
  <c r="K48" i="2" s="1"/>
  <c r="K71" i="2" s="1"/>
  <c r="K94" i="2" s="1"/>
  <c r="K117" i="2" s="1"/>
  <c r="L2" i="3"/>
  <c r="K25" i="3"/>
  <c r="K48" i="3" s="1"/>
  <c r="K71" i="3" s="1"/>
  <c r="K94" i="3" s="1"/>
  <c r="K117" i="3" s="1"/>
  <c r="M2" i="4"/>
  <c r="L25" i="4"/>
  <c r="L48" i="4" s="1"/>
  <c r="L71" i="4" s="1"/>
  <c r="L94" i="4" s="1"/>
  <c r="L117" i="4" s="1"/>
  <c r="H5" i="14"/>
  <c r="H139" i="14" l="1" a="1"/>
  <c r="H139" i="14" s="1"/>
  <c r="H135" i="14" a="1"/>
  <c r="H135" i="14" s="1"/>
  <c r="H131" i="14" a="1"/>
  <c r="H131" i="14" s="1"/>
  <c r="H127" i="14" a="1"/>
  <c r="H127" i="14" s="1"/>
  <c r="H123" i="14" a="1"/>
  <c r="H123" i="14" s="1"/>
  <c r="H119" i="14" a="1"/>
  <c r="H119" i="14" s="1"/>
  <c r="H115" i="14" a="1"/>
  <c r="H115" i="14" s="1"/>
  <c r="H140" i="14" a="1"/>
  <c r="H140" i="14" s="1"/>
  <c r="H136" i="14" a="1"/>
  <c r="H136" i="14" s="1"/>
  <c r="H132" i="14" a="1"/>
  <c r="H132" i="14" s="1"/>
  <c r="H128" i="14" a="1"/>
  <c r="H128" i="14" s="1"/>
  <c r="H124" i="14" a="1"/>
  <c r="H124" i="14" s="1"/>
  <c r="H120" i="14" a="1"/>
  <c r="H120" i="14" s="1"/>
  <c r="H116" i="14" a="1"/>
  <c r="H116" i="14" s="1"/>
  <c r="H112" i="14" a="1"/>
  <c r="H112" i="14" s="1"/>
  <c r="H108" i="14" a="1"/>
  <c r="H108" i="14" s="1"/>
  <c r="H104" i="14" a="1"/>
  <c r="H104" i="14" s="1"/>
  <c r="H100" i="14" a="1"/>
  <c r="H100" i="14" s="1"/>
  <c r="H141" i="14" a="1"/>
  <c r="H141" i="14" s="1"/>
  <c r="H137" i="14" a="1"/>
  <c r="H137" i="14" s="1"/>
  <c r="H133" i="14" a="1"/>
  <c r="H133" i="14" s="1"/>
  <c r="H129" i="14" a="1"/>
  <c r="H129" i="14" s="1"/>
  <c r="H125" i="14" a="1"/>
  <c r="H125" i="14" s="1"/>
  <c r="H121" i="14" a="1"/>
  <c r="H121" i="14" s="1"/>
  <c r="H117" i="14" a="1"/>
  <c r="H117" i="14" s="1"/>
  <c r="H113" i="14" a="1"/>
  <c r="H113" i="14" s="1"/>
  <c r="H109" i="14" a="1"/>
  <c r="H109" i="14" s="1"/>
  <c r="H105" i="14" a="1"/>
  <c r="H105" i="14" s="1"/>
  <c r="H101" i="14" a="1"/>
  <c r="H101" i="14" s="1"/>
  <c r="H97" i="14" a="1"/>
  <c r="H97" i="14" s="1"/>
  <c r="H93" i="14" a="1"/>
  <c r="H93" i="14" s="1"/>
  <c r="H134" i="14" a="1"/>
  <c r="H134" i="14" s="1"/>
  <c r="H118" i="14" a="1"/>
  <c r="H118" i="14" s="1"/>
  <c r="H110" i="14" a="1"/>
  <c r="H110" i="14" s="1"/>
  <c r="H102" i="14" a="1"/>
  <c r="H102" i="14" s="1"/>
  <c r="H94" i="14" a="1"/>
  <c r="H94" i="14" s="1"/>
  <c r="H92" i="14" a="1"/>
  <c r="H92" i="14" s="1"/>
  <c r="H88" i="14" a="1"/>
  <c r="H88" i="14" s="1"/>
  <c r="H84" i="14" a="1"/>
  <c r="H84" i="14" s="1"/>
  <c r="H80" i="14" a="1"/>
  <c r="H80" i="14" s="1"/>
  <c r="H76" i="14" a="1"/>
  <c r="H76" i="14" s="1"/>
  <c r="H68" i="14" a="1"/>
  <c r="H68" i="14" s="1"/>
  <c r="H64" i="14" a="1"/>
  <c r="H64" i="14" s="1"/>
  <c r="H60" i="14" a="1"/>
  <c r="H60" i="14" s="1"/>
  <c r="H138" i="14" a="1"/>
  <c r="H138" i="14" s="1"/>
  <c r="H122" i="14" a="1"/>
  <c r="H122" i="14" s="1"/>
  <c r="H111" i="14" a="1"/>
  <c r="H111" i="14" s="1"/>
  <c r="H103" i="14" a="1"/>
  <c r="H103" i="14" s="1"/>
  <c r="H89" i="14" a="1"/>
  <c r="H89" i="14" s="1"/>
  <c r="H85" i="14" a="1"/>
  <c r="H85" i="14" s="1"/>
  <c r="H81" i="14" a="1"/>
  <c r="H81" i="14" s="1"/>
  <c r="H77" i="14" a="1"/>
  <c r="H77" i="14" s="1"/>
  <c r="H69" i="14" a="1"/>
  <c r="H69" i="14" s="1"/>
  <c r="H65" i="14" a="1"/>
  <c r="H65" i="14" s="1"/>
  <c r="H61" i="14" a="1"/>
  <c r="H61" i="14" s="1"/>
  <c r="H106" i="14" a="1"/>
  <c r="H106" i="14" s="1"/>
  <c r="H90" i="14" a="1"/>
  <c r="H90" i="14" s="1"/>
  <c r="H82" i="14" a="1"/>
  <c r="H82" i="14" s="1"/>
  <c r="H70" i="14" a="1"/>
  <c r="H70" i="14" s="1"/>
  <c r="H62" i="14" a="1"/>
  <c r="H62" i="14" s="1"/>
  <c r="H57" i="14" a="1"/>
  <c r="H57" i="14" s="1"/>
  <c r="H53" i="14" a="1"/>
  <c r="H53" i="14" s="1"/>
  <c r="H49" i="14" a="1"/>
  <c r="H49" i="14" s="1"/>
  <c r="H45" i="14" a="1"/>
  <c r="H45" i="14" s="1"/>
  <c r="H41" i="14" a="1"/>
  <c r="H41" i="14" s="1"/>
  <c r="H37" i="14" a="1"/>
  <c r="H37" i="14" s="1"/>
  <c r="H114" i="14" a="1"/>
  <c r="H114" i="14" s="1"/>
  <c r="H99" i="14" a="1"/>
  <c r="H99" i="14" s="1"/>
  <c r="H95" i="14" a="1"/>
  <c r="H95" i="14" s="1"/>
  <c r="H91" i="14" a="1"/>
  <c r="H91" i="14" s="1"/>
  <c r="H83" i="14" a="1"/>
  <c r="H83" i="14" s="1"/>
  <c r="H71" i="14" a="1"/>
  <c r="H71" i="14" s="1"/>
  <c r="H63" i="14" a="1"/>
  <c r="H63" i="14" s="1"/>
  <c r="H54" i="14" a="1"/>
  <c r="H54" i="14" s="1"/>
  <c r="H50" i="14" a="1"/>
  <c r="H50" i="14" s="1"/>
  <c r="H46" i="14" a="1"/>
  <c r="H46" i="14" s="1"/>
  <c r="H42" i="14" a="1"/>
  <c r="H42" i="14" s="1"/>
  <c r="H38" i="14" a="1"/>
  <c r="H38" i="14" s="1"/>
  <c r="H34" i="14" a="1"/>
  <c r="H34" i="14" s="1"/>
  <c r="H126" i="14" a="1"/>
  <c r="H126" i="14" s="1"/>
  <c r="H96" i="14" a="1"/>
  <c r="H96" i="14" s="1"/>
  <c r="H86" i="14" a="1"/>
  <c r="H86" i="14" s="1"/>
  <c r="H66" i="14" a="1"/>
  <c r="H66" i="14" s="1"/>
  <c r="H55" i="14" a="1"/>
  <c r="H55" i="14" s="1"/>
  <c r="H47" i="14" a="1"/>
  <c r="H47" i="14" s="1"/>
  <c r="H39" i="14" a="1"/>
  <c r="H39" i="14" s="1"/>
  <c r="H31" i="14" a="1"/>
  <c r="H31" i="14" s="1"/>
  <c r="H79" i="14" a="1"/>
  <c r="H79" i="14" s="1"/>
  <c r="H59" i="14" a="1"/>
  <c r="H59" i="14" s="1"/>
  <c r="H56" i="14" a="1"/>
  <c r="H56" i="14" s="1"/>
  <c r="H48" i="14" a="1"/>
  <c r="H48" i="14" s="1"/>
  <c r="H40" i="14" a="1"/>
  <c r="H40" i="14" s="1"/>
  <c r="H32" i="14" a="1"/>
  <c r="H32" i="14" s="1"/>
  <c r="H28" i="14" a="1"/>
  <c r="H28" i="14" s="1"/>
  <c r="H75" i="14"/>
  <c r="H67" i="14" a="1"/>
  <c r="H67" i="14" s="1"/>
  <c r="H52" i="14" a="1"/>
  <c r="H52" i="14" s="1"/>
  <c r="H44" i="14" a="1"/>
  <c r="H44" i="14" s="1"/>
  <c r="H30" i="14" a="1"/>
  <c r="H30" i="14" s="1"/>
  <c r="H98" i="14" a="1"/>
  <c r="H98" i="14" s="1"/>
  <c r="H78" i="14" a="1"/>
  <c r="H78" i="14" s="1"/>
  <c r="H58" i="14" a="1"/>
  <c r="H58" i="14" s="1"/>
  <c r="H51" i="14" a="1"/>
  <c r="H51" i="14" s="1"/>
  <c r="H43" i="14" a="1"/>
  <c r="H43" i="14" s="1"/>
  <c r="H35" i="14" a="1"/>
  <c r="H35" i="14" s="1"/>
  <c r="H33" i="14" a="1"/>
  <c r="H33" i="14" s="1"/>
  <c r="H29" i="14" a="1"/>
  <c r="H29" i="14" s="1"/>
  <c r="H130" i="14" a="1"/>
  <c r="H130" i="14" s="1"/>
  <c r="H107" i="14" a="1"/>
  <c r="H107" i="14" s="1"/>
  <c r="H87" i="14" a="1"/>
  <c r="H87" i="14" s="1"/>
  <c r="H36" i="14" a="1"/>
  <c r="H36" i="14" s="1"/>
  <c r="H27" i="14" a="1"/>
  <c r="H27" i="14" s="1"/>
  <c r="H23" i="14" a="1"/>
  <c r="H23" i="14" s="1"/>
  <c r="H19" i="14" a="1"/>
  <c r="H19" i="14" s="1"/>
  <c r="H13" i="14" a="1"/>
  <c r="H13" i="14" s="1"/>
  <c r="H9" i="14" a="1"/>
  <c r="H9" i="14" s="1"/>
  <c r="H26" i="14" a="1"/>
  <c r="H26" i="14" s="1"/>
  <c r="H6" i="14" a="1"/>
  <c r="H6" i="14" s="1"/>
  <c r="H24" i="14" a="1"/>
  <c r="H24" i="14" s="1"/>
  <c r="H20" i="14" a="1"/>
  <c r="H20" i="14" s="1"/>
  <c r="H16" i="14" a="1"/>
  <c r="H16" i="14" s="1"/>
  <c r="H12" i="14" a="1"/>
  <c r="H12" i="14" s="1"/>
  <c r="H8" i="14" a="1"/>
  <c r="H8" i="14" s="1"/>
  <c r="H22" i="14" a="1"/>
  <c r="H22" i="14" s="1"/>
  <c r="H18" i="14" a="1"/>
  <c r="H18" i="14" s="1"/>
  <c r="H14" i="14" a="1"/>
  <c r="H14" i="14" s="1"/>
  <c r="H25" i="14" a="1"/>
  <c r="H25" i="14" s="1"/>
  <c r="H21" i="14" a="1"/>
  <c r="H21" i="14" s="1"/>
  <c r="H17" i="14" a="1"/>
  <c r="H17" i="14" s="1"/>
  <c r="H15" i="14" a="1"/>
  <c r="H15" i="14" s="1"/>
  <c r="H11" i="14" a="1"/>
  <c r="H11" i="14" s="1"/>
  <c r="H7" i="14" a="1"/>
  <c r="H7" i="14" s="1"/>
  <c r="H10" i="14" a="1"/>
  <c r="H10" i="14" s="1"/>
  <c r="M2" i="2"/>
  <c r="L25" i="2"/>
  <c r="L48" i="2" s="1"/>
  <c r="L71" i="2" s="1"/>
  <c r="L94" i="2" s="1"/>
  <c r="L117" i="2" s="1"/>
  <c r="M2" i="3"/>
  <c r="L25" i="3"/>
  <c r="L48" i="3" s="1"/>
  <c r="L71" i="3" s="1"/>
  <c r="L94" i="3" s="1"/>
  <c r="L117" i="3" s="1"/>
  <c r="N2" i="4"/>
  <c r="M25" i="4"/>
  <c r="M48" i="4" s="1"/>
  <c r="M71" i="4" s="1"/>
  <c r="M94" i="4" s="1"/>
  <c r="M117" i="4" s="1"/>
  <c r="I5" i="14"/>
  <c r="I140" i="14" l="1" a="1"/>
  <c r="I140" i="14" s="1"/>
  <c r="I136" i="14" a="1"/>
  <c r="I136" i="14" s="1"/>
  <c r="I132" i="14" a="1"/>
  <c r="I132" i="14" s="1"/>
  <c r="I128" i="14" a="1"/>
  <c r="I128" i="14" s="1"/>
  <c r="I124" i="14" a="1"/>
  <c r="I124" i="14" s="1"/>
  <c r="I120" i="14" a="1"/>
  <c r="I120" i="14" s="1"/>
  <c r="I116" i="14" a="1"/>
  <c r="I116" i="14" s="1"/>
  <c r="I112" i="14" a="1"/>
  <c r="I112" i="14" s="1"/>
  <c r="I141" i="14" a="1"/>
  <c r="I141" i="14" s="1"/>
  <c r="I137" i="14" a="1"/>
  <c r="I137" i="14" s="1"/>
  <c r="I133" i="14" a="1"/>
  <c r="I133" i="14" s="1"/>
  <c r="I129" i="14" a="1"/>
  <c r="I129" i="14" s="1"/>
  <c r="I125" i="14" a="1"/>
  <c r="I125" i="14" s="1"/>
  <c r="I121" i="14" a="1"/>
  <c r="I121" i="14" s="1"/>
  <c r="I117" i="14" a="1"/>
  <c r="I117" i="14" s="1"/>
  <c r="I113" i="14" a="1"/>
  <c r="I113" i="14" s="1"/>
  <c r="I109" i="14" a="1"/>
  <c r="I109" i="14" s="1"/>
  <c r="I105" i="14" a="1"/>
  <c r="I105" i="14" s="1"/>
  <c r="I101" i="14" a="1"/>
  <c r="I101" i="14" s="1"/>
  <c r="I97" i="14" a="1"/>
  <c r="I97" i="14" s="1"/>
  <c r="I138" i="14" a="1"/>
  <c r="I138" i="14" s="1"/>
  <c r="I134" i="14" a="1"/>
  <c r="I134" i="14" s="1"/>
  <c r="I130" i="14" a="1"/>
  <c r="I130" i="14" s="1"/>
  <c r="I126" i="14" a="1"/>
  <c r="I126" i="14" s="1"/>
  <c r="I122" i="14" a="1"/>
  <c r="I122" i="14" s="1"/>
  <c r="I118" i="14" a="1"/>
  <c r="I118" i="14" s="1"/>
  <c r="I114" i="14" a="1"/>
  <c r="I114" i="14" s="1"/>
  <c r="I110" i="14" a="1"/>
  <c r="I110" i="14" s="1"/>
  <c r="I106" i="14" a="1"/>
  <c r="I106" i="14" s="1"/>
  <c r="I102" i="14" a="1"/>
  <c r="I102" i="14" s="1"/>
  <c r="I98" i="14" a="1"/>
  <c r="I98" i="14" s="1"/>
  <c r="I94" i="14" a="1"/>
  <c r="I94" i="14" s="1"/>
  <c r="I139" i="14" a="1"/>
  <c r="I139" i="14" s="1"/>
  <c r="I127" i="14" a="1"/>
  <c r="I127" i="14" s="1"/>
  <c r="I111" i="14" a="1"/>
  <c r="I111" i="14" s="1"/>
  <c r="I103" i="14" a="1"/>
  <c r="I103" i="14" s="1"/>
  <c r="I89" i="14" a="1"/>
  <c r="I89" i="14" s="1"/>
  <c r="I85" i="14" a="1"/>
  <c r="I85" i="14" s="1"/>
  <c r="I81" i="14" a="1"/>
  <c r="I81" i="14" s="1"/>
  <c r="I77" i="14" a="1"/>
  <c r="I77" i="14" s="1"/>
  <c r="I69" i="14" a="1"/>
  <c r="I69" i="14" s="1"/>
  <c r="I65" i="14" a="1"/>
  <c r="I65" i="14" s="1"/>
  <c r="I61" i="14" a="1"/>
  <c r="I61" i="14" s="1"/>
  <c r="I131" i="14" a="1"/>
  <c r="I131" i="14" s="1"/>
  <c r="I115" i="14" a="1"/>
  <c r="I115" i="14" s="1"/>
  <c r="I104" i="14" a="1"/>
  <c r="I104" i="14" s="1"/>
  <c r="I96" i="14" a="1"/>
  <c r="I96" i="14" s="1"/>
  <c r="I93" i="14" a="1"/>
  <c r="I93" i="14" s="1"/>
  <c r="I90" i="14" a="1"/>
  <c r="I90" i="14" s="1"/>
  <c r="I86" i="14" a="1"/>
  <c r="I86" i="14" s="1"/>
  <c r="I82" i="14" a="1"/>
  <c r="I82" i="14" s="1"/>
  <c r="I78" i="14" a="1"/>
  <c r="I78" i="14" s="1"/>
  <c r="I70" i="14" a="1"/>
  <c r="I70" i="14" s="1"/>
  <c r="I66" i="14" a="1"/>
  <c r="I66" i="14" s="1"/>
  <c r="I62" i="14" a="1"/>
  <c r="I62" i="14" s="1"/>
  <c r="I58" i="14" a="1"/>
  <c r="I58" i="14" s="1"/>
  <c r="I119" i="14" a="1"/>
  <c r="I119" i="14" s="1"/>
  <c r="I99" i="14" a="1"/>
  <c r="I99" i="14" s="1"/>
  <c r="I95" i="14" a="1"/>
  <c r="I95" i="14" s="1"/>
  <c r="I91" i="14" a="1"/>
  <c r="I91" i="14" s="1"/>
  <c r="I83" i="14" a="1"/>
  <c r="I83" i="14" s="1"/>
  <c r="I71" i="14" a="1"/>
  <c r="I71" i="14" s="1"/>
  <c r="I63" i="14" a="1"/>
  <c r="I63" i="14" s="1"/>
  <c r="I54" i="14" a="1"/>
  <c r="I54" i="14" s="1"/>
  <c r="I50" i="14" a="1"/>
  <c r="I50" i="14" s="1"/>
  <c r="I46" i="14" a="1"/>
  <c r="I46" i="14" s="1"/>
  <c r="I42" i="14" a="1"/>
  <c r="I42" i="14" s="1"/>
  <c r="I38" i="14" a="1"/>
  <c r="I38" i="14" s="1"/>
  <c r="I34" i="14" a="1"/>
  <c r="I34" i="14" s="1"/>
  <c r="I123" i="14" a="1"/>
  <c r="I123" i="14" s="1"/>
  <c r="I108" i="14" a="1"/>
  <c r="I108" i="14" s="1"/>
  <c r="I92" i="14" a="1"/>
  <c r="I92" i="14" s="1"/>
  <c r="I84" i="14" a="1"/>
  <c r="I84" i="14" s="1"/>
  <c r="I76" i="14" a="1"/>
  <c r="I76" i="14" s="1"/>
  <c r="I64" i="14" a="1"/>
  <c r="I64" i="14" s="1"/>
  <c r="I55" i="14" a="1"/>
  <c r="I55" i="14" s="1"/>
  <c r="I51" i="14" a="1"/>
  <c r="I51" i="14" s="1"/>
  <c r="I47" i="14" a="1"/>
  <c r="I47" i="14" s="1"/>
  <c r="I43" i="14" a="1"/>
  <c r="I43" i="14" s="1"/>
  <c r="I39" i="14" a="1"/>
  <c r="I39" i="14" s="1"/>
  <c r="I35" i="14" a="1"/>
  <c r="I35" i="14" s="1"/>
  <c r="I135" i="14" a="1"/>
  <c r="I135" i="14" s="1"/>
  <c r="I79" i="14" a="1"/>
  <c r="I79" i="14" s="1"/>
  <c r="I59" i="14" a="1"/>
  <c r="I59" i="14" s="1"/>
  <c r="I56" i="14" a="1"/>
  <c r="I56" i="14" s="1"/>
  <c r="I48" i="14" a="1"/>
  <c r="I48" i="14" s="1"/>
  <c r="I40" i="14" a="1"/>
  <c r="I40" i="14" s="1"/>
  <c r="I32" i="14" a="1"/>
  <c r="I32" i="14" s="1"/>
  <c r="I28" i="14" a="1"/>
  <c r="I28" i="14" s="1"/>
  <c r="I45" i="14" a="1"/>
  <c r="I45" i="14" s="1"/>
  <c r="I100" i="14" a="1"/>
  <c r="I100" i="14" s="1"/>
  <c r="I88" i="14" a="1"/>
  <c r="I88" i="14" s="1"/>
  <c r="I68" i="14" a="1"/>
  <c r="I68" i="14" s="1"/>
  <c r="I57" i="14" a="1"/>
  <c r="I57" i="14" s="1"/>
  <c r="I49" i="14" a="1"/>
  <c r="I49" i="14" s="1"/>
  <c r="I41" i="14" a="1"/>
  <c r="I41" i="14" s="1"/>
  <c r="I33" i="14" a="1"/>
  <c r="I33" i="14" s="1"/>
  <c r="I29" i="14" a="1"/>
  <c r="I29" i="14" s="1"/>
  <c r="I60" i="14" a="1"/>
  <c r="I60" i="14" s="1"/>
  <c r="I37" i="14" a="1"/>
  <c r="I37" i="14" s="1"/>
  <c r="I107" i="14" a="1"/>
  <c r="I107" i="14" s="1"/>
  <c r="I87" i="14" a="1"/>
  <c r="I87" i="14" s="1"/>
  <c r="I67" i="14" a="1"/>
  <c r="I67" i="14" s="1"/>
  <c r="I52" i="14" a="1"/>
  <c r="I52" i="14" s="1"/>
  <c r="I44" i="14" a="1"/>
  <c r="I44" i="14" s="1"/>
  <c r="I36" i="14" a="1"/>
  <c r="I36" i="14" s="1"/>
  <c r="I30" i="14" a="1"/>
  <c r="I30" i="14" s="1"/>
  <c r="I75" i="14"/>
  <c r="I80" i="14" a="1"/>
  <c r="I80" i="14" s="1"/>
  <c r="I53" i="14" a="1"/>
  <c r="I53" i="14" s="1"/>
  <c r="I31" i="14" a="1"/>
  <c r="I31" i="14" s="1"/>
  <c r="I24" i="14" a="1"/>
  <c r="I24" i="14" s="1"/>
  <c r="I20" i="14" a="1"/>
  <c r="I20" i="14" s="1"/>
  <c r="I16" i="14" a="1"/>
  <c r="I16" i="14" s="1"/>
  <c r="I12" i="14" a="1"/>
  <c r="I12" i="14" s="1"/>
  <c r="I8" i="14" a="1"/>
  <c r="I8" i="14" s="1"/>
  <c r="I19" i="14" a="1"/>
  <c r="I19" i="14" s="1"/>
  <c r="I13" i="14" a="1"/>
  <c r="I13" i="14" s="1"/>
  <c r="I25" i="14" a="1"/>
  <c r="I25" i="14" s="1"/>
  <c r="I21" i="14" a="1"/>
  <c r="I21" i="14" s="1"/>
  <c r="I17" i="14" a="1"/>
  <c r="I17" i="14" s="1"/>
  <c r="I15" i="14" a="1"/>
  <c r="I15" i="14" s="1"/>
  <c r="I11" i="14" a="1"/>
  <c r="I11" i="14" s="1"/>
  <c r="I7" i="14" a="1"/>
  <c r="I7" i="14" s="1"/>
  <c r="I23" i="14" a="1"/>
  <c r="I23" i="14" s="1"/>
  <c r="I9" i="14" a="1"/>
  <c r="I9" i="14" s="1"/>
  <c r="I26" i="14" a="1"/>
  <c r="I26" i="14" s="1"/>
  <c r="I22" i="14" a="1"/>
  <c r="I22" i="14" s="1"/>
  <c r="I18" i="14" a="1"/>
  <c r="I18" i="14" s="1"/>
  <c r="I14" i="14" a="1"/>
  <c r="I14" i="14" s="1"/>
  <c r="I10" i="14" a="1"/>
  <c r="I10" i="14" s="1"/>
  <c r="I6" i="14" a="1"/>
  <c r="I6" i="14" s="1"/>
  <c r="I27" i="14" a="1"/>
  <c r="I27" i="14" s="1"/>
  <c r="N2" i="2"/>
  <c r="M25" i="2"/>
  <c r="M48" i="2" s="1"/>
  <c r="M71" i="2" s="1"/>
  <c r="M94" i="2" s="1"/>
  <c r="M117" i="2" s="1"/>
  <c r="N2" i="3"/>
  <c r="M25" i="3"/>
  <c r="M48" i="3" s="1"/>
  <c r="M71" i="3" s="1"/>
  <c r="M94" i="3" s="1"/>
  <c r="M117" i="3" s="1"/>
  <c r="N25" i="4"/>
  <c r="N48" i="4" s="1"/>
  <c r="N71" i="4" s="1"/>
  <c r="N94" i="4" s="1"/>
  <c r="N117" i="4" s="1"/>
  <c r="O2" i="4"/>
  <c r="J5" i="14"/>
  <c r="J141" i="14" l="1" a="1"/>
  <c r="J141" i="14" s="1"/>
  <c r="J137" i="14" a="1"/>
  <c r="J137" i="14" s="1"/>
  <c r="J133" i="14" a="1"/>
  <c r="J133" i="14" s="1"/>
  <c r="J129" i="14" a="1"/>
  <c r="J129" i="14" s="1"/>
  <c r="J125" i="14" a="1"/>
  <c r="J125" i="14" s="1"/>
  <c r="J121" i="14" a="1"/>
  <c r="J121" i="14" s="1"/>
  <c r="J117" i="14" a="1"/>
  <c r="J117" i="14" s="1"/>
  <c r="J113" i="14" a="1"/>
  <c r="J113" i="14" s="1"/>
  <c r="J138" i="14" a="1"/>
  <c r="J138" i="14" s="1"/>
  <c r="J134" i="14" a="1"/>
  <c r="J134" i="14" s="1"/>
  <c r="J130" i="14" a="1"/>
  <c r="J130" i="14" s="1"/>
  <c r="J126" i="14" a="1"/>
  <c r="J126" i="14" s="1"/>
  <c r="J122" i="14" a="1"/>
  <c r="J122" i="14" s="1"/>
  <c r="J118" i="14" a="1"/>
  <c r="J118" i="14" s="1"/>
  <c r="J114" i="14" a="1"/>
  <c r="J114" i="14" s="1"/>
  <c r="J110" i="14" a="1"/>
  <c r="J110" i="14" s="1"/>
  <c r="J106" i="14" a="1"/>
  <c r="J106" i="14" s="1"/>
  <c r="J102" i="14" a="1"/>
  <c r="J102" i="14" s="1"/>
  <c r="J98" i="14" a="1"/>
  <c r="J98" i="14" s="1"/>
  <c r="J139" i="14" a="1"/>
  <c r="J139" i="14" s="1"/>
  <c r="J135" i="14" a="1"/>
  <c r="J135" i="14" s="1"/>
  <c r="J131" i="14" a="1"/>
  <c r="J131" i="14" s="1"/>
  <c r="J127" i="14" a="1"/>
  <c r="J127" i="14" s="1"/>
  <c r="J123" i="14" a="1"/>
  <c r="J123" i="14" s="1"/>
  <c r="J119" i="14" a="1"/>
  <c r="J119" i="14" s="1"/>
  <c r="J115" i="14" a="1"/>
  <c r="J115" i="14" s="1"/>
  <c r="J111" i="14" a="1"/>
  <c r="J111" i="14" s="1"/>
  <c r="J107" i="14" a="1"/>
  <c r="J107" i="14" s="1"/>
  <c r="J103" i="14" a="1"/>
  <c r="J103" i="14" s="1"/>
  <c r="J99" i="14" a="1"/>
  <c r="J99" i="14" s="1"/>
  <c r="J95" i="14" a="1"/>
  <c r="J95" i="14" s="1"/>
  <c r="J140" i="14" a="1"/>
  <c r="J140" i="14" s="1"/>
  <c r="J136" i="14" a="1"/>
  <c r="J136" i="14" s="1"/>
  <c r="J120" i="14" a="1"/>
  <c r="J120" i="14" s="1"/>
  <c r="J104" i="14" a="1"/>
  <c r="J104" i="14" s="1"/>
  <c r="J96" i="14" a="1"/>
  <c r="J96" i="14" s="1"/>
  <c r="J93" i="14" a="1"/>
  <c r="J93" i="14" s="1"/>
  <c r="J90" i="14" a="1"/>
  <c r="J90" i="14" s="1"/>
  <c r="J86" i="14" a="1"/>
  <c r="J86" i="14" s="1"/>
  <c r="J82" i="14" a="1"/>
  <c r="J82" i="14" s="1"/>
  <c r="J78" i="14" a="1"/>
  <c r="J78" i="14" s="1"/>
  <c r="J70" i="14" a="1"/>
  <c r="J70" i="14" s="1"/>
  <c r="J66" i="14" a="1"/>
  <c r="J66" i="14" s="1"/>
  <c r="J62" i="14" a="1"/>
  <c r="J62" i="14" s="1"/>
  <c r="J58" i="14" a="1"/>
  <c r="J58" i="14" s="1"/>
  <c r="J124" i="14" a="1"/>
  <c r="J124" i="14" s="1"/>
  <c r="J105" i="14" a="1"/>
  <c r="J105" i="14" s="1"/>
  <c r="J97" i="14" a="1"/>
  <c r="J97" i="14" s="1"/>
  <c r="J91" i="14" a="1"/>
  <c r="J91" i="14" s="1"/>
  <c r="J87" i="14" a="1"/>
  <c r="J87" i="14" s="1"/>
  <c r="J83" i="14" a="1"/>
  <c r="J83" i="14" s="1"/>
  <c r="J79" i="14" a="1"/>
  <c r="J79" i="14" s="1"/>
  <c r="J71" i="14" a="1"/>
  <c r="J71" i="14" s="1"/>
  <c r="J67" i="14" a="1"/>
  <c r="J67" i="14" s="1"/>
  <c r="J63" i="14" a="1"/>
  <c r="J63" i="14" s="1"/>
  <c r="J59" i="14" a="1"/>
  <c r="J59" i="14" s="1"/>
  <c r="J128" i="14" a="1"/>
  <c r="J128" i="14" s="1"/>
  <c r="J108" i="14" a="1"/>
  <c r="J108" i="14" s="1"/>
  <c r="J92" i="14" a="1"/>
  <c r="J92" i="14" s="1"/>
  <c r="J84" i="14" a="1"/>
  <c r="J84" i="14" s="1"/>
  <c r="J76" i="14" a="1"/>
  <c r="J76" i="14" s="1"/>
  <c r="J64" i="14" a="1"/>
  <c r="J64" i="14" s="1"/>
  <c r="J55" i="14" a="1"/>
  <c r="J55" i="14" s="1"/>
  <c r="J51" i="14" a="1"/>
  <c r="J51" i="14" s="1"/>
  <c r="J47" i="14" a="1"/>
  <c r="J47" i="14" s="1"/>
  <c r="J43" i="14" a="1"/>
  <c r="J43" i="14" s="1"/>
  <c r="J39" i="14" a="1"/>
  <c r="J39" i="14" s="1"/>
  <c r="J35" i="14" a="1"/>
  <c r="J35" i="14" s="1"/>
  <c r="J132" i="14" a="1"/>
  <c r="J132" i="14" s="1"/>
  <c r="J101" i="14" a="1"/>
  <c r="J101" i="14" s="1"/>
  <c r="J85" i="14" a="1"/>
  <c r="J85" i="14" s="1"/>
  <c r="J77" i="14" a="1"/>
  <c r="J77" i="14" s="1"/>
  <c r="J65" i="14" a="1"/>
  <c r="J65" i="14" s="1"/>
  <c r="J56" i="14" a="1"/>
  <c r="J56" i="14" s="1"/>
  <c r="J52" i="14" a="1"/>
  <c r="J52" i="14" s="1"/>
  <c r="J48" i="14" a="1"/>
  <c r="J48" i="14" s="1"/>
  <c r="J44" i="14" a="1"/>
  <c r="J44" i="14" s="1"/>
  <c r="J40" i="14" a="1"/>
  <c r="J40" i="14" s="1"/>
  <c r="J36" i="14" a="1"/>
  <c r="J36" i="14" s="1"/>
  <c r="J100" i="14" a="1"/>
  <c r="J100" i="14" s="1"/>
  <c r="J88" i="14" a="1"/>
  <c r="J88" i="14" s="1"/>
  <c r="J68" i="14" a="1"/>
  <c r="J68" i="14" s="1"/>
  <c r="J57" i="14" a="1"/>
  <c r="J57" i="14" s="1"/>
  <c r="J49" i="14" a="1"/>
  <c r="J49" i="14" s="1"/>
  <c r="J41" i="14" a="1"/>
  <c r="J41" i="14" s="1"/>
  <c r="J33" i="14" a="1"/>
  <c r="J33" i="14" s="1"/>
  <c r="J29" i="14" a="1"/>
  <c r="J29" i="14" s="1"/>
  <c r="J38" i="14" a="1"/>
  <c r="J38" i="14" s="1"/>
  <c r="J75" i="14"/>
  <c r="J116" i="14" a="1"/>
  <c r="J116" i="14" s="1"/>
  <c r="J109" i="14" a="1"/>
  <c r="J109" i="14" s="1"/>
  <c r="J81" i="14" a="1"/>
  <c r="J81" i="14" s="1"/>
  <c r="J61" i="14" a="1"/>
  <c r="J61" i="14" s="1"/>
  <c r="J50" i="14" a="1"/>
  <c r="J50" i="14" s="1"/>
  <c r="J42" i="14" a="1"/>
  <c r="J42" i="14" s="1"/>
  <c r="J34" i="14" a="1"/>
  <c r="J34" i="14" s="1"/>
  <c r="J30" i="14" a="1"/>
  <c r="J30" i="14" s="1"/>
  <c r="J89" i="14" a="1"/>
  <c r="J89" i="14" s="1"/>
  <c r="J54" i="14" a="1"/>
  <c r="J54" i="14" s="1"/>
  <c r="J32" i="14" a="1"/>
  <c r="J32" i="14" s="1"/>
  <c r="J112" i="14" a="1"/>
  <c r="J112" i="14" s="1"/>
  <c r="J80" i="14" a="1"/>
  <c r="J80" i="14" s="1"/>
  <c r="J60" i="14" a="1"/>
  <c r="J60" i="14" s="1"/>
  <c r="J53" i="14" a="1"/>
  <c r="J53" i="14" s="1"/>
  <c r="J45" i="14" a="1"/>
  <c r="J45" i="14" s="1"/>
  <c r="J37" i="14" a="1"/>
  <c r="J37" i="14" s="1"/>
  <c r="J31" i="14" a="1"/>
  <c r="J31" i="14" s="1"/>
  <c r="J94" i="14" a="1"/>
  <c r="J94" i="14" s="1"/>
  <c r="J69" i="14" a="1"/>
  <c r="J69" i="14" s="1"/>
  <c r="J46" i="14" a="1"/>
  <c r="J46" i="14" s="1"/>
  <c r="J28" i="14" a="1"/>
  <c r="J28" i="14" s="1"/>
  <c r="J25" i="14" a="1"/>
  <c r="J25" i="14" s="1"/>
  <c r="J21" i="14" a="1"/>
  <c r="J21" i="14" s="1"/>
  <c r="J17" i="14" a="1"/>
  <c r="J17" i="14" s="1"/>
  <c r="J15" i="14" a="1"/>
  <c r="J15" i="14" s="1"/>
  <c r="J11" i="14" a="1"/>
  <c r="J11" i="14" s="1"/>
  <c r="J7" i="14" a="1"/>
  <c r="J7" i="14" s="1"/>
  <c r="J8" i="14" a="1"/>
  <c r="J8" i="14" s="1"/>
  <c r="J26" i="14" a="1"/>
  <c r="J26" i="14" s="1"/>
  <c r="J22" i="14" a="1"/>
  <c r="J22" i="14" s="1"/>
  <c r="J18" i="14" a="1"/>
  <c r="J18" i="14" s="1"/>
  <c r="J14" i="14" a="1"/>
  <c r="J14" i="14" s="1"/>
  <c r="J10" i="14" a="1"/>
  <c r="J10" i="14" s="1"/>
  <c r="J6" i="14" a="1"/>
  <c r="J6" i="14" s="1"/>
  <c r="J24" i="14" a="1"/>
  <c r="J24" i="14" s="1"/>
  <c r="J20" i="14" a="1"/>
  <c r="J20" i="14" s="1"/>
  <c r="J27" i="14" a="1"/>
  <c r="J27" i="14" s="1"/>
  <c r="J23" i="14" a="1"/>
  <c r="J23" i="14" s="1"/>
  <c r="J19" i="14" a="1"/>
  <c r="J19" i="14" s="1"/>
  <c r="J13" i="14" a="1"/>
  <c r="J13" i="14" s="1"/>
  <c r="J9" i="14" a="1"/>
  <c r="J9" i="14" s="1"/>
  <c r="J16" i="14" a="1"/>
  <c r="J16" i="14" s="1"/>
  <c r="J12" i="14" a="1"/>
  <c r="J12" i="14" s="1"/>
  <c r="N25" i="2"/>
  <c r="N48" i="2" s="1"/>
  <c r="N71" i="2" s="1"/>
  <c r="N94" i="2" s="1"/>
  <c r="N117" i="2" s="1"/>
  <c r="O2" i="2"/>
  <c r="O25" i="4"/>
  <c r="O48" i="4" s="1"/>
  <c r="O71" i="4" s="1"/>
  <c r="O94" i="4" s="1"/>
  <c r="O117" i="4" s="1"/>
  <c r="P2" i="4"/>
  <c r="O2" i="3"/>
  <c r="N25" i="3"/>
  <c r="N48" i="3" s="1"/>
  <c r="N71" i="3" s="1"/>
  <c r="N94" i="3" s="1"/>
  <c r="N117" i="3" s="1"/>
  <c r="P2" i="2" l="1"/>
  <c r="O25" i="2"/>
  <c r="O48" i="2" s="1"/>
  <c r="O71" i="2" s="1"/>
  <c r="O94" i="2" s="1"/>
  <c r="O117" i="2" s="1"/>
  <c r="P2" i="3"/>
  <c r="O25" i="3"/>
  <c r="O48" i="3" s="1"/>
  <c r="O71" i="3" s="1"/>
  <c r="O94" i="3" s="1"/>
  <c r="O117" i="3" s="1"/>
  <c r="P25" i="4"/>
  <c r="P48" i="4" s="1"/>
  <c r="P71" i="4" s="1"/>
  <c r="P94" i="4" s="1"/>
  <c r="P117" i="4" s="1"/>
  <c r="Q2" i="4"/>
  <c r="P25" i="2" l="1"/>
  <c r="P48" i="2" s="1"/>
  <c r="P71" i="2" s="1"/>
  <c r="P94" i="2" s="1"/>
  <c r="P117" i="2" s="1"/>
  <c r="Q2" i="2"/>
  <c r="Q25" i="4"/>
  <c r="Q48" i="4" s="1"/>
  <c r="Q71" i="4" s="1"/>
  <c r="Q94" i="4" s="1"/>
  <c r="Q117" i="4" s="1"/>
  <c r="R2" i="4"/>
  <c r="P25" i="3"/>
  <c r="P48" i="3" s="1"/>
  <c r="P71" i="3" s="1"/>
  <c r="P94" i="3" s="1"/>
  <c r="P117" i="3" s="1"/>
  <c r="Q2" i="3"/>
  <c r="R2" i="2" l="1"/>
  <c r="Q25" i="2"/>
  <c r="Q48" i="2" s="1"/>
  <c r="Q71" i="2" s="1"/>
  <c r="Q94" i="2" s="1"/>
  <c r="Q117" i="2" s="1"/>
  <c r="Q25" i="3"/>
  <c r="R2" i="3"/>
  <c r="S2" i="4"/>
  <c r="R25" i="4"/>
  <c r="R48" i="4" s="1"/>
  <c r="R71" i="4" s="1"/>
  <c r="R94" i="4" s="1"/>
  <c r="R117" i="4" s="1"/>
  <c r="Q48" i="3" l="1"/>
  <c r="Q71" i="3" s="1"/>
  <c r="Q94" i="3" s="1"/>
  <c r="Q117" i="3" s="1"/>
  <c r="R25" i="2"/>
  <c r="R48" i="2" s="1"/>
  <c r="R71" i="2" s="1"/>
  <c r="R94" i="2" s="1"/>
  <c r="R117" i="2" s="1"/>
  <c r="S2" i="2"/>
  <c r="R25" i="3"/>
  <c r="S2" i="3"/>
  <c r="T2" i="4"/>
  <c r="S25" i="4"/>
  <c r="S48" i="4" l="1"/>
  <c r="S71" i="4" s="1"/>
  <c r="S94" i="4" s="1"/>
  <c r="S117" i="4" s="1"/>
  <c r="R48" i="3"/>
  <c r="R71" i="3" s="1"/>
  <c r="R94" i="3" s="1"/>
  <c r="R117" i="3" s="1"/>
  <c r="S25" i="2"/>
  <c r="S48" i="2" s="1"/>
  <c r="S71" i="2" s="1"/>
  <c r="S94" i="2" s="1"/>
  <c r="S117" i="2" s="1"/>
  <c r="T2" i="2"/>
  <c r="S25" i="3"/>
  <c r="T2" i="3"/>
  <c r="U2" i="4"/>
  <c r="T25" i="4"/>
  <c r="S48" i="3" l="1"/>
  <c r="S71" i="3" s="1"/>
  <c r="S94" i="3" s="1"/>
  <c r="S117" i="3" s="1"/>
  <c r="T48" i="4"/>
  <c r="T71" i="4" s="1"/>
  <c r="T94" i="4" s="1"/>
  <c r="T117" i="4" s="1"/>
  <c r="U2" i="2"/>
  <c r="T25" i="2"/>
  <c r="T48" i="2" s="1"/>
  <c r="T71" i="2" s="1"/>
  <c r="T94" i="2" s="1"/>
  <c r="T117" i="2" s="1"/>
  <c r="T25" i="3"/>
  <c r="U2" i="3"/>
  <c r="V2" i="4"/>
  <c r="U25" i="4"/>
  <c r="T48" i="3" l="1"/>
  <c r="T71" i="3" s="1"/>
  <c r="T94" i="3" s="1"/>
  <c r="T117" i="3" s="1"/>
  <c r="U48" i="4"/>
  <c r="U71" i="4" s="1"/>
  <c r="U94" i="4" s="1"/>
  <c r="U117" i="4" s="1"/>
  <c r="U25" i="2"/>
  <c r="U48" i="2" s="1"/>
  <c r="U71" i="2" s="1"/>
  <c r="U94" i="2" s="1"/>
  <c r="U117" i="2" s="1"/>
  <c r="V2" i="2"/>
  <c r="V2" i="3"/>
  <c r="U25" i="3"/>
  <c r="W2" i="4"/>
  <c r="V25" i="4"/>
  <c r="V48" i="4" l="1"/>
  <c r="V71" i="4" s="1"/>
  <c r="V94" i="4" s="1"/>
  <c r="V117" i="4" s="1"/>
  <c r="U48" i="3"/>
  <c r="U71" i="3" s="1"/>
  <c r="U94" i="3" s="1"/>
  <c r="U117" i="3" s="1"/>
  <c r="V25" i="2"/>
  <c r="V48" i="2" s="1"/>
  <c r="V71" i="2" s="1"/>
  <c r="V94" i="2" s="1"/>
  <c r="V117" i="2" s="1"/>
  <c r="W2" i="2"/>
  <c r="W2" i="3"/>
  <c r="V25" i="3"/>
  <c r="W25" i="4"/>
  <c r="X2" i="4"/>
  <c r="V48" i="3" l="1"/>
  <c r="V71" i="3" s="1"/>
  <c r="V94" i="3" s="1"/>
  <c r="V117" i="3" s="1"/>
  <c r="W48" i="4"/>
  <c r="W71" i="4" s="1"/>
  <c r="W94" i="4" s="1"/>
  <c r="W117" i="4" s="1"/>
  <c r="X2" i="2"/>
  <c r="W25" i="2"/>
  <c r="W48" i="2" s="1"/>
  <c r="W71" i="2" s="1"/>
  <c r="W94" i="2" s="1"/>
  <c r="W117" i="2" s="1"/>
  <c r="X2" i="3"/>
  <c r="W25" i="3"/>
  <c r="X25" i="4"/>
  <c r="Y2" i="4"/>
  <c r="W48" i="3" l="1"/>
  <c r="W71" i="3" s="1"/>
  <c r="W94" i="3" s="1"/>
  <c r="W117" i="3" s="1"/>
  <c r="X48" i="4"/>
  <c r="X71" i="4" s="1"/>
  <c r="X94" i="4" s="1"/>
  <c r="X117" i="4" s="1"/>
  <c r="Y2" i="2"/>
  <c r="X25" i="2"/>
  <c r="X48" i="2" s="1"/>
  <c r="X71" i="2" s="1"/>
  <c r="X94" i="2" s="1"/>
  <c r="X117" i="2" s="1"/>
  <c r="Z2" i="4"/>
  <c r="Y25" i="4"/>
  <c r="Y2" i="3"/>
  <c r="X25" i="3"/>
  <c r="X48" i="3" l="1"/>
  <c r="X71" i="3" s="1"/>
  <c r="X94" i="3" s="1"/>
  <c r="X117" i="3" s="1"/>
  <c r="Y48" i="4"/>
  <c r="Y71" i="4" s="1"/>
  <c r="Y94" i="4" s="1"/>
  <c r="Y117" i="4" s="1"/>
  <c r="Z2" i="2"/>
  <c r="Y25" i="2"/>
  <c r="Y48" i="2" s="1"/>
  <c r="Y71" i="2" s="1"/>
  <c r="Y94" i="2" s="1"/>
  <c r="Y117" i="2" s="1"/>
  <c r="Y25" i="3"/>
  <c r="Z2" i="3"/>
  <c r="Z25" i="4"/>
  <c r="AA2" i="4"/>
  <c r="Y48" i="3" l="1"/>
  <c r="Y71" i="3" s="1"/>
  <c r="Y94" i="3" s="1"/>
  <c r="Y117" i="3" s="1"/>
  <c r="Z48" i="4"/>
  <c r="Z71" i="4" s="1"/>
  <c r="Z94" i="4" s="1"/>
  <c r="Z117" i="4" s="1"/>
  <c r="AA2" i="2"/>
  <c r="Z25" i="2"/>
  <c r="Z48" i="2" s="1"/>
  <c r="Z71" i="2" s="1"/>
  <c r="Z94" i="2" s="1"/>
  <c r="Z117" i="2" s="1"/>
  <c r="Z25" i="3"/>
  <c r="AA2" i="3"/>
  <c r="AB2" i="4"/>
  <c r="AA25" i="4"/>
  <c r="Z48" i="3" l="1"/>
  <c r="Z71" i="3" s="1"/>
  <c r="Z94" i="3" s="1"/>
  <c r="Z117" i="3" s="1"/>
  <c r="AA48" i="4"/>
  <c r="AA71" i="4" s="1"/>
  <c r="AA94" i="4" s="1"/>
  <c r="AA117" i="4" s="1"/>
  <c r="AB2" i="2"/>
  <c r="AA25" i="2"/>
  <c r="AA48" i="2" s="1"/>
  <c r="AA71" i="2" s="1"/>
  <c r="AA94" i="2" s="1"/>
  <c r="AA117" i="2" s="1"/>
  <c r="AC2" i="4"/>
  <c r="AB25" i="4"/>
  <c r="AB2" i="3"/>
  <c r="AA25" i="3"/>
  <c r="AA48" i="3" l="1"/>
  <c r="AA71" i="3" s="1"/>
  <c r="AA94" i="3" s="1"/>
  <c r="AA117" i="3" s="1"/>
  <c r="AB48" i="4"/>
  <c r="AB71" i="4" s="1"/>
  <c r="AB94" i="4" s="1"/>
  <c r="AB117" i="4" s="1"/>
  <c r="AC2" i="2"/>
  <c r="AB25" i="2"/>
  <c r="AB48" i="2" s="1"/>
  <c r="AB71" i="2" s="1"/>
  <c r="AB94" i="2" s="1"/>
  <c r="AB117" i="2" s="1"/>
  <c r="AB25" i="3"/>
  <c r="AC2" i="3"/>
  <c r="AC25" i="4"/>
  <c r="AD2" i="4"/>
  <c r="AC48" i="4" l="1"/>
  <c r="AC71" i="4" s="1"/>
  <c r="AC94" i="4" s="1"/>
  <c r="AC117" i="4" s="1"/>
  <c r="AB48" i="3"/>
  <c r="AB71" i="3" s="1"/>
  <c r="AB94" i="3" s="1"/>
  <c r="AB117" i="3" s="1"/>
  <c r="AC25" i="2"/>
  <c r="AC48" i="2" s="1"/>
  <c r="AC71" i="2" s="1"/>
  <c r="AC94" i="2" s="1"/>
  <c r="AC117" i="2" s="1"/>
  <c r="AD2" i="3"/>
  <c r="AC25" i="3"/>
  <c r="AE2" i="4"/>
  <c r="AD25" i="4"/>
  <c r="AD48" i="4" l="1"/>
  <c r="AD71" i="4" s="1"/>
  <c r="AD94" i="4" s="1"/>
  <c r="AD117" i="4" s="1"/>
  <c r="AC48" i="3"/>
  <c r="AC71" i="3" s="1"/>
  <c r="AC94" i="3" s="1"/>
  <c r="AC117" i="3" s="1"/>
  <c r="AE25" i="4"/>
  <c r="AE2" i="3"/>
  <c r="AD25" i="3"/>
  <c r="AD48" i="3" l="1"/>
  <c r="AD71" i="3" s="1"/>
  <c r="AD94" i="3" s="1"/>
  <c r="AD117" i="3" s="1"/>
  <c r="AE48" i="4"/>
  <c r="AE71" i="4" s="1"/>
  <c r="AE94" i="4" s="1"/>
  <c r="AE117" i="4" s="1"/>
  <c r="AE25" i="3"/>
  <c r="AF2" i="3"/>
  <c r="AF25" i="3" s="1"/>
  <c r="AF48" i="3" l="1"/>
  <c r="AF71" i="3" s="1"/>
  <c r="AF94" i="3" s="1"/>
  <c r="AF117" i="3" s="1"/>
  <c r="AE48" i="3"/>
  <c r="AE71" i="3" s="1"/>
  <c r="AE94" i="3" s="1"/>
  <c r="AE117" i="3" s="1"/>
</calcChain>
</file>

<file path=xl/sharedStrings.xml><?xml version="1.0" encoding="utf-8"?>
<sst xmlns="http://schemas.openxmlformats.org/spreadsheetml/2006/main" count="1928" uniqueCount="227">
  <si>
    <t xml:space="preserve">Total matin </t>
  </si>
  <si>
    <t xml:space="preserve">Total garde </t>
  </si>
  <si>
    <t>Total matin</t>
  </si>
  <si>
    <t>Total garde</t>
  </si>
  <si>
    <t>mars</t>
  </si>
  <si>
    <t>JUILLET</t>
  </si>
  <si>
    <t>MATIN</t>
  </si>
  <si>
    <t>au</t>
  </si>
  <si>
    <t>pipi</t>
  </si>
  <si>
    <t>N° SEMAINE</t>
  </si>
  <si>
    <t>Semaine du</t>
  </si>
  <si>
    <t>APRES MIDI</t>
  </si>
  <si>
    <t>PLANNING HEBDO MATIN</t>
  </si>
  <si>
    <t>5e étage</t>
  </si>
  <si>
    <t>6e étage</t>
  </si>
  <si>
    <t>4ème étage</t>
  </si>
  <si>
    <t>BENEVENT</t>
  </si>
  <si>
    <t>BLONDIN</t>
  </si>
  <si>
    <t>DAGA</t>
  </si>
  <si>
    <t>DUBOIS</t>
  </si>
  <si>
    <t>DUMAIN</t>
  </si>
  <si>
    <t>GUIONNET</t>
  </si>
  <si>
    <t>HEGA</t>
  </si>
  <si>
    <t>LAMY</t>
  </si>
  <si>
    <t>MAURICE</t>
  </si>
  <si>
    <t>MOREAC</t>
  </si>
  <si>
    <t>N GONGO</t>
  </si>
  <si>
    <t>WINCKLER</t>
  </si>
  <si>
    <t>MONTEMIN</t>
  </si>
  <si>
    <t>BILEY</t>
  </si>
  <si>
    <t>CELESTINS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</si>
  <si>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</si>
  <si>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</si>
  <si>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</si>
  <si>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</si>
  <si>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</si>
  <si>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</si>
  <si>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</si>
  <si>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</si>
  <si>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</si>
  <si>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</si>
  <si>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</si>
  <si>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DATE_JFP</t>
  </si>
  <si>
    <t>JF_Ponts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</si>
  <si>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</si>
  <si>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</si>
  <si>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</si>
  <si>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</si>
  <si>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</si>
  <si>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</si>
  <si>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</si>
  <si>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</si>
  <si>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</si>
  <si>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</si>
  <si>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</si>
  <si>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</si>
  <si>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1er étage</t>
  </si>
  <si>
    <t xml:space="preserve">ALI </t>
  </si>
  <si>
    <t>ALIDOR</t>
  </si>
  <si>
    <t xml:space="preserve">TASSAFOUT </t>
  </si>
  <si>
    <t xml:space="preserve">DENIS </t>
  </si>
  <si>
    <t>BIBLOCQUE</t>
  </si>
  <si>
    <t xml:space="preserve">GARNIER </t>
  </si>
  <si>
    <t xml:space="preserve">TAIBI </t>
  </si>
  <si>
    <t xml:space="preserve">L HERMELIN </t>
  </si>
  <si>
    <t xml:space="preserve">MACHEBOEUF </t>
  </si>
  <si>
    <t xml:space="preserve">JOURDAIN </t>
  </si>
  <si>
    <t xml:space="preserve">LE CALVE </t>
  </si>
  <si>
    <t xml:space="preserve">LE LOUS </t>
  </si>
  <si>
    <t xml:space="preserve">METAHRI </t>
  </si>
  <si>
    <t xml:space="preserve">MANDON </t>
  </si>
  <si>
    <t xml:space="preserve">RICHET </t>
  </si>
  <si>
    <t xml:space="preserve">SANGARE  </t>
  </si>
  <si>
    <t>ALLOUCHE V</t>
  </si>
  <si>
    <t xml:space="preserve">BAKAJIKA </t>
  </si>
  <si>
    <t xml:space="preserve">BOUCAUD </t>
  </si>
  <si>
    <t xml:space="preserve">KOFFI </t>
  </si>
  <si>
    <t xml:space="preserve">LETERME </t>
  </si>
  <si>
    <t xml:space="preserve">CHOPLET </t>
  </si>
  <si>
    <t xml:space="preserve">CYRILLE </t>
  </si>
  <si>
    <t xml:space="preserve">VIGNE </t>
  </si>
  <si>
    <t xml:space="preserve">DRANE </t>
  </si>
  <si>
    <t xml:space="preserve">LE MEN </t>
  </si>
  <si>
    <t xml:space="preserve">LEONARD </t>
  </si>
  <si>
    <t xml:space="preserve">DEBOUTIN </t>
  </si>
  <si>
    <t>NICE</t>
  </si>
  <si>
    <t>MOREL</t>
  </si>
  <si>
    <t>NTUMBA</t>
  </si>
  <si>
    <t>g</t>
  </si>
  <si>
    <t>m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</si>
  <si>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</si>
  <si>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</si>
  <si>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</si>
  <si>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</si>
  <si>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</si>
  <si>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</si>
  <si>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</si>
  <si>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</si>
  <si>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</si>
  <si>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</si>
  <si>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</si>
  <si>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</si>
  <si>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</si>
  <si>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Total Après-midi</t>
  </si>
  <si>
    <t>nn</t>
  </si>
  <si>
    <t>oo</t>
  </si>
  <si>
    <t>pp</t>
  </si>
  <si>
    <t>qq</t>
  </si>
  <si>
    <t>rr</t>
  </si>
  <si>
    <t>ss</t>
  </si>
  <si>
    <t>1ERe étage</t>
  </si>
  <si>
    <t>2e étage</t>
  </si>
  <si>
    <t>3e étage</t>
  </si>
  <si>
    <t>M1</t>
  </si>
  <si>
    <t>M</t>
  </si>
  <si>
    <t>m1</t>
  </si>
  <si>
    <t>m2</t>
  </si>
  <si>
    <t>m3</t>
  </si>
  <si>
    <t>m4</t>
  </si>
  <si>
    <t>m5</t>
  </si>
  <si>
    <t>m6</t>
  </si>
  <si>
    <t>a1</t>
  </si>
  <si>
    <t>a2</t>
  </si>
  <si>
    <t>a3</t>
  </si>
  <si>
    <t>a4</t>
  </si>
  <si>
    <t>a5</t>
  </si>
  <si>
    <t>a6</t>
  </si>
  <si>
    <t xml:space="preserve">                                                                                                                                                                       PLANNING AIDES SOIGNANTS Batiment SENART</t>
  </si>
  <si>
    <t>3ème étage</t>
  </si>
  <si>
    <t>5ème étage</t>
  </si>
  <si>
    <t>6ème étage</t>
  </si>
  <si>
    <t>1ER</t>
  </si>
  <si>
    <t>2EME</t>
  </si>
  <si>
    <t>3EME</t>
  </si>
  <si>
    <t>4EME</t>
  </si>
  <si>
    <t>5EME</t>
  </si>
  <si>
    <t>6EME</t>
  </si>
  <si>
    <t>2ème étage</t>
  </si>
  <si>
    <t>m7</t>
  </si>
  <si>
    <t>m8</t>
  </si>
  <si>
    <t>m9</t>
  </si>
  <si>
    <t>m10</t>
  </si>
  <si>
    <t>m11</t>
  </si>
  <si>
    <t>Date</t>
  </si>
  <si>
    <t>Etage</t>
  </si>
  <si>
    <t>Nom</t>
  </si>
  <si>
    <t>Affectation</t>
  </si>
  <si>
    <t>M2</t>
  </si>
  <si>
    <t>M3</t>
  </si>
  <si>
    <t>M4</t>
  </si>
  <si>
    <t>M6</t>
  </si>
  <si>
    <t>M5</t>
  </si>
  <si>
    <t>A1</t>
  </si>
  <si>
    <t>A2</t>
  </si>
  <si>
    <t>A3</t>
  </si>
  <si>
    <t>A4</t>
  </si>
  <si>
    <t>A5</t>
  </si>
  <si>
    <t>A6</t>
  </si>
  <si>
    <t>M7</t>
  </si>
  <si>
    <t>M8</t>
  </si>
  <si>
    <t>M9</t>
  </si>
  <si>
    <t>M10</t>
  </si>
  <si>
    <t>M11</t>
  </si>
  <si>
    <t>G</t>
  </si>
  <si>
    <t>Total général</t>
  </si>
  <si>
    <t>Nombre de Nom</t>
  </si>
  <si>
    <t>Années</t>
  </si>
  <si>
    <t>Mois</t>
  </si>
  <si>
    <t>2019</t>
  </si>
  <si>
    <t>févr</t>
  </si>
  <si>
    <t>01-févr</t>
  </si>
  <si>
    <t>02-févr</t>
  </si>
  <si>
    <t>03-févr</t>
  </si>
  <si>
    <t>04-févr</t>
  </si>
  <si>
    <t>05-févr</t>
  </si>
  <si>
    <t>06-févr</t>
  </si>
  <si>
    <t>07-févr</t>
  </si>
  <si>
    <t>08-févr</t>
  </si>
  <si>
    <t>09-févr</t>
  </si>
  <si>
    <t>janv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</si>
  <si>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</si>
  <si>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</si>
  <si>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</si>
  <si>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</si>
  <si>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</si>
  <si>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</si>
  <si>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</si>
  <si>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</si>
  <si>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</si>
  <si>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</si>
  <si>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</si>
  <si>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</si>
  <si>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</si>
  <si>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</si>
  <si>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</si>
  <si>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</si>
  <si>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</si>
  <si>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</si>
  <si>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</si>
  <si>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</si>
  <si>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</si>
  <si>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</si>
  <si>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</si>
  <si>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</si>
  <si>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</si>
  <si>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</si>
  <si>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</si>
  <si>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</si>
  <si>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avr</t>
  </si>
  <si>
    <t>05-mars</t>
  </si>
  <si>
    <t>06-mars</t>
  </si>
  <si>
    <t>07-mars</t>
  </si>
  <si>
    <t>08-mars</t>
  </si>
  <si>
    <t>09-mars</t>
  </si>
  <si>
    <t>10-mars</t>
  </si>
  <si>
    <t>11-mars</t>
  </si>
  <si>
    <t>08-avr</t>
  </si>
  <si>
    <t>09-avr</t>
  </si>
  <si>
    <t>10-avr</t>
  </si>
  <si>
    <t>11-avr</t>
  </si>
  <si>
    <t>12-avr</t>
  </si>
  <si>
    <t>13-avr</t>
  </si>
  <si>
    <t>Date|Affectation</t>
  </si>
  <si>
    <t>PLANNING HEBDO APRES MIDI</t>
  </si>
  <si>
    <t>PLANNING MENSUEL MATIN</t>
  </si>
  <si>
    <t>PLANNING MENSUEL APRES MIDI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</si>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</sst>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d\ dd\-mm\-yy"/>
    <numFmt numFmtId="165" formatCode="dddd\ dd"/>
    <numFmt numFmtId="166" formatCode="mmmm"/>
    <numFmt numFmtId="167" formatCode="ddd"/>
    <numFmt numFmtId="168" formatCode="ddd\ dd/mm/yyyy"/>
    <numFmt numFmtId="169" formatCode="[$-F800]dddd\,\ mmmm\ dd\,\ yyyy"/>
    <numFmt numFmtId="170" formatCode="ddd\ * dd/mm/yyyy"/>
    <numFmt numFmtId="172" formatCode="mmmm\ yyyy"/>
  </numFmts>
  <fonts count="3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name val="Arial"/>
      <family val="2"/>
    </font>
    <font>
      <sz val="9"/>
      <color theme="1"/>
      <name val="Calibri"/>
      <family val="2"/>
      <scheme val="minor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22"/>
      <color indexed="8"/>
      <name val="Calibri"/>
      <family val="2"/>
      <scheme val="minor"/>
    </font>
    <font>
      <sz val="10"/>
      <name val="Calibri"/>
      <family val="2"/>
      <scheme val="minor"/>
    </font>
    <font>
      <u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u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7DD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rgb="FF00B050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198">
    <xf numFmtId="0" fontId="0" fillId="0" borderId="0" xfId="0"/>
    <xf numFmtId="0" fontId="4" fillId="0" borderId="0" xfId="1" applyFont="1" applyFill="1" applyBorder="1"/>
    <xf numFmtId="0" fontId="5" fillId="0" borderId="0" xfId="1" applyFont="1" applyFill="1" applyBorder="1"/>
    <xf numFmtId="0" fontId="3" fillId="0" borderId="0" xfId="2" applyFont="1" applyFill="1" applyBorder="1"/>
    <xf numFmtId="17" fontId="5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2" applyFont="1" applyFill="1" applyBorder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left" indent="5"/>
    </xf>
    <xf numFmtId="0" fontId="3" fillId="0" borderId="0" xfId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11" fillId="0" borderId="10" xfId="2" applyFont="1" applyFill="1" applyBorder="1"/>
    <xf numFmtId="0" fontId="11" fillId="0" borderId="8" xfId="2" applyFont="1" applyFill="1" applyBorder="1"/>
    <xf numFmtId="0" fontId="9" fillId="0" borderId="8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165" fontId="14" fillId="0" borderId="2" xfId="0" applyNumberFormat="1" applyFont="1" applyBorder="1" applyAlignment="1">
      <alignment horizontal="center"/>
    </xf>
    <xf numFmtId="165" fontId="14" fillId="0" borderId="22" xfId="0" applyNumberFormat="1" applyFont="1" applyBorder="1" applyAlignment="1">
      <alignment horizontal="center"/>
    </xf>
    <xf numFmtId="165" fontId="14" fillId="0" borderId="1" xfId="0" applyNumberFormat="1" applyFont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/>
    <xf numFmtId="0" fontId="21" fillId="0" borderId="6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0" fillId="0" borderId="10" xfId="0" applyFont="1" applyFill="1" applyBorder="1"/>
    <xf numFmtId="0" fontId="20" fillId="5" borderId="10" xfId="0" applyFont="1" applyFill="1" applyBorder="1"/>
    <xf numFmtId="0" fontId="20" fillId="0" borderId="33" xfId="0" applyFont="1" applyFill="1" applyBorder="1"/>
    <xf numFmtId="0" fontId="20" fillId="2" borderId="10" xfId="0" applyFont="1" applyFill="1" applyBorder="1"/>
    <xf numFmtId="0" fontId="20" fillId="2" borderId="15" xfId="0" applyFont="1" applyFill="1" applyBorder="1"/>
    <xf numFmtId="0" fontId="20" fillId="0" borderId="35" xfId="0" applyFont="1" applyBorder="1"/>
    <xf numFmtId="0" fontId="20" fillId="0" borderId="19" xfId="0" applyFont="1" applyBorder="1"/>
    <xf numFmtId="0" fontId="20" fillId="0" borderId="15" xfId="0" applyFont="1" applyFill="1" applyBorder="1"/>
    <xf numFmtId="0" fontId="20" fillId="0" borderId="19" xfId="0" applyFont="1" applyFill="1" applyBorder="1"/>
    <xf numFmtId="0" fontId="20" fillId="2" borderId="35" xfId="0" applyFont="1" applyFill="1" applyBorder="1"/>
    <xf numFmtId="0" fontId="20" fillId="0" borderId="17" xfId="0" applyFont="1" applyFill="1" applyBorder="1"/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27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3" fillId="3" borderId="23" xfId="0" applyFont="1" applyFill="1" applyBorder="1" applyAlignment="1" applyProtection="1">
      <alignment horizontal="center"/>
      <protection locked="0"/>
    </xf>
    <xf numFmtId="164" fontId="14" fillId="0" borderId="23" xfId="0" applyNumberFormat="1" applyFont="1" applyBorder="1" applyAlignment="1" applyProtection="1">
      <alignment horizontal="center"/>
      <protection locked="0"/>
    </xf>
    <xf numFmtId="0" fontId="20" fillId="0" borderId="37" xfId="0" applyFont="1" applyFill="1" applyBorder="1"/>
    <xf numFmtId="0" fontId="0" fillId="0" borderId="0" xfId="0" applyAlignment="1">
      <alignment horizontal="left"/>
    </xf>
    <xf numFmtId="166" fontId="1" fillId="0" borderId="0" xfId="0" applyNumberFormat="1" applyFont="1" applyAlignment="1">
      <alignment horizontal="center" vertical="center"/>
    </xf>
    <xf numFmtId="166" fontId="0" fillId="0" borderId="0" xfId="0" applyNumberFormat="1"/>
    <xf numFmtId="0" fontId="20" fillId="0" borderId="29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18" fillId="6" borderId="0" xfId="0" applyFont="1" applyFill="1" applyBorder="1" applyAlignment="1">
      <alignment horizontal="center"/>
    </xf>
    <xf numFmtId="168" fontId="19" fillId="0" borderId="0" xfId="0" applyNumberFormat="1" applyFont="1" applyBorder="1" applyAlignment="1">
      <alignment horizontal="center"/>
    </xf>
    <xf numFmtId="0" fontId="9" fillId="0" borderId="10" xfId="1" applyFont="1" applyFill="1" applyBorder="1" applyAlignment="1">
      <alignment horizontal="center"/>
    </xf>
    <xf numFmtId="0" fontId="9" fillId="0" borderId="45" xfId="1" applyFont="1" applyFill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68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44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3" fillId="0" borderId="44" xfId="3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2" fillId="0" borderId="8" xfId="1" applyFont="1" applyFill="1" applyBorder="1" applyAlignment="1">
      <alignment horizontal="center"/>
    </xf>
    <xf numFmtId="0" fontId="22" fillId="0" borderId="10" xfId="3" applyFont="1" applyFill="1" applyBorder="1" applyAlignment="1">
      <alignment horizontal="center"/>
    </xf>
    <xf numFmtId="0" fontId="22" fillId="0" borderId="42" xfId="3" applyFont="1" applyFill="1" applyBorder="1" applyAlignment="1">
      <alignment vertical="center"/>
    </xf>
    <xf numFmtId="0" fontId="21" fillId="0" borderId="47" xfId="0" applyFont="1" applyFill="1" applyBorder="1" applyAlignment="1">
      <alignment vertical="center"/>
    </xf>
    <xf numFmtId="0" fontId="22" fillId="0" borderId="10" xfId="1" applyFont="1" applyFill="1" applyBorder="1" applyAlignment="1"/>
    <xf numFmtId="0" fontId="22" fillId="0" borderId="10" xfId="3" applyFont="1" applyFill="1" applyBorder="1" applyAlignment="1"/>
    <xf numFmtId="0" fontId="21" fillId="0" borderId="47" xfId="0" applyFont="1" applyFill="1" applyBorder="1" applyAlignment="1">
      <alignment horizontal="left" vertical="center"/>
    </xf>
    <xf numFmtId="0" fontId="12" fillId="0" borderId="10" xfId="1" applyFont="1" applyFill="1" applyBorder="1" applyAlignment="1">
      <alignment horizontal="left" vertical="center"/>
    </xf>
    <xf numFmtId="0" fontId="12" fillId="0" borderId="10" xfId="1" applyFont="1" applyFill="1" applyBorder="1" applyAlignment="1">
      <alignment horizontal="center" vertical="center"/>
    </xf>
    <xf numFmtId="0" fontId="7" fillId="0" borderId="41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167" fontId="18" fillId="0" borderId="46" xfId="0" applyNumberFormat="1" applyFont="1" applyBorder="1" applyAlignment="1">
      <alignment horizontal="center" vertical="center" shrinkToFit="1"/>
    </xf>
    <xf numFmtId="167" fontId="15" fillId="0" borderId="46" xfId="0" applyNumberFormat="1" applyFont="1" applyBorder="1" applyAlignment="1">
      <alignment horizontal="center" vertical="center" shrinkToFit="1"/>
    </xf>
    <xf numFmtId="167" fontId="0" fillId="0" borderId="46" xfId="0" applyNumberFormat="1" applyBorder="1" applyAlignment="1">
      <alignment horizontal="center" vertical="center"/>
    </xf>
    <xf numFmtId="0" fontId="18" fillId="0" borderId="39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1" fillId="0" borderId="51" xfId="2" applyFont="1" applyFill="1" applyBorder="1"/>
    <xf numFmtId="0" fontId="7" fillId="0" borderId="11" xfId="0" applyFont="1" applyBorder="1" applyAlignment="1">
      <alignment horizontal="center"/>
    </xf>
    <xf numFmtId="0" fontId="10" fillId="7" borderId="52" xfId="2" applyFont="1" applyFill="1" applyBorder="1" applyAlignment="1">
      <alignment horizontal="right"/>
    </xf>
    <xf numFmtId="167" fontId="18" fillId="7" borderId="23" xfId="0" applyNumberFormat="1" applyFont="1" applyFill="1" applyBorder="1" applyAlignment="1">
      <alignment horizontal="center" vertical="center" shrinkToFit="1"/>
    </xf>
    <xf numFmtId="17" fontId="9" fillId="7" borderId="15" xfId="1" applyNumberFormat="1" applyFont="1" applyFill="1" applyBorder="1" applyAlignment="1">
      <alignment horizontal="center"/>
    </xf>
    <xf numFmtId="0" fontId="18" fillId="7" borderId="39" xfId="0" applyNumberFormat="1" applyFont="1" applyFill="1" applyBorder="1" applyAlignment="1">
      <alignment horizontal="center" vertical="center" shrinkToFit="1"/>
    </xf>
    <xf numFmtId="167" fontId="7" fillId="7" borderId="40" xfId="0" applyNumberFormat="1" applyFont="1" applyFill="1" applyBorder="1" applyAlignment="1">
      <alignment horizontal="center" vertical="center" shrinkToFit="1"/>
    </xf>
    <xf numFmtId="167" fontId="0" fillId="7" borderId="49" xfId="0" applyNumberFormat="1" applyFill="1" applyBorder="1" applyAlignment="1">
      <alignment horizontal="center" vertical="center"/>
    </xf>
    <xf numFmtId="0" fontId="0" fillId="7" borderId="0" xfId="0" applyFill="1" applyAlignment="1"/>
    <xf numFmtId="167" fontId="7" fillId="7" borderId="49" xfId="0" applyNumberFormat="1" applyFont="1" applyFill="1" applyBorder="1" applyAlignment="1">
      <alignment horizontal="center" vertical="center" shrinkToFit="1"/>
    </xf>
    <xf numFmtId="0" fontId="10" fillId="7" borderId="8" xfId="2" applyFont="1" applyFill="1" applyBorder="1" applyAlignment="1">
      <alignment horizontal="right"/>
    </xf>
    <xf numFmtId="167" fontId="18" fillId="7" borderId="46" xfId="0" applyNumberFormat="1" applyFont="1" applyFill="1" applyBorder="1" applyAlignment="1">
      <alignment horizontal="center" vertical="center" shrinkToFit="1"/>
    </xf>
    <xf numFmtId="167" fontId="0" fillId="7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 textRotation="255"/>
    </xf>
    <xf numFmtId="0" fontId="15" fillId="0" borderId="0" xfId="0" applyFont="1" applyBorder="1" applyAlignment="1">
      <alignment horizontal="center" vertical="center" textRotation="255" shrinkToFit="1"/>
    </xf>
    <xf numFmtId="166" fontId="18" fillId="0" borderId="0" xfId="0" applyNumberFormat="1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/>
    <xf numFmtId="0" fontId="18" fillId="0" borderId="0" xfId="0" applyFont="1" applyAlignment="1">
      <alignment horizontal="center" vertical="center"/>
    </xf>
    <xf numFmtId="0" fontId="19" fillId="0" borderId="43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0" xfId="0" applyFont="1" applyAlignment="1">
      <alignment vertical="center"/>
    </xf>
    <xf numFmtId="0" fontId="19" fillId="0" borderId="14" xfId="0" applyFont="1" applyBorder="1" applyAlignment="1">
      <alignment horizontal="center"/>
    </xf>
    <xf numFmtId="0" fontId="25" fillId="0" borderId="10" xfId="0" applyFont="1" applyFill="1" applyBorder="1"/>
    <xf numFmtId="0" fontId="25" fillId="0" borderId="29" xfId="0" applyFont="1" applyFill="1" applyBorder="1" applyAlignment="1">
      <alignment horizontal="center" vertical="center"/>
    </xf>
    <xf numFmtId="0" fontId="25" fillId="0" borderId="44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6" fillId="0" borderId="0" xfId="1" applyFont="1" applyFill="1" applyBorder="1"/>
    <xf numFmtId="0" fontId="25" fillId="0" borderId="31" xfId="0" applyFont="1" applyFill="1" applyBorder="1" applyAlignment="1">
      <alignment horizontal="center" vertical="center"/>
    </xf>
    <xf numFmtId="14" fontId="26" fillId="0" borderId="0" xfId="1" applyNumberFormat="1" applyFont="1" applyFill="1" applyBorder="1"/>
    <xf numFmtId="0" fontId="27" fillId="0" borderId="0" xfId="1" applyFont="1" applyFill="1" applyBorder="1"/>
    <xf numFmtId="0" fontId="25" fillId="0" borderId="30" xfId="0" applyFont="1" applyFill="1" applyBorder="1" applyAlignment="1">
      <alignment horizontal="center" vertical="center"/>
    </xf>
    <xf numFmtId="0" fontId="27" fillId="0" borderId="44" xfId="3" applyFont="1" applyFill="1" applyBorder="1" applyAlignment="1">
      <alignment horizontal="center" vertical="center"/>
    </xf>
    <xf numFmtId="0" fontId="25" fillId="5" borderId="10" xfId="0" applyFont="1" applyFill="1" applyBorder="1"/>
    <xf numFmtId="0" fontId="25" fillId="0" borderId="33" xfId="0" applyFont="1" applyFill="1" applyBorder="1"/>
    <xf numFmtId="0" fontId="25" fillId="0" borderId="0" xfId="2" applyFont="1" applyFill="1" applyBorder="1"/>
    <xf numFmtId="168" fontId="18" fillId="0" borderId="0" xfId="0" applyNumberFormat="1" applyFont="1" applyBorder="1" applyAlignment="1">
      <alignment horizontal="center"/>
    </xf>
    <xf numFmtId="0" fontId="25" fillId="0" borderId="50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10" xfId="2" applyFont="1" applyFill="1" applyBorder="1"/>
    <xf numFmtId="17" fontId="27" fillId="0" borderId="0" xfId="1" applyNumberFormat="1" applyFont="1" applyFill="1" applyBorder="1" applyAlignment="1">
      <alignment horizontal="center"/>
    </xf>
    <xf numFmtId="0" fontId="25" fillId="0" borderId="51" xfId="2" applyFont="1" applyFill="1" applyBorder="1"/>
    <xf numFmtId="0" fontId="28" fillId="7" borderId="52" xfId="2" applyFont="1" applyFill="1" applyBorder="1" applyAlignment="1">
      <alignment horizontal="right"/>
    </xf>
    <xf numFmtId="17" fontId="29" fillId="7" borderId="15" xfId="1" applyNumberFormat="1" applyFont="1" applyFill="1" applyBorder="1" applyAlignment="1">
      <alignment horizontal="center"/>
    </xf>
    <xf numFmtId="0" fontId="27" fillId="0" borderId="3" xfId="3" applyFont="1" applyFill="1" applyBorder="1"/>
    <xf numFmtId="0" fontId="27" fillId="0" borderId="4" xfId="3" applyFont="1" applyFill="1" applyBorder="1"/>
    <xf numFmtId="0" fontId="25" fillId="0" borderId="4" xfId="0" applyFont="1" applyFill="1" applyBorder="1"/>
    <xf numFmtId="0" fontId="25" fillId="0" borderId="0" xfId="2" applyFont="1" applyFill="1" applyBorder="1" applyAlignment="1">
      <alignment horizontal="center"/>
    </xf>
    <xf numFmtId="0" fontId="27" fillId="0" borderId="0" xfId="1" applyFont="1" applyFill="1" applyBorder="1" applyAlignment="1">
      <alignment horizontal="center" vertical="center"/>
    </xf>
    <xf numFmtId="0" fontId="25" fillId="0" borderId="9" xfId="2" applyFont="1" applyFill="1" applyBorder="1"/>
    <xf numFmtId="0" fontId="28" fillId="7" borderId="8" xfId="2" applyFont="1" applyFill="1" applyBorder="1" applyAlignment="1">
      <alignment horizontal="right"/>
    </xf>
    <xf numFmtId="0" fontId="25" fillId="0" borderId="0" xfId="2" applyFont="1" applyFill="1" applyBorder="1" applyAlignment="1">
      <alignment horizontal="center" vertical="center"/>
    </xf>
    <xf numFmtId="0" fontId="27" fillId="0" borderId="3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left" indent="5"/>
    </xf>
    <xf numFmtId="0" fontId="25" fillId="0" borderId="0" xfId="1" applyFont="1" applyFill="1" applyBorder="1" applyAlignment="1">
      <alignment horizontal="center" vertical="center"/>
    </xf>
    <xf numFmtId="0" fontId="30" fillId="0" borderId="0" xfId="2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/>
    </xf>
    <xf numFmtId="169" fontId="18" fillId="4" borderId="46" xfId="0" applyNumberFormat="1" applyFont="1" applyFill="1" applyBorder="1" applyAlignment="1">
      <alignment horizontal="center" vertical="center" shrinkToFit="1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9" fillId="0" borderId="24" xfId="0" applyFont="1" applyBorder="1" applyAlignment="1" applyProtection="1">
      <alignment horizontal="center" vertical="center"/>
      <protection locked="0"/>
    </xf>
    <xf numFmtId="0" fontId="15" fillId="0" borderId="42" xfId="0" applyFont="1" applyBorder="1" applyAlignment="1">
      <alignment horizontal="center" vertical="center" textRotation="255" shrinkToFit="1"/>
    </xf>
    <xf numFmtId="0" fontId="17" fillId="0" borderId="42" xfId="0" applyFont="1" applyBorder="1" applyAlignment="1">
      <alignment horizontal="center" vertical="center" textRotation="255" shrinkToFit="1"/>
    </xf>
    <xf numFmtId="0" fontId="15" fillId="0" borderId="39" xfId="0" applyFont="1" applyBorder="1" applyAlignment="1">
      <alignment horizontal="center" vertical="center" textRotation="255" shrinkToFit="1"/>
    </xf>
    <xf numFmtId="0" fontId="0" fillId="0" borderId="0" xfId="0" applyBorder="1"/>
    <xf numFmtId="170" fontId="0" fillId="0" borderId="0" xfId="0" applyNumberFormat="1"/>
    <xf numFmtId="0" fontId="0" fillId="0" borderId="57" xfId="0" applyBorder="1" applyAlignment="1">
      <alignment horizontal="center" vertical="center"/>
    </xf>
    <xf numFmtId="0" fontId="31" fillId="0" borderId="23" xfId="0" applyFont="1" applyFill="1" applyBorder="1" applyAlignment="1" applyProtection="1">
      <alignment horizontal="center" vertical="center"/>
      <protection locked="0"/>
    </xf>
    <xf numFmtId="0" fontId="32" fillId="0" borderId="23" xfId="0" applyFont="1" applyFill="1" applyBorder="1" applyAlignment="1" applyProtection="1">
      <alignment horizontal="center"/>
      <protection locked="0"/>
    </xf>
    <xf numFmtId="0" fontId="18" fillId="0" borderId="55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8" fillId="0" borderId="53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54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24" fillId="0" borderId="51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4" borderId="25" xfId="0" applyFont="1" applyFill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7" fillId="0" borderId="21" xfId="0" applyFont="1" applyBorder="1" applyAlignment="1">
      <alignment horizontal="center" vertical="center" textRotation="255" shrinkToFit="1"/>
    </xf>
    <xf numFmtId="0" fontId="15" fillId="0" borderId="21" xfId="0" applyFont="1" applyBorder="1" applyAlignment="1">
      <alignment horizontal="center" vertical="center" textRotation="255" shrinkToFit="1"/>
    </xf>
    <xf numFmtId="0" fontId="17" fillId="0" borderId="38" xfId="0" applyFont="1" applyBorder="1" applyAlignment="1">
      <alignment horizontal="center" vertical="center" textRotation="255"/>
    </xf>
    <xf numFmtId="0" fontId="0" fillId="0" borderId="34" xfId="0" applyBorder="1" applyAlignment="1">
      <alignment horizontal="center" vertical="center" textRotation="255"/>
    </xf>
    <xf numFmtId="0" fontId="17" fillId="0" borderId="34" xfId="0" applyFont="1" applyBorder="1" applyAlignment="1">
      <alignment horizontal="center" vertical="center" textRotation="255"/>
    </xf>
    <xf numFmtId="0" fontId="16" fillId="0" borderId="0" xfId="0" applyFont="1" applyAlignment="1">
      <alignment vertical="center"/>
    </xf>
    <xf numFmtId="0" fontId="19" fillId="0" borderId="20" xfId="0" applyFont="1" applyBorder="1" applyAlignment="1" applyProtection="1">
      <alignment horizontal="center" vertical="center"/>
      <protection locked="0"/>
    </xf>
    <xf numFmtId="0" fontId="31" fillId="0" borderId="44" xfId="0" applyFont="1" applyFill="1" applyBorder="1" applyAlignment="1" applyProtection="1">
      <alignment horizontal="center" vertical="center"/>
      <protection locked="0"/>
    </xf>
    <xf numFmtId="0" fontId="32" fillId="0" borderId="44" xfId="0" applyFont="1" applyFill="1" applyBorder="1" applyAlignment="1" applyProtection="1">
      <alignment horizontal="center"/>
      <protection locked="0"/>
    </xf>
    <xf numFmtId="172" fontId="32" fillId="0" borderId="44" xfId="0" applyNumberFormat="1" applyFont="1" applyBorder="1" applyAlignment="1">
      <alignment horizontal="center"/>
    </xf>
  </cellXfs>
  <cellStyles count="4">
    <cellStyle name="Normal" xfId="0" builtinId="0"/>
    <cellStyle name="Normal 2" xfId="2"/>
    <cellStyle name="Normal_VACANCES ETE" xfId="1"/>
    <cellStyle name="Normal_VACANCES ETE_PLANNING AS 2014" xfId="3"/>
  </cellStyles>
  <dxfs count="352"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numFmt numFmtId="0" formatCode="General"/>
    </dxf>
    <dxf>
      <numFmt numFmtId="170" formatCode="ddd\ * 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ddd\ 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CCFFFF"/>
      <color rgb="FF0000FF"/>
      <color rgb="FF007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453571</xdr:colOff>
      <xdr:row>19</xdr:row>
      <xdr:rowOff>181429</xdr:rowOff>
    </xdr:from>
    <xdr:to>
      <xdr:col>10</xdr:col>
      <xdr:colOff>123113</xdr:colOff>
      <xdr:row>23</xdr:row>
      <xdr:rowOff>19439</xdr:rowOff>
    </xdr:to>
    <xdr:sp macro="" textlink="">
      <xdr:nvSpPr>
        <xdr:cNvPr id="2" name="Rectangle 1"/>
        <xdr:cNvSpPr/>
      </xdr:nvSpPr>
      <xdr:spPr>
        <a:xfrm>
          <a:off x="1820765" y="3732245"/>
          <a:ext cx="2105868" cy="589643"/>
        </a:xfrm>
        <a:prstGeom prst="wedgeRectCallout">
          <a:avLst>
            <a:gd name="adj1" fmla="val -84833"/>
            <a:gd name="adj2" fmla="val 8667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LAISSER VIERGE EN FACE DE LA LIGNE DES DATES (sauf ligne 2)</a:t>
          </a:r>
        </a:p>
      </xdr:txBody>
    </xdr:sp>
    <xdr:clientData/>
  </xdr:twoCellAnchor>
  <xdr:twoCellAnchor>
    <xdr:from>
      <xdr:col>4</xdr:col>
      <xdr:colOff>9849</xdr:colOff>
      <xdr:row>27</xdr:row>
      <xdr:rowOff>55206</xdr:rowOff>
    </xdr:from>
    <xdr:to>
      <xdr:col>12</xdr:col>
      <xdr:colOff>145921</xdr:colOff>
      <xdr:row>30</xdr:row>
      <xdr:rowOff>81125</xdr:rowOff>
    </xdr:to>
    <xdr:sp macro="" textlink="">
      <xdr:nvSpPr>
        <xdr:cNvPr id="3" name="Rectangle 2"/>
        <xdr:cNvSpPr/>
      </xdr:nvSpPr>
      <xdr:spPr>
        <a:xfrm>
          <a:off x="2336022" y="5109288"/>
          <a:ext cx="2105868" cy="589643"/>
        </a:xfrm>
        <a:prstGeom prst="wedgeRectCallout">
          <a:avLst>
            <a:gd name="adj1" fmla="val -104525"/>
            <a:gd name="adj2" fmla="val -1023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ETAGE</a:t>
          </a:r>
          <a:r>
            <a:rPr lang="fr-FR" sz="1100" baseline="0"/>
            <a:t> EN FACE DES JOURS 1 ...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1018823</xdr:colOff>
      <xdr:row>0</xdr:row>
      <xdr:rowOff>43746</xdr:rowOff>
    </xdr:from>
    <xdr:to>
      <xdr:col>2</xdr:col>
      <xdr:colOff>910873</xdr:colOff>
      <xdr:row>6</xdr:row>
      <xdr:rowOff>119945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tag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g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823" y="43746"/>
              <a:ext cx="1825272" cy="117686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597606</xdr:colOff>
      <xdr:row>0</xdr:row>
      <xdr:rowOff>37397</xdr:rowOff>
    </xdr:from>
    <xdr:to>
      <xdr:col>6</xdr:col>
      <xdr:colOff>398639</xdr:colOff>
      <xdr:row>6</xdr:row>
      <xdr:rowOff>141112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62162" y="37397"/>
              <a:ext cx="1833033" cy="12043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8</xdr:col>
      <xdr:colOff>105833</xdr:colOff>
      <xdr:row>1</xdr:row>
      <xdr:rowOff>112889</xdr:rowOff>
    </xdr:from>
    <xdr:ext cx="1649970" cy="310014"/>
    <xdr:sp macro="[0]!creerBdD" textlink="">
      <xdr:nvSpPr>
        <xdr:cNvPr id="4" name="Rectangle à coins arrondis 3"/>
        <xdr:cNvSpPr/>
      </xdr:nvSpPr>
      <xdr:spPr>
        <a:xfrm>
          <a:off x="6357055" y="296333"/>
          <a:ext cx="1649970" cy="310014"/>
        </a:xfrm>
        <a:prstGeom prst="round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/>
            <a:t>Créer Base de Données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85.459186689812" createdVersion="5" refreshedVersion="5" minRefreshableVersion="3" recordCount="1297">
  <cacheSource type="worksheet">
    <worksheetSource name="Tdata"/>
  </cacheSource>
  <cacheFields count="7">
    <cacheField name="Date" numFmtId="170">
      <sharedItems containsSemiMixedTypes="0" containsNonDate="0" containsDate="1" containsString="0" minDate="2019-01-01T00:00:00" maxDate="2019-04-14T00:00:00" count="50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1-15T00:00:00"/>
        <d v="2019-01-16T00:00:00"/>
        <d v="2019-01-17T00:00:00"/>
        <d v="2019-01-18T00:00:00"/>
        <d v="2019-01-19T00:00:00"/>
        <d v="2019-01-20T00:00:00"/>
        <d v="2019-01-21T00:00:00"/>
        <d v="2019-01-22T00:00:00"/>
        <d v="2019-01-23T00:00:00"/>
        <d v="2019-01-24T00:00:00"/>
        <d v="2019-01-25T00:00:00"/>
        <d v="2019-01-26T00:00:00"/>
        <d v="2019-01-27T00:00:00"/>
        <d v="2019-01-28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4-08T00:00:00"/>
        <d v="2019-04-09T00:00:00"/>
        <d v="2019-04-10T00:00:00"/>
        <d v="2019-04-11T00:00:00"/>
        <d v="2019-04-12T00:00:00"/>
        <d v="2019-04-13T00:00:00"/>
      </sharedItems>
      <fieldGroup par="6" base="0">
        <rangePr groupBy="days" startDate="2019-01-01T00:00:00" endDate="2019-04-14T00:00:00"/>
        <groupItems count="368">
          <s v="&lt;01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4/2019"/>
        </groupItems>
      </fieldGroup>
    </cacheField>
    <cacheField name="Etage" numFmtId="0">
      <sharedItems count="6">
        <s v="6ème étage"/>
        <s v="1er étage"/>
        <s v="2ème étage"/>
        <s v="3ème étage"/>
        <s v="4ème étage"/>
        <s v="5ème étage"/>
      </sharedItems>
    </cacheField>
    <cacheField name="Nom" numFmtId="0">
      <sharedItems containsMixedTypes="1" containsNumber="1" containsInteger="1" minValue="1" maxValue="95" count="132">
        <n v="85"/>
        <s v="ll"/>
        <n v="86"/>
        <n v="87"/>
        <n v="88"/>
        <n v="89"/>
        <n v="90"/>
        <s v="aa"/>
        <s v="cc"/>
        <s v="mm"/>
        <n v="1"/>
        <n v="13"/>
        <n v="20"/>
        <n v="33"/>
        <n v="39"/>
        <n v="52"/>
        <n v="58"/>
        <n v="71"/>
        <s v="dd"/>
        <s v="ee"/>
        <n v="78"/>
        <s v="ff"/>
        <s v="gg"/>
        <n v="80"/>
        <n v="82"/>
        <n v="5"/>
        <n v="17"/>
        <n v="24"/>
        <n v="37"/>
        <n v="43"/>
        <n v="56"/>
        <n v="62"/>
        <n v="75"/>
        <n v="83"/>
        <n v="94"/>
        <n v="84"/>
        <s v="kk"/>
        <n v="11"/>
        <n v="30"/>
        <n v="68"/>
        <n v="12"/>
        <n v="31"/>
        <n v="69"/>
        <n v="32"/>
        <n v="70"/>
        <s v="nn"/>
        <n v="14"/>
        <s v="oo"/>
        <n v="15"/>
        <n v="34"/>
        <n v="72"/>
        <s v="pp"/>
        <n v="16"/>
        <n v="35"/>
        <n v="73"/>
        <n v="3"/>
        <n v="22"/>
        <n v="59"/>
        <n v="6"/>
        <n v="7"/>
        <n v="25"/>
        <n v="26"/>
        <n v="63"/>
        <s v="hh"/>
        <n v="8"/>
        <n v="27"/>
        <n v="65"/>
        <s v="ii"/>
        <n v="9"/>
        <n v="28"/>
        <n v="66"/>
        <s v="jj"/>
        <s v="ss"/>
        <n v="10"/>
        <n v="19"/>
        <n v="29"/>
        <n v="67"/>
        <n v="81"/>
        <s v="bb"/>
        <n v="2"/>
        <n v="21"/>
        <n v="40"/>
        <n v="53"/>
        <n v="91"/>
        <s v="rr"/>
        <n v="18"/>
        <n v="38"/>
        <n v="44"/>
        <n v="57"/>
        <n v="76"/>
        <n v="95"/>
        <n v="45"/>
        <n v="64"/>
        <n v="46"/>
        <n v="47"/>
        <n v="48"/>
        <n v="49"/>
        <n v="50"/>
        <n v="41"/>
        <n v="54"/>
        <n v="60"/>
        <n v="79"/>
        <n v="92"/>
        <n v="4"/>
        <n v="23"/>
        <n v="36"/>
        <n v="42"/>
        <n v="55"/>
        <n v="61"/>
        <n v="74"/>
        <n v="93"/>
        <s v="TASSAFOUT "/>
        <s v="BIBLOCQUE"/>
        <s v="TAIBI "/>
        <s v="L HERMELIN "/>
        <s v="ALI "/>
        <s v="DENIS "/>
        <s v="GARNIER "/>
        <s v="MACHEBOEUF "/>
        <s v="qq"/>
        <s v="DUMAIN"/>
        <s v="GUIONNET"/>
        <s v="HEGA"/>
        <s v="LAMY"/>
        <s v="MAURICE"/>
        <s v="MOREAC"/>
        <s v="DUBOIS"/>
        <s v="N GONGO"/>
        <s v="WINCKLER"/>
        <s v="MONTEMIN"/>
        <s v="BILEY"/>
        <s v="CELESTINS"/>
      </sharedItems>
    </cacheField>
    <cacheField name="Affectation" numFmtId="0">
      <sharedItems count="19">
        <s v="A1"/>
        <s v="A2"/>
        <s v="A3"/>
        <s v="A4"/>
        <s v="A5"/>
        <s v="A6"/>
        <s v="M1"/>
        <s v="M2"/>
        <s v="M3"/>
        <s v="M4"/>
        <s v="M5"/>
        <s v="M6"/>
        <s v="M7"/>
        <s v="M8"/>
        <s v="M9"/>
        <s v="M10"/>
        <s v="M11"/>
        <s v="G"/>
        <s v="M"/>
      </sharedItems>
    </cacheField>
    <cacheField name="Date|Affectation" numFmtId="0">
      <sharedItems/>
    </cacheField>
    <cacheField name="Mois" numFmtId="0" databaseField="0">
      <fieldGroup base="0">
        <rangePr groupBy="months" startDate="2019-01-01T00:00:00" endDate="2019-04-14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4/2019"/>
        </groupItems>
      </fieldGroup>
    </cacheField>
    <cacheField name="Années" numFmtId="0" databaseField="0">
      <fieldGroup base="0">
        <rangePr groupBy="years" startDate="2019-01-01T00:00:00" endDate="2019-04-14T00:00:00"/>
        <groupItems count="3">
          <s v="&lt;01/01/2019"/>
          <s v="2019"/>
          <s v="&gt;14/04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97">
  <r>
    <x v="0"/>
    <x v="0"/>
    <x v="0"/>
    <x v="0"/>
    <s v="43466|A1"/>
  </r>
  <r>
    <x v="0"/>
    <x v="1"/>
    <x v="1"/>
    <x v="1"/>
    <s v="43466|A2"/>
  </r>
  <r>
    <x v="0"/>
    <x v="0"/>
    <x v="2"/>
    <x v="1"/>
    <s v="43466|A2"/>
  </r>
  <r>
    <x v="0"/>
    <x v="0"/>
    <x v="3"/>
    <x v="2"/>
    <s v="43466|A3"/>
  </r>
  <r>
    <x v="0"/>
    <x v="0"/>
    <x v="4"/>
    <x v="3"/>
    <s v="43466|A4"/>
  </r>
  <r>
    <x v="0"/>
    <x v="0"/>
    <x v="5"/>
    <x v="4"/>
    <s v="43466|A5"/>
  </r>
  <r>
    <x v="0"/>
    <x v="0"/>
    <x v="6"/>
    <x v="5"/>
    <s v="43466|A6"/>
  </r>
  <r>
    <x v="0"/>
    <x v="1"/>
    <x v="7"/>
    <x v="6"/>
    <s v="43466|M1"/>
  </r>
  <r>
    <x v="0"/>
    <x v="1"/>
    <x v="8"/>
    <x v="6"/>
    <s v="43466|M1"/>
  </r>
  <r>
    <x v="0"/>
    <x v="1"/>
    <x v="9"/>
    <x v="6"/>
    <s v="43466|M1"/>
  </r>
  <r>
    <x v="0"/>
    <x v="2"/>
    <x v="10"/>
    <x v="6"/>
    <s v="43466|M1"/>
  </r>
  <r>
    <x v="0"/>
    <x v="2"/>
    <x v="11"/>
    <x v="6"/>
    <s v="43466|M1"/>
  </r>
  <r>
    <x v="0"/>
    <x v="3"/>
    <x v="12"/>
    <x v="6"/>
    <s v="43466|M1"/>
  </r>
  <r>
    <x v="0"/>
    <x v="3"/>
    <x v="13"/>
    <x v="6"/>
    <s v="43466|M1"/>
  </r>
  <r>
    <x v="0"/>
    <x v="4"/>
    <x v="14"/>
    <x v="6"/>
    <s v="43466|M1"/>
  </r>
  <r>
    <x v="0"/>
    <x v="4"/>
    <x v="15"/>
    <x v="6"/>
    <s v="43466|M1"/>
  </r>
  <r>
    <x v="0"/>
    <x v="5"/>
    <x v="16"/>
    <x v="6"/>
    <s v="43466|M1"/>
  </r>
  <r>
    <x v="0"/>
    <x v="5"/>
    <x v="17"/>
    <x v="6"/>
    <s v="43466|M1"/>
  </r>
  <r>
    <x v="0"/>
    <x v="1"/>
    <x v="18"/>
    <x v="7"/>
    <s v="43466|M2"/>
  </r>
  <r>
    <x v="0"/>
    <x v="1"/>
    <x v="19"/>
    <x v="7"/>
    <s v="43466|M2"/>
  </r>
  <r>
    <x v="0"/>
    <x v="0"/>
    <x v="20"/>
    <x v="7"/>
    <s v="43466|M2"/>
  </r>
  <r>
    <x v="0"/>
    <x v="1"/>
    <x v="21"/>
    <x v="8"/>
    <s v="43466|M3"/>
  </r>
  <r>
    <x v="0"/>
    <x v="1"/>
    <x v="22"/>
    <x v="8"/>
    <s v="43466|M3"/>
  </r>
  <r>
    <x v="0"/>
    <x v="0"/>
    <x v="23"/>
    <x v="8"/>
    <s v="43466|M3"/>
  </r>
  <r>
    <x v="0"/>
    <x v="0"/>
    <x v="24"/>
    <x v="9"/>
    <s v="43466|M4"/>
  </r>
  <r>
    <x v="0"/>
    <x v="2"/>
    <x v="25"/>
    <x v="10"/>
    <s v="43466|M5"/>
  </r>
  <r>
    <x v="0"/>
    <x v="2"/>
    <x v="26"/>
    <x v="10"/>
    <s v="43466|M5"/>
  </r>
  <r>
    <x v="0"/>
    <x v="3"/>
    <x v="27"/>
    <x v="10"/>
    <s v="43466|M5"/>
  </r>
  <r>
    <x v="0"/>
    <x v="3"/>
    <x v="28"/>
    <x v="10"/>
    <s v="43466|M5"/>
  </r>
  <r>
    <x v="0"/>
    <x v="4"/>
    <x v="29"/>
    <x v="10"/>
    <s v="43466|M5"/>
  </r>
  <r>
    <x v="0"/>
    <x v="4"/>
    <x v="30"/>
    <x v="10"/>
    <s v="43466|M5"/>
  </r>
  <r>
    <x v="0"/>
    <x v="5"/>
    <x v="31"/>
    <x v="10"/>
    <s v="43466|M5"/>
  </r>
  <r>
    <x v="0"/>
    <x v="5"/>
    <x v="32"/>
    <x v="10"/>
    <s v="43466|M5"/>
  </r>
  <r>
    <x v="0"/>
    <x v="0"/>
    <x v="33"/>
    <x v="10"/>
    <s v="43466|M5"/>
  </r>
  <r>
    <x v="0"/>
    <x v="0"/>
    <x v="34"/>
    <x v="10"/>
    <s v="43466|M5"/>
  </r>
  <r>
    <x v="0"/>
    <x v="0"/>
    <x v="35"/>
    <x v="11"/>
    <s v="43466|M6"/>
  </r>
  <r>
    <x v="1"/>
    <x v="1"/>
    <x v="36"/>
    <x v="0"/>
    <s v="43467|A1"/>
  </r>
  <r>
    <x v="1"/>
    <x v="2"/>
    <x v="37"/>
    <x v="0"/>
    <s v="43467|A1"/>
  </r>
  <r>
    <x v="1"/>
    <x v="3"/>
    <x v="38"/>
    <x v="0"/>
    <s v="43467|A1"/>
  </r>
  <r>
    <x v="1"/>
    <x v="5"/>
    <x v="39"/>
    <x v="0"/>
    <s v="43467|A1"/>
  </r>
  <r>
    <x v="1"/>
    <x v="0"/>
    <x v="0"/>
    <x v="0"/>
    <s v="43467|A1"/>
  </r>
  <r>
    <x v="1"/>
    <x v="1"/>
    <x v="1"/>
    <x v="1"/>
    <s v="43467|A2"/>
  </r>
  <r>
    <x v="1"/>
    <x v="2"/>
    <x v="40"/>
    <x v="1"/>
    <s v="43467|A2"/>
  </r>
  <r>
    <x v="1"/>
    <x v="3"/>
    <x v="41"/>
    <x v="1"/>
    <s v="43467|A2"/>
  </r>
  <r>
    <x v="1"/>
    <x v="5"/>
    <x v="42"/>
    <x v="1"/>
    <s v="43467|A2"/>
  </r>
  <r>
    <x v="1"/>
    <x v="0"/>
    <x v="2"/>
    <x v="1"/>
    <s v="43467|A2"/>
  </r>
  <r>
    <x v="1"/>
    <x v="1"/>
    <x v="9"/>
    <x v="2"/>
    <s v="43467|A3"/>
  </r>
  <r>
    <x v="1"/>
    <x v="2"/>
    <x v="11"/>
    <x v="2"/>
    <s v="43467|A3"/>
  </r>
  <r>
    <x v="1"/>
    <x v="3"/>
    <x v="43"/>
    <x v="2"/>
    <s v="43467|A3"/>
  </r>
  <r>
    <x v="1"/>
    <x v="5"/>
    <x v="44"/>
    <x v="2"/>
    <s v="43467|A3"/>
  </r>
  <r>
    <x v="1"/>
    <x v="0"/>
    <x v="3"/>
    <x v="2"/>
    <s v="43467|A3"/>
  </r>
  <r>
    <x v="1"/>
    <x v="1"/>
    <x v="45"/>
    <x v="3"/>
    <s v="43467|A4"/>
  </r>
  <r>
    <x v="1"/>
    <x v="2"/>
    <x v="46"/>
    <x v="3"/>
    <s v="43467|A4"/>
  </r>
  <r>
    <x v="1"/>
    <x v="3"/>
    <x v="13"/>
    <x v="3"/>
    <s v="43467|A4"/>
  </r>
  <r>
    <x v="1"/>
    <x v="5"/>
    <x v="17"/>
    <x v="3"/>
    <s v="43467|A4"/>
  </r>
  <r>
    <x v="1"/>
    <x v="0"/>
    <x v="4"/>
    <x v="3"/>
    <s v="43467|A4"/>
  </r>
  <r>
    <x v="1"/>
    <x v="1"/>
    <x v="47"/>
    <x v="4"/>
    <s v="43467|A5"/>
  </r>
  <r>
    <x v="1"/>
    <x v="2"/>
    <x v="48"/>
    <x v="4"/>
    <s v="43467|A5"/>
  </r>
  <r>
    <x v="1"/>
    <x v="3"/>
    <x v="49"/>
    <x v="4"/>
    <s v="43467|A5"/>
  </r>
  <r>
    <x v="1"/>
    <x v="5"/>
    <x v="50"/>
    <x v="4"/>
    <s v="43467|A5"/>
  </r>
  <r>
    <x v="1"/>
    <x v="0"/>
    <x v="5"/>
    <x v="4"/>
    <s v="43467|A5"/>
  </r>
  <r>
    <x v="1"/>
    <x v="1"/>
    <x v="51"/>
    <x v="5"/>
    <s v="43467|A6"/>
  </r>
  <r>
    <x v="1"/>
    <x v="2"/>
    <x v="52"/>
    <x v="5"/>
    <s v="43467|A6"/>
  </r>
  <r>
    <x v="1"/>
    <x v="3"/>
    <x v="53"/>
    <x v="5"/>
    <s v="43467|A6"/>
  </r>
  <r>
    <x v="1"/>
    <x v="5"/>
    <x v="54"/>
    <x v="5"/>
    <s v="43467|A6"/>
  </r>
  <r>
    <x v="1"/>
    <x v="0"/>
    <x v="6"/>
    <x v="5"/>
    <s v="43467|A6"/>
  </r>
  <r>
    <x v="1"/>
    <x v="1"/>
    <x v="7"/>
    <x v="6"/>
    <s v="43467|M1"/>
  </r>
  <r>
    <x v="1"/>
    <x v="1"/>
    <x v="8"/>
    <x v="6"/>
    <s v="43467|M1"/>
  </r>
  <r>
    <x v="1"/>
    <x v="2"/>
    <x v="10"/>
    <x v="6"/>
    <s v="43467|M1"/>
  </r>
  <r>
    <x v="1"/>
    <x v="2"/>
    <x v="55"/>
    <x v="6"/>
    <s v="43467|M1"/>
  </r>
  <r>
    <x v="1"/>
    <x v="3"/>
    <x v="12"/>
    <x v="6"/>
    <s v="43467|M1"/>
  </r>
  <r>
    <x v="1"/>
    <x v="3"/>
    <x v="56"/>
    <x v="6"/>
    <s v="43467|M1"/>
  </r>
  <r>
    <x v="1"/>
    <x v="4"/>
    <x v="14"/>
    <x v="6"/>
    <s v="43467|M1"/>
  </r>
  <r>
    <x v="1"/>
    <x v="4"/>
    <x v="15"/>
    <x v="6"/>
    <s v="43467|M1"/>
  </r>
  <r>
    <x v="1"/>
    <x v="5"/>
    <x v="16"/>
    <x v="6"/>
    <s v="43467|M1"/>
  </r>
  <r>
    <x v="1"/>
    <x v="5"/>
    <x v="57"/>
    <x v="6"/>
    <s v="43467|M1"/>
  </r>
  <r>
    <x v="1"/>
    <x v="1"/>
    <x v="18"/>
    <x v="7"/>
    <s v="43467|M2"/>
  </r>
  <r>
    <x v="1"/>
    <x v="1"/>
    <x v="19"/>
    <x v="7"/>
    <s v="43467|M2"/>
  </r>
  <r>
    <x v="1"/>
    <x v="2"/>
    <x v="25"/>
    <x v="7"/>
    <s v="43467|M2"/>
  </r>
  <r>
    <x v="1"/>
    <x v="3"/>
    <x v="27"/>
    <x v="7"/>
    <s v="43467|M2"/>
  </r>
  <r>
    <x v="1"/>
    <x v="5"/>
    <x v="31"/>
    <x v="7"/>
    <s v="43467|M2"/>
  </r>
  <r>
    <x v="1"/>
    <x v="0"/>
    <x v="20"/>
    <x v="7"/>
    <s v="43467|M2"/>
  </r>
  <r>
    <x v="1"/>
    <x v="1"/>
    <x v="21"/>
    <x v="8"/>
    <s v="43467|M3"/>
  </r>
  <r>
    <x v="1"/>
    <x v="1"/>
    <x v="22"/>
    <x v="8"/>
    <s v="43467|M3"/>
  </r>
  <r>
    <x v="1"/>
    <x v="2"/>
    <x v="58"/>
    <x v="8"/>
    <s v="43467|M3"/>
  </r>
  <r>
    <x v="1"/>
    <x v="2"/>
    <x v="59"/>
    <x v="8"/>
    <s v="43467|M3"/>
  </r>
  <r>
    <x v="1"/>
    <x v="3"/>
    <x v="60"/>
    <x v="8"/>
    <s v="43467|M3"/>
  </r>
  <r>
    <x v="1"/>
    <x v="3"/>
    <x v="61"/>
    <x v="8"/>
    <s v="43467|M3"/>
  </r>
  <r>
    <x v="1"/>
    <x v="5"/>
    <x v="62"/>
    <x v="8"/>
    <s v="43467|M3"/>
  </r>
  <r>
    <x v="1"/>
    <x v="0"/>
    <x v="23"/>
    <x v="8"/>
    <s v="43467|M3"/>
  </r>
  <r>
    <x v="1"/>
    <x v="1"/>
    <x v="63"/>
    <x v="9"/>
    <s v="43467|M4"/>
  </r>
  <r>
    <x v="1"/>
    <x v="2"/>
    <x v="64"/>
    <x v="9"/>
    <s v="43467|M4"/>
  </r>
  <r>
    <x v="1"/>
    <x v="3"/>
    <x v="65"/>
    <x v="9"/>
    <s v="43467|M4"/>
  </r>
  <r>
    <x v="1"/>
    <x v="5"/>
    <x v="66"/>
    <x v="9"/>
    <s v="43467|M4"/>
  </r>
  <r>
    <x v="1"/>
    <x v="0"/>
    <x v="24"/>
    <x v="9"/>
    <s v="43467|M4"/>
  </r>
  <r>
    <x v="1"/>
    <x v="1"/>
    <x v="67"/>
    <x v="10"/>
    <s v="43467|M5"/>
  </r>
  <r>
    <x v="1"/>
    <x v="2"/>
    <x v="68"/>
    <x v="10"/>
    <s v="43467|M5"/>
  </r>
  <r>
    <x v="1"/>
    <x v="3"/>
    <x v="69"/>
    <x v="10"/>
    <s v="43467|M5"/>
  </r>
  <r>
    <x v="1"/>
    <x v="3"/>
    <x v="28"/>
    <x v="10"/>
    <s v="43467|M5"/>
  </r>
  <r>
    <x v="1"/>
    <x v="4"/>
    <x v="29"/>
    <x v="10"/>
    <s v="43467|M5"/>
  </r>
  <r>
    <x v="1"/>
    <x v="4"/>
    <x v="30"/>
    <x v="10"/>
    <s v="43467|M5"/>
  </r>
  <r>
    <x v="1"/>
    <x v="5"/>
    <x v="70"/>
    <x v="10"/>
    <s v="43467|M5"/>
  </r>
  <r>
    <x v="1"/>
    <x v="5"/>
    <x v="32"/>
    <x v="10"/>
    <s v="43467|M5"/>
  </r>
  <r>
    <x v="1"/>
    <x v="0"/>
    <x v="33"/>
    <x v="10"/>
    <s v="43467|M5"/>
  </r>
  <r>
    <x v="1"/>
    <x v="0"/>
    <x v="34"/>
    <x v="10"/>
    <s v="43467|M5"/>
  </r>
  <r>
    <x v="1"/>
    <x v="1"/>
    <x v="71"/>
    <x v="11"/>
    <s v="43467|M6"/>
  </r>
  <r>
    <x v="1"/>
    <x v="1"/>
    <x v="72"/>
    <x v="11"/>
    <s v="43467|M6"/>
  </r>
  <r>
    <x v="1"/>
    <x v="2"/>
    <x v="73"/>
    <x v="11"/>
    <s v="43467|M6"/>
  </r>
  <r>
    <x v="1"/>
    <x v="2"/>
    <x v="74"/>
    <x v="11"/>
    <s v="43467|M6"/>
  </r>
  <r>
    <x v="1"/>
    <x v="3"/>
    <x v="75"/>
    <x v="11"/>
    <s v="43467|M6"/>
  </r>
  <r>
    <x v="1"/>
    <x v="5"/>
    <x v="76"/>
    <x v="11"/>
    <s v="43467|M6"/>
  </r>
  <r>
    <x v="1"/>
    <x v="0"/>
    <x v="35"/>
    <x v="11"/>
    <s v="43467|M6"/>
  </r>
  <r>
    <x v="2"/>
    <x v="1"/>
    <x v="36"/>
    <x v="0"/>
    <s v="43468|A1"/>
  </r>
  <r>
    <x v="2"/>
    <x v="2"/>
    <x v="37"/>
    <x v="0"/>
    <s v="43468|A1"/>
  </r>
  <r>
    <x v="2"/>
    <x v="3"/>
    <x v="38"/>
    <x v="0"/>
    <s v="43468|A1"/>
  </r>
  <r>
    <x v="2"/>
    <x v="5"/>
    <x v="39"/>
    <x v="0"/>
    <s v="43468|A1"/>
  </r>
  <r>
    <x v="2"/>
    <x v="0"/>
    <x v="0"/>
    <x v="0"/>
    <s v="43468|A1"/>
  </r>
  <r>
    <x v="2"/>
    <x v="1"/>
    <x v="1"/>
    <x v="1"/>
    <s v="43468|A2"/>
  </r>
  <r>
    <x v="2"/>
    <x v="2"/>
    <x v="40"/>
    <x v="1"/>
    <s v="43468|A2"/>
  </r>
  <r>
    <x v="2"/>
    <x v="3"/>
    <x v="41"/>
    <x v="1"/>
    <s v="43468|A2"/>
  </r>
  <r>
    <x v="2"/>
    <x v="5"/>
    <x v="42"/>
    <x v="1"/>
    <s v="43468|A2"/>
  </r>
  <r>
    <x v="2"/>
    <x v="0"/>
    <x v="2"/>
    <x v="1"/>
    <s v="43468|A2"/>
  </r>
  <r>
    <x v="2"/>
    <x v="1"/>
    <x v="9"/>
    <x v="2"/>
    <s v="43468|A3"/>
  </r>
  <r>
    <x v="2"/>
    <x v="2"/>
    <x v="11"/>
    <x v="2"/>
    <s v="43468|A3"/>
  </r>
  <r>
    <x v="2"/>
    <x v="3"/>
    <x v="43"/>
    <x v="2"/>
    <s v="43468|A3"/>
  </r>
  <r>
    <x v="2"/>
    <x v="5"/>
    <x v="44"/>
    <x v="2"/>
    <s v="43468|A3"/>
  </r>
  <r>
    <x v="2"/>
    <x v="0"/>
    <x v="3"/>
    <x v="2"/>
    <s v="43468|A3"/>
  </r>
  <r>
    <x v="2"/>
    <x v="1"/>
    <x v="45"/>
    <x v="3"/>
    <s v="43468|A4"/>
  </r>
  <r>
    <x v="2"/>
    <x v="2"/>
    <x v="46"/>
    <x v="3"/>
    <s v="43468|A4"/>
  </r>
  <r>
    <x v="2"/>
    <x v="3"/>
    <x v="13"/>
    <x v="3"/>
    <s v="43468|A4"/>
  </r>
  <r>
    <x v="2"/>
    <x v="5"/>
    <x v="17"/>
    <x v="3"/>
    <s v="43468|A4"/>
  </r>
  <r>
    <x v="2"/>
    <x v="0"/>
    <x v="4"/>
    <x v="3"/>
    <s v="43468|A4"/>
  </r>
  <r>
    <x v="2"/>
    <x v="1"/>
    <x v="47"/>
    <x v="4"/>
    <s v="43468|A5"/>
  </r>
  <r>
    <x v="2"/>
    <x v="2"/>
    <x v="48"/>
    <x v="4"/>
    <s v="43468|A5"/>
  </r>
  <r>
    <x v="2"/>
    <x v="3"/>
    <x v="49"/>
    <x v="4"/>
    <s v="43468|A5"/>
  </r>
  <r>
    <x v="2"/>
    <x v="5"/>
    <x v="50"/>
    <x v="4"/>
    <s v="43468|A5"/>
  </r>
  <r>
    <x v="2"/>
    <x v="0"/>
    <x v="5"/>
    <x v="4"/>
    <s v="43468|A5"/>
  </r>
  <r>
    <x v="2"/>
    <x v="1"/>
    <x v="51"/>
    <x v="5"/>
    <s v="43468|A6"/>
  </r>
  <r>
    <x v="2"/>
    <x v="2"/>
    <x v="52"/>
    <x v="5"/>
    <s v="43468|A6"/>
  </r>
  <r>
    <x v="2"/>
    <x v="3"/>
    <x v="53"/>
    <x v="5"/>
    <s v="43468|A6"/>
  </r>
  <r>
    <x v="2"/>
    <x v="5"/>
    <x v="54"/>
    <x v="5"/>
    <s v="43468|A6"/>
  </r>
  <r>
    <x v="2"/>
    <x v="0"/>
    <x v="6"/>
    <x v="5"/>
    <s v="43468|A6"/>
  </r>
  <r>
    <x v="2"/>
    <x v="1"/>
    <x v="7"/>
    <x v="6"/>
    <s v="43468|M1"/>
  </r>
  <r>
    <x v="2"/>
    <x v="1"/>
    <x v="8"/>
    <x v="6"/>
    <s v="43468|M1"/>
  </r>
  <r>
    <x v="2"/>
    <x v="2"/>
    <x v="10"/>
    <x v="6"/>
    <s v="43468|M1"/>
  </r>
  <r>
    <x v="2"/>
    <x v="2"/>
    <x v="55"/>
    <x v="6"/>
    <s v="43468|M1"/>
  </r>
  <r>
    <x v="2"/>
    <x v="3"/>
    <x v="12"/>
    <x v="6"/>
    <s v="43468|M1"/>
  </r>
  <r>
    <x v="2"/>
    <x v="3"/>
    <x v="56"/>
    <x v="6"/>
    <s v="43468|M1"/>
  </r>
  <r>
    <x v="2"/>
    <x v="4"/>
    <x v="14"/>
    <x v="6"/>
    <s v="43468|M1"/>
  </r>
  <r>
    <x v="2"/>
    <x v="4"/>
    <x v="15"/>
    <x v="6"/>
    <s v="43468|M1"/>
  </r>
  <r>
    <x v="2"/>
    <x v="5"/>
    <x v="16"/>
    <x v="6"/>
    <s v="43468|M1"/>
  </r>
  <r>
    <x v="2"/>
    <x v="5"/>
    <x v="57"/>
    <x v="6"/>
    <s v="43468|M1"/>
  </r>
  <r>
    <x v="2"/>
    <x v="1"/>
    <x v="18"/>
    <x v="7"/>
    <s v="43468|M2"/>
  </r>
  <r>
    <x v="2"/>
    <x v="1"/>
    <x v="19"/>
    <x v="7"/>
    <s v="43468|M2"/>
  </r>
  <r>
    <x v="2"/>
    <x v="2"/>
    <x v="25"/>
    <x v="7"/>
    <s v="43468|M2"/>
  </r>
  <r>
    <x v="2"/>
    <x v="3"/>
    <x v="27"/>
    <x v="7"/>
    <s v="43468|M2"/>
  </r>
  <r>
    <x v="2"/>
    <x v="5"/>
    <x v="31"/>
    <x v="7"/>
    <s v="43468|M2"/>
  </r>
  <r>
    <x v="2"/>
    <x v="0"/>
    <x v="20"/>
    <x v="7"/>
    <s v="43468|M2"/>
  </r>
  <r>
    <x v="2"/>
    <x v="1"/>
    <x v="21"/>
    <x v="8"/>
    <s v="43468|M3"/>
  </r>
  <r>
    <x v="2"/>
    <x v="1"/>
    <x v="22"/>
    <x v="8"/>
    <s v="43468|M3"/>
  </r>
  <r>
    <x v="2"/>
    <x v="2"/>
    <x v="58"/>
    <x v="8"/>
    <s v="43468|M3"/>
  </r>
  <r>
    <x v="2"/>
    <x v="2"/>
    <x v="59"/>
    <x v="8"/>
    <s v="43468|M3"/>
  </r>
  <r>
    <x v="2"/>
    <x v="3"/>
    <x v="60"/>
    <x v="8"/>
    <s v="43468|M3"/>
  </r>
  <r>
    <x v="2"/>
    <x v="3"/>
    <x v="61"/>
    <x v="8"/>
    <s v="43468|M3"/>
  </r>
  <r>
    <x v="2"/>
    <x v="5"/>
    <x v="62"/>
    <x v="8"/>
    <s v="43468|M3"/>
  </r>
  <r>
    <x v="2"/>
    <x v="0"/>
    <x v="23"/>
    <x v="8"/>
    <s v="43468|M3"/>
  </r>
  <r>
    <x v="2"/>
    <x v="1"/>
    <x v="63"/>
    <x v="9"/>
    <s v="43468|M4"/>
  </r>
  <r>
    <x v="2"/>
    <x v="2"/>
    <x v="64"/>
    <x v="9"/>
    <s v="43468|M4"/>
  </r>
  <r>
    <x v="2"/>
    <x v="3"/>
    <x v="65"/>
    <x v="9"/>
    <s v="43468|M4"/>
  </r>
  <r>
    <x v="2"/>
    <x v="5"/>
    <x v="66"/>
    <x v="9"/>
    <s v="43468|M4"/>
  </r>
  <r>
    <x v="2"/>
    <x v="0"/>
    <x v="24"/>
    <x v="9"/>
    <s v="43468|M4"/>
  </r>
  <r>
    <x v="2"/>
    <x v="1"/>
    <x v="67"/>
    <x v="10"/>
    <s v="43468|M5"/>
  </r>
  <r>
    <x v="2"/>
    <x v="2"/>
    <x v="68"/>
    <x v="10"/>
    <s v="43468|M5"/>
  </r>
  <r>
    <x v="2"/>
    <x v="3"/>
    <x v="69"/>
    <x v="10"/>
    <s v="43468|M5"/>
  </r>
  <r>
    <x v="2"/>
    <x v="3"/>
    <x v="28"/>
    <x v="10"/>
    <s v="43468|M5"/>
  </r>
  <r>
    <x v="2"/>
    <x v="4"/>
    <x v="29"/>
    <x v="10"/>
    <s v="43468|M5"/>
  </r>
  <r>
    <x v="2"/>
    <x v="4"/>
    <x v="30"/>
    <x v="10"/>
    <s v="43468|M5"/>
  </r>
  <r>
    <x v="2"/>
    <x v="5"/>
    <x v="70"/>
    <x v="10"/>
    <s v="43468|M5"/>
  </r>
  <r>
    <x v="2"/>
    <x v="5"/>
    <x v="32"/>
    <x v="10"/>
    <s v="43468|M5"/>
  </r>
  <r>
    <x v="2"/>
    <x v="0"/>
    <x v="33"/>
    <x v="10"/>
    <s v="43468|M5"/>
  </r>
  <r>
    <x v="2"/>
    <x v="0"/>
    <x v="34"/>
    <x v="10"/>
    <s v="43468|M5"/>
  </r>
  <r>
    <x v="2"/>
    <x v="1"/>
    <x v="71"/>
    <x v="11"/>
    <s v="43468|M6"/>
  </r>
  <r>
    <x v="2"/>
    <x v="2"/>
    <x v="73"/>
    <x v="11"/>
    <s v="43468|M6"/>
  </r>
  <r>
    <x v="2"/>
    <x v="3"/>
    <x v="75"/>
    <x v="11"/>
    <s v="43468|M6"/>
  </r>
  <r>
    <x v="2"/>
    <x v="5"/>
    <x v="76"/>
    <x v="11"/>
    <s v="43468|M6"/>
  </r>
  <r>
    <x v="2"/>
    <x v="0"/>
    <x v="35"/>
    <x v="11"/>
    <s v="43468|M6"/>
  </r>
  <r>
    <x v="2"/>
    <x v="1"/>
    <x v="72"/>
    <x v="12"/>
    <s v="43468|M7"/>
  </r>
  <r>
    <x v="2"/>
    <x v="2"/>
    <x v="74"/>
    <x v="12"/>
    <s v="43468|M7"/>
  </r>
  <r>
    <x v="3"/>
    <x v="1"/>
    <x v="36"/>
    <x v="0"/>
    <s v="43469|A1"/>
  </r>
  <r>
    <x v="3"/>
    <x v="2"/>
    <x v="37"/>
    <x v="0"/>
    <s v="43469|A1"/>
  </r>
  <r>
    <x v="3"/>
    <x v="3"/>
    <x v="38"/>
    <x v="0"/>
    <s v="43469|A1"/>
  </r>
  <r>
    <x v="3"/>
    <x v="5"/>
    <x v="39"/>
    <x v="0"/>
    <s v="43469|A1"/>
  </r>
  <r>
    <x v="3"/>
    <x v="0"/>
    <x v="0"/>
    <x v="0"/>
    <s v="43469|A1"/>
  </r>
  <r>
    <x v="3"/>
    <x v="1"/>
    <x v="1"/>
    <x v="1"/>
    <s v="43469|A2"/>
  </r>
  <r>
    <x v="3"/>
    <x v="2"/>
    <x v="40"/>
    <x v="1"/>
    <s v="43469|A2"/>
  </r>
  <r>
    <x v="3"/>
    <x v="3"/>
    <x v="41"/>
    <x v="1"/>
    <s v="43469|A2"/>
  </r>
  <r>
    <x v="3"/>
    <x v="5"/>
    <x v="42"/>
    <x v="1"/>
    <s v="43469|A2"/>
  </r>
  <r>
    <x v="3"/>
    <x v="0"/>
    <x v="2"/>
    <x v="1"/>
    <s v="43469|A2"/>
  </r>
  <r>
    <x v="3"/>
    <x v="1"/>
    <x v="9"/>
    <x v="2"/>
    <s v="43469|A3"/>
  </r>
  <r>
    <x v="3"/>
    <x v="2"/>
    <x v="11"/>
    <x v="2"/>
    <s v="43469|A3"/>
  </r>
  <r>
    <x v="3"/>
    <x v="3"/>
    <x v="43"/>
    <x v="2"/>
    <s v="43469|A3"/>
  </r>
  <r>
    <x v="3"/>
    <x v="5"/>
    <x v="44"/>
    <x v="2"/>
    <s v="43469|A3"/>
  </r>
  <r>
    <x v="3"/>
    <x v="0"/>
    <x v="3"/>
    <x v="2"/>
    <s v="43469|A3"/>
  </r>
  <r>
    <x v="3"/>
    <x v="1"/>
    <x v="45"/>
    <x v="3"/>
    <s v="43469|A4"/>
  </r>
  <r>
    <x v="3"/>
    <x v="2"/>
    <x v="46"/>
    <x v="3"/>
    <s v="43469|A4"/>
  </r>
  <r>
    <x v="3"/>
    <x v="3"/>
    <x v="13"/>
    <x v="3"/>
    <s v="43469|A4"/>
  </r>
  <r>
    <x v="3"/>
    <x v="5"/>
    <x v="17"/>
    <x v="3"/>
    <s v="43469|A4"/>
  </r>
  <r>
    <x v="3"/>
    <x v="0"/>
    <x v="4"/>
    <x v="3"/>
    <s v="43469|A4"/>
  </r>
  <r>
    <x v="3"/>
    <x v="1"/>
    <x v="47"/>
    <x v="4"/>
    <s v="43469|A5"/>
  </r>
  <r>
    <x v="3"/>
    <x v="2"/>
    <x v="48"/>
    <x v="4"/>
    <s v="43469|A5"/>
  </r>
  <r>
    <x v="3"/>
    <x v="3"/>
    <x v="49"/>
    <x v="4"/>
    <s v="43469|A5"/>
  </r>
  <r>
    <x v="3"/>
    <x v="5"/>
    <x v="50"/>
    <x v="4"/>
    <s v="43469|A5"/>
  </r>
  <r>
    <x v="3"/>
    <x v="0"/>
    <x v="5"/>
    <x v="4"/>
    <s v="43469|A5"/>
  </r>
  <r>
    <x v="3"/>
    <x v="1"/>
    <x v="51"/>
    <x v="5"/>
    <s v="43469|A6"/>
  </r>
  <r>
    <x v="3"/>
    <x v="2"/>
    <x v="52"/>
    <x v="5"/>
    <s v="43469|A6"/>
  </r>
  <r>
    <x v="3"/>
    <x v="3"/>
    <x v="53"/>
    <x v="5"/>
    <s v="43469|A6"/>
  </r>
  <r>
    <x v="3"/>
    <x v="5"/>
    <x v="54"/>
    <x v="5"/>
    <s v="43469|A6"/>
  </r>
  <r>
    <x v="3"/>
    <x v="0"/>
    <x v="6"/>
    <x v="5"/>
    <s v="43469|A6"/>
  </r>
  <r>
    <x v="3"/>
    <x v="1"/>
    <x v="7"/>
    <x v="6"/>
    <s v="43469|M1"/>
  </r>
  <r>
    <x v="3"/>
    <x v="1"/>
    <x v="8"/>
    <x v="6"/>
    <s v="43469|M1"/>
  </r>
  <r>
    <x v="3"/>
    <x v="2"/>
    <x v="10"/>
    <x v="6"/>
    <s v="43469|M1"/>
  </r>
  <r>
    <x v="3"/>
    <x v="2"/>
    <x v="55"/>
    <x v="6"/>
    <s v="43469|M1"/>
  </r>
  <r>
    <x v="3"/>
    <x v="3"/>
    <x v="12"/>
    <x v="6"/>
    <s v="43469|M1"/>
  </r>
  <r>
    <x v="3"/>
    <x v="3"/>
    <x v="56"/>
    <x v="6"/>
    <s v="43469|M1"/>
  </r>
  <r>
    <x v="3"/>
    <x v="4"/>
    <x v="14"/>
    <x v="6"/>
    <s v="43469|M1"/>
  </r>
  <r>
    <x v="3"/>
    <x v="4"/>
    <x v="15"/>
    <x v="6"/>
    <s v="43469|M1"/>
  </r>
  <r>
    <x v="3"/>
    <x v="5"/>
    <x v="16"/>
    <x v="6"/>
    <s v="43469|M1"/>
  </r>
  <r>
    <x v="3"/>
    <x v="5"/>
    <x v="57"/>
    <x v="6"/>
    <s v="43469|M1"/>
  </r>
  <r>
    <x v="3"/>
    <x v="1"/>
    <x v="18"/>
    <x v="7"/>
    <s v="43469|M2"/>
  </r>
  <r>
    <x v="3"/>
    <x v="1"/>
    <x v="19"/>
    <x v="7"/>
    <s v="43469|M2"/>
  </r>
  <r>
    <x v="3"/>
    <x v="2"/>
    <x v="25"/>
    <x v="7"/>
    <s v="43469|M2"/>
  </r>
  <r>
    <x v="3"/>
    <x v="3"/>
    <x v="27"/>
    <x v="7"/>
    <s v="43469|M2"/>
  </r>
  <r>
    <x v="3"/>
    <x v="5"/>
    <x v="31"/>
    <x v="7"/>
    <s v="43469|M2"/>
  </r>
  <r>
    <x v="3"/>
    <x v="0"/>
    <x v="20"/>
    <x v="7"/>
    <s v="43469|M2"/>
  </r>
  <r>
    <x v="3"/>
    <x v="1"/>
    <x v="21"/>
    <x v="8"/>
    <s v="43469|M3"/>
  </r>
  <r>
    <x v="3"/>
    <x v="1"/>
    <x v="22"/>
    <x v="8"/>
    <s v="43469|M3"/>
  </r>
  <r>
    <x v="3"/>
    <x v="2"/>
    <x v="58"/>
    <x v="8"/>
    <s v="43469|M3"/>
  </r>
  <r>
    <x v="3"/>
    <x v="2"/>
    <x v="59"/>
    <x v="8"/>
    <s v="43469|M3"/>
  </r>
  <r>
    <x v="3"/>
    <x v="3"/>
    <x v="60"/>
    <x v="8"/>
    <s v="43469|M3"/>
  </r>
  <r>
    <x v="3"/>
    <x v="3"/>
    <x v="61"/>
    <x v="8"/>
    <s v="43469|M3"/>
  </r>
  <r>
    <x v="3"/>
    <x v="5"/>
    <x v="62"/>
    <x v="8"/>
    <s v="43469|M3"/>
  </r>
  <r>
    <x v="3"/>
    <x v="0"/>
    <x v="23"/>
    <x v="8"/>
    <s v="43469|M3"/>
  </r>
  <r>
    <x v="3"/>
    <x v="1"/>
    <x v="63"/>
    <x v="9"/>
    <s v="43469|M4"/>
  </r>
  <r>
    <x v="3"/>
    <x v="2"/>
    <x v="64"/>
    <x v="9"/>
    <s v="43469|M4"/>
  </r>
  <r>
    <x v="3"/>
    <x v="3"/>
    <x v="65"/>
    <x v="9"/>
    <s v="43469|M4"/>
  </r>
  <r>
    <x v="3"/>
    <x v="5"/>
    <x v="66"/>
    <x v="9"/>
    <s v="43469|M4"/>
  </r>
  <r>
    <x v="3"/>
    <x v="0"/>
    <x v="24"/>
    <x v="9"/>
    <s v="43469|M4"/>
  </r>
  <r>
    <x v="3"/>
    <x v="1"/>
    <x v="67"/>
    <x v="10"/>
    <s v="43469|M5"/>
  </r>
  <r>
    <x v="3"/>
    <x v="2"/>
    <x v="68"/>
    <x v="10"/>
    <s v="43469|M5"/>
  </r>
  <r>
    <x v="3"/>
    <x v="3"/>
    <x v="69"/>
    <x v="10"/>
    <s v="43469|M5"/>
  </r>
  <r>
    <x v="3"/>
    <x v="3"/>
    <x v="28"/>
    <x v="10"/>
    <s v="43469|M5"/>
  </r>
  <r>
    <x v="3"/>
    <x v="4"/>
    <x v="29"/>
    <x v="10"/>
    <s v="43469|M5"/>
  </r>
  <r>
    <x v="3"/>
    <x v="4"/>
    <x v="30"/>
    <x v="10"/>
    <s v="43469|M5"/>
  </r>
  <r>
    <x v="3"/>
    <x v="5"/>
    <x v="70"/>
    <x v="10"/>
    <s v="43469|M5"/>
  </r>
  <r>
    <x v="3"/>
    <x v="5"/>
    <x v="32"/>
    <x v="10"/>
    <s v="43469|M5"/>
  </r>
  <r>
    <x v="3"/>
    <x v="0"/>
    <x v="33"/>
    <x v="10"/>
    <s v="43469|M5"/>
  </r>
  <r>
    <x v="3"/>
    <x v="0"/>
    <x v="34"/>
    <x v="10"/>
    <s v="43469|M5"/>
  </r>
  <r>
    <x v="3"/>
    <x v="1"/>
    <x v="71"/>
    <x v="11"/>
    <s v="43469|M6"/>
  </r>
  <r>
    <x v="3"/>
    <x v="2"/>
    <x v="73"/>
    <x v="11"/>
    <s v="43469|M6"/>
  </r>
  <r>
    <x v="3"/>
    <x v="3"/>
    <x v="75"/>
    <x v="11"/>
    <s v="43469|M6"/>
  </r>
  <r>
    <x v="3"/>
    <x v="5"/>
    <x v="76"/>
    <x v="11"/>
    <s v="43469|M6"/>
  </r>
  <r>
    <x v="3"/>
    <x v="0"/>
    <x v="35"/>
    <x v="11"/>
    <s v="43469|M6"/>
  </r>
  <r>
    <x v="3"/>
    <x v="1"/>
    <x v="72"/>
    <x v="13"/>
    <s v="43469|M8"/>
  </r>
  <r>
    <x v="3"/>
    <x v="2"/>
    <x v="74"/>
    <x v="13"/>
    <s v="43469|M8"/>
  </r>
  <r>
    <x v="4"/>
    <x v="1"/>
    <x v="36"/>
    <x v="0"/>
    <s v="43470|A1"/>
  </r>
  <r>
    <x v="4"/>
    <x v="2"/>
    <x v="37"/>
    <x v="0"/>
    <s v="43470|A1"/>
  </r>
  <r>
    <x v="4"/>
    <x v="3"/>
    <x v="38"/>
    <x v="0"/>
    <s v="43470|A1"/>
  </r>
  <r>
    <x v="4"/>
    <x v="5"/>
    <x v="39"/>
    <x v="0"/>
    <s v="43470|A1"/>
  </r>
  <r>
    <x v="4"/>
    <x v="0"/>
    <x v="0"/>
    <x v="0"/>
    <s v="43470|A1"/>
  </r>
  <r>
    <x v="4"/>
    <x v="1"/>
    <x v="1"/>
    <x v="1"/>
    <s v="43470|A2"/>
  </r>
  <r>
    <x v="4"/>
    <x v="2"/>
    <x v="40"/>
    <x v="1"/>
    <s v="43470|A2"/>
  </r>
  <r>
    <x v="4"/>
    <x v="3"/>
    <x v="41"/>
    <x v="1"/>
    <s v="43470|A2"/>
  </r>
  <r>
    <x v="4"/>
    <x v="5"/>
    <x v="42"/>
    <x v="1"/>
    <s v="43470|A2"/>
  </r>
  <r>
    <x v="4"/>
    <x v="0"/>
    <x v="2"/>
    <x v="1"/>
    <s v="43470|A2"/>
  </r>
  <r>
    <x v="4"/>
    <x v="1"/>
    <x v="9"/>
    <x v="2"/>
    <s v="43470|A3"/>
  </r>
  <r>
    <x v="4"/>
    <x v="2"/>
    <x v="11"/>
    <x v="2"/>
    <s v="43470|A3"/>
  </r>
  <r>
    <x v="4"/>
    <x v="3"/>
    <x v="43"/>
    <x v="2"/>
    <s v="43470|A3"/>
  </r>
  <r>
    <x v="4"/>
    <x v="5"/>
    <x v="44"/>
    <x v="2"/>
    <s v="43470|A3"/>
  </r>
  <r>
    <x v="4"/>
    <x v="0"/>
    <x v="3"/>
    <x v="2"/>
    <s v="43470|A3"/>
  </r>
  <r>
    <x v="4"/>
    <x v="1"/>
    <x v="45"/>
    <x v="3"/>
    <s v="43470|A4"/>
  </r>
  <r>
    <x v="4"/>
    <x v="2"/>
    <x v="46"/>
    <x v="3"/>
    <s v="43470|A4"/>
  </r>
  <r>
    <x v="4"/>
    <x v="3"/>
    <x v="13"/>
    <x v="3"/>
    <s v="43470|A4"/>
  </r>
  <r>
    <x v="4"/>
    <x v="5"/>
    <x v="17"/>
    <x v="3"/>
    <s v="43470|A4"/>
  </r>
  <r>
    <x v="4"/>
    <x v="0"/>
    <x v="4"/>
    <x v="3"/>
    <s v="43470|A4"/>
  </r>
  <r>
    <x v="4"/>
    <x v="1"/>
    <x v="47"/>
    <x v="4"/>
    <s v="43470|A5"/>
  </r>
  <r>
    <x v="4"/>
    <x v="2"/>
    <x v="48"/>
    <x v="4"/>
    <s v="43470|A5"/>
  </r>
  <r>
    <x v="4"/>
    <x v="3"/>
    <x v="49"/>
    <x v="4"/>
    <s v="43470|A5"/>
  </r>
  <r>
    <x v="4"/>
    <x v="5"/>
    <x v="50"/>
    <x v="4"/>
    <s v="43470|A5"/>
  </r>
  <r>
    <x v="4"/>
    <x v="0"/>
    <x v="5"/>
    <x v="4"/>
    <s v="43470|A5"/>
  </r>
  <r>
    <x v="4"/>
    <x v="1"/>
    <x v="51"/>
    <x v="5"/>
    <s v="43470|A6"/>
  </r>
  <r>
    <x v="4"/>
    <x v="2"/>
    <x v="52"/>
    <x v="5"/>
    <s v="43470|A6"/>
  </r>
  <r>
    <x v="4"/>
    <x v="3"/>
    <x v="53"/>
    <x v="5"/>
    <s v="43470|A6"/>
  </r>
  <r>
    <x v="4"/>
    <x v="5"/>
    <x v="54"/>
    <x v="5"/>
    <s v="43470|A6"/>
  </r>
  <r>
    <x v="4"/>
    <x v="0"/>
    <x v="6"/>
    <x v="5"/>
    <s v="43470|A6"/>
  </r>
  <r>
    <x v="4"/>
    <x v="1"/>
    <x v="7"/>
    <x v="6"/>
    <s v="43470|M1"/>
  </r>
  <r>
    <x v="4"/>
    <x v="1"/>
    <x v="8"/>
    <x v="6"/>
    <s v="43470|M1"/>
  </r>
  <r>
    <x v="4"/>
    <x v="2"/>
    <x v="10"/>
    <x v="6"/>
    <s v="43470|M1"/>
  </r>
  <r>
    <x v="4"/>
    <x v="2"/>
    <x v="55"/>
    <x v="6"/>
    <s v="43470|M1"/>
  </r>
  <r>
    <x v="4"/>
    <x v="3"/>
    <x v="12"/>
    <x v="6"/>
    <s v="43470|M1"/>
  </r>
  <r>
    <x v="4"/>
    <x v="3"/>
    <x v="56"/>
    <x v="6"/>
    <s v="43470|M1"/>
  </r>
  <r>
    <x v="4"/>
    <x v="4"/>
    <x v="14"/>
    <x v="6"/>
    <s v="43470|M1"/>
  </r>
  <r>
    <x v="4"/>
    <x v="4"/>
    <x v="15"/>
    <x v="6"/>
    <s v="43470|M1"/>
  </r>
  <r>
    <x v="4"/>
    <x v="5"/>
    <x v="16"/>
    <x v="6"/>
    <s v="43470|M1"/>
  </r>
  <r>
    <x v="4"/>
    <x v="5"/>
    <x v="57"/>
    <x v="6"/>
    <s v="43470|M1"/>
  </r>
  <r>
    <x v="4"/>
    <x v="1"/>
    <x v="18"/>
    <x v="7"/>
    <s v="43470|M2"/>
  </r>
  <r>
    <x v="4"/>
    <x v="1"/>
    <x v="19"/>
    <x v="7"/>
    <s v="43470|M2"/>
  </r>
  <r>
    <x v="4"/>
    <x v="2"/>
    <x v="25"/>
    <x v="7"/>
    <s v="43470|M2"/>
  </r>
  <r>
    <x v="4"/>
    <x v="3"/>
    <x v="27"/>
    <x v="7"/>
    <s v="43470|M2"/>
  </r>
  <r>
    <x v="4"/>
    <x v="5"/>
    <x v="31"/>
    <x v="7"/>
    <s v="43470|M2"/>
  </r>
  <r>
    <x v="4"/>
    <x v="0"/>
    <x v="20"/>
    <x v="7"/>
    <s v="43470|M2"/>
  </r>
  <r>
    <x v="4"/>
    <x v="1"/>
    <x v="21"/>
    <x v="8"/>
    <s v="43470|M3"/>
  </r>
  <r>
    <x v="4"/>
    <x v="1"/>
    <x v="22"/>
    <x v="8"/>
    <s v="43470|M3"/>
  </r>
  <r>
    <x v="4"/>
    <x v="2"/>
    <x v="58"/>
    <x v="8"/>
    <s v="43470|M3"/>
  </r>
  <r>
    <x v="4"/>
    <x v="2"/>
    <x v="59"/>
    <x v="8"/>
    <s v="43470|M3"/>
  </r>
  <r>
    <x v="4"/>
    <x v="3"/>
    <x v="60"/>
    <x v="8"/>
    <s v="43470|M3"/>
  </r>
  <r>
    <x v="4"/>
    <x v="3"/>
    <x v="61"/>
    <x v="8"/>
    <s v="43470|M3"/>
  </r>
  <r>
    <x v="4"/>
    <x v="5"/>
    <x v="62"/>
    <x v="8"/>
    <s v="43470|M3"/>
  </r>
  <r>
    <x v="4"/>
    <x v="0"/>
    <x v="23"/>
    <x v="8"/>
    <s v="43470|M3"/>
  </r>
  <r>
    <x v="4"/>
    <x v="1"/>
    <x v="63"/>
    <x v="9"/>
    <s v="43470|M4"/>
  </r>
  <r>
    <x v="4"/>
    <x v="2"/>
    <x v="64"/>
    <x v="9"/>
    <s v="43470|M4"/>
  </r>
  <r>
    <x v="4"/>
    <x v="3"/>
    <x v="65"/>
    <x v="9"/>
    <s v="43470|M4"/>
  </r>
  <r>
    <x v="4"/>
    <x v="5"/>
    <x v="66"/>
    <x v="9"/>
    <s v="43470|M4"/>
  </r>
  <r>
    <x v="4"/>
    <x v="0"/>
    <x v="24"/>
    <x v="9"/>
    <s v="43470|M4"/>
  </r>
  <r>
    <x v="4"/>
    <x v="1"/>
    <x v="67"/>
    <x v="10"/>
    <s v="43470|M5"/>
  </r>
  <r>
    <x v="4"/>
    <x v="2"/>
    <x v="68"/>
    <x v="10"/>
    <s v="43470|M5"/>
  </r>
  <r>
    <x v="4"/>
    <x v="3"/>
    <x v="69"/>
    <x v="10"/>
    <s v="43470|M5"/>
  </r>
  <r>
    <x v="4"/>
    <x v="3"/>
    <x v="28"/>
    <x v="10"/>
    <s v="43470|M5"/>
  </r>
  <r>
    <x v="4"/>
    <x v="4"/>
    <x v="29"/>
    <x v="10"/>
    <s v="43470|M5"/>
  </r>
  <r>
    <x v="4"/>
    <x v="4"/>
    <x v="30"/>
    <x v="10"/>
    <s v="43470|M5"/>
  </r>
  <r>
    <x v="4"/>
    <x v="5"/>
    <x v="70"/>
    <x v="10"/>
    <s v="43470|M5"/>
  </r>
  <r>
    <x v="4"/>
    <x v="5"/>
    <x v="32"/>
    <x v="10"/>
    <s v="43470|M5"/>
  </r>
  <r>
    <x v="4"/>
    <x v="0"/>
    <x v="33"/>
    <x v="10"/>
    <s v="43470|M5"/>
  </r>
  <r>
    <x v="4"/>
    <x v="0"/>
    <x v="34"/>
    <x v="10"/>
    <s v="43470|M5"/>
  </r>
  <r>
    <x v="4"/>
    <x v="1"/>
    <x v="71"/>
    <x v="11"/>
    <s v="43470|M6"/>
  </r>
  <r>
    <x v="4"/>
    <x v="2"/>
    <x v="73"/>
    <x v="11"/>
    <s v="43470|M6"/>
  </r>
  <r>
    <x v="4"/>
    <x v="3"/>
    <x v="75"/>
    <x v="11"/>
    <s v="43470|M6"/>
  </r>
  <r>
    <x v="4"/>
    <x v="5"/>
    <x v="76"/>
    <x v="11"/>
    <s v="43470|M6"/>
  </r>
  <r>
    <x v="4"/>
    <x v="0"/>
    <x v="35"/>
    <x v="11"/>
    <s v="43470|M6"/>
  </r>
  <r>
    <x v="4"/>
    <x v="1"/>
    <x v="72"/>
    <x v="14"/>
    <s v="43470|M9"/>
  </r>
  <r>
    <x v="4"/>
    <x v="2"/>
    <x v="74"/>
    <x v="14"/>
    <s v="43470|M9"/>
  </r>
  <r>
    <x v="5"/>
    <x v="1"/>
    <x v="36"/>
    <x v="0"/>
    <s v="43471|A1"/>
  </r>
  <r>
    <x v="5"/>
    <x v="2"/>
    <x v="37"/>
    <x v="0"/>
    <s v="43471|A1"/>
  </r>
  <r>
    <x v="5"/>
    <x v="3"/>
    <x v="38"/>
    <x v="0"/>
    <s v="43471|A1"/>
  </r>
  <r>
    <x v="5"/>
    <x v="5"/>
    <x v="39"/>
    <x v="0"/>
    <s v="43471|A1"/>
  </r>
  <r>
    <x v="5"/>
    <x v="0"/>
    <x v="0"/>
    <x v="0"/>
    <s v="43471|A1"/>
  </r>
  <r>
    <x v="5"/>
    <x v="1"/>
    <x v="1"/>
    <x v="1"/>
    <s v="43471|A2"/>
  </r>
  <r>
    <x v="5"/>
    <x v="2"/>
    <x v="40"/>
    <x v="1"/>
    <s v="43471|A2"/>
  </r>
  <r>
    <x v="5"/>
    <x v="3"/>
    <x v="41"/>
    <x v="1"/>
    <s v="43471|A2"/>
  </r>
  <r>
    <x v="5"/>
    <x v="5"/>
    <x v="42"/>
    <x v="1"/>
    <s v="43471|A2"/>
  </r>
  <r>
    <x v="5"/>
    <x v="0"/>
    <x v="2"/>
    <x v="1"/>
    <s v="43471|A2"/>
  </r>
  <r>
    <x v="5"/>
    <x v="1"/>
    <x v="9"/>
    <x v="2"/>
    <s v="43471|A3"/>
  </r>
  <r>
    <x v="5"/>
    <x v="2"/>
    <x v="11"/>
    <x v="2"/>
    <s v="43471|A3"/>
  </r>
  <r>
    <x v="5"/>
    <x v="3"/>
    <x v="43"/>
    <x v="2"/>
    <s v="43471|A3"/>
  </r>
  <r>
    <x v="5"/>
    <x v="5"/>
    <x v="44"/>
    <x v="2"/>
    <s v="43471|A3"/>
  </r>
  <r>
    <x v="5"/>
    <x v="0"/>
    <x v="3"/>
    <x v="2"/>
    <s v="43471|A3"/>
  </r>
  <r>
    <x v="5"/>
    <x v="1"/>
    <x v="45"/>
    <x v="3"/>
    <s v="43471|A4"/>
  </r>
  <r>
    <x v="5"/>
    <x v="2"/>
    <x v="46"/>
    <x v="3"/>
    <s v="43471|A4"/>
  </r>
  <r>
    <x v="5"/>
    <x v="3"/>
    <x v="13"/>
    <x v="3"/>
    <s v="43471|A4"/>
  </r>
  <r>
    <x v="5"/>
    <x v="5"/>
    <x v="17"/>
    <x v="3"/>
    <s v="43471|A4"/>
  </r>
  <r>
    <x v="5"/>
    <x v="0"/>
    <x v="4"/>
    <x v="3"/>
    <s v="43471|A4"/>
  </r>
  <r>
    <x v="5"/>
    <x v="1"/>
    <x v="47"/>
    <x v="4"/>
    <s v="43471|A5"/>
  </r>
  <r>
    <x v="5"/>
    <x v="2"/>
    <x v="48"/>
    <x v="4"/>
    <s v="43471|A5"/>
  </r>
  <r>
    <x v="5"/>
    <x v="3"/>
    <x v="49"/>
    <x v="4"/>
    <s v="43471|A5"/>
  </r>
  <r>
    <x v="5"/>
    <x v="5"/>
    <x v="50"/>
    <x v="4"/>
    <s v="43471|A5"/>
  </r>
  <r>
    <x v="5"/>
    <x v="0"/>
    <x v="5"/>
    <x v="4"/>
    <s v="43471|A5"/>
  </r>
  <r>
    <x v="5"/>
    <x v="1"/>
    <x v="51"/>
    <x v="5"/>
    <s v="43471|A6"/>
  </r>
  <r>
    <x v="5"/>
    <x v="2"/>
    <x v="52"/>
    <x v="5"/>
    <s v="43471|A6"/>
  </r>
  <r>
    <x v="5"/>
    <x v="3"/>
    <x v="53"/>
    <x v="5"/>
    <s v="43471|A6"/>
  </r>
  <r>
    <x v="5"/>
    <x v="5"/>
    <x v="54"/>
    <x v="5"/>
    <s v="43471|A6"/>
  </r>
  <r>
    <x v="5"/>
    <x v="0"/>
    <x v="6"/>
    <x v="5"/>
    <s v="43471|A6"/>
  </r>
  <r>
    <x v="5"/>
    <x v="1"/>
    <x v="7"/>
    <x v="6"/>
    <s v="43471|M1"/>
  </r>
  <r>
    <x v="5"/>
    <x v="1"/>
    <x v="8"/>
    <x v="6"/>
    <s v="43471|M1"/>
  </r>
  <r>
    <x v="5"/>
    <x v="2"/>
    <x v="10"/>
    <x v="6"/>
    <s v="43471|M1"/>
  </r>
  <r>
    <x v="5"/>
    <x v="2"/>
    <x v="55"/>
    <x v="6"/>
    <s v="43471|M1"/>
  </r>
  <r>
    <x v="5"/>
    <x v="3"/>
    <x v="12"/>
    <x v="6"/>
    <s v="43471|M1"/>
  </r>
  <r>
    <x v="5"/>
    <x v="3"/>
    <x v="56"/>
    <x v="6"/>
    <s v="43471|M1"/>
  </r>
  <r>
    <x v="5"/>
    <x v="4"/>
    <x v="14"/>
    <x v="6"/>
    <s v="43471|M1"/>
  </r>
  <r>
    <x v="5"/>
    <x v="4"/>
    <x v="15"/>
    <x v="6"/>
    <s v="43471|M1"/>
  </r>
  <r>
    <x v="5"/>
    <x v="5"/>
    <x v="16"/>
    <x v="6"/>
    <s v="43471|M1"/>
  </r>
  <r>
    <x v="5"/>
    <x v="5"/>
    <x v="57"/>
    <x v="6"/>
    <s v="43471|M1"/>
  </r>
  <r>
    <x v="5"/>
    <x v="1"/>
    <x v="72"/>
    <x v="15"/>
    <s v="43471|M10"/>
  </r>
  <r>
    <x v="5"/>
    <x v="2"/>
    <x v="74"/>
    <x v="15"/>
    <s v="43471|M10"/>
  </r>
  <r>
    <x v="5"/>
    <x v="1"/>
    <x v="18"/>
    <x v="7"/>
    <s v="43471|M2"/>
  </r>
  <r>
    <x v="5"/>
    <x v="1"/>
    <x v="19"/>
    <x v="7"/>
    <s v="43471|M2"/>
  </r>
  <r>
    <x v="5"/>
    <x v="2"/>
    <x v="25"/>
    <x v="7"/>
    <s v="43471|M2"/>
  </r>
  <r>
    <x v="5"/>
    <x v="3"/>
    <x v="27"/>
    <x v="7"/>
    <s v="43471|M2"/>
  </r>
  <r>
    <x v="5"/>
    <x v="5"/>
    <x v="31"/>
    <x v="7"/>
    <s v="43471|M2"/>
  </r>
  <r>
    <x v="5"/>
    <x v="0"/>
    <x v="20"/>
    <x v="7"/>
    <s v="43471|M2"/>
  </r>
  <r>
    <x v="5"/>
    <x v="1"/>
    <x v="21"/>
    <x v="8"/>
    <s v="43471|M3"/>
  </r>
  <r>
    <x v="5"/>
    <x v="1"/>
    <x v="22"/>
    <x v="8"/>
    <s v="43471|M3"/>
  </r>
  <r>
    <x v="5"/>
    <x v="2"/>
    <x v="58"/>
    <x v="8"/>
    <s v="43471|M3"/>
  </r>
  <r>
    <x v="5"/>
    <x v="2"/>
    <x v="59"/>
    <x v="8"/>
    <s v="43471|M3"/>
  </r>
  <r>
    <x v="5"/>
    <x v="3"/>
    <x v="60"/>
    <x v="8"/>
    <s v="43471|M3"/>
  </r>
  <r>
    <x v="5"/>
    <x v="3"/>
    <x v="61"/>
    <x v="8"/>
    <s v="43471|M3"/>
  </r>
  <r>
    <x v="5"/>
    <x v="5"/>
    <x v="62"/>
    <x v="8"/>
    <s v="43471|M3"/>
  </r>
  <r>
    <x v="5"/>
    <x v="0"/>
    <x v="23"/>
    <x v="8"/>
    <s v="43471|M3"/>
  </r>
  <r>
    <x v="5"/>
    <x v="1"/>
    <x v="63"/>
    <x v="9"/>
    <s v="43471|M4"/>
  </r>
  <r>
    <x v="5"/>
    <x v="2"/>
    <x v="64"/>
    <x v="9"/>
    <s v="43471|M4"/>
  </r>
  <r>
    <x v="5"/>
    <x v="3"/>
    <x v="65"/>
    <x v="9"/>
    <s v="43471|M4"/>
  </r>
  <r>
    <x v="5"/>
    <x v="5"/>
    <x v="66"/>
    <x v="9"/>
    <s v="43471|M4"/>
  </r>
  <r>
    <x v="5"/>
    <x v="0"/>
    <x v="24"/>
    <x v="9"/>
    <s v="43471|M4"/>
  </r>
  <r>
    <x v="5"/>
    <x v="1"/>
    <x v="67"/>
    <x v="10"/>
    <s v="43471|M5"/>
  </r>
  <r>
    <x v="5"/>
    <x v="2"/>
    <x v="68"/>
    <x v="10"/>
    <s v="43471|M5"/>
  </r>
  <r>
    <x v="5"/>
    <x v="3"/>
    <x v="69"/>
    <x v="10"/>
    <s v="43471|M5"/>
  </r>
  <r>
    <x v="5"/>
    <x v="3"/>
    <x v="28"/>
    <x v="10"/>
    <s v="43471|M5"/>
  </r>
  <r>
    <x v="5"/>
    <x v="4"/>
    <x v="29"/>
    <x v="10"/>
    <s v="43471|M5"/>
  </r>
  <r>
    <x v="5"/>
    <x v="4"/>
    <x v="30"/>
    <x v="10"/>
    <s v="43471|M5"/>
  </r>
  <r>
    <x v="5"/>
    <x v="5"/>
    <x v="70"/>
    <x v="10"/>
    <s v="43471|M5"/>
  </r>
  <r>
    <x v="5"/>
    <x v="5"/>
    <x v="32"/>
    <x v="10"/>
    <s v="43471|M5"/>
  </r>
  <r>
    <x v="5"/>
    <x v="0"/>
    <x v="33"/>
    <x v="10"/>
    <s v="43471|M5"/>
  </r>
  <r>
    <x v="5"/>
    <x v="0"/>
    <x v="34"/>
    <x v="10"/>
    <s v="43471|M5"/>
  </r>
  <r>
    <x v="5"/>
    <x v="1"/>
    <x v="71"/>
    <x v="11"/>
    <s v="43471|M6"/>
  </r>
  <r>
    <x v="5"/>
    <x v="2"/>
    <x v="73"/>
    <x v="11"/>
    <s v="43471|M6"/>
  </r>
  <r>
    <x v="5"/>
    <x v="3"/>
    <x v="75"/>
    <x v="11"/>
    <s v="43471|M6"/>
  </r>
  <r>
    <x v="5"/>
    <x v="5"/>
    <x v="76"/>
    <x v="11"/>
    <s v="43471|M6"/>
  </r>
  <r>
    <x v="5"/>
    <x v="0"/>
    <x v="35"/>
    <x v="11"/>
    <s v="43471|M6"/>
  </r>
  <r>
    <x v="6"/>
    <x v="1"/>
    <x v="36"/>
    <x v="0"/>
    <s v="43472|A1"/>
  </r>
  <r>
    <x v="6"/>
    <x v="2"/>
    <x v="37"/>
    <x v="0"/>
    <s v="43472|A1"/>
  </r>
  <r>
    <x v="6"/>
    <x v="3"/>
    <x v="38"/>
    <x v="0"/>
    <s v="43472|A1"/>
  </r>
  <r>
    <x v="6"/>
    <x v="5"/>
    <x v="39"/>
    <x v="0"/>
    <s v="43472|A1"/>
  </r>
  <r>
    <x v="6"/>
    <x v="1"/>
    <x v="1"/>
    <x v="1"/>
    <s v="43472|A2"/>
  </r>
  <r>
    <x v="6"/>
    <x v="2"/>
    <x v="40"/>
    <x v="1"/>
    <s v="43472|A2"/>
  </r>
  <r>
    <x v="6"/>
    <x v="3"/>
    <x v="41"/>
    <x v="1"/>
    <s v="43472|A2"/>
  </r>
  <r>
    <x v="6"/>
    <x v="5"/>
    <x v="42"/>
    <x v="1"/>
    <s v="43472|A2"/>
  </r>
  <r>
    <x v="6"/>
    <x v="1"/>
    <x v="9"/>
    <x v="2"/>
    <s v="43472|A3"/>
  </r>
  <r>
    <x v="6"/>
    <x v="2"/>
    <x v="11"/>
    <x v="2"/>
    <s v="43472|A3"/>
  </r>
  <r>
    <x v="6"/>
    <x v="3"/>
    <x v="43"/>
    <x v="2"/>
    <s v="43472|A3"/>
  </r>
  <r>
    <x v="6"/>
    <x v="5"/>
    <x v="44"/>
    <x v="2"/>
    <s v="43472|A3"/>
  </r>
  <r>
    <x v="6"/>
    <x v="1"/>
    <x v="45"/>
    <x v="3"/>
    <s v="43472|A4"/>
  </r>
  <r>
    <x v="6"/>
    <x v="2"/>
    <x v="46"/>
    <x v="3"/>
    <s v="43472|A4"/>
  </r>
  <r>
    <x v="6"/>
    <x v="3"/>
    <x v="13"/>
    <x v="3"/>
    <s v="43472|A4"/>
  </r>
  <r>
    <x v="6"/>
    <x v="5"/>
    <x v="17"/>
    <x v="3"/>
    <s v="43472|A4"/>
  </r>
  <r>
    <x v="6"/>
    <x v="1"/>
    <x v="47"/>
    <x v="4"/>
    <s v="43472|A5"/>
  </r>
  <r>
    <x v="6"/>
    <x v="2"/>
    <x v="48"/>
    <x v="4"/>
    <s v="43472|A5"/>
  </r>
  <r>
    <x v="6"/>
    <x v="3"/>
    <x v="49"/>
    <x v="4"/>
    <s v="43472|A5"/>
  </r>
  <r>
    <x v="6"/>
    <x v="5"/>
    <x v="50"/>
    <x v="4"/>
    <s v="43472|A5"/>
  </r>
  <r>
    <x v="6"/>
    <x v="1"/>
    <x v="51"/>
    <x v="5"/>
    <s v="43472|A6"/>
  </r>
  <r>
    <x v="6"/>
    <x v="2"/>
    <x v="52"/>
    <x v="5"/>
    <s v="43472|A6"/>
  </r>
  <r>
    <x v="6"/>
    <x v="3"/>
    <x v="53"/>
    <x v="5"/>
    <s v="43472|A6"/>
  </r>
  <r>
    <x v="6"/>
    <x v="5"/>
    <x v="54"/>
    <x v="5"/>
    <s v="43472|A6"/>
  </r>
  <r>
    <x v="6"/>
    <x v="1"/>
    <x v="7"/>
    <x v="6"/>
    <s v="43472|M1"/>
  </r>
  <r>
    <x v="6"/>
    <x v="1"/>
    <x v="8"/>
    <x v="6"/>
    <s v="43472|M1"/>
  </r>
  <r>
    <x v="6"/>
    <x v="2"/>
    <x v="10"/>
    <x v="6"/>
    <s v="43472|M1"/>
  </r>
  <r>
    <x v="6"/>
    <x v="2"/>
    <x v="55"/>
    <x v="6"/>
    <s v="43472|M1"/>
  </r>
  <r>
    <x v="6"/>
    <x v="3"/>
    <x v="12"/>
    <x v="6"/>
    <s v="43472|M1"/>
  </r>
  <r>
    <x v="6"/>
    <x v="3"/>
    <x v="56"/>
    <x v="6"/>
    <s v="43472|M1"/>
  </r>
  <r>
    <x v="6"/>
    <x v="4"/>
    <x v="14"/>
    <x v="6"/>
    <s v="43472|M1"/>
  </r>
  <r>
    <x v="6"/>
    <x v="4"/>
    <x v="15"/>
    <x v="6"/>
    <s v="43472|M1"/>
  </r>
  <r>
    <x v="6"/>
    <x v="5"/>
    <x v="16"/>
    <x v="6"/>
    <s v="43472|M1"/>
  </r>
  <r>
    <x v="6"/>
    <x v="5"/>
    <x v="57"/>
    <x v="6"/>
    <s v="43472|M1"/>
  </r>
  <r>
    <x v="6"/>
    <x v="0"/>
    <x v="6"/>
    <x v="6"/>
    <s v="43472|M1"/>
  </r>
  <r>
    <x v="6"/>
    <x v="1"/>
    <x v="72"/>
    <x v="16"/>
    <s v="43472|M11"/>
  </r>
  <r>
    <x v="6"/>
    <x v="2"/>
    <x v="74"/>
    <x v="16"/>
    <s v="43472|M11"/>
  </r>
  <r>
    <x v="6"/>
    <x v="1"/>
    <x v="18"/>
    <x v="7"/>
    <s v="43472|M2"/>
  </r>
  <r>
    <x v="6"/>
    <x v="1"/>
    <x v="19"/>
    <x v="7"/>
    <s v="43472|M2"/>
  </r>
  <r>
    <x v="6"/>
    <x v="2"/>
    <x v="25"/>
    <x v="7"/>
    <s v="43472|M2"/>
  </r>
  <r>
    <x v="6"/>
    <x v="3"/>
    <x v="27"/>
    <x v="7"/>
    <s v="43472|M2"/>
  </r>
  <r>
    <x v="6"/>
    <x v="5"/>
    <x v="31"/>
    <x v="7"/>
    <s v="43472|M2"/>
  </r>
  <r>
    <x v="6"/>
    <x v="1"/>
    <x v="21"/>
    <x v="8"/>
    <s v="43472|M3"/>
  </r>
  <r>
    <x v="6"/>
    <x v="1"/>
    <x v="22"/>
    <x v="8"/>
    <s v="43472|M3"/>
  </r>
  <r>
    <x v="6"/>
    <x v="2"/>
    <x v="58"/>
    <x v="8"/>
    <s v="43472|M3"/>
  </r>
  <r>
    <x v="6"/>
    <x v="2"/>
    <x v="59"/>
    <x v="8"/>
    <s v="43472|M3"/>
  </r>
  <r>
    <x v="6"/>
    <x v="3"/>
    <x v="60"/>
    <x v="8"/>
    <s v="43472|M3"/>
  </r>
  <r>
    <x v="6"/>
    <x v="3"/>
    <x v="61"/>
    <x v="8"/>
    <s v="43472|M3"/>
  </r>
  <r>
    <x v="6"/>
    <x v="5"/>
    <x v="62"/>
    <x v="8"/>
    <s v="43472|M3"/>
  </r>
  <r>
    <x v="6"/>
    <x v="1"/>
    <x v="63"/>
    <x v="9"/>
    <s v="43472|M4"/>
  </r>
  <r>
    <x v="6"/>
    <x v="2"/>
    <x v="64"/>
    <x v="9"/>
    <s v="43472|M4"/>
  </r>
  <r>
    <x v="6"/>
    <x v="3"/>
    <x v="65"/>
    <x v="9"/>
    <s v="43472|M4"/>
  </r>
  <r>
    <x v="6"/>
    <x v="5"/>
    <x v="66"/>
    <x v="9"/>
    <s v="43472|M4"/>
  </r>
  <r>
    <x v="6"/>
    <x v="1"/>
    <x v="67"/>
    <x v="10"/>
    <s v="43472|M5"/>
  </r>
  <r>
    <x v="6"/>
    <x v="2"/>
    <x v="68"/>
    <x v="10"/>
    <s v="43472|M5"/>
  </r>
  <r>
    <x v="6"/>
    <x v="3"/>
    <x v="69"/>
    <x v="10"/>
    <s v="43472|M5"/>
  </r>
  <r>
    <x v="6"/>
    <x v="3"/>
    <x v="28"/>
    <x v="10"/>
    <s v="43472|M5"/>
  </r>
  <r>
    <x v="6"/>
    <x v="4"/>
    <x v="29"/>
    <x v="10"/>
    <s v="43472|M5"/>
  </r>
  <r>
    <x v="6"/>
    <x v="4"/>
    <x v="30"/>
    <x v="10"/>
    <s v="43472|M5"/>
  </r>
  <r>
    <x v="6"/>
    <x v="5"/>
    <x v="70"/>
    <x v="10"/>
    <s v="43472|M5"/>
  </r>
  <r>
    <x v="6"/>
    <x v="5"/>
    <x v="32"/>
    <x v="10"/>
    <s v="43472|M5"/>
  </r>
  <r>
    <x v="6"/>
    <x v="0"/>
    <x v="77"/>
    <x v="10"/>
    <s v="43472|M5"/>
  </r>
  <r>
    <x v="6"/>
    <x v="0"/>
    <x v="34"/>
    <x v="10"/>
    <s v="43472|M5"/>
  </r>
  <r>
    <x v="6"/>
    <x v="1"/>
    <x v="71"/>
    <x v="11"/>
    <s v="43472|M6"/>
  </r>
  <r>
    <x v="6"/>
    <x v="2"/>
    <x v="73"/>
    <x v="11"/>
    <s v="43472|M6"/>
  </r>
  <r>
    <x v="6"/>
    <x v="3"/>
    <x v="75"/>
    <x v="11"/>
    <s v="43472|M6"/>
  </r>
  <r>
    <x v="6"/>
    <x v="5"/>
    <x v="76"/>
    <x v="11"/>
    <s v="43472|M6"/>
  </r>
  <r>
    <x v="7"/>
    <x v="2"/>
    <x v="59"/>
    <x v="0"/>
    <s v="43473|A1"/>
  </r>
  <r>
    <x v="7"/>
    <x v="2"/>
    <x v="64"/>
    <x v="1"/>
    <s v="43473|A2"/>
  </r>
  <r>
    <x v="7"/>
    <x v="2"/>
    <x v="68"/>
    <x v="2"/>
    <s v="43473|A3"/>
  </r>
  <r>
    <x v="7"/>
    <x v="2"/>
    <x v="73"/>
    <x v="3"/>
    <s v="43473|A4"/>
  </r>
  <r>
    <x v="7"/>
    <x v="2"/>
    <x v="37"/>
    <x v="4"/>
    <s v="43473|A5"/>
  </r>
  <r>
    <x v="7"/>
    <x v="2"/>
    <x v="40"/>
    <x v="5"/>
    <s v="43473|A6"/>
  </r>
  <r>
    <x v="7"/>
    <x v="1"/>
    <x v="78"/>
    <x v="7"/>
    <s v="43473|M2"/>
  </r>
  <r>
    <x v="7"/>
    <x v="1"/>
    <x v="45"/>
    <x v="7"/>
    <s v="43473|M2"/>
  </r>
  <r>
    <x v="7"/>
    <x v="2"/>
    <x v="79"/>
    <x v="7"/>
    <s v="43473|M2"/>
  </r>
  <r>
    <x v="7"/>
    <x v="2"/>
    <x v="46"/>
    <x v="7"/>
    <s v="43473|M2"/>
  </r>
  <r>
    <x v="7"/>
    <x v="3"/>
    <x v="80"/>
    <x v="7"/>
    <s v="43473|M2"/>
  </r>
  <r>
    <x v="7"/>
    <x v="3"/>
    <x v="49"/>
    <x v="7"/>
    <s v="43473|M2"/>
  </r>
  <r>
    <x v="7"/>
    <x v="4"/>
    <x v="81"/>
    <x v="7"/>
    <s v="43473|M2"/>
  </r>
  <r>
    <x v="7"/>
    <x v="4"/>
    <x v="82"/>
    <x v="7"/>
    <s v="43473|M2"/>
  </r>
  <r>
    <x v="7"/>
    <x v="5"/>
    <x v="57"/>
    <x v="7"/>
    <s v="43473|M2"/>
  </r>
  <r>
    <x v="7"/>
    <x v="5"/>
    <x v="50"/>
    <x v="7"/>
    <s v="43473|M2"/>
  </r>
  <r>
    <x v="7"/>
    <x v="0"/>
    <x v="20"/>
    <x v="7"/>
    <s v="43473|M2"/>
  </r>
  <r>
    <x v="7"/>
    <x v="0"/>
    <x v="83"/>
    <x v="7"/>
    <s v="43473|M2"/>
  </r>
  <r>
    <x v="7"/>
    <x v="1"/>
    <x v="21"/>
    <x v="11"/>
    <s v="43473|M6"/>
  </r>
  <r>
    <x v="7"/>
    <x v="1"/>
    <x v="84"/>
    <x v="11"/>
    <s v="43473|M6"/>
  </r>
  <r>
    <x v="7"/>
    <x v="2"/>
    <x v="58"/>
    <x v="11"/>
    <s v="43473|M6"/>
  </r>
  <r>
    <x v="7"/>
    <x v="2"/>
    <x v="85"/>
    <x v="11"/>
    <s v="43473|M6"/>
  </r>
  <r>
    <x v="7"/>
    <x v="3"/>
    <x v="60"/>
    <x v="11"/>
    <s v="43473|M6"/>
  </r>
  <r>
    <x v="7"/>
    <x v="3"/>
    <x v="86"/>
    <x v="11"/>
    <s v="43473|M6"/>
  </r>
  <r>
    <x v="7"/>
    <x v="4"/>
    <x v="87"/>
    <x v="11"/>
    <s v="43473|M6"/>
  </r>
  <r>
    <x v="7"/>
    <x v="4"/>
    <x v="88"/>
    <x v="11"/>
    <s v="43473|M6"/>
  </r>
  <r>
    <x v="7"/>
    <x v="5"/>
    <x v="62"/>
    <x v="11"/>
    <s v="43473|M6"/>
  </r>
  <r>
    <x v="7"/>
    <x v="5"/>
    <x v="89"/>
    <x v="11"/>
    <s v="43473|M6"/>
  </r>
  <r>
    <x v="7"/>
    <x v="0"/>
    <x v="24"/>
    <x v="11"/>
    <s v="43473|M6"/>
  </r>
  <r>
    <x v="7"/>
    <x v="0"/>
    <x v="90"/>
    <x v="11"/>
    <s v="43473|M6"/>
  </r>
  <r>
    <x v="8"/>
    <x v="2"/>
    <x v="59"/>
    <x v="0"/>
    <s v="43474|A1"/>
  </r>
  <r>
    <x v="8"/>
    <x v="2"/>
    <x v="64"/>
    <x v="1"/>
    <s v="43474|A2"/>
  </r>
  <r>
    <x v="8"/>
    <x v="2"/>
    <x v="68"/>
    <x v="2"/>
    <s v="43474|A3"/>
  </r>
  <r>
    <x v="8"/>
    <x v="2"/>
    <x v="73"/>
    <x v="3"/>
    <s v="43474|A4"/>
  </r>
  <r>
    <x v="8"/>
    <x v="2"/>
    <x v="37"/>
    <x v="4"/>
    <s v="43474|A5"/>
  </r>
  <r>
    <x v="8"/>
    <x v="2"/>
    <x v="40"/>
    <x v="5"/>
    <s v="43474|A6"/>
  </r>
  <r>
    <x v="8"/>
    <x v="1"/>
    <x v="78"/>
    <x v="7"/>
    <s v="43474|M2"/>
  </r>
  <r>
    <x v="8"/>
    <x v="1"/>
    <x v="45"/>
    <x v="7"/>
    <s v="43474|M2"/>
  </r>
  <r>
    <x v="8"/>
    <x v="2"/>
    <x v="79"/>
    <x v="7"/>
    <s v="43474|M2"/>
  </r>
  <r>
    <x v="8"/>
    <x v="2"/>
    <x v="46"/>
    <x v="7"/>
    <s v="43474|M2"/>
  </r>
  <r>
    <x v="8"/>
    <x v="3"/>
    <x v="80"/>
    <x v="7"/>
    <s v="43474|M2"/>
  </r>
  <r>
    <x v="8"/>
    <x v="3"/>
    <x v="49"/>
    <x v="7"/>
    <s v="43474|M2"/>
  </r>
  <r>
    <x v="8"/>
    <x v="4"/>
    <x v="81"/>
    <x v="7"/>
    <s v="43474|M2"/>
  </r>
  <r>
    <x v="8"/>
    <x v="4"/>
    <x v="82"/>
    <x v="7"/>
    <s v="43474|M2"/>
  </r>
  <r>
    <x v="8"/>
    <x v="5"/>
    <x v="57"/>
    <x v="7"/>
    <s v="43474|M2"/>
  </r>
  <r>
    <x v="8"/>
    <x v="5"/>
    <x v="50"/>
    <x v="7"/>
    <s v="43474|M2"/>
  </r>
  <r>
    <x v="8"/>
    <x v="0"/>
    <x v="20"/>
    <x v="7"/>
    <s v="43474|M2"/>
  </r>
  <r>
    <x v="8"/>
    <x v="0"/>
    <x v="83"/>
    <x v="7"/>
    <s v="43474|M2"/>
  </r>
  <r>
    <x v="8"/>
    <x v="1"/>
    <x v="21"/>
    <x v="11"/>
    <s v="43474|M6"/>
  </r>
  <r>
    <x v="8"/>
    <x v="1"/>
    <x v="84"/>
    <x v="11"/>
    <s v="43474|M6"/>
  </r>
  <r>
    <x v="8"/>
    <x v="2"/>
    <x v="58"/>
    <x v="11"/>
    <s v="43474|M6"/>
  </r>
  <r>
    <x v="8"/>
    <x v="2"/>
    <x v="85"/>
    <x v="11"/>
    <s v="43474|M6"/>
  </r>
  <r>
    <x v="8"/>
    <x v="3"/>
    <x v="60"/>
    <x v="11"/>
    <s v="43474|M6"/>
  </r>
  <r>
    <x v="8"/>
    <x v="3"/>
    <x v="86"/>
    <x v="11"/>
    <s v="43474|M6"/>
  </r>
  <r>
    <x v="8"/>
    <x v="4"/>
    <x v="87"/>
    <x v="11"/>
    <s v="43474|M6"/>
  </r>
  <r>
    <x v="8"/>
    <x v="4"/>
    <x v="88"/>
    <x v="11"/>
    <s v="43474|M6"/>
  </r>
  <r>
    <x v="8"/>
    <x v="5"/>
    <x v="62"/>
    <x v="11"/>
    <s v="43474|M6"/>
  </r>
  <r>
    <x v="8"/>
    <x v="5"/>
    <x v="89"/>
    <x v="11"/>
    <s v="43474|M6"/>
  </r>
  <r>
    <x v="8"/>
    <x v="0"/>
    <x v="24"/>
    <x v="11"/>
    <s v="43474|M6"/>
  </r>
  <r>
    <x v="8"/>
    <x v="0"/>
    <x v="90"/>
    <x v="11"/>
    <s v="43474|M6"/>
  </r>
  <r>
    <x v="9"/>
    <x v="2"/>
    <x v="59"/>
    <x v="0"/>
    <s v="43475|A1"/>
  </r>
  <r>
    <x v="9"/>
    <x v="2"/>
    <x v="64"/>
    <x v="1"/>
    <s v="43475|A2"/>
  </r>
  <r>
    <x v="9"/>
    <x v="2"/>
    <x v="68"/>
    <x v="2"/>
    <s v="43475|A3"/>
  </r>
  <r>
    <x v="9"/>
    <x v="2"/>
    <x v="73"/>
    <x v="3"/>
    <s v="43475|A4"/>
  </r>
  <r>
    <x v="9"/>
    <x v="2"/>
    <x v="37"/>
    <x v="4"/>
    <s v="43475|A5"/>
  </r>
  <r>
    <x v="9"/>
    <x v="2"/>
    <x v="40"/>
    <x v="5"/>
    <s v="43475|A6"/>
  </r>
  <r>
    <x v="9"/>
    <x v="1"/>
    <x v="78"/>
    <x v="7"/>
    <s v="43475|M2"/>
  </r>
  <r>
    <x v="9"/>
    <x v="1"/>
    <x v="45"/>
    <x v="7"/>
    <s v="43475|M2"/>
  </r>
  <r>
    <x v="9"/>
    <x v="2"/>
    <x v="79"/>
    <x v="7"/>
    <s v="43475|M2"/>
  </r>
  <r>
    <x v="9"/>
    <x v="2"/>
    <x v="46"/>
    <x v="7"/>
    <s v="43475|M2"/>
  </r>
  <r>
    <x v="9"/>
    <x v="3"/>
    <x v="80"/>
    <x v="7"/>
    <s v="43475|M2"/>
  </r>
  <r>
    <x v="9"/>
    <x v="3"/>
    <x v="49"/>
    <x v="7"/>
    <s v="43475|M2"/>
  </r>
  <r>
    <x v="9"/>
    <x v="4"/>
    <x v="81"/>
    <x v="7"/>
    <s v="43475|M2"/>
  </r>
  <r>
    <x v="9"/>
    <x v="4"/>
    <x v="82"/>
    <x v="7"/>
    <s v="43475|M2"/>
  </r>
  <r>
    <x v="9"/>
    <x v="5"/>
    <x v="57"/>
    <x v="7"/>
    <s v="43475|M2"/>
  </r>
  <r>
    <x v="9"/>
    <x v="5"/>
    <x v="50"/>
    <x v="7"/>
    <s v="43475|M2"/>
  </r>
  <r>
    <x v="9"/>
    <x v="0"/>
    <x v="20"/>
    <x v="7"/>
    <s v="43475|M2"/>
  </r>
  <r>
    <x v="9"/>
    <x v="0"/>
    <x v="83"/>
    <x v="7"/>
    <s v="43475|M2"/>
  </r>
  <r>
    <x v="9"/>
    <x v="1"/>
    <x v="21"/>
    <x v="11"/>
    <s v="43475|M6"/>
  </r>
  <r>
    <x v="9"/>
    <x v="1"/>
    <x v="84"/>
    <x v="11"/>
    <s v="43475|M6"/>
  </r>
  <r>
    <x v="9"/>
    <x v="2"/>
    <x v="58"/>
    <x v="11"/>
    <s v="43475|M6"/>
  </r>
  <r>
    <x v="9"/>
    <x v="2"/>
    <x v="85"/>
    <x v="11"/>
    <s v="43475|M6"/>
  </r>
  <r>
    <x v="9"/>
    <x v="3"/>
    <x v="60"/>
    <x v="11"/>
    <s v="43475|M6"/>
  </r>
  <r>
    <x v="9"/>
    <x v="3"/>
    <x v="86"/>
    <x v="11"/>
    <s v="43475|M6"/>
  </r>
  <r>
    <x v="9"/>
    <x v="4"/>
    <x v="87"/>
    <x v="11"/>
    <s v="43475|M6"/>
  </r>
  <r>
    <x v="9"/>
    <x v="4"/>
    <x v="88"/>
    <x v="11"/>
    <s v="43475|M6"/>
  </r>
  <r>
    <x v="9"/>
    <x v="5"/>
    <x v="62"/>
    <x v="11"/>
    <s v="43475|M6"/>
  </r>
  <r>
    <x v="9"/>
    <x v="5"/>
    <x v="89"/>
    <x v="11"/>
    <s v="43475|M6"/>
  </r>
  <r>
    <x v="9"/>
    <x v="0"/>
    <x v="24"/>
    <x v="11"/>
    <s v="43475|M6"/>
  </r>
  <r>
    <x v="9"/>
    <x v="0"/>
    <x v="90"/>
    <x v="11"/>
    <s v="43475|M6"/>
  </r>
  <r>
    <x v="10"/>
    <x v="2"/>
    <x v="59"/>
    <x v="0"/>
    <s v="43476|A1"/>
  </r>
  <r>
    <x v="10"/>
    <x v="2"/>
    <x v="64"/>
    <x v="1"/>
    <s v="43476|A2"/>
  </r>
  <r>
    <x v="10"/>
    <x v="2"/>
    <x v="68"/>
    <x v="2"/>
    <s v="43476|A3"/>
  </r>
  <r>
    <x v="10"/>
    <x v="2"/>
    <x v="73"/>
    <x v="3"/>
    <s v="43476|A4"/>
  </r>
  <r>
    <x v="10"/>
    <x v="2"/>
    <x v="37"/>
    <x v="4"/>
    <s v="43476|A5"/>
  </r>
  <r>
    <x v="10"/>
    <x v="2"/>
    <x v="40"/>
    <x v="5"/>
    <s v="43476|A6"/>
  </r>
  <r>
    <x v="10"/>
    <x v="1"/>
    <x v="78"/>
    <x v="7"/>
    <s v="43476|M2"/>
  </r>
  <r>
    <x v="10"/>
    <x v="1"/>
    <x v="45"/>
    <x v="7"/>
    <s v="43476|M2"/>
  </r>
  <r>
    <x v="10"/>
    <x v="2"/>
    <x v="79"/>
    <x v="7"/>
    <s v="43476|M2"/>
  </r>
  <r>
    <x v="10"/>
    <x v="2"/>
    <x v="46"/>
    <x v="7"/>
    <s v="43476|M2"/>
  </r>
  <r>
    <x v="10"/>
    <x v="3"/>
    <x v="80"/>
    <x v="7"/>
    <s v="43476|M2"/>
  </r>
  <r>
    <x v="10"/>
    <x v="3"/>
    <x v="49"/>
    <x v="7"/>
    <s v="43476|M2"/>
  </r>
  <r>
    <x v="10"/>
    <x v="4"/>
    <x v="81"/>
    <x v="7"/>
    <s v="43476|M2"/>
  </r>
  <r>
    <x v="10"/>
    <x v="4"/>
    <x v="82"/>
    <x v="7"/>
    <s v="43476|M2"/>
  </r>
  <r>
    <x v="10"/>
    <x v="5"/>
    <x v="57"/>
    <x v="7"/>
    <s v="43476|M2"/>
  </r>
  <r>
    <x v="10"/>
    <x v="5"/>
    <x v="50"/>
    <x v="7"/>
    <s v="43476|M2"/>
  </r>
  <r>
    <x v="10"/>
    <x v="0"/>
    <x v="20"/>
    <x v="7"/>
    <s v="43476|M2"/>
  </r>
  <r>
    <x v="10"/>
    <x v="0"/>
    <x v="83"/>
    <x v="7"/>
    <s v="43476|M2"/>
  </r>
  <r>
    <x v="10"/>
    <x v="1"/>
    <x v="21"/>
    <x v="11"/>
    <s v="43476|M6"/>
  </r>
  <r>
    <x v="10"/>
    <x v="1"/>
    <x v="84"/>
    <x v="11"/>
    <s v="43476|M6"/>
  </r>
  <r>
    <x v="10"/>
    <x v="2"/>
    <x v="58"/>
    <x v="11"/>
    <s v="43476|M6"/>
  </r>
  <r>
    <x v="10"/>
    <x v="2"/>
    <x v="85"/>
    <x v="11"/>
    <s v="43476|M6"/>
  </r>
  <r>
    <x v="10"/>
    <x v="3"/>
    <x v="60"/>
    <x v="11"/>
    <s v="43476|M6"/>
  </r>
  <r>
    <x v="10"/>
    <x v="3"/>
    <x v="86"/>
    <x v="11"/>
    <s v="43476|M6"/>
  </r>
  <r>
    <x v="10"/>
    <x v="4"/>
    <x v="87"/>
    <x v="11"/>
    <s v="43476|M6"/>
  </r>
  <r>
    <x v="10"/>
    <x v="4"/>
    <x v="88"/>
    <x v="11"/>
    <s v="43476|M6"/>
  </r>
  <r>
    <x v="10"/>
    <x v="5"/>
    <x v="62"/>
    <x v="11"/>
    <s v="43476|M6"/>
  </r>
  <r>
    <x v="10"/>
    <x v="5"/>
    <x v="89"/>
    <x v="11"/>
    <s v="43476|M6"/>
  </r>
  <r>
    <x v="10"/>
    <x v="0"/>
    <x v="24"/>
    <x v="11"/>
    <s v="43476|M6"/>
  </r>
  <r>
    <x v="10"/>
    <x v="0"/>
    <x v="90"/>
    <x v="11"/>
    <s v="43476|M6"/>
  </r>
  <r>
    <x v="11"/>
    <x v="2"/>
    <x v="59"/>
    <x v="0"/>
    <s v="43477|A1"/>
  </r>
  <r>
    <x v="11"/>
    <x v="2"/>
    <x v="64"/>
    <x v="1"/>
    <s v="43477|A2"/>
  </r>
  <r>
    <x v="11"/>
    <x v="2"/>
    <x v="68"/>
    <x v="2"/>
    <s v="43477|A3"/>
  </r>
  <r>
    <x v="11"/>
    <x v="2"/>
    <x v="73"/>
    <x v="3"/>
    <s v="43477|A4"/>
  </r>
  <r>
    <x v="11"/>
    <x v="2"/>
    <x v="37"/>
    <x v="4"/>
    <s v="43477|A5"/>
  </r>
  <r>
    <x v="11"/>
    <x v="2"/>
    <x v="40"/>
    <x v="5"/>
    <s v="43477|A6"/>
  </r>
  <r>
    <x v="11"/>
    <x v="1"/>
    <x v="78"/>
    <x v="7"/>
    <s v="43477|M2"/>
  </r>
  <r>
    <x v="11"/>
    <x v="1"/>
    <x v="45"/>
    <x v="7"/>
    <s v="43477|M2"/>
  </r>
  <r>
    <x v="11"/>
    <x v="2"/>
    <x v="79"/>
    <x v="7"/>
    <s v="43477|M2"/>
  </r>
  <r>
    <x v="11"/>
    <x v="2"/>
    <x v="46"/>
    <x v="7"/>
    <s v="43477|M2"/>
  </r>
  <r>
    <x v="11"/>
    <x v="3"/>
    <x v="80"/>
    <x v="7"/>
    <s v="43477|M2"/>
  </r>
  <r>
    <x v="11"/>
    <x v="3"/>
    <x v="49"/>
    <x v="7"/>
    <s v="43477|M2"/>
  </r>
  <r>
    <x v="11"/>
    <x v="4"/>
    <x v="81"/>
    <x v="7"/>
    <s v="43477|M2"/>
  </r>
  <r>
    <x v="11"/>
    <x v="4"/>
    <x v="82"/>
    <x v="7"/>
    <s v="43477|M2"/>
  </r>
  <r>
    <x v="11"/>
    <x v="5"/>
    <x v="57"/>
    <x v="7"/>
    <s v="43477|M2"/>
  </r>
  <r>
    <x v="11"/>
    <x v="5"/>
    <x v="50"/>
    <x v="7"/>
    <s v="43477|M2"/>
  </r>
  <r>
    <x v="11"/>
    <x v="0"/>
    <x v="20"/>
    <x v="7"/>
    <s v="43477|M2"/>
  </r>
  <r>
    <x v="11"/>
    <x v="0"/>
    <x v="83"/>
    <x v="7"/>
    <s v="43477|M2"/>
  </r>
  <r>
    <x v="11"/>
    <x v="1"/>
    <x v="21"/>
    <x v="11"/>
    <s v="43477|M6"/>
  </r>
  <r>
    <x v="11"/>
    <x v="1"/>
    <x v="84"/>
    <x v="11"/>
    <s v="43477|M6"/>
  </r>
  <r>
    <x v="11"/>
    <x v="2"/>
    <x v="58"/>
    <x v="11"/>
    <s v="43477|M6"/>
  </r>
  <r>
    <x v="11"/>
    <x v="2"/>
    <x v="85"/>
    <x v="11"/>
    <s v="43477|M6"/>
  </r>
  <r>
    <x v="11"/>
    <x v="3"/>
    <x v="60"/>
    <x v="11"/>
    <s v="43477|M6"/>
  </r>
  <r>
    <x v="11"/>
    <x v="3"/>
    <x v="86"/>
    <x v="11"/>
    <s v="43477|M6"/>
  </r>
  <r>
    <x v="11"/>
    <x v="4"/>
    <x v="87"/>
    <x v="11"/>
    <s v="43477|M6"/>
  </r>
  <r>
    <x v="11"/>
    <x v="4"/>
    <x v="88"/>
    <x v="11"/>
    <s v="43477|M6"/>
  </r>
  <r>
    <x v="11"/>
    <x v="5"/>
    <x v="62"/>
    <x v="11"/>
    <s v="43477|M6"/>
  </r>
  <r>
    <x v="11"/>
    <x v="5"/>
    <x v="89"/>
    <x v="11"/>
    <s v="43477|M6"/>
  </r>
  <r>
    <x v="11"/>
    <x v="0"/>
    <x v="24"/>
    <x v="11"/>
    <s v="43477|M6"/>
  </r>
  <r>
    <x v="11"/>
    <x v="0"/>
    <x v="90"/>
    <x v="11"/>
    <s v="43477|M6"/>
  </r>
  <r>
    <x v="12"/>
    <x v="2"/>
    <x v="59"/>
    <x v="0"/>
    <s v="43478|A1"/>
  </r>
  <r>
    <x v="12"/>
    <x v="2"/>
    <x v="64"/>
    <x v="1"/>
    <s v="43478|A2"/>
  </r>
  <r>
    <x v="12"/>
    <x v="2"/>
    <x v="68"/>
    <x v="2"/>
    <s v="43478|A3"/>
  </r>
  <r>
    <x v="12"/>
    <x v="2"/>
    <x v="73"/>
    <x v="3"/>
    <s v="43478|A4"/>
  </r>
  <r>
    <x v="12"/>
    <x v="2"/>
    <x v="37"/>
    <x v="4"/>
    <s v="43478|A5"/>
  </r>
  <r>
    <x v="12"/>
    <x v="2"/>
    <x v="40"/>
    <x v="5"/>
    <s v="43478|A6"/>
  </r>
  <r>
    <x v="12"/>
    <x v="1"/>
    <x v="78"/>
    <x v="7"/>
    <s v="43478|M2"/>
  </r>
  <r>
    <x v="12"/>
    <x v="1"/>
    <x v="45"/>
    <x v="7"/>
    <s v="43478|M2"/>
  </r>
  <r>
    <x v="12"/>
    <x v="2"/>
    <x v="79"/>
    <x v="7"/>
    <s v="43478|M2"/>
  </r>
  <r>
    <x v="12"/>
    <x v="2"/>
    <x v="46"/>
    <x v="7"/>
    <s v="43478|M2"/>
  </r>
  <r>
    <x v="12"/>
    <x v="3"/>
    <x v="80"/>
    <x v="7"/>
    <s v="43478|M2"/>
  </r>
  <r>
    <x v="12"/>
    <x v="3"/>
    <x v="49"/>
    <x v="7"/>
    <s v="43478|M2"/>
  </r>
  <r>
    <x v="12"/>
    <x v="4"/>
    <x v="81"/>
    <x v="7"/>
    <s v="43478|M2"/>
  </r>
  <r>
    <x v="12"/>
    <x v="4"/>
    <x v="82"/>
    <x v="7"/>
    <s v="43478|M2"/>
  </r>
  <r>
    <x v="12"/>
    <x v="5"/>
    <x v="57"/>
    <x v="7"/>
    <s v="43478|M2"/>
  </r>
  <r>
    <x v="12"/>
    <x v="5"/>
    <x v="50"/>
    <x v="7"/>
    <s v="43478|M2"/>
  </r>
  <r>
    <x v="12"/>
    <x v="0"/>
    <x v="20"/>
    <x v="7"/>
    <s v="43478|M2"/>
  </r>
  <r>
    <x v="12"/>
    <x v="0"/>
    <x v="83"/>
    <x v="7"/>
    <s v="43478|M2"/>
  </r>
  <r>
    <x v="12"/>
    <x v="1"/>
    <x v="21"/>
    <x v="11"/>
    <s v="43478|M6"/>
  </r>
  <r>
    <x v="12"/>
    <x v="1"/>
    <x v="84"/>
    <x v="11"/>
    <s v="43478|M6"/>
  </r>
  <r>
    <x v="12"/>
    <x v="2"/>
    <x v="58"/>
    <x v="11"/>
    <s v="43478|M6"/>
  </r>
  <r>
    <x v="12"/>
    <x v="2"/>
    <x v="85"/>
    <x v="11"/>
    <s v="43478|M6"/>
  </r>
  <r>
    <x v="12"/>
    <x v="3"/>
    <x v="60"/>
    <x v="11"/>
    <s v="43478|M6"/>
  </r>
  <r>
    <x v="12"/>
    <x v="3"/>
    <x v="86"/>
    <x v="11"/>
    <s v="43478|M6"/>
  </r>
  <r>
    <x v="12"/>
    <x v="4"/>
    <x v="87"/>
    <x v="11"/>
    <s v="43478|M6"/>
  </r>
  <r>
    <x v="12"/>
    <x v="4"/>
    <x v="88"/>
    <x v="11"/>
    <s v="43478|M6"/>
  </r>
  <r>
    <x v="12"/>
    <x v="5"/>
    <x v="62"/>
    <x v="11"/>
    <s v="43478|M6"/>
  </r>
  <r>
    <x v="12"/>
    <x v="5"/>
    <x v="89"/>
    <x v="11"/>
    <s v="43478|M6"/>
  </r>
  <r>
    <x v="12"/>
    <x v="0"/>
    <x v="24"/>
    <x v="11"/>
    <s v="43478|M6"/>
  </r>
  <r>
    <x v="12"/>
    <x v="0"/>
    <x v="90"/>
    <x v="11"/>
    <s v="43478|M6"/>
  </r>
  <r>
    <x v="13"/>
    <x v="1"/>
    <x v="78"/>
    <x v="7"/>
    <s v="43479|M2"/>
  </r>
  <r>
    <x v="13"/>
    <x v="1"/>
    <x v="45"/>
    <x v="7"/>
    <s v="43479|M2"/>
  </r>
  <r>
    <x v="13"/>
    <x v="2"/>
    <x v="79"/>
    <x v="7"/>
    <s v="43479|M2"/>
  </r>
  <r>
    <x v="13"/>
    <x v="2"/>
    <x v="46"/>
    <x v="7"/>
    <s v="43479|M2"/>
  </r>
  <r>
    <x v="13"/>
    <x v="3"/>
    <x v="80"/>
    <x v="7"/>
    <s v="43479|M2"/>
  </r>
  <r>
    <x v="13"/>
    <x v="3"/>
    <x v="49"/>
    <x v="7"/>
    <s v="43479|M2"/>
  </r>
  <r>
    <x v="13"/>
    <x v="4"/>
    <x v="81"/>
    <x v="7"/>
    <s v="43479|M2"/>
  </r>
  <r>
    <x v="13"/>
    <x v="4"/>
    <x v="82"/>
    <x v="7"/>
    <s v="43479|M2"/>
  </r>
  <r>
    <x v="13"/>
    <x v="5"/>
    <x v="57"/>
    <x v="7"/>
    <s v="43479|M2"/>
  </r>
  <r>
    <x v="13"/>
    <x v="5"/>
    <x v="50"/>
    <x v="7"/>
    <s v="43479|M2"/>
  </r>
  <r>
    <x v="13"/>
    <x v="0"/>
    <x v="20"/>
    <x v="7"/>
    <s v="43479|M2"/>
  </r>
  <r>
    <x v="13"/>
    <x v="0"/>
    <x v="83"/>
    <x v="7"/>
    <s v="43479|M2"/>
  </r>
  <r>
    <x v="13"/>
    <x v="1"/>
    <x v="21"/>
    <x v="11"/>
    <s v="43479|M6"/>
  </r>
  <r>
    <x v="13"/>
    <x v="1"/>
    <x v="84"/>
    <x v="11"/>
    <s v="43479|M6"/>
  </r>
  <r>
    <x v="13"/>
    <x v="2"/>
    <x v="58"/>
    <x v="11"/>
    <s v="43479|M6"/>
  </r>
  <r>
    <x v="13"/>
    <x v="2"/>
    <x v="85"/>
    <x v="11"/>
    <s v="43479|M6"/>
  </r>
  <r>
    <x v="13"/>
    <x v="3"/>
    <x v="60"/>
    <x v="11"/>
    <s v="43479|M6"/>
  </r>
  <r>
    <x v="13"/>
    <x v="3"/>
    <x v="86"/>
    <x v="11"/>
    <s v="43479|M6"/>
  </r>
  <r>
    <x v="13"/>
    <x v="4"/>
    <x v="87"/>
    <x v="11"/>
    <s v="43479|M6"/>
  </r>
  <r>
    <x v="13"/>
    <x v="4"/>
    <x v="88"/>
    <x v="11"/>
    <s v="43479|M6"/>
  </r>
  <r>
    <x v="13"/>
    <x v="5"/>
    <x v="62"/>
    <x v="11"/>
    <s v="43479|M6"/>
  </r>
  <r>
    <x v="13"/>
    <x v="5"/>
    <x v="89"/>
    <x v="11"/>
    <s v="43479|M6"/>
  </r>
  <r>
    <x v="13"/>
    <x v="0"/>
    <x v="24"/>
    <x v="11"/>
    <s v="43479|M6"/>
  </r>
  <r>
    <x v="13"/>
    <x v="0"/>
    <x v="90"/>
    <x v="11"/>
    <s v="43479|M6"/>
  </r>
  <r>
    <x v="14"/>
    <x v="3"/>
    <x v="61"/>
    <x v="0"/>
    <s v="43480|A1"/>
  </r>
  <r>
    <x v="14"/>
    <x v="4"/>
    <x v="91"/>
    <x v="0"/>
    <s v="43480|A1"/>
  </r>
  <r>
    <x v="14"/>
    <x v="5"/>
    <x v="92"/>
    <x v="0"/>
    <s v="43480|A1"/>
  </r>
  <r>
    <x v="14"/>
    <x v="0"/>
    <x v="33"/>
    <x v="0"/>
    <s v="43480|A1"/>
  </r>
  <r>
    <x v="14"/>
    <x v="3"/>
    <x v="65"/>
    <x v="1"/>
    <s v="43480|A2"/>
  </r>
  <r>
    <x v="14"/>
    <x v="4"/>
    <x v="93"/>
    <x v="1"/>
    <s v="43480|A2"/>
  </r>
  <r>
    <x v="14"/>
    <x v="5"/>
    <x v="66"/>
    <x v="1"/>
    <s v="43480|A2"/>
  </r>
  <r>
    <x v="14"/>
    <x v="0"/>
    <x v="35"/>
    <x v="1"/>
    <s v="43480|A2"/>
  </r>
  <r>
    <x v="14"/>
    <x v="3"/>
    <x v="69"/>
    <x v="2"/>
    <s v="43480|A3"/>
  </r>
  <r>
    <x v="14"/>
    <x v="4"/>
    <x v="94"/>
    <x v="2"/>
    <s v="43480|A3"/>
  </r>
  <r>
    <x v="14"/>
    <x v="5"/>
    <x v="70"/>
    <x v="2"/>
    <s v="43480|A3"/>
  </r>
  <r>
    <x v="14"/>
    <x v="0"/>
    <x v="0"/>
    <x v="2"/>
    <s v="43480|A3"/>
  </r>
  <r>
    <x v="14"/>
    <x v="3"/>
    <x v="75"/>
    <x v="3"/>
    <s v="43480|A4"/>
  </r>
  <r>
    <x v="14"/>
    <x v="4"/>
    <x v="95"/>
    <x v="3"/>
    <s v="43480|A4"/>
  </r>
  <r>
    <x v="14"/>
    <x v="5"/>
    <x v="76"/>
    <x v="3"/>
    <s v="43480|A4"/>
  </r>
  <r>
    <x v="14"/>
    <x v="0"/>
    <x v="2"/>
    <x v="3"/>
    <s v="43480|A4"/>
  </r>
  <r>
    <x v="14"/>
    <x v="3"/>
    <x v="38"/>
    <x v="4"/>
    <s v="43480|A5"/>
  </r>
  <r>
    <x v="14"/>
    <x v="4"/>
    <x v="96"/>
    <x v="4"/>
    <s v="43480|A5"/>
  </r>
  <r>
    <x v="14"/>
    <x v="5"/>
    <x v="39"/>
    <x v="4"/>
    <s v="43480|A5"/>
  </r>
  <r>
    <x v="14"/>
    <x v="0"/>
    <x v="3"/>
    <x v="4"/>
    <s v="43480|A5"/>
  </r>
  <r>
    <x v="14"/>
    <x v="3"/>
    <x v="41"/>
    <x v="5"/>
    <s v="43480|A6"/>
  </r>
  <r>
    <x v="14"/>
    <x v="4"/>
    <x v="97"/>
    <x v="5"/>
    <s v="43480|A6"/>
  </r>
  <r>
    <x v="14"/>
    <x v="5"/>
    <x v="42"/>
    <x v="5"/>
    <s v="43480|A6"/>
  </r>
  <r>
    <x v="14"/>
    <x v="0"/>
    <x v="4"/>
    <x v="5"/>
    <s v="43480|A6"/>
  </r>
  <r>
    <x v="14"/>
    <x v="1"/>
    <x v="8"/>
    <x v="8"/>
    <s v="43480|M3"/>
  </r>
  <r>
    <x v="14"/>
    <x v="1"/>
    <x v="47"/>
    <x v="8"/>
    <s v="43480|M3"/>
  </r>
  <r>
    <x v="14"/>
    <x v="2"/>
    <x v="55"/>
    <x v="8"/>
    <s v="43480|M3"/>
  </r>
  <r>
    <x v="14"/>
    <x v="2"/>
    <x v="48"/>
    <x v="8"/>
    <s v="43480|M3"/>
  </r>
  <r>
    <x v="14"/>
    <x v="3"/>
    <x v="56"/>
    <x v="8"/>
    <s v="43480|M3"/>
  </r>
  <r>
    <x v="14"/>
    <x v="3"/>
    <x v="53"/>
    <x v="8"/>
    <s v="43480|M3"/>
  </r>
  <r>
    <x v="14"/>
    <x v="4"/>
    <x v="98"/>
    <x v="8"/>
    <s v="43480|M3"/>
  </r>
  <r>
    <x v="14"/>
    <x v="4"/>
    <x v="99"/>
    <x v="8"/>
    <s v="43480|M3"/>
  </r>
  <r>
    <x v="14"/>
    <x v="5"/>
    <x v="100"/>
    <x v="8"/>
    <s v="43480|M3"/>
  </r>
  <r>
    <x v="14"/>
    <x v="5"/>
    <x v="54"/>
    <x v="8"/>
    <s v="43480|M3"/>
  </r>
  <r>
    <x v="14"/>
    <x v="0"/>
    <x v="101"/>
    <x v="8"/>
    <s v="43480|M3"/>
  </r>
  <r>
    <x v="14"/>
    <x v="0"/>
    <x v="102"/>
    <x v="8"/>
    <s v="43480|M3"/>
  </r>
  <r>
    <x v="15"/>
    <x v="3"/>
    <x v="61"/>
    <x v="0"/>
    <s v="43481|A1"/>
  </r>
  <r>
    <x v="15"/>
    <x v="4"/>
    <x v="91"/>
    <x v="0"/>
    <s v="43481|A1"/>
  </r>
  <r>
    <x v="15"/>
    <x v="5"/>
    <x v="92"/>
    <x v="0"/>
    <s v="43481|A1"/>
  </r>
  <r>
    <x v="15"/>
    <x v="0"/>
    <x v="33"/>
    <x v="0"/>
    <s v="43481|A1"/>
  </r>
  <r>
    <x v="15"/>
    <x v="3"/>
    <x v="65"/>
    <x v="1"/>
    <s v="43481|A2"/>
  </r>
  <r>
    <x v="15"/>
    <x v="4"/>
    <x v="93"/>
    <x v="1"/>
    <s v="43481|A2"/>
  </r>
  <r>
    <x v="15"/>
    <x v="5"/>
    <x v="66"/>
    <x v="1"/>
    <s v="43481|A2"/>
  </r>
  <r>
    <x v="15"/>
    <x v="0"/>
    <x v="35"/>
    <x v="1"/>
    <s v="43481|A2"/>
  </r>
  <r>
    <x v="15"/>
    <x v="3"/>
    <x v="69"/>
    <x v="2"/>
    <s v="43481|A3"/>
  </r>
  <r>
    <x v="15"/>
    <x v="4"/>
    <x v="94"/>
    <x v="2"/>
    <s v="43481|A3"/>
  </r>
  <r>
    <x v="15"/>
    <x v="5"/>
    <x v="70"/>
    <x v="2"/>
    <s v="43481|A3"/>
  </r>
  <r>
    <x v="15"/>
    <x v="0"/>
    <x v="0"/>
    <x v="2"/>
    <s v="43481|A3"/>
  </r>
  <r>
    <x v="15"/>
    <x v="3"/>
    <x v="75"/>
    <x v="3"/>
    <s v="43481|A4"/>
  </r>
  <r>
    <x v="15"/>
    <x v="4"/>
    <x v="95"/>
    <x v="3"/>
    <s v="43481|A4"/>
  </r>
  <r>
    <x v="15"/>
    <x v="5"/>
    <x v="76"/>
    <x v="3"/>
    <s v="43481|A4"/>
  </r>
  <r>
    <x v="15"/>
    <x v="0"/>
    <x v="2"/>
    <x v="3"/>
    <s v="43481|A4"/>
  </r>
  <r>
    <x v="15"/>
    <x v="3"/>
    <x v="38"/>
    <x v="4"/>
    <s v="43481|A5"/>
  </r>
  <r>
    <x v="15"/>
    <x v="4"/>
    <x v="96"/>
    <x v="4"/>
    <s v="43481|A5"/>
  </r>
  <r>
    <x v="15"/>
    <x v="5"/>
    <x v="39"/>
    <x v="4"/>
    <s v="43481|A5"/>
  </r>
  <r>
    <x v="15"/>
    <x v="0"/>
    <x v="3"/>
    <x v="4"/>
    <s v="43481|A5"/>
  </r>
  <r>
    <x v="15"/>
    <x v="3"/>
    <x v="41"/>
    <x v="5"/>
    <s v="43481|A6"/>
  </r>
  <r>
    <x v="15"/>
    <x v="4"/>
    <x v="97"/>
    <x v="5"/>
    <s v="43481|A6"/>
  </r>
  <r>
    <x v="15"/>
    <x v="5"/>
    <x v="42"/>
    <x v="5"/>
    <s v="43481|A6"/>
  </r>
  <r>
    <x v="15"/>
    <x v="0"/>
    <x v="4"/>
    <x v="5"/>
    <s v="43481|A6"/>
  </r>
  <r>
    <x v="15"/>
    <x v="1"/>
    <x v="8"/>
    <x v="8"/>
    <s v="43481|M3"/>
  </r>
  <r>
    <x v="15"/>
    <x v="1"/>
    <x v="47"/>
    <x v="8"/>
    <s v="43481|M3"/>
  </r>
  <r>
    <x v="15"/>
    <x v="2"/>
    <x v="55"/>
    <x v="8"/>
    <s v="43481|M3"/>
  </r>
  <r>
    <x v="15"/>
    <x v="2"/>
    <x v="48"/>
    <x v="8"/>
    <s v="43481|M3"/>
  </r>
  <r>
    <x v="15"/>
    <x v="3"/>
    <x v="56"/>
    <x v="8"/>
    <s v="43481|M3"/>
  </r>
  <r>
    <x v="15"/>
    <x v="3"/>
    <x v="53"/>
    <x v="8"/>
    <s v="43481|M3"/>
  </r>
  <r>
    <x v="15"/>
    <x v="4"/>
    <x v="98"/>
    <x v="8"/>
    <s v="43481|M3"/>
  </r>
  <r>
    <x v="15"/>
    <x v="4"/>
    <x v="99"/>
    <x v="8"/>
    <s v="43481|M3"/>
  </r>
  <r>
    <x v="15"/>
    <x v="5"/>
    <x v="100"/>
    <x v="8"/>
    <s v="43481|M3"/>
  </r>
  <r>
    <x v="15"/>
    <x v="5"/>
    <x v="54"/>
    <x v="8"/>
    <s v="43481|M3"/>
  </r>
  <r>
    <x v="15"/>
    <x v="0"/>
    <x v="101"/>
    <x v="8"/>
    <s v="43481|M3"/>
  </r>
  <r>
    <x v="15"/>
    <x v="0"/>
    <x v="102"/>
    <x v="8"/>
    <s v="43481|M3"/>
  </r>
  <r>
    <x v="16"/>
    <x v="3"/>
    <x v="61"/>
    <x v="0"/>
    <s v="43482|A1"/>
  </r>
  <r>
    <x v="16"/>
    <x v="4"/>
    <x v="91"/>
    <x v="0"/>
    <s v="43482|A1"/>
  </r>
  <r>
    <x v="16"/>
    <x v="5"/>
    <x v="92"/>
    <x v="0"/>
    <s v="43482|A1"/>
  </r>
  <r>
    <x v="16"/>
    <x v="0"/>
    <x v="33"/>
    <x v="0"/>
    <s v="43482|A1"/>
  </r>
  <r>
    <x v="16"/>
    <x v="3"/>
    <x v="65"/>
    <x v="1"/>
    <s v="43482|A2"/>
  </r>
  <r>
    <x v="16"/>
    <x v="4"/>
    <x v="93"/>
    <x v="1"/>
    <s v="43482|A2"/>
  </r>
  <r>
    <x v="16"/>
    <x v="5"/>
    <x v="66"/>
    <x v="1"/>
    <s v="43482|A2"/>
  </r>
  <r>
    <x v="16"/>
    <x v="0"/>
    <x v="35"/>
    <x v="1"/>
    <s v="43482|A2"/>
  </r>
  <r>
    <x v="16"/>
    <x v="3"/>
    <x v="69"/>
    <x v="2"/>
    <s v="43482|A3"/>
  </r>
  <r>
    <x v="16"/>
    <x v="4"/>
    <x v="94"/>
    <x v="2"/>
    <s v="43482|A3"/>
  </r>
  <r>
    <x v="16"/>
    <x v="5"/>
    <x v="70"/>
    <x v="2"/>
    <s v="43482|A3"/>
  </r>
  <r>
    <x v="16"/>
    <x v="0"/>
    <x v="0"/>
    <x v="2"/>
    <s v="43482|A3"/>
  </r>
  <r>
    <x v="16"/>
    <x v="3"/>
    <x v="75"/>
    <x v="3"/>
    <s v="43482|A4"/>
  </r>
  <r>
    <x v="16"/>
    <x v="4"/>
    <x v="95"/>
    <x v="3"/>
    <s v="43482|A4"/>
  </r>
  <r>
    <x v="16"/>
    <x v="5"/>
    <x v="76"/>
    <x v="3"/>
    <s v="43482|A4"/>
  </r>
  <r>
    <x v="16"/>
    <x v="0"/>
    <x v="2"/>
    <x v="3"/>
    <s v="43482|A4"/>
  </r>
  <r>
    <x v="16"/>
    <x v="3"/>
    <x v="38"/>
    <x v="4"/>
    <s v="43482|A5"/>
  </r>
  <r>
    <x v="16"/>
    <x v="4"/>
    <x v="96"/>
    <x v="4"/>
    <s v="43482|A5"/>
  </r>
  <r>
    <x v="16"/>
    <x v="5"/>
    <x v="39"/>
    <x v="4"/>
    <s v="43482|A5"/>
  </r>
  <r>
    <x v="16"/>
    <x v="0"/>
    <x v="3"/>
    <x v="4"/>
    <s v="43482|A5"/>
  </r>
  <r>
    <x v="16"/>
    <x v="3"/>
    <x v="41"/>
    <x v="5"/>
    <s v="43482|A6"/>
  </r>
  <r>
    <x v="16"/>
    <x v="4"/>
    <x v="97"/>
    <x v="5"/>
    <s v="43482|A6"/>
  </r>
  <r>
    <x v="16"/>
    <x v="5"/>
    <x v="42"/>
    <x v="5"/>
    <s v="43482|A6"/>
  </r>
  <r>
    <x v="16"/>
    <x v="0"/>
    <x v="4"/>
    <x v="5"/>
    <s v="43482|A6"/>
  </r>
  <r>
    <x v="16"/>
    <x v="1"/>
    <x v="8"/>
    <x v="8"/>
    <s v="43482|M3"/>
  </r>
  <r>
    <x v="16"/>
    <x v="1"/>
    <x v="47"/>
    <x v="8"/>
    <s v="43482|M3"/>
  </r>
  <r>
    <x v="16"/>
    <x v="2"/>
    <x v="55"/>
    <x v="8"/>
    <s v="43482|M3"/>
  </r>
  <r>
    <x v="16"/>
    <x v="2"/>
    <x v="48"/>
    <x v="8"/>
    <s v="43482|M3"/>
  </r>
  <r>
    <x v="16"/>
    <x v="3"/>
    <x v="56"/>
    <x v="8"/>
    <s v="43482|M3"/>
  </r>
  <r>
    <x v="16"/>
    <x v="3"/>
    <x v="53"/>
    <x v="8"/>
    <s v="43482|M3"/>
  </r>
  <r>
    <x v="16"/>
    <x v="4"/>
    <x v="98"/>
    <x v="8"/>
    <s v="43482|M3"/>
  </r>
  <r>
    <x v="16"/>
    <x v="4"/>
    <x v="99"/>
    <x v="8"/>
    <s v="43482|M3"/>
  </r>
  <r>
    <x v="16"/>
    <x v="5"/>
    <x v="100"/>
    <x v="8"/>
    <s v="43482|M3"/>
  </r>
  <r>
    <x v="16"/>
    <x v="5"/>
    <x v="54"/>
    <x v="8"/>
    <s v="43482|M3"/>
  </r>
  <r>
    <x v="16"/>
    <x v="0"/>
    <x v="101"/>
    <x v="8"/>
    <s v="43482|M3"/>
  </r>
  <r>
    <x v="16"/>
    <x v="0"/>
    <x v="102"/>
    <x v="8"/>
    <s v="43482|M3"/>
  </r>
  <r>
    <x v="17"/>
    <x v="3"/>
    <x v="61"/>
    <x v="0"/>
    <s v="43483|A1"/>
  </r>
  <r>
    <x v="17"/>
    <x v="4"/>
    <x v="91"/>
    <x v="0"/>
    <s v="43483|A1"/>
  </r>
  <r>
    <x v="17"/>
    <x v="5"/>
    <x v="92"/>
    <x v="0"/>
    <s v="43483|A1"/>
  </r>
  <r>
    <x v="17"/>
    <x v="0"/>
    <x v="33"/>
    <x v="0"/>
    <s v="43483|A1"/>
  </r>
  <r>
    <x v="17"/>
    <x v="3"/>
    <x v="65"/>
    <x v="1"/>
    <s v="43483|A2"/>
  </r>
  <r>
    <x v="17"/>
    <x v="4"/>
    <x v="93"/>
    <x v="1"/>
    <s v="43483|A2"/>
  </r>
  <r>
    <x v="17"/>
    <x v="5"/>
    <x v="66"/>
    <x v="1"/>
    <s v="43483|A2"/>
  </r>
  <r>
    <x v="17"/>
    <x v="0"/>
    <x v="35"/>
    <x v="1"/>
    <s v="43483|A2"/>
  </r>
  <r>
    <x v="17"/>
    <x v="3"/>
    <x v="69"/>
    <x v="2"/>
    <s v="43483|A3"/>
  </r>
  <r>
    <x v="17"/>
    <x v="4"/>
    <x v="94"/>
    <x v="2"/>
    <s v="43483|A3"/>
  </r>
  <r>
    <x v="17"/>
    <x v="5"/>
    <x v="70"/>
    <x v="2"/>
    <s v="43483|A3"/>
  </r>
  <r>
    <x v="17"/>
    <x v="0"/>
    <x v="0"/>
    <x v="2"/>
    <s v="43483|A3"/>
  </r>
  <r>
    <x v="17"/>
    <x v="3"/>
    <x v="75"/>
    <x v="3"/>
    <s v="43483|A4"/>
  </r>
  <r>
    <x v="17"/>
    <x v="4"/>
    <x v="95"/>
    <x v="3"/>
    <s v="43483|A4"/>
  </r>
  <r>
    <x v="17"/>
    <x v="5"/>
    <x v="76"/>
    <x v="3"/>
    <s v="43483|A4"/>
  </r>
  <r>
    <x v="17"/>
    <x v="0"/>
    <x v="2"/>
    <x v="3"/>
    <s v="43483|A4"/>
  </r>
  <r>
    <x v="17"/>
    <x v="3"/>
    <x v="38"/>
    <x v="4"/>
    <s v="43483|A5"/>
  </r>
  <r>
    <x v="17"/>
    <x v="4"/>
    <x v="96"/>
    <x v="4"/>
    <s v="43483|A5"/>
  </r>
  <r>
    <x v="17"/>
    <x v="5"/>
    <x v="39"/>
    <x v="4"/>
    <s v="43483|A5"/>
  </r>
  <r>
    <x v="17"/>
    <x v="0"/>
    <x v="3"/>
    <x v="4"/>
    <s v="43483|A5"/>
  </r>
  <r>
    <x v="17"/>
    <x v="3"/>
    <x v="41"/>
    <x v="5"/>
    <s v="43483|A6"/>
  </r>
  <r>
    <x v="17"/>
    <x v="4"/>
    <x v="97"/>
    <x v="5"/>
    <s v="43483|A6"/>
  </r>
  <r>
    <x v="17"/>
    <x v="5"/>
    <x v="42"/>
    <x v="5"/>
    <s v="43483|A6"/>
  </r>
  <r>
    <x v="17"/>
    <x v="0"/>
    <x v="4"/>
    <x v="5"/>
    <s v="43483|A6"/>
  </r>
  <r>
    <x v="17"/>
    <x v="1"/>
    <x v="8"/>
    <x v="8"/>
    <s v="43483|M3"/>
  </r>
  <r>
    <x v="17"/>
    <x v="1"/>
    <x v="47"/>
    <x v="8"/>
    <s v="43483|M3"/>
  </r>
  <r>
    <x v="17"/>
    <x v="2"/>
    <x v="55"/>
    <x v="8"/>
    <s v="43483|M3"/>
  </r>
  <r>
    <x v="17"/>
    <x v="2"/>
    <x v="48"/>
    <x v="8"/>
    <s v="43483|M3"/>
  </r>
  <r>
    <x v="17"/>
    <x v="3"/>
    <x v="56"/>
    <x v="8"/>
    <s v="43483|M3"/>
  </r>
  <r>
    <x v="17"/>
    <x v="3"/>
    <x v="53"/>
    <x v="8"/>
    <s v="43483|M3"/>
  </r>
  <r>
    <x v="17"/>
    <x v="4"/>
    <x v="98"/>
    <x v="8"/>
    <s v="43483|M3"/>
  </r>
  <r>
    <x v="17"/>
    <x v="4"/>
    <x v="99"/>
    <x v="8"/>
    <s v="43483|M3"/>
  </r>
  <r>
    <x v="17"/>
    <x v="5"/>
    <x v="100"/>
    <x v="8"/>
    <s v="43483|M3"/>
  </r>
  <r>
    <x v="17"/>
    <x v="5"/>
    <x v="54"/>
    <x v="8"/>
    <s v="43483|M3"/>
  </r>
  <r>
    <x v="17"/>
    <x v="0"/>
    <x v="101"/>
    <x v="8"/>
    <s v="43483|M3"/>
  </r>
  <r>
    <x v="17"/>
    <x v="0"/>
    <x v="102"/>
    <x v="8"/>
    <s v="43483|M3"/>
  </r>
  <r>
    <x v="18"/>
    <x v="3"/>
    <x v="61"/>
    <x v="0"/>
    <s v="43484|A1"/>
  </r>
  <r>
    <x v="18"/>
    <x v="4"/>
    <x v="91"/>
    <x v="0"/>
    <s v="43484|A1"/>
  </r>
  <r>
    <x v="18"/>
    <x v="5"/>
    <x v="92"/>
    <x v="0"/>
    <s v="43484|A1"/>
  </r>
  <r>
    <x v="18"/>
    <x v="0"/>
    <x v="33"/>
    <x v="0"/>
    <s v="43484|A1"/>
  </r>
  <r>
    <x v="18"/>
    <x v="3"/>
    <x v="65"/>
    <x v="1"/>
    <s v="43484|A2"/>
  </r>
  <r>
    <x v="18"/>
    <x v="4"/>
    <x v="93"/>
    <x v="1"/>
    <s v="43484|A2"/>
  </r>
  <r>
    <x v="18"/>
    <x v="5"/>
    <x v="66"/>
    <x v="1"/>
    <s v="43484|A2"/>
  </r>
  <r>
    <x v="18"/>
    <x v="0"/>
    <x v="35"/>
    <x v="1"/>
    <s v="43484|A2"/>
  </r>
  <r>
    <x v="18"/>
    <x v="3"/>
    <x v="69"/>
    <x v="2"/>
    <s v="43484|A3"/>
  </r>
  <r>
    <x v="18"/>
    <x v="4"/>
    <x v="94"/>
    <x v="2"/>
    <s v="43484|A3"/>
  </r>
  <r>
    <x v="18"/>
    <x v="5"/>
    <x v="70"/>
    <x v="2"/>
    <s v="43484|A3"/>
  </r>
  <r>
    <x v="18"/>
    <x v="0"/>
    <x v="0"/>
    <x v="2"/>
    <s v="43484|A3"/>
  </r>
  <r>
    <x v="18"/>
    <x v="3"/>
    <x v="75"/>
    <x v="3"/>
    <s v="43484|A4"/>
  </r>
  <r>
    <x v="18"/>
    <x v="4"/>
    <x v="95"/>
    <x v="3"/>
    <s v="43484|A4"/>
  </r>
  <r>
    <x v="18"/>
    <x v="5"/>
    <x v="76"/>
    <x v="3"/>
    <s v="43484|A4"/>
  </r>
  <r>
    <x v="18"/>
    <x v="0"/>
    <x v="2"/>
    <x v="3"/>
    <s v="43484|A4"/>
  </r>
  <r>
    <x v="18"/>
    <x v="3"/>
    <x v="38"/>
    <x v="4"/>
    <s v="43484|A5"/>
  </r>
  <r>
    <x v="18"/>
    <x v="4"/>
    <x v="96"/>
    <x v="4"/>
    <s v="43484|A5"/>
  </r>
  <r>
    <x v="18"/>
    <x v="5"/>
    <x v="39"/>
    <x v="4"/>
    <s v="43484|A5"/>
  </r>
  <r>
    <x v="18"/>
    <x v="0"/>
    <x v="3"/>
    <x v="4"/>
    <s v="43484|A5"/>
  </r>
  <r>
    <x v="18"/>
    <x v="3"/>
    <x v="41"/>
    <x v="5"/>
    <s v="43484|A6"/>
  </r>
  <r>
    <x v="18"/>
    <x v="4"/>
    <x v="97"/>
    <x v="5"/>
    <s v="43484|A6"/>
  </r>
  <r>
    <x v="18"/>
    <x v="5"/>
    <x v="42"/>
    <x v="5"/>
    <s v="43484|A6"/>
  </r>
  <r>
    <x v="18"/>
    <x v="0"/>
    <x v="4"/>
    <x v="5"/>
    <s v="43484|A6"/>
  </r>
  <r>
    <x v="18"/>
    <x v="1"/>
    <x v="8"/>
    <x v="8"/>
    <s v="43484|M3"/>
  </r>
  <r>
    <x v="18"/>
    <x v="1"/>
    <x v="47"/>
    <x v="8"/>
    <s v="43484|M3"/>
  </r>
  <r>
    <x v="18"/>
    <x v="2"/>
    <x v="55"/>
    <x v="8"/>
    <s v="43484|M3"/>
  </r>
  <r>
    <x v="18"/>
    <x v="2"/>
    <x v="48"/>
    <x v="8"/>
    <s v="43484|M3"/>
  </r>
  <r>
    <x v="18"/>
    <x v="3"/>
    <x v="56"/>
    <x v="8"/>
    <s v="43484|M3"/>
  </r>
  <r>
    <x v="18"/>
    <x v="3"/>
    <x v="53"/>
    <x v="8"/>
    <s v="43484|M3"/>
  </r>
  <r>
    <x v="18"/>
    <x v="4"/>
    <x v="98"/>
    <x v="8"/>
    <s v="43484|M3"/>
  </r>
  <r>
    <x v="18"/>
    <x v="4"/>
    <x v="99"/>
    <x v="8"/>
    <s v="43484|M3"/>
  </r>
  <r>
    <x v="18"/>
    <x v="5"/>
    <x v="100"/>
    <x v="8"/>
    <s v="43484|M3"/>
  </r>
  <r>
    <x v="18"/>
    <x v="5"/>
    <x v="54"/>
    <x v="8"/>
    <s v="43484|M3"/>
  </r>
  <r>
    <x v="18"/>
    <x v="0"/>
    <x v="101"/>
    <x v="8"/>
    <s v="43484|M3"/>
  </r>
  <r>
    <x v="18"/>
    <x v="0"/>
    <x v="102"/>
    <x v="8"/>
    <s v="43484|M3"/>
  </r>
  <r>
    <x v="19"/>
    <x v="3"/>
    <x v="61"/>
    <x v="0"/>
    <s v="43485|A1"/>
  </r>
  <r>
    <x v="19"/>
    <x v="4"/>
    <x v="91"/>
    <x v="0"/>
    <s v="43485|A1"/>
  </r>
  <r>
    <x v="19"/>
    <x v="5"/>
    <x v="92"/>
    <x v="0"/>
    <s v="43485|A1"/>
  </r>
  <r>
    <x v="19"/>
    <x v="0"/>
    <x v="33"/>
    <x v="0"/>
    <s v="43485|A1"/>
  </r>
  <r>
    <x v="19"/>
    <x v="3"/>
    <x v="65"/>
    <x v="1"/>
    <s v="43485|A2"/>
  </r>
  <r>
    <x v="19"/>
    <x v="4"/>
    <x v="93"/>
    <x v="1"/>
    <s v="43485|A2"/>
  </r>
  <r>
    <x v="19"/>
    <x v="5"/>
    <x v="66"/>
    <x v="1"/>
    <s v="43485|A2"/>
  </r>
  <r>
    <x v="19"/>
    <x v="0"/>
    <x v="35"/>
    <x v="1"/>
    <s v="43485|A2"/>
  </r>
  <r>
    <x v="19"/>
    <x v="3"/>
    <x v="69"/>
    <x v="2"/>
    <s v="43485|A3"/>
  </r>
  <r>
    <x v="19"/>
    <x v="4"/>
    <x v="94"/>
    <x v="2"/>
    <s v="43485|A3"/>
  </r>
  <r>
    <x v="19"/>
    <x v="5"/>
    <x v="70"/>
    <x v="2"/>
    <s v="43485|A3"/>
  </r>
  <r>
    <x v="19"/>
    <x v="0"/>
    <x v="0"/>
    <x v="2"/>
    <s v="43485|A3"/>
  </r>
  <r>
    <x v="19"/>
    <x v="3"/>
    <x v="75"/>
    <x v="3"/>
    <s v="43485|A4"/>
  </r>
  <r>
    <x v="19"/>
    <x v="4"/>
    <x v="95"/>
    <x v="3"/>
    <s v="43485|A4"/>
  </r>
  <r>
    <x v="19"/>
    <x v="5"/>
    <x v="76"/>
    <x v="3"/>
    <s v="43485|A4"/>
  </r>
  <r>
    <x v="19"/>
    <x v="0"/>
    <x v="2"/>
    <x v="3"/>
    <s v="43485|A4"/>
  </r>
  <r>
    <x v="19"/>
    <x v="3"/>
    <x v="38"/>
    <x v="4"/>
    <s v="43485|A5"/>
  </r>
  <r>
    <x v="19"/>
    <x v="4"/>
    <x v="96"/>
    <x v="4"/>
    <s v="43485|A5"/>
  </r>
  <r>
    <x v="19"/>
    <x v="5"/>
    <x v="39"/>
    <x v="4"/>
    <s v="43485|A5"/>
  </r>
  <r>
    <x v="19"/>
    <x v="0"/>
    <x v="3"/>
    <x v="4"/>
    <s v="43485|A5"/>
  </r>
  <r>
    <x v="19"/>
    <x v="3"/>
    <x v="41"/>
    <x v="5"/>
    <s v="43485|A6"/>
  </r>
  <r>
    <x v="19"/>
    <x v="4"/>
    <x v="97"/>
    <x v="5"/>
    <s v="43485|A6"/>
  </r>
  <r>
    <x v="19"/>
    <x v="5"/>
    <x v="42"/>
    <x v="5"/>
    <s v="43485|A6"/>
  </r>
  <r>
    <x v="19"/>
    <x v="0"/>
    <x v="4"/>
    <x v="5"/>
    <s v="43485|A6"/>
  </r>
  <r>
    <x v="19"/>
    <x v="1"/>
    <x v="8"/>
    <x v="8"/>
    <s v="43485|M3"/>
  </r>
  <r>
    <x v="19"/>
    <x v="1"/>
    <x v="47"/>
    <x v="8"/>
    <s v="43485|M3"/>
  </r>
  <r>
    <x v="19"/>
    <x v="2"/>
    <x v="55"/>
    <x v="8"/>
    <s v="43485|M3"/>
  </r>
  <r>
    <x v="19"/>
    <x v="2"/>
    <x v="48"/>
    <x v="8"/>
    <s v="43485|M3"/>
  </r>
  <r>
    <x v="19"/>
    <x v="3"/>
    <x v="56"/>
    <x v="8"/>
    <s v="43485|M3"/>
  </r>
  <r>
    <x v="19"/>
    <x v="3"/>
    <x v="53"/>
    <x v="8"/>
    <s v="43485|M3"/>
  </r>
  <r>
    <x v="19"/>
    <x v="4"/>
    <x v="98"/>
    <x v="8"/>
    <s v="43485|M3"/>
  </r>
  <r>
    <x v="19"/>
    <x v="4"/>
    <x v="99"/>
    <x v="8"/>
    <s v="43485|M3"/>
  </r>
  <r>
    <x v="19"/>
    <x v="5"/>
    <x v="100"/>
    <x v="8"/>
    <s v="43485|M3"/>
  </r>
  <r>
    <x v="19"/>
    <x v="5"/>
    <x v="54"/>
    <x v="8"/>
    <s v="43485|M3"/>
  </r>
  <r>
    <x v="19"/>
    <x v="0"/>
    <x v="101"/>
    <x v="8"/>
    <s v="43485|M3"/>
  </r>
  <r>
    <x v="19"/>
    <x v="0"/>
    <x v="102"/>
    <x v="8"/>
    <s v="43485|M3"/>
  </r>
  <r>
    <x v="20"/>
    <x v="1"/>
    <x v="8"/>
    <x v="8"/>
    <s v="43486|M3"/>
  </r>
  <r>
    <x v="20"/>
    <x v="1"/>
    <x v="47"/>
    <x v="8"/>
    <s v="43486|M3"/>
  </r>
  <r>
    <x v="20"/>
    <x v="2"/>
    <x v="55"/>
    <x v="8"/>
    <s v="43486|M3"/>
  </r>
  <r>
    <x v="20"/>
    <x v="2"/>
    <x v="48"/>
    <x v="8"/>
    <s v="43486|M3"/>
  </r>
  <r>
    <x v="20"/>
    <x v="3"/>
    <x v="56"/>
    <x v="8"/>
    <s v="43486|M3"/>
  </r>
  <r>
    <x v="20"/>
    <x v="3"/>
    <x v="53"/>
    <x v="8"/>
    <s v="43486|M3"/>
  </r>
  <r>
    <x v="20"/>
    <x v="4"/>
    <x v="98"/>
    <x v="8"/>
    <s v="43486|M3"/>
  </r>
  <r>
    <x v="20"/>
    <x v="4"/>
    <x v="99"/>
    <x v="8"/>
    <s v="43486|M3"/>
  </r>
  <r>
    <x v="20"/>
    <x v="5"/>
    <x v="100"/>
    <x v="8"/>
    <s v="43486|M3"/>
  </r>
  <r>
    <x v="20"/>
    <x v="5"/>
    <x v="54"/>
    <x v="8"/>
    <s v="43486|M3"/>
  </r>
  <r>
    <x v="20"/>
    <x v="0"/>
    <x v="101"/>
    <x v="8"/>
    <s v="43486|M3"/>
  </r>
  <r>
    <x v="20"/>
    <x v="0"/>
    <x v="102"/>
    <x v="8"/>
    <s v="43486|M3"/>
  </r>
  <r>
    <x v="21"/>
    <x v="1"/>
    <x v="18"/>
    <x v="9"/>
    <s v="43487|M4"/>
  </r>
  <r>
    <x v="21"/>
    <x v="1"/>
    <x v="51"/>
    <x v="9"/>
    <s v="43487|M4"/>
  </r>
  <r>
    <x v="21"/>
    <x v="2"/>
    <x v="103"/>
    <x v="9"/>
    <s v="43487|M4"/>
  </r>
  <r>
    <x v="21"/>
    <x v="2"/>
    <x v="52"/>
    <x v="9"/>
    <s v="43487|M4"/>
  </r>
  <r>
    <x v="21"/>
    <x v="3"/>
    <x v="104"/>
    <x v="9"/>
    <s v="43487|M4"/>
  </r>
  <r>
    <x v="21"/>
    <x v="3"/>
    <x v="105"/>
    <x v="9"/>
    <s v="43487|M4"/>
  </r>
  <r>
    <x v="21"/>
    <x v="4"/>
    <x v="106"/>
    <x v="9"/>
    <s v="43487|M4"/>
  </r>
  <r>
    <x v="21"/>
    <x v="4"/>
    <x v="107"/>
    <x v="9"/>
    <s v="43487|M4"/>
  </r>
  <r>
    <x v="21"/>
    <x v="5"/>
    <x v="108"/>
    <x v="9"/>
    <s v="43487|M4"/>
  </r>
  <r>
    <x v="21"/>
    <x v="5"/>
    <x v="109"/>
    <x v="9"/>
    <s v="43487|M4"/>
  </r>
  <r>
    <x v="21"/>
    <x v="0"/>
    <x v="23"/>
    <x v="9"/>
    <s v="43487|M4"/>
  </r>
  <r>
    <x v="21"/>
    <x v="0"/>
    <x v="110"/>
    <x v="9"/>
    <s v="43487|M4"/>
  </r>
  <r>
    <x v="22"/>
    <x v="1"/>
    <x v="18"/>
    <x v="9"/>
    <s v="43488|M4"/>
  </r>
  <r>
    <x v="22"/>
    <x v="1"/>
    <x v="51"/>
    <x v="9"/>
    <s v="43488|M4"/>
  </r>
  <r>
    <x v="22"/>
    <x v="2"/>
    <x v="103"/>
    <x v="9"/>
    <s v="43488|M4"/>
  </r>
  <r>
    <x v="22"/>
    <x v="2"/>
    <x v="52"/>
    <x v="9"/>
    <s v="43488|M4"/>
  </r>
  <r>
    <x v="22"/>
    <x v="3"/>
    <x v="104"/>
    <x v="9"/>
    <s v="43488|M4"/>
  </r>
  <r>
    <x v="22"/>
    <x v="3"/>
    <x v="105"/>
    <x v="9"/>
    <s v="43488|M4"/>
  </r>
  <r>
    <x v="22"/>
    <x v="4"/>
    <x v="106"/>
    <x v="9"/>
    <s v="43488|M4"/>
  </r>
  <r>
    <x v="22"/>
    <x v="4"/>
    <x v="107"/>
    <x v="9"/>
    <s v="43488|M4"/>
  </r>
  <r>
    <x v="22"/>
    <x v="5"/>
    <x v="108"/>
    <x v="9"/>
    <s v="43488|M4"/>
  </r>
  <r>
    <x v="22"/>
    <x v="5"/>
    <x v="109"/>
    <x v="9"/>
    <s v="43488|M4"/>
  </r>
  <r>
    <x v="22"/>
    <x v="0"/>
    <x v="23"/>
    <x v="9"/>
    <s v="43488|M4"/>
  </r>
  <r>
    <x v="22"/>
    <x v="0"/>
    <x v="110"/>
    <x v="9"/>
    <s v="43488|M4"/>
  </r>
  <r>
    <x v="23"/>
    <x v="1"/>
    <x v="18"/>
    <x v="9"/>
    <s v="43489|M4"/>
  </r>
  <r>
    <x v="23"/>
    <x v="1"/>
    <x v="51"/>
    <x v="9"/>
    <s v="43489|M4"/>
  </r>
  <r>
    <x v="23"/>
    <x v="2"/>
    <x v="103"/>
    <x v="9"/>
    <s v="43489|M4"/>
  </r>
  <r>
    <x v="23"/>
    <x v="2"/>
    <x v="52"/>
    <x v="9"/>
    <s v="43489|M4"/>
  </r>
  <r>
    <x v="23"/>
    <x v="3"/>
    <x v="104"/>
    <x v="9"/>
    <s v="43489|M4"/>
  </r>
  <r>
    <x v="23"/>
    <x v="3"/>
    <x v="105"/>
    <x v="9"/>
    <s v="43489|M4"/>
  </r>
  <r>
    <x v="23"/>
    <x v="4"/>
    <x v="106"/>
    <x v="9"/>
    <s v="43489|M4"/>
  </r>
  <r>
    <x v="23"/>
    <x v="4"/>
    <x v="107"/>
    <x v="9"/>
    <s v="43489|M4"/>
  </r>
  <r>
    <x v="23"/>
    <x v="5"/>
    <x v="108"/>
    <x v="9"/>
    <s v="43489|M4"/>
  </r>
  <r>
    <x v="23"/>
    <x v="5"/>
    <x v="109"/>
    <x v="9"/>
    <s v="43489|M4"/>
  </r>
  <r>
    <x v="23"/>
    <x v="0"/>
    <x v="23"/>
    <x v="9"/>
    <s v="43489|M4"/>
  </r>
  <r>
    <x v="23"/>
    <x v="0"/>
    <x v="110"/>
    <x v="9"/>
    <s v="43489|M4"/>
  </r>
  <r>
    <x v="24"/>
    <x v="1"/>
    <x v="18"/>
    <x v="9"/>
    <s v="43490|M4"/>
  </r>
  <r>
    <x v="24"/>
    <x v="1"/>
    <x v="51"/>
    <x v="9"/>
    <s v="43490|M4"/>
  </r>
  <r>
    <x v="24"/>
    <x v="2"/>
    <x v="103"/>
    <x v="9"/>
    <s v="43490|M4"/>
  </r>
  <r>
    <x v="24"/>
    <x v="2"/>
    <x v="52"/>
    <x v="9"/>
    <s v="43490|M4"/>
  </r>
  <r>
    <x v="24"/>
    <x v="3"/>
    <x v="104"/>
    <x v="9"/>
    <s v="43490|M4"/>
  </r>
  <r>
    <x v="24"/>
    <x v="3"/>
    <x v="105"/>
    <x v="9"/>
    <s v="43490|M4"/>
  </r>
  <r>
    <x v="24"/>
    <x v="4"/>
    <x v="106"/>
    <x v="9"/>
    <s v="43490|M4"/>
  </r>
  <r>
    <x v="24"/>
    <x v="4"/>
    <x v="107"/>
    <x v="9"/>
    <s v="43490|M4"/>
  </r>
  <r>
    <x v="24"/>
    <x v="5"/>
    <x v="108"/>
    <x v="9"/>
    <s v="43490|M4"/>
  </r>
  <r>
    <x v="24"/>
    <x v="5"/>
    <x v="109"/>
    <x v="9"/>
    <s v="43490|M4"/>
  </r>
  <r>
    <x v="24"/>
    <x v="0"/>
    <x v="23"/>
    <x v="9"/>
    <s v="43490|M4"/>
  </r>
  <r>
    <x v="24"/>
    <x v="0"/>
    <x v="110"/>
    <x v="9"/>
    <s v="43490|M4"/>
  </r>
  <r>
    <x v="25"/>
    <x v="1"/>
    <x v="18"/>
    <x v="9"/>
    <s v="43491|M4"/>
  </r>
  <r>
    <x v="25"/>
    <x v="1"/>
    <x v="51"/>
    <x v="9"/>
    <s v="43491|M4"/>
  </r>
  <r>
    <x v="25"/>
    <x v="2"/>
    <x v="103"/>
    <x v="9"/>
    <s v="43491|M4"/>
  </r>
  <r>
    <x v="25"/>
    <x v="2"/>
    <x v="52"/>
    <x v="9"/>
    <s v="43491|M4"/>
  </r>
  <r>
    <x v="25"/>
    <x v="3"/>
    <x v="104"/>
    <x v="9"/>
    <s v="43491|M4"/>
  </r>
  <r>
    <x v="25"/>
    <x v="3"/>
    <x v="105"/>
    <x v="9"/>
    <s v="43491|M4"/>
  </r>
  <r>
    <x v="25"/>
    <x v="4"/>
    <x v="106"/>
    <x v="9"/>
    <s v="43491|M4"/>
  </r>
  <r>
    <x v="25"/>
    <x v="4"/>
    <x v="107"/>
    <x v="9"/>
    <s v="43491|M4"/>
  </r>
  <r>
    <x v="25"/>
    <x v="5"/>
    <x v="108"/>
    <x v="9"/>
    <s v="43491|M4"/>
  </r>
  <r>
    <x v="25"/>
    <x v="5"/>
    <x v="109"/>
    <x v="9"/>
    <s v="43491|M4"/>
  </r>
  <r>
    <x v="25"/>
    <x v="0"/>
    <x v="23"/>
    <x v="9"/>
    <s v="43491|M4"/>
  </r>
  <r>
    <x v="25"/>
    <x v="0"/>
    <x v="110"/>
    <x v="9"/>
    <s v="43491|M4"/>
  </r>
  <r>
    <x v="26"/>
    <x v="1"/>
    <x v="18"/>
    <x v="9"/>
    <s v="43492|M4"/>
  </r>
  <r>
    <x v="26"/>
    <x v="1"/>
    <x v="51"/>
    <x v="9"/>
    <s v="43492|M4"/>
  </r>
  <r>
    <x v="26"/>
    <x v="2"/>
    <x v="103"/>
    <x v="9"/>
    <s v="43492|M4"/>
  </r>
  <r>
    <x v="26"/>
    <x v="2"/>
    <x v="52"/>
    <x v="9"/>
    <s v="43492|M4"/>
  </r>
  <r>
    <x v="26"/>
    <x v="3"/>
    <x v="104"/>
    <x v="9"/>
    <s v="43492|M4"/>
  </r>
  <r>
    <x v="26"/>
    <x v="3"/>
    <x v="105"/>
    <x v="9"/>
    <s v="43492|M4"/>
  </r>
  <r>
    <x v="26"/>
    <x v="4"/>
    <x v="106"/>
    <x v="9"/>
    <s v="43492|M4"/>
  </r>
  <r>
    <x v="26"/>
    <x v="4"/>
    <x v="107"/>
    <x v="9"/>
    <s v="43492|M4"/>
  </r>
  <r>
    <x v="26"/>
    <x v="5"/>
    <x v="108"/>
    <x v="9"/>
    <s v="43492|M4"/>
  </r>
  <r>
    <x v="26"/>
    <x v="5"/>
    <x v="109"/>
    <x v="9"/>
    <s v="43492|M4"/>
  </r>
  <r>
    <x v="26"/>
    <x v="0"/>
    <x v="23"/>
    <x v="9"/>
    <s v="43492|M4"/>
  </r>
  <r>
    <x v="26"/>
    <x v="0"/>
    <x v="110"/>
    <x v="9"/>
    <s v="43492|M4"/>
  </r>
  <r>
    <x v="27"/>
    <x v="1"/>
    <x v="18"/>
    <x v="9"/>
    <s v="43493|M4"/>
  </r>
  <r>
    <x v="27"/>
    <x v="1"/>
    <x v="51"/>
    <x v="9"/>
    <s v="43493|M4"/>
  </r>
  <r>
    <x v="27"/>
    <x v="2"/>
    <x v="103"/>
    <x v="9"/>
    <s v="43493|M4"/>
  </r>
  <r>
    <x v="27"/>
    <x v="2"/>
    <x v="52"/>
    <x v="9"/>
    <s v="43493|M4"/>
  </r>
  <r>
    <x v="27"/>
    <x v="3"/>
    <x v="104"/>
    <x v="9"/>
    <s v="43493|M4"/>
  </r>
  <r>
    <x v="27"/>
    <x v="3"/>
    <x v="105"/>
    <x v="9"/>
    <s v="43493|M4"/>
  </r>
  <r>
    <x v="27"/>
    <x v="4"/>
    <x v="106"/>
    <x v="9"/>
    <s v="43493|M4"/>
  </r>
  <r>
    <x v="27"/>
    <x v="4"/>
    <x v="107"/>
    <x v="9"/>
    <s v="43493|M4"/>
  </r>
  <r>
    <x v="27"/>
    <x v="5"/>
    <x v="108"/>
    <x v="9"/>
    <s v="43493|M4"/>
  </r>
  <r>
    <x v="27"/>
    <x v="5"/>
    <x v="109"/>
    <x v="9"/>
    <s v="43493|M4"/>
  </r>
  <r>
    <x v="27"/>
    <x v="0"/>
    <x v="23"/>
    <x v="9"/>
    <s v="43493|M4"/>
  </r>
  <r>
    <x v="27"/>
    <x v="0"/>
    <x v="110"/>
    <x v="9"/>
    <s v="43493|M4"/>
  </r>
  <r>
    <x v="28"/>
    <x v="2"/>
    <x v="111"/>
    <x v="17"/>
    <s v="43497|G"/>
  </r>
  <r>
    <x v="28"/>
    <x v="2"/>
    <x v="112"/>
    <x v="17"/>
    <s v="43497|G"/>
  </r>
  <r>
    <x v="28"/>
    <x v="2"/>
    <x v="113"/>
    <x v="17"/>
    <s v="43497|G"/>
  </r>
  <r>
    <x v="28"/>
    <x v="2"/>
    <x v="114"/>
    <x v="17"/>
    <s v="43497|G"/>
  </r>
  <r>
    <x v="28"/>
    <x v="2"/>
    <x v="115"/>
    <x v="18"/>
    <s v="43497|M"/>
  </r>
  <r>
    <x v="28"/>
    <x v="2"/>
    <x v="116"/>
    <x v="18"/>
    <s v="43497|M"/>
  </r>
  <r>
    <x v="28"/>
    <x v="2"/>
    <x v="117"/>
    <x v="18"/>
    <s v="43497|M"/>
  </r>
  <r>
    <x v="28"/>
    <x v="2"/>
    <x v="118"/>
    <x v="18"/>
    <s v="43497|M"/>
  </r>
  <r>
    <x v="28"/>
    <x v="1"/>
    <x v="7"/>
    <x v="6"/>
    <s v="43497|M1"/>
  </r>
  <r>
    <x v="28"/>
    <x v="1"/>
    <x v="9"/>
    <x v="6"/>
    <s v="43497|M1"/>
  </r>
  <r>
    <x v="28"/>
    <x v="1"/>
    <x v="19"/>
    <x v="10"/>
    <s v="43497|M5"/>
  </r>
  <r>
    <x v="28"/>
    <x v="1"/>
    <x v="119"/>
    <x v="10"/>
    <s v="43497|M5"/>
  </r>
  <r>
    <x v="29"/>
    <x v="1"/>
    <x v="22"/>
    <x v="0"/>
    <s v="43498|A1"/>
  </r>
  <r>
    <x v="29"/>
    <x v="1"/>
    <x v="63"/>
    <x v="1"/>
    <s v="43498|A2"/>
  </r>
  <r>
    <x v="29"/>
    <x v="1"/>
    <x v="67"/>
    <x v="2"/>
    <s v="43498|A3"/>
  </r>
  <r>
    <x v="29"/>
    <x v="1"/>
    <x v="71"/>
    <x v="3"/>
    <s v="43498|A4"/>
  </r>
  <r>
    <x v="29"/>
    <x v="1"/>
    <x v="36"/>
    <x v="4"/>
    <s v="43498|A5"/>
  </r>
  <r>
    <x v="29"/>
    <x v="1"/>
    <x v="1"/>
    <x v="5"/>
    <s v="43498|A6"/>
  </r>
  <r>
    <x v="29"/>
    <x v="2"/>
    <x v="111"/>
    <x v="17"/>
    <s v="43498|G"/>
  </r>
  <r>
    <x v="29"/>
    <x v="2"/>
    <x v="112"/>
    <x v="17"/>
    <s v="43498|G"/>
  </r>
  <r>
    <x v="29"/>
    <x v="2"/>
    <x v="113"/>
    <x v="17"/>
    <s v="43498|G"/>
  </r>
  <r>
    <x v="29"/>
    <x v="2"/>
    <x v="114"/>
    <x v="17"/>
    <s v="43498|G"/>
  </r>
  <r>
    <x v="29"/>
    <x v="2"/>
    <x v="115"/>
    <x v="18"/>
    <s v="43498|M"/>
  </r>
  <r>
    <x v="29"/>
    <x v="2"/>
    <x v="116"/>
    <x v="18"/>
    <s v="43498|M"/>
  </r>
  <r>
    <x v="29"/>
    <x v="2"/>
    <x v="117"/>
    <x v="18"/>
    <s v="43498|M"/>
  </r>
  <r>
    <x v="29"/>
    <x v="2"/>
    <x v="118"/>
    <x v="18"/>
    <s v="43498|M"/>
  </r>
  <r>
    <x v="29"/>
    <x v="1"/>
    <x v="7"/>
    <x v="6"/>
    <s v="43498|M1"/>
  </r>
  <r>
    <x v="29"/>
    <x v="1"/>
    <x v="9"/>
    <x v="6"/>
    <s v="43498|M1"/>
  </r>
  <r>
    <x v="29"/>
    <x v="1"/>
    <x v="19"/>
    <x v="10"/>
    <s v="43498|M5"/>
  </r>
  <r>
    <x v="29"/>
    <x v="1"/>
    <x v="119"/>
    <x v="10"/>
    <s v="43498|M5"/>
  </r>
  <r>
    <x v="30"/>
    <x v="1"/>
    <x v="22"/>
    <x v="0"/>
    <s v="43499|A1"/>
  </r>
  <r>
    <x v="30"/>
    <x v="1"/>
    <x v="63"/>
    <x v="1"/>
    <s v="43499|A2"/>
  </r>
  <r>
    <x v="30"/>
    <x v="1"/>
    <x v="67"/>
    <x v="2"/>
    <s v="43499|A3"/>
  </r>
  <r>
    <x v="30"/>
    <x v="1"/>
    <x v="71"/>
    <x v="3"/>
    <s v="43499|A4"/>
  </r>
  <r>
    <x v="30"/>
    <x v="1"/>
    <x v="36"/>
    <x v="4"/>
    <s v="43499|A5"/>
  </r>
  <r>
    <x v="30"/>
    <x v="1"/>
    <x v="1"/>
    <x v="5"/>
    <s v="43499|A6"/>
  </r>
  <r>
    <x v="30"/>
    <x v="2"/>
    <x v="111"/>
    <x v="17"/>
    <s v="43499|G"/>
  </r>
  <r>
    <x v="30"/>
    <x v="2"/>
    <x v="112"/>
    <x v="17"/>
    <s v="43499|G"/>
  </r>
  <r>
    <x v="30"/>
    <x v="2"/>
    <x v="113"/>
    <x v="17"/>
    <s v="43499|G"/>
  </r>
  <r>
    <x v="30"/>
    <x v="2"/>
    <x v="114"/>
    <x v="17"/>
    <s v="43499|G"/>
  </r>
  <r>
    <x v="30"/>
    <x v="2"/>
    <x v="115"/>
    <x v="18"/>
    <s v="43499|M"/>
  </r>
  <r>
    <x v="30"/>
    <x v="2"/>
    <x v="116"/>
    <x v="18"/>
    <s v="43499|M"/>
  </r>
  <r>
    <x v="30"/>
    <x v="2"/>
    <x v="117"/>
    <x v="18"/>
    <s v="43499|M"/>
  </r>
  <r>
    <x v="30"/>
    <x v="2"/>
    <x v="118"/>
    <x v="18"/>
    <s v="43499|M"/>
  </r>
  <r>
    <x v="30"/>
    <x v="1"/>
    <x v="7"/>
    <x v="6"/>
    <s v="43499|M1"/>
  </r>
  <r>
    <x v="30"/>
    <x v="1"/>
    <x v="9"/>
    <x v="6"/>
    <s v="43499|M1"/>
  </r>
  <r>
    <x v="30"/>
    <x v="1"/>
    <x v="19"/>
    <x v="10"/>
    <s v="43499|M5"/>
  </r>
  <r>
    <x v="30"/>
    <x v="1"/>
    <x v="119"/>
    <x v="10"/>
    <s v="43499|M5"/>
  </r>
  <r>
    <x v="31"/>
    <x v="1"/>
    <x v="22"/>
    <x v="0"/>
    <s v="43500|A1"/>
  </r>
  <r>
    <x v="31"/>
    <x v="2"/>
    <x v="116"/>
    <x v="0"/>
    <s v="43500|A1"/>
  </r>
  <r>
    <x v="31"/>
    <x v="1"/>
    <x v="63"/>
    <x v="1"/>
    <s v="43500|A2"/>
  </r>
  <r>
    <x v="31"/>
    <x v="2"/>
    <x v="112"/>
    <x v="1"/>
    <s v="43500|A2"/>
  </r>
  <r>
    <x v="31"/>
    <x v="1"/>
    <x v="67"/>
    <x v="2"/>
    <s v="43500|A3"/>
  </r>
  <r>
    <x v="31"/>
    <x v="2"/>
    <x v="117"/>
    <x v="2"/>
    <s v="43500|A3"/>
  </r>
  <r>
    <x v="31"/>
    <x v="1"/>
    <x v="71"/>
    <x v="3"/>
    <s v="43500|A4"/>
  </r>
  <r>
    <x v="31"/>
    <x v="2"/>
    <x v="113"/>
    <x v="3"/>
    <s v="43500|A4"/>
  </r>
  <r>
    <x v="31"/>
    <x v="1"/>
    <x v="36"/>
    <x v="4"/>
    <s v="43500|A5"/>
  </r>
  <r>
    <x v="31"/>
    <x v="2"/>
    <x v="118"/>
    <x v="4"/>
    <s v="43500|A5"/>
  </r>
  <r>
    <x v="31"/>
    <x v="1"/>
    <x v="1"/>
    <x v="5"/>
    <s v="43500|A6"/>
  </r>
  <r>
    <x v="31"/>
    <x v="2"/>
    <x v="114"/>
    <x v="5"/>
    <s v="43500|A6"/>
  </r>
  <r>
    <x v="31"/>
    <x v="1"/>
    <x v="7"/>
    <x v="6"/>
    <s v="43500|M1"/>
  </r>
  <r>
    <x v="31"/>
    <x v="1"/>
    <x v="9"/>
    <x v="6"/>
    <s v="43500|M1"/>
  </r>
  <r>
    <x v="31"/>
    <x v="1"/>
    <x v="19"/>
    <x v="10"/>
    <s v="43500|M5"/>
  </r>
  <r>
    <x v="31"/>
    <x v="1"/>
    <x v="119"/>
    <x v="10"/>
    <s v="43500|M5"/>
  </r>
  <r>
    <x v="31"/>
    <x v="2"/>
    <x v="111"/>
    <x v="11"/>
    <s v="43500|M6"/>
  </r>
  <r>
    <x v="32"/>
    <x v="1"/>
    <x v="22"/>
    <x v="0"/>
    <s v="43501|A1"/>
  </r>
  <r>
    <x v="32"/>
    <x v="2"/>
    <x v="116"/>
    <x v="0"/>
    <s v="43501|A1"/>
  </r>
  <r>
    <x v="32"/>
    <x v="1"/>
    <x v="63"/>
    <x v="1"/>
    <s v="43501|A2"/>
  </r>
  <r>
    <x v="32"/>
    <x v="2"/>
    <x v="112"/>
    <x v="1"/>
    <s v="43501|A2"/>
  </r>
  <r>
    <x v="32"/>
    <x v="1"/>
    <x v="67"/>
    <x v="2"/>
    <s v="43501|A3"/>
  </r>
  <r>
    <x v="32"/>
    <x v="2"/>
    <x v="117"/>
    <x v="2"/>
    <s v="43501|A3"/>
  </r>
  <r>
    <x v="32"/>
    <x v="1"/>
    <x v="71"/>
    <x v="3"/>
    <s v="43501|A4"/>
  </r>
  <r>
    <x v="32"/>
    <x v="2"/>
    <x v="113"/>
    <x v="3"/>
    <s v="43501|A4"/>
  </r>
  <r>
    <x v="32"/>
    <x v="1"/>
    <x v="36"/>
    <x v="4"/>
    <s v="43501|A5"/>
  </r>
  <r>
    <x v="32"/>
    <x v="2"/>
    <x v="118"/>
    <x v="4"/>
    <s v="43501|A5"/>
  </r>
  <r>
    <x v="32"/>
    <x v="1"/>
    <x v="1"/>
    <x v="5"/>
    <s v="43501|A6"/>
  </r>
  <r>
    <x v="32"/>
    <x v="2"/>
    <x v="114"/>
    <x v="5"/>
    <s v="43501|A6"/>
  </r>
  <r>
    <x v="32"/>
    <x v="1"/>
    <x v="7"/>
    <x v="6"/>
    <s v="43501|M1"/>
  </r>
  <r>
    <x v="32"/>
    <x v="1"/>
    <x v="9"/>
    <x v="6"/>
    <s v="43501|M1"/>
  </r>
  <r>
    <x v="32"/>
    <x v="1"/>
    <x v="19"/>
    <x v="10"/>
    <s v="43501|M5"/>
  </r>
  <r>
    <x v="32"/>
    <x v="1"/>
    <x v="119"/>
    <x v="10"/>
    <s v="43501|M5"/>
  </r>
  <r>
    <x v="32"/>
    <x v="2"/>
    <x v="111"/>
    <x v="11"/>
    <s v="43501|M6"/>
  </r>
  <r>
    <x v="33"/>
    <x v="1"/>
    <x v="22"/>
    <x v="0"/>
    <s v="43502|A1"/>
  </r>
  <r>
    <x v="33"/>
    <x v="2"/>
    <x v="116"/>
    <x v="0"/>
    <s v="43502|A1"/>
  </r>
  <r>
    <x v="33"/>
    <x v="1"/>
    <x v="63"/>
    <x v="1"/>
    <s v="43502|A2"/>
  </r>
  <r>
    <x v="33"/>
    <x v="2"/>
    <x v="112"/>
    <x v="1"/>
    <s v="43502|A2"/>
  </r>
  <r>
    <x v="33"/>
    <x v="1"/>
    <x v="67"/>
    <x v="2"/>
    <s v="43502|A3"/>
  </r>
  <r>
    <x v="33"/>
    <x v="2"/>
    <x v="117"/>
    <x v="2"/>
    <s v="43502|A3"/>
  </r>
  <r>
    <x v="33"/>
    <x v="1"/>
    <x v="71"/>
    <x v="3"/>
    <s v="43502|A4"/>
  </r>
  <r>
    <x v="33"/>
    <x v="2"/>
    <x v="113"/>
    <x v="3"/>
    <s v="43502|A4"/>
  </r>
  <r>
    <x v="33"/>
    <x v="1"/>
    <x v="36"/>
    <x v="4"/>
    <s v="43502|A5"/>
  </r>
  <r>
    <x v="33"/>
    <x v="2"/>
    <x v="118"/>
    <x v="4"/>
    <s v="43502|A5"/>
  </r>
  <r>
    <x v="33"/>
    <x v="1"/>
    <x v="1"/>
    <x v="5"/>
    <s v="43502|A6"/>
  </r>
  <r>
    <x v="33"/>
    <x v="2"/>
    <x v="114"/>
    <x v="5"/>
    <s v="43502|A6"/>
  </r>
  <r>
    <x v="33"/>
    <x v="1"/>
    <x v="7"/>
    <x v="6"/>
    <s v="43502|M1"/>
  </r>
  <r>
    <x v="33"/>
    <x v="1"/>
    <x v="9"/>
    <x v="6"/>
    <s v="43502|M1"/>
  </r>
  <r>
    <x v="33"/>
    <x v="1"/>
    <x v="19"/>
    <x v="10"/>
    <s v="43502|M5"/>
  </r>
  <r>
    <x v="33"/>
    <x v="1"/>
    <x v="119"/>
    <x v="10"/>
    <s v="43502|M5"/>
  </r>
  <r>
    <x v="33"/>
    <x v="2"/>
    <x v="111"/>
    <x v="11"/>
    <s v="43502|M6"/>
  </r>
  <r>
    <x v="34"/>
    <x v="1"/>
    <x v="22"/>
    <x v="0"/>
    <s v="43503|A1"/>
  </r>
  <r>
    <x v="34"/>
    <x v="2"/>
    <x v="116"/>
    <x v="0"/>
    <s v="43503|A1"/>
  </r>
  <r>
    <x v="34"/>
    <x v="1"/>
    <x v="63"/>
    <x v="1"/>
    <s v="43503|A2"/>
  </r>
  <r>
    <x v="34"/>
    <x v="2"/>
    <x v="112"/>
    <x v="1"/>
    <s v="43503|A2"/>
  </r>
  <r>
    <x v="34"/>
    <x v="1"/>
    <x v="67"/>
    <x v="2"/>
    <s v="43503|A3"/>
  </r>
  <r>
    <x v="34"/>
    <x v="2"/>
    <x v="117"/>
    <x v="2"/>
    <s v="43503|A3"/>
  </r>
  <r>
    <x v="34"/>
    <x v="1"/>
    <x v="71"/>
    <x v="3"/>
    <s v="43503|A4"/>
  </r>
  <r>
    <x v="34"/>
    <x v="2"/>
    <x v="113"/>
    <x v="3"/>
    <s v="43503|A4"/>
  </r>
  <r>
    <x v="34"/>
    <x v="1"/>
    <x v="36"/>
    <x v="4"/>
    <s v="43503|A5"/>
  </r>
  <r>
    <x v="34"/>
    <x v="2"/>
    <x v="118"/>
    <x v="4"/>
    <s v="43503|A5"/>
  </r>
  <r>
    <x v="34"/>
    <x v="1"/>
    <x v="1"/>
    <x v="5"/>
    <s v="43503|A6"/>
  </r>
  <r>
    <x v="34"/>
    <x v="2"/>
    <x v="114"/>
    <x v="5"/>
    <s v="43503|A6"/>
  </r>
  <r>
    <x v="34"/>
    <x v="1"/>
    <x v="7"/>
    <x v="6"/>
    <s v="43503|M1"/>
  </r>
  <r>
    <x v="34"/>
    <x v="1"/>
    <x v="9"/>
    <x v="6"/>
    <s v="43503|M1"/>
  </r>
  <r>
    <x v="34"/>
    <x v="1"/>
    <x v="19"/>
    <x v="10"/>
    <s v="43503|M5"/>
  </r>
  <r>
    <x v="34"/>
    <x v="1"/>
    <x v="119"/>
    <x v="10"/>
    <s v="43503|M5"/>
  </r>
  <r>
    <x v="34"/>
    <x v="2"/>
    <x v="111"/>
    <x v="11"/>
    <s v="43503|M6"/>
  </r>
  <r>
    <x v="35"/>
    <x v="2"/>
    <x v="116"/>
    <x v="0"/>
    <s v="43504|A1"/>
  </r>
  <r>
    <x v="35"/>
    <x v="2"/>
    <x v="112"/>
    <x v="1"/>
    <s v="43504|A2"/>
  </r>
  <r>
    <x v="35"/>
    <x v="2"/>
    <x v="117"/>
    <x v="2"/>
    <s v="43504|A3"/>
  </r>
  <r>
    <x v="35"/>
    <x v="2"/>
    <x v="113"/>
    <x v="3"/>
    <s v="43504|A4"/>
  </r>
  <r>
    <x v="35"/>
    <x v="2"/>
    <x v="118"/>
    <x v="4"/>
    <s v="43504|A5"/>
  </r>
  <r>
    <x v="35"/>
    <x v="2"/>
    <x v="114"/>
    <x v="5"/>
    <s v="43504|A6"/>
  </r>
  <r>
    <x v="35"/>
    <x v="2"/>
    <x v="111"/>
    <x v="11"/>
    <s v="43504|M6"/>
  </r>
  <r>
    <x v="36"/>
    <x v="2"/>
    <x v="116"/>
    <x v="0"/>
    <s v="43505|A1"/>
  </r>
  <r>
    <x v="36"/>
    <x v="2"/>
    <x v="112"/>
    <x v="1"/>
    <s v="43505|A2"/>
  </r>
  <r>
    <x v="36"/>
    <x v="2"/>
    <x v="117"/>
    <x v="2"/>
    <s v="43505|A3"/>
  </r>
  <r>
    <x v="36"/>
    <x v="2"/>
    <x v="113"/>
    <x v="3"/>
    <s v="43505|A4"/>
  </r>
  <r>
    <x v="36"/>
    <x v="2"/>
    <x v="118"/>
    <x v="4"/>
    <s v="43505|A5"/>
  </r>
  <r>
    <x v="36"/>
    <x v="2"/>
    <x v="114"/>
    <x v="5"/>
    <s v="43505|A6"/>
  </r>
  <r>
    <x v="36"/>
    <x v="2"/>
    <x v="111"/>
    <x v="11"/>
    <s v="43505|M6"/>
  </r>
  <r>
    <x v="37"/>
    <x v="4"/>
    <x v="120"/>
    <x v="0"/>
    <s v="43529|A1"/>
  </r>
  <r>
    <x v="37"/>
    <x v="4"/>
    <x v="121"/>
    <x v="1"/>
    <s v="43529|A2"/>
  </r>
  <r>
    <x v="37"/>
    <x v="4"/>
    <x v="122"/>
    <x v="2"/>
    <s v="43529|A3"/>
  </r>
  <r>
    <x v="37"/>
    <x v="4"/>
    <x v="123"/>
    <x v="3"/>
    <s v="43529|A4"/>
  </r>
  <r>
    <x v="37"/>
    <x v="4"/>
    <x v="124"/>
    <x v="4"/>
    <s v="43529|A5"/>
  </r>
  <r>
    <x v="37"/>
    <x v="4"/>
    <x v="125"/>
    <x v="5"/>
    <s v="43529|A6"/>
  </r>
  <r>
    <x v="37"/>
    <x v="4"/>
    <x v="126"/>
    <x v="11"/>
    <s v="43529|M6"/>
  </r>
  <r>
    <x v="38"/>
    <x v="3"/>
    <x v="127"/>
    <x v="0"/>
    <s v="43530|A1"/>
  </r>
  <r>
    <x v="38"/>
    <x v="4"/>
    <x v="120"/>
    <x v="0"/>
    <s v="43530|A1"/>
  </r>
  <r>
    <x v="38"/>
    <x v="3"/>
    <x v="128"/>
    <x v="1"/>
    <s v="43530|A2"/>
  </r>
  <r>
    <x v="38"/>
    <x v="4"/>
    <x v="121"/>
    <x v="1"/>
    <s v="43530|A2"/>
  </r>
  <r>
    <x v="38"/>
    <x v="3"/>
    <x v="129"/>
    <x v="2"/>
    <s v="43530|A3"/>
  </r>
  <r>
    <x v="38"/>
    <x v="4"/>
    <x v="122"/>
    <x v="2"/>
    <s v="43530|A3"/>
  </r>
  <r>
    <x v="38"/>
    <x v="3"/>
    <x v="130"/>
    <x v="3"/>
    <s v="43530|A4"/>
  </r>
  <r>
    <x v="38"/>
    <x v="4"/>
    <x v="123"/>
    <x v="3"/>
    <s v="43530|A4"/>
  </r>
  <r>
    <x v="38"/>
    <x v="3"/>
    <x v="131"/>
    <x v="4"/>
    <s v="43530|A5"/>
  </r>
  <r>
    <x v="38"/>
    <x v="4"/>
    <x v="124"/>
    <x v="4"/>
    <s v="43530|A5"/>
  </r>
  <r>
    <x v="38"/>
    <x v="3"/>
    <x v="99"/>
    <x v="5"/>
    <s v="43530|A6"/>
  </r>
  <r>
    <x v="38"/>
    <x v="4"/>
    <x v="125"/>
    <x v="5"/>
    <s v="43530|A6"/>
  </r>
  <r>
    <x v="38"/>
    <x v="3"/>
    <x v="125"/>
    <x v="11"/>
    <s v="43530|M6"/>
  </r>
  <r>
    <x v="38"/>
    <x v="4"/>
    <x v="126"/>
    <x v="11"/>
    <s v="43530|M6"/>
  </r>
  <r>
    <x v="39"/>
    <x v="3"/>
    <x v="127"/>
    <x v="0"/>
    <s v="43531|A1"/>
  </r>
  <r>
    <x v="39"/>
    <x v="4"/>
    <x v="120"/>
    <x v="0"/>
    <s v="43531|A1"/>
  </r>
  <r>
    <x v="39"/>
    <x v="3"/>
    <x v="128"/>
    <x v="1"/>
    <s v="43531|A2"/>
  </r>
  <r>
    <x v="39"/>
    <x v="4"/>
    <x v="121"/>
    <x v="1"/>
    <s v="43531|A2"/>
  </r>
  <r>
    <x v="39"/>
    <x v="3"/>
    <x v="129"/>
    <x v="2"/>
    <s v="43531|A3"/>
  </r>
  <r>
    <x v="39"/>
    <x v="4"/>
    <x v="122"/>
    <x v="2"/>
    <s v="43531|A3"/>
  </r>
  <r>
    <x v="39"/>
    <x v="3"/>
    <x v="130"/>
    <x v="3"/>
    <s v="43531|A4"/>
  </r>
  <r>
    <x v="39"/>
    <x v="4"/>
    <x v="123"/>
    <x v="3"/>
    <s v="43531|A4"/>
  </r>
  <r>
    <x v="39"/>
    <x v="3"/>
    <x v="131"/>
    <x v="4"/>
    <s v="43531|A5"/>
  </r>
  <r>
    <x v="39"/>
    <x v="4"/>
    <x v="124"/>
    <x v="4"/>
    <s v="43531|A5"/>
  </r>
  <r>
    <x v="39"/>
    <x v="3"/>
    <x v="99"/>
    <x v="5"/>
    <s v="43531|A6"/>
  </r>
  <r>
    <x v="39"/>
    <x v="4"/>
    <x v="125"/>
    <x v="5"/>
    <s v="43531|A6"/>
  </r>
  <r>
    <x v="39"/>
    <x v="3"/>
    <x v="125"/>
    <x v="11"/>
    <s v="43531|M6"/>
  </r>
  <r>
    <x v="39"/>
    <x v="4"/>
    <x v="126"/>
    <x v="11"/>
    <s v="43531|M6"/>
  </r>
  <r>
    <x v="40"/>
    <x v="3"/>
    <x v="127"/>
    <x v="0"/>
    <s v="43532|A1"/>
  </r>
  <r>
    <x v="40"/>
    <x v="4"/>
    <x v="120"/>
    <x v="0"/>
    <s v="43532|A1"/>
  </r>
  <r>
    <x v="40"/>
    <x v="3"/>
    <x v="128"/>
    <x v="1"/>
    <s v="43532|A2"/>
  </r>
  <r>
    <x v="40"/>
    <x v="4"/>
    <x v="121"/>
    <x v="1"/>
    <s v="43532|A2"/>
  </r>
  <r>
    <x v="40"/>
    <x v="3"/>
    <x v="129"/>
    <x v="2"/>
    <s v="43532|A3"/>
  </r>
  <r>
    <x v="40"/>
    <x v="4"/>
    <x v="122"/>
    <x v="2"/>
    <s v="43532|A3"/>
  </r>
  <r>
    <x v="40"/>
    <x v="3"/>
    <x v="130"/>
    <x v="3"/>
    <s v="43532|A4"/>
  </r>
  <r>
    <x v="40"/>
    <x v="4"/>
    <x v="123"/>
    <x v="3"/>
    <s v="43532|A4"/>
  </r>
  <r>
    <x v="40"/>
    <x v="3"/>
    <x v="131"/>
    <x v="4"/>
    <s v="43532|A5"/>
  </r>
  <r>
    <x v="40"/>
    <x v="4"/>
    <x v="124"/>
    <x v="4"/>
    <s v="43532|A5"/>
  </r>
  <r>
    <x v="40"/>
    <x v="3"/>
    <x v="99"/>
    <x v="5"/>
    <s v="43532|A6"/>
  </r>
  <r>
    <x v="40"/>
    <x v="4"/>
    <x v="125"/>
    <x v="5"/>
    <s v="43532|A6"/>
  </r>
  <r>
    <x v="40"/>
    <x v="3"/>
    <x v="125"/>
    <x v="11"/>
    <s v="43532|M6"/>
  </r>
  <r>
    <x v="40"/>
    <x v="4"/>
    <x v="126"/>
    <x v="11"/>
    <s v="43532|M6"/>
  </r>
  <r>
    <x v="41"/>
    <x v="3"/>
    <x v="127"/>
    <x v="0"/>
    <s v="43533|A1"/>
  </r>
  <r>
    <x v="41"/>
    <x v="4"/>
    <x v="120"/>
    <x v="0"/>
    <s v="43533|A1"/>
  </r>
  <r>
    <x v="41"/>
    <x v="3"/>
    <x v="128"/>
    <x v="1"/>
    <s v="43533|A2"/>
  </r>
  <r>
    <x v="41"/>
    <x v="4"/>
    <x v="121"/>
    <x v="1"/>
    <s v="43533|A2"/>
  </r>
  <r>
    <x v="41"/>
    <x v="3"/>
    <x v="129"/>
    <x v="2"/>
    <s v="43533|A3"/>
  </r>
  <r>
    <x v="41"/>
    <x v="4"/>
    <x v="122"/>
    <x v="2"/>
    <s v="43533|A3"/>
  </r>
  <r>
    <x v="41"/>
    <x v="3"/>
    <x v="130"/>
    <x v="3"/>
    <s v="43533|A4"/>
  </r>
  <r>
    <x v="41"/>
    <x v="4"/>
    <x v="123"/>
    <x v="3"/>
    <s v="43533|A4"/>
  </r>
  <r>
    <x v="41"/>
    <x v="3"/>
    <x v="131"/>
    <x v="4"/>
    <s v="43533|A5"/>
  </r>
  <r>
    <x v="41"/>
    <x v="4"/>
    <x v="124"/>
    <x v="4"/>
    <s v="43533|A5"/>
  </r>
  <r>
    <x v="41"/>
    <x v="3"/>
    <x v="99"/>
    <x v="5"/>
    <s v="43533|A6"/>
  </r>
  <r>
    <x v="41"/>
    <x v="4"/>
    <x v="125"/>
    <x v="5"/>
    <s v="43533|A6"/>
  </r>
  <r>
    <x v="41"/>
    <x v="3"/>
    <x v="125"/>
    <x v="11"/>
    <s v="43533|M6"/>
  </r>
  <r>
    <x v="41"/>
    <x v="4"/>
    <x v="126"/>
    <x v="11"/>
    <s v="43533|M6"/>
  </r>
  <r>
    <x v="42"/>
    <x v="3"/>
    <x v="127"/>
    <x v="0"/>
    <s v="43534|A1"/>
  </r>
  <r>
    <x v="42"/>
    <x v="4"/>
    <x v="120"/>
    <x v="0"/>
    <s v="43534|A1"/>
  </r>
  <r>
    <x v="42"/>
    <x v="3"/>
    <x v="128"/>
    <x v="1"/>
    <s v="43534|A2"/>
  </r>
  <r>
    <x v="42"/>
    <x v="4"/>
    <x v="121"/>
    <x v="1"/>
    <s v="43534|A2"/>
  </r>
  <r>
    <x v="42"/>
    <x v="3"/>
    <x v="129"/>
    <x v="2"/>
    <s v="43534|A3"/>
  </r>
  <r>
    <x v="42"/>
    <x v="4"/>
    <x v="122"/>
    <x v="2"/>
    <s v="43534|A3"/>
  </r>
  <r>
    <x v="42"/>
    <x v="3"/>
    <x v="130"/>
    <x v="3"/>
    <s v="43534|A4"/>
  </r>
  <r>
    <x v="42"/>
    <x v="4"/>
    <x v="123"/>
    <x v="3"/>
    <s v="43534|A4"/>
  </r>
  <r>
    <x v="42"/>
    <x v="3"/>
    <x v="131"/>
    <x v="4"/>
    <s v="43534|A5"/>
  </r>
  <r>
    <x v="42"/>
    <x v="4"/>
    <x v="124"/>
    <x v="4"/>
    <s v="43534|A5"/>
  </r>
  <r>
    <x v="42"/>
    <x v="3"/>
    <x v="99"/>
    <x v="5"/>
    <s v="43534|A6"/>
  </r>
  <r>
    <x v="42"/>
    <x v="4"/>
    <x v="125"/>
    <x v="5"/>
    <s v="43534|A6"/>
  </r>
  <r>
    <x v="42"/>
    <x v="3"/>
    <x v="125"/>
    <x v="11"/>
    <s v="43534|M6"/>
  </r>
  <r>
    <x v="42"/>
    <x v="4"/>
    <x v="126"/>
    <x v="11"/>
    <s v="43534|M6"/>
  </r>
  <r>
    <x v="43"/>
    <x v="3"/>
    <x v="127"/>
    <x v="0"/>
    <s v="43535|A1"/>
  </r>
  <r>
    <x v="43"/>
    <x v="3"/>
    <x v="128"/>
    <x v="1"/>
    <s v="43535|A2"/>
  </r>
  <r>
    <x v="43"/>
    <x v="3"/>
    <x v="129"/>
    <x v="2"/>
    <s v="43535|A3"/>
  </r>
  <r>
    <x v="43"/>
    <x v="3"/>
    <x v="130"/>
    <x v="3"/>
    <s v="43535|A4"/>
  </r>
  <r>
    <x v="43"/>
    <x v="3"/>
    <x v="131"/>
    <x v="4"/>
    <s v="43535|A5"/>
  </r>
  <r>
    <x v="43"/>
    <x v="3"/>
    <x v="99"/>
    <x v="5"/>
    <s v="43535|A6"/>
  </r>
  <r>
    <x v="43"/>
    <x v="3"/>
    <x v="125"/>
    <x v="11"/>
    <s v="43535|M6"/>
  </r>
  <r>
    <x v="44"/>
    <x v="3"/>
    <x v="87"/>
    <x v="0"/>
    <s v="43563|A1"/>
  </r>
  <r>
    <x v="44"/>
    <x v="4"/>
    <x v="91"/>
    <x v="0"/>
    <s v="43563|A1"/>
  </r>
  <r>
    <x v="44"/>
    <x v="3"/>
    <x v="91"/>
    <x v="1"/>
    <s v="43563|A2"/>
  </r>
  <r>
    <x v="44"/>
    <x v="4"/>
    <x v="93"/>
    <x v="1"/>
    <s v="43563|A2"/>
  </r>
  <r>
    <x v="44"/>
    <x v="3"/>
    <x v="93"/>
    <x v="2"/>
    <s v="43563|A3"/>
  </r>
  <r>
    <x v="44"/>
    <x v="4"/>
    <x v="94"/>
    <x v="2"/>
    <s v="43563|A3"/>
  </r>
  <r>
    <x v="44"/>
    <x v="3"/>
    <x v="94"/>
    <x v="3"/>
    <s v="43563|A4"/>
  </r>
  <r>
    <x v="44"/>
    <x v="4"/>
    <x v="95"/>
    <x v="3"/>
    <s v="43563|A4"/>
  </r>
  <r>
    <x v="44"/>
    <x v="3"/>
    <x v="95"/>
    <x v="4"/>
    <s v="43563|A5"/>
  </r>
  <r>
    <x v="44"/>
    <x v="4"/>
    <x v="96"/>
    <x v="4"/>
    <s v="43563|A5"/>
  </r>
  <r>
    <x v="44"/>
    <x v="3"/>
    <x v="96"/>
    <x v="5"/>
    <s v="43563|A6"/>
  </r>
  <r>
    <x v="44"/>
    <x v="4"/>
    <x v="97"/>
    <x v="5"/>
    <s v="43563|A6"/>
  </r>
  <r>
    <x v="44"/>
    <x v="3"/>
    <x v="29"/>
    <x v="11"/>
    <s v="43563|M6"/>
  </r>
  <r>
    <x v="44"/>
    <x v="4"/>
    <x v="87"/>
    <x v="11"/>
    <s v="43563|M6"/>
  </r>
  <r>
    <x v="45"/>
    <x v="3"/>
    <x v="87"/>
    <x v="0"/>
    <s v="43564|A1"/>
  </r>
  <r>
    <x v="45"/>
    <x v="4"/>
    <x v="91"/>
    <x v="0"/>
    <s v="43564|A1"/>
  </r>
  <r>
    <x v="45"/>
    <x v="3"/>
    <x v="91"/>
    <x v="1"/>
    <s v="43564|A2"/>
  </r>
  <r>
    <x v="45"/>
    <x v="4"/>
    <x v="93"/>
    <x v="1"/>
    <s v="43564|A2"/>
  </r>
  <r>
    <x v="45"/>
    <x v="3"/>
    <x v="93"/>
    <x v="2"/>
    <s v="43564|A3"/>
  </r>
  <r>
    <x v="45"/>
    <x v="4"/>
    <x v="94"/>
    <x v="2"/>
    <s v="43564|A3"/>
  </r>
  <r>
    <x v="45"/>
    <x v="3"/>
    <x v="94"/>
    <x v="3"/>
    <s v="43564|A4"/>
  </r>
  <r>
    <x v="45"/>
    <x v="4"/>
    <x v="95"/>
    <x v="3"/>
    <s v="43564|A4"/>
  </r>
  <r>
    <x v="45"/>
    <x v="3"/>
    <x v="95"/>
    <x v="4"/>
    <s v="43564|A5"/>
  </r>
  <r>
    <x v="45"/>
    <x v="4"/>
    <x v="96"/>
    <x v="4"/>
    <s v="43564|A5"/>
  </r>
  <r>
    <x v="45"/>
    <x v="3"/>
    <x v="96"/>
    <x v="5"/>
    <s v="43564|A6"/>
  </r>
  <r>
    <x v="45"/>
    <x v="4"/>
    <x v="97"/>
    <x v="5"/>
    <s v="43564|A6"/>
  </r>
  <r>
    <x v="45"/>
    <x v="3"/>
    <x v="29"/>
    <x v="11"/>
    <s v="43564|M6"/>
  </r>
  <r>
    <x v="45"/>
    <x v="4"/>
    <x v="87"/>
    <x v="11"/>
    <s v="43564|M6"/>
  </r>
  <r>
    <x v="46"/>
    <x v="3"/>
    <x v="87"/>
    <x v="0"/>
    <s v="43565|A1"/>
  </r>
  <r>
    <x v="46"/>
    <x v="4"/>
    <x v="91"/>
    <x v="0"/>
    <s v="43565|A1"/>
  </r>
  <r>
    <x v="46"/>
    <x v="3"/>
    <x v="91"/>
    <x v="1"/>
    <s v="43565|A2"/>
  </r>
  <r>
    <x v="46"/>
    <x v="4"/>
    <x v="93"/>
    <x v="1"/>
    <s v="43565|A2"/>
  </r>
  <r>
    <x v="46"/>
    <x v="3"/>
    <x v="93"/>
    <x v="2"/>
    <s v="43565|A3"/>
  </r>
  <r>
    <x v="46"/>
    <x v="4"/>
    <x v="94"/>
    <x v="2"/>
    <s v="43565|A3"/>
  </r>
  <r>
    <x v="46"/>
    <x v="3"/>
    <x v="94"/>
    <x v="3"/>
    <s v="43565|A4"/>
  </r>
  <r>
    <x v="46"/>
    <x v="4"/>
    <x v="95"/>
    <x v="3"/>
    <s v="43565|A4"/>
  </r>
  <r>
    <x v="46"/>
    <x v="3"/>
    <x v="95"/>
    <x v="4"/>
    <s v="43565|A5"/>
  </r>
  <r>
    <x v="46"/>
    <x v="4"/>
    <x v="96"/>
    <x v="4"/>
    <s v="43565|A5"/>
  </r>
  <r>
    <x v="46"/>
    <x v="3"/>
    <x v="96"/>
    <x v="5"/>
    <s v="43565|A6"/>
  </r>
  <r>
    <x v="46"/>
    <x v="4"/>
    <x v="97"/>
    <x v="5"/>
    <s v="43565|A6"/>
  </r>
  <r>
    <x v="46"/>
    <x v="3"/>
    <x v="29"/>
    <x v="11"/>
    <s v="43565|M6"/>
  </r>
  <r>
    <x v="46"/>
    <x v="4"/>
    <x v="87"/>
    <x v="11"/>
    <s v="43565|M6"/>
  </r>
  <r>
    <x v="47"/>
    <x v="3"/>
    <x v="87"/>
    <x v="0"/>
    <s v="43566|A1"/>
  </r>
  <r>
    <x v="47"/>
    <x v="4"/>
    <x v="91"/>
    <x v="0"/>
    <s v="43566|A1"/>
  </r>
  <r>
    <x v="47"/>
    <x v="3"/>
    <x v="91"/>
    <x v="1"/>
    <s v="43566|A2"/>
  </r>
  <r>
    <x v="47"/>
    <x v="4"/>
    <x v="93"/>
    <x v="1"/>
    <s v="43566|A2"/>
  </r>
  <r>
    <x v="47"/>
    <x v="3"/>
    <x v="93"/>
    <x v="2"/>
    <s v="43566|A3"/>
  </r>
  <r>
    <x v="47"/>
    <x v="4"/>
    <x v="94"/>
    <x v="2"/>
    <s v="43566|A3"/>
  </r>
  <r>
    <x v="47"/>
    <x v="3"/>
    <x v="94"/>
    <x v="3"/>
    <s v="43566|A4"/>
  </r>
  <r>
    <x v="47"/>
    <x v="4"/>
    <x v="95"/>
    <x v="3"/>
    <s v="43566|A4"/>
  </r>
  <r>
    <x v="47"/>
    <x v="3"/>
    <x v="95"/>
    <x v="4"/>
    <s v="43566|A5"/>
  </r>
  <r>
    <x v="47"/>
    <x v="4"/>
    <x v="96"/>
    <x v="4"/>
    <s v="43566|A5"/>
  </r>
  <r>
    <x v="47"/>
    <x v="3"/>
    <x v="96"/>
    <x v="5"/>
    <s v="43566|A6"/>
  </r>
  <r>
    <x v="47"/>
    <x v="4"/>
    <x v="97"/>
    <x v="5"/>
    <s v="43566|A6"/>
  </r>
  <r>
    <x v="47"/>
    <x v="3"/>
    <x v="29"/>
    <x v="11"/>
    <s v="43566|M6"/>
  </r>
  <r>
    <x v="47"/>
    <x v="4"/>
    <x v="87"/>
    <x v="11"/>
    <s v="43566|M6"/>
  </r>
  <r>
    <x v="48"/>
    <x v="3"/>
    <x v="87"/>
    <x v="0"/>
    <s v="43567|A1"/>
  </r>
  <r>
    <x v="48"/>
    <x v="4"/>
    <x v="91"/>
    <x v="0"/>
    <s v="43567|A1"/>
  </r>
  <r>
    <x v="48"/>
    <x v="3"/>
    <x v="91"/>
    <x v="1"/>
    <s v="43567|A2"/>
  </r>
  <r>
    <x v="48"/>
    <x v="4"/>
    <x v="93"/>
    <x v="1"/>
    <s v="43567|A2"/>
  </r>
  <r>
    <x v="48"/>
    <x v="3"/>
    <x v="93"/>
    <x v="2"/>
    <s v="43567|A3"/>
  </r>
  <r>
    <x v="48"/>
    <x v="4"/>
    <x v="94"/>
    <x v="2"/>
    <s v="43567|A3"/>
  </r>
  <r>
    <x v="48"/>
    <x v="3"/>
    <x v="94"/>
    <x v="3"/>
    <s v="43567|A4"/>
  </r>
  <r>
    <x v="48"/>
    <x v="4"/>
    <x v="95"/>
    <x v="3"/>
    <s v="43567|A4"/>
  </r>
  <r>
    <x v="48"/>
    <x v="3"/>
    <x v="95"/>
    <x v="4"/>
    <s v="43567|A5"/>
  </r>
  <r>
    <x v="48"/>
    <x v="4"/>
    <x v="96"/>
    <x v="4"/>
    <s v="43567|A5"/>
  </r>
  <r>
    <x v="48"/>
    <x v="3"/>
    <x v="96"/>
    <x v="5"/>
    <s v="43567|A6"/>
  </r>
  <r>
    <x v="48"/>
    <x v="4"/>
    <x v="97"/>
    <x v="5"/>
    <s v="43567|A6"/>
  </r>
  <r>
    <x v="48"/>
    <x v="3"/>
    <x v="29"/>
    <x v="11"/>
    <s v="43567|M6"/>
  </r>
  <r>
    <x v="48"/>
    <x v="4"/>
    <x v="87"/>
    <x v="11"/>
    <s v="43567|M6"/>
  </r>
  <r>
    <x v="49"/>
    <x v="3"/>
    <x v="87"/>
    <x v="0"/>
    <s v="43568|A1"/>
  </r>
  <r>
    <x v="49"/>
    <x v="4"/>
    <x v="91"/>
    <x v="0"/>
    <s v="43568|A1"/>
  </r>
  <r>
    <x v="49"/>
    <x v="3"/>
    <x v="91"/>
    <x v="1"/>
    <s v="43568|A2"/>
  </r>
  <r>
    <x v="49"/>
    <x v="4"/>
    <x v="93"/>
    <x v="1"/>
    <s v="43568|A2"/>
  </r>
  <r>
    <x v="49"/>
    <x v="3"/>
    <x v="93"/>
    <x v="2"/>
    <s v="43568|A3"/>
  </r>
  <r>
    <x v="49"/>
    <x v="4"/>
    <x v="94"/>
    <x v="2"/>
    <s v="43568|A3"/>
  </r>
  <r>
    <x v="49"/>
    <x v="3"/>
    <x v="94"/>
    <x v="3"/>
    <s v="43568|A4"/>
  </r>
  <r>
    <x v="49"/>
    <x v="4"/>
    <x v="95"/>
    <x v="3"/>
    <s v="43568|A4"/>
  </r>
  <r>
    <x v="49"/>
    <x v="3"/>
    <x v="95"/>
    <x v="4"/>
    <s v="43568|A5"/>
  </r>
  <r>
    <x v="49"/>
    <x v="4"/>
    <x v="96"/>
    <x v="4"/>
    <s v="43568|A5"/>
  </r>
  <r>
    <x v="49"/>
    <x v="3"/>
    <x v="96"/>
    <x v="5"/>
    <s v="43568|A6"/>
  </r>
  <r>
    <x v="49"/>
    <x v="4"/>
    <x v="97"/>
    <x v="5"/>
    <s v="43568|A6"/>
  </r>
  <r>
    <x v="49"/>
    <x v="3"/>
    <x v="29"/>
    <x v="11"/>
    <s v="43568|M6"/>
  </r>
  <r>
    <x v="49"/>
    <x v="4"/>
    <x v="87"/>
    <x v="11"/>
    <s v="43568|M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8:BB229" firstHeaderRow="1" firstDataRow="4" firstDataCol="3"/>
  <pivotFields count="7">
    <pivotField axis="axisCol"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 defaultSubtotal="0">
      <items count="6">
        <item x="1"/>
        <item x="2"/>
        <item x="3"/>
        <item x="4"/>
        <item x="5"/>
        <item x="0"/>
      </items>
    </pivotField>
    <pivotField axis="axisRow" dataField="1" compact="0" outline="0" showAll="0">
      <items count="133">
        <item x="10"/>
        <item x="79"/>
        <item x="55"/>
        <item x="103"/>
        <item x="25"/>
        <item x="58"/>
        <item x="59"/>
        <item x="64"/>
        <item x="68"/>
        <item x="73"/>
        <item x="37"/>
        <item x="40"/>
        <item x="11"/>
        <item x="46"/>
        <item x="48"/>
        <item x="52"/>
        <item x="26"/>
        <item x="85"/>
        <item x="74"/>
        <item x="12"/>
        <item x="80"/>
        <item x="56"/>
        <item x="104"/>
        <item x="27"/>
        <item x="60"/>
        <item x="61"/>
        <item x="65"/>
        <item x="69"/>
        <item x="75"/>
        <item x="38"/>
        <item x="41"/>
        <item x="43"/>
        <item x="13"/>
        <item x="49"/>
        <item x="53"/>
        <item x="105"/>
        <item x="28"/>
        <item x="86"/>
        <item x="14"/>
        <item x="81"/>
        <item x="98"/>
        <item x="106"/>
        <item x="29"/>
        <item x="87"/>
        <item x="91"/>
        <item x="93"/>
        <item x="94"/>
        <item x="95"/>
        <item x="96"/>
        <item x="97"/>
        <item x="15"/>
        <item x="82"/>
        <item x="99"/>
        <item x="107"/>
        <item x="30"/>
        <item x="88"/>
        <item x="16"/>
        <item x="57"/>
        <item x="100"/>
        <item x="108"/>
        <item x="31"/>
        <item x="62"/>
        <item x="92"/>
        <item x="66"/>
        <item x="70"/>
        <item x="76"/>
        <item x="39"/>
        <item x="42"/>
        <item x="44"/>
        <item x="17"/>
        <item x="50"/>
        <item x="54"/>
        <item x="109"/>
        <item x="32"/>
        <item x="89"/>
        <item x="20"/>
        <item x="101"/>
        <item x="23"/>
        <item x="77"/>
        <item x="24"/>
        <item x="33"/>
        <item x="35"/>
        <item x="0"/>
        <item x="2"/>
        <item x="3"/>
        <item x="4"/>
        <item x="5"/>
        <item x="6"/>
        <item x="83"/>
        <item x="102"/>
        <item x="110"/>
        <item x="34"/>
        <item x="90"/>
        <item x="7"/>
        <item x="115"/>
        <item x="78"/>
        <item x="112"/>
        <item x="130"/>
        <item x="8"/>
        <item x="131"/>
        <item x="18"/>
        <item x="116"/>
        <item x="126"/>
        <item x="120"/>
        <item x="19"/>
        <item x="21"/>
        <item x="117"/>
        <item x="22"/>
        <item x="121"/>
        <item x="122"/>
        <item x="63"/>
        <item x="67"/>
        <item x="71"/>
        <item x="36"/>
        <item x="114"/>
        <item x="123"/>
        <item x="1"/>
        <item x="118"/>
        <item x="124"/>
        <item x="9"/>
        <item x="129"/>
        <item x="125"/>
        <item x="127"/>
        <item x="45"/>
        <item x="47"/>
        <item x="51"/>
        <item x="119"/>
        <item x="84"/>
        <item x="72"/>
        <item x="113"/>
        <item x="111"/>
        <item x="128"/>
        <item t="default"/>
      </items>
    </pivotField>
    <pivotField axis="axisRow" compact="0" outline="0" showAll="0" defaultSubtotal="0">
      <items count="19">
        <item x="0"/>
        <item x="1"/>
        <item x="2"/>
        <item x="3"/>
        <item x="4"/>
        <item x="5"/>
        <item x="17"/>
        <item x="18"/>
        <item x="6"/>
        <item x="15"/>
        <item x="16"/>
        <item x="7"/>
        <item x="8"/>
        <item x="9"/>
        <item x="10"/>
        <item x="11"/>
        <item x="12"/>
        <item x="13"/>
        <item x="14"/>
      </items>
    </pivotField>
    <pivotField compact="0" outline="0" showAll="0" defaultSubtotal="0"/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compact="0" outline="0" showAll="0" defaultSubtotal="0">
      <items count="3">
        <item x="0"/>
        <item x="1"/>
        <item x="2"/>
      </items>
    </pivotField>
  </pivotFields>
  <rowFields count="3">
    <field x="1"/>
    <field x="3"/>
    <field x="2"/>
  </rowFields>
  <rowItems count="218">
    <i>
      <x/>
      <x/>
      <x v="107"/>
    </i>
    <i r="2">
      <x v="113"/>
    </i>
    <i r="1">
      <x v="1"/>
      <x v="110"/>
    </i>
    <i r="2">
      <x v="116"/>
    </i>
    <i r="1">
      <x v="2"/>
      <x v="111"/>
    </i>
    <i r="2">
      <x v="119"/>
    </i>
    <i r="1">
      <x v="3"/>
      <x v="112"/>
    </i>
    <i r="2">
      <x v="123"/>
    </i>
    <i r="1">
      <x v="4"/>
      <x v="113"/>
    </i>
    <i r="2">
      <x v="124"/>
    </i>
    <i r="1">
      <x v="5"/>
      <x v="116"/>
    </i>
    <i r="2">
      <x v="125"/>
    </i>
    <i r="1">
      <x v="8"/>
      <x v="93"/>
    </i>
    <i r="2">
      <x v="98"/>
    </i>
    <i r="2">
      <x v="119"/>
    </i>
    <i r="1">
      <x v="9"/>
      <x v="128"/>
    </i>
    <i r="1">
      <x v="10"/>
      <x v="128"/>
    </i>
    <i r="1">
      <x v="11"/>
      <x v="95"/>
    </i>
    <i r="2">
      <x v="100"/>
    </i>
    <i r="2">
      <x v="104"/>
    </i>
    <i r="2">
      <x v="123"/>
    </i>
    <i r="1">
      <x v="12"/>
      <x v="98"/>
    </i>
    <i r="2">
      <x v="105"/>
    </i>
    <i r="2">
      <x v="107"/>
    </i>
    <i r="2">
      <x v="124"/>
    </i>
    <i r="1">
      <x v="13"/>
      <x v="100"/>
    </i>
    <i r="2">
      <x v="110"/>
    </i>
    <i r="2">
      <x v="125"/>
    </i>
    <i r="1">
      <x v="14"/>
      <x v="104"/>
    </i>
    <i r="2">
      <x v="111"/>
    </i>
    <i r="2">
      <x v="126"/>
    </i>
    <i r="1">
      <x v="15"/>
      <x v="105"/>
    </i>
    <i r="2">
      <x v="112"/>
    </i>
    <i r="2">
      <x v="127"/>
    </i>
    <i r="2">
      <x v="128"/>
    </i>
    <i r="1">
      <x v="16"/>
      <x v="128"/>
    </i>
    <i r="1">
      <x v="17"/>
      <x v="128"/>
    </i>
    <i r="1">
      <x v="18"/>
      <x v="128"/>
    </i>
    <i>
      <x v="1"/>
      <x/>
      <x v="6"/>
    </i>
    <i r="2">
      <x v="10"/>
    </i>
    <i r="2">
      <x v="101"/>
    </i>
    <i r="1">
      <x v="1"/>
      <x v="7"/>
    </i>
    <i r="2">
      <x v="11"/>
    </i>
    <i r="2">
      <x v="96"/>
    </i>
    <i r="1">
      <x v="2"/>
      <x v="8"/>
    </i>
    <i r="2">
      <x v="12"/>
    </i>
    <i r="2">
      <x v="106"/>
    </i>
    <i r="1">
      <x v="3"/>
      <x v="9"/>
    </i>
    <i r="2">
      <x v="13"/>
    </i>
    <i r="2">
      <x v="129"/>
    </i>
    <i r="1">
      <x v="4"/>
      <x v="10"/>
    </i>
    <i r="2">
      <x v="14"/>
    </i>
    <i r="2">
      <x v="117"/>
    </i>
    <i r="1">
      <x v="5"/>
      <x v="11"/>
    </i>
    <i r="2">
      <x v="15"/>
    </i>
    <i r="2">
      <x v="114"/>
    </i>
    <i r="1">
      <x v="6"/>
      <x v="96"/>
    </i>
    <i r="2">
      <x v="114"/>
    </i>
    <i r="2">
      <x v="129"/>
    </i>
    <i r="2">
      <x v="130"/>
    </i>
    <i r="1">
      <x v="7"/>
      <x v="94"/>
    </i>
    <i r="2">
      <x v="101"/>
    </i>
    <i r="2">
      <x v="106"/>
    </i>
    <i r="2">
      <x v="117"/>
    </i>
    <i r="1">
      <x v="8"/>
      <x/>
    </i>
    <i r="2">
      <x v="2"/>
    </i>
    <i r="2">
      <x v="12"/>
    </i>
    <i r="1">
      <x v="9"/>
      <x v="18"/>
    </i>
    <i r="1">
      <x v="10"/>
      <x v="18"/>
    </i>
    <i r="1">
      <x v="11"/>
      <x v="1"/>
    </i>
    <i r="2">
      <x v="4"/>
    </i>
    <i r="2">
      <x v="13"/>
    </i>
    <i r="1">
      <x v="12"/>
      <x v="2"/>
    </i>
    <i r="2">
      <x v="5"/>
    </i>
    <i r="2">
      <x v="6"/>
    </i>
    <i r="2">
      <x v="14"/>
    </i>
    <i r="1">
      <x v="13"/>
      <x v="3"/>
    </i>
    <i r="2">
      <x v="7"/>
    </i>
    <i r="2">
      <x v="15"/>
    </i>
    <i r="1">
      <x v="14"/>
      <x v="4"/>
    </i>
    <i r="2">
      <x v="8"/>
    </i>
    <i r="2">
      <x v="16"/>
    </i>
    <i r="1">
      <x v="15"/>
      <x v="5"/>
    </i>
    <i r="2">
      <x v="9"/>
    </i>
    <i r="2">
      <x v="17"/>
    </i>
    <i r="2">
      <x v="18"/>
    </i>
    <i r="2">
      <x v="130"/>
    </i>
    <i r="1">
      <x v="16"/>
      <x v="18"/>
    </i>
    <i r="1">
      <x v="17"/>
      <x v="18"/>
    </i>
    <i r="1">
      <x v="18"/>
      <x v="18"/>
    </i>
    <i>
      <x v="2"/>
      <x/>
      <x v="25"/>
    </i>
    <i r="2">
      <x v="29"/>
    </i>
    <i r="2">
      <x v="43"/>
    </i>
    <i r="2">
      <x v="122"/>
    </i>
    <i r="1">
      <x v="1"/>
      <x v="26"/>
    </i>
    <i r="2">
      <x v="30"/>
    </i>
    <i r="2">
      <x v="44"/>
    </i>
    <i r="2">
      <x v="131"/>
    </i>
    <i r="1">
      <x v="2"/>
      <x v="27"/>
    </i>
    <i r="2">
      <x v="31"/>
    </i>
    <i r="2">
      <x v="45"/>
    </i>
    <i r="2">
      <x v="120"/>
    </i>
    <i r="1">
      <x v="3"/>
      <x v="28"/>
    </i>
    <i r="2">
      <x v="32"/>
    </i>
    <i r="2">
      <x v="46"/>
    </i>
    <i r="2">
      <x v="97"/>
    </i>
    <i r="1">
      <x v="4"/>
      <x v="29"/>
    </i>
    <i r="2">
      <x v="33"/>
    </i>
    <i r="2">
      <x v="47"/>
    </i>
    <i r="2">
      <x v="99"/>
    </i>
    <i r="1">
      <x v="5"/>
      <x v="30"/>
    </i>
    <i r="2">
      <x v="34"/>
    </i>
    <i r="2">
      <x v="48"/>
    </i>
    <i r="2">
      <x v="52"/>
    </i>
    <i r="1">
      <x v="8"/>
      <x v="19"/>
    </i>
    <i r="2">
      <x v="21"/>
    </i>
    <i r="2">
      <x v="32"/>
    </i>
    <i r="1">
      <x v="11"/>
      <x v="20"/>
    </i>
    <i r="2">
      <x v="23"/>
    </i>
    <i r="2">
      <x v="33"/>
    </i>
    <i r="1">
      <x v="12"/>
      <x v="21"/>
    </i>
    <i r="2">
      <x v="24"/>
    </i>
    <i r="2">
      <x v="25"/>
    </i>
    <i r="2">
      <x v="34"/>
    </i>
    <i r="1">
      <x v="13"/>
      <x v="22"/>
    </i>
    <i r="2">
      <x v="26"/>
    </i>
    <i r="2">
      <x v="35"/>
    </i>
    <i r="1">
      <x v="14"/>
      <x v="23"/>
    </i>
    <i r="2">
      <x v="27"/>
    </i>
    <i r="2">
      <x v="36"/>
    </i>
    <i r="1">
      <x v="15"/>
      <x v="24"/>
    </i>
    <i r="2">
      <x v="28"/>
    </i>
    <i r="2">
      <x v="37"/>
    </i>
    <i r="2">
      <x v="42"/>
    </i>
    <i r="2">
      <x v="121"/>
    </i>
    <i>
      <x v="3"/>
      <x/>
      <x v="44"/>
    </i>
    <i r="2">
      <x v="103"/>
    </i>
    <i r="1">
      <x v="1"/>
      <x v="45"/>
    </i>
    <i r="2">
      <x v="108"/>
    </i>
    <i r="1">
      <x v="2"/>
      <x v="46"/>
    </i>
    <i r="2">
      <x v="109"/>
    </i>
    <i r="1">
      <x v="3"/>
      <x v="47"/>
    </i>
    <i r="2">
      <x v="115"/>
    </i>
    <i r="1">
      <x v="4"/>
      <x v="48"/>
    </i>
    <i r="2">
      <x v="118"/>
    </i>
    <i r="1">
      <x v="5"/>
      <x v="49"/>
    </i>
    <i r="2">
      <x v="121"/>
    </i>
    <i r="1">
      <x v="8"/>
      <x v="38"/>
    </i>
    <i r="2">
      <x v="50"/>
    </i>
    <i r="1">
      <x v="11"/>
      <x v="39"/>
    </i>
    <i r="2">
      <x v="51"/>
    </i>
    <i r="1">
      <x v="12"/>
      <x v="40"/>
    </i>
    <i r="2">
      <x v="52"/>
    </i>
    <i r="1">
      <x v="13"/>
      <x v="41"/>
    </i>
    <i r="2">
      <x v="53"/>
    </i>
    <i r="1">
      <x v="14"/>
      <x v="42"/>
    </i>
    <i r="2">
      <x v="54"/>
    </i>
    <i r="1">
      <x v="15"/>
      <x v="43"/>
    </i>
    <i r="2">
      <x v="55"/>
    </i>
    <i r="2">
      <x v="102"/>
    </i>
    <i>
      <x v="4"/>
      <x/>
      <x v="62"/>
    </i>
    <i r="2">
      <x v="66"/>
    </i>
    <i r="1">
      <x v="1"/>
      <x v="63"/>
    </i>
    <i r="2">
      <x v="67"/>
    </i>
    <i r="1">
      <x v="2"/>
      <x v="64"/>
    </i>
    <i r="2">
      <x v="68"/>
    </i>
    <i r="1">
      <x v="3"/>
      <x v="65"/>
    </i>
    <i r="2">
      <x v="69"/>
    </i>
    <i r="1">
      <x v="4"/>
      <x v="66"/>
    </i>
    <i r="2">
      <x v="70"/>
    </i>
    <i r="1">
      <x v="5"/>
      <x v="67"/>
    </i>
    <i r="2">
      <x v="71"/>
    </i>
    <i r="1">
      <x v="8"/>
      <x v="56"/>
    </i>
    <i r="2">
      <x v="57"/>
    </i>
    <i r="2">
      <x v="69"/>
    </i>
    <i r="1">
      <x v="11"/>
      <x v="57"/>
    </i>
    <i r="2">
      <x v="60"/>
    </i>
    <i r="2">
      <x v="70"/>
    </i>
    <i r="1">
      <x v="12"/>
      <x v="58"/>
    </i>
    <i r="2">
      <x v="61"/>
    </i>
    <i r="2">
      <x v="71"/>
    </i>
    <i r="1">
      <x v="13"/>
      <x v="59"/>
    </i>
    <i r="2">
      <x v="63"/>
    </i>
    <i r="2">
      <x v="72"/>
    </i>
    <i r="1">
      <x v="14"/>
      <x v="60"/>
    </i>
    <i r="2">
      <x v="64"/>
    </i>
    <i r="2">
      <x v="73"/>
    </i>
    <i r="1">
      <x v="15"/>
      <x v="61"/>
    </i>
    <i r="2">
      <x v="65"/>
    </i>
    <i r="2">
      <x v="74"/>
    </i>
    <i>
      <x v="5"/>
      <x/>
      <x v="80"/>
    </i>
    <i r="2">
      <x v="82"/>
    </i>
    <i r="1">
      <x v="1"/>
      <x v="81"/>
    </i>
    <i r="2">
      <x v="83"/>
    </i>
    <i r="1">
      <x v="2"/>
      <x v="82"/>
    </i>
    <i r="2">
      <x v="84"/>
    </i>
    <i r="1">
      <x v="3"/>
      <x v="83"/>
    </i>
    <i r="2">
      <x v="85"/>
    </i>
    <i r="1">
      <x v="4"/>
      <x v="84"/>
    </i>
    <i r="2">
      <x v="86"/>
    </i>
    <i r="1">
      <x v="5"/>
      <x v="85"/>
    </i>
    <i r="2">
      <x v="87"/>
    </i>
    <i r="1">
      <x v="8"/>
      <x v="87"/>
    </i>
    <i r="1">
      <x v="11"/>
      <x v="75"/>
    </i>
    <i r="2">
      <x v="88"/>
    </i>
    <i r="1">
      <x v="12"/>
      <x v="76"/>
    </i>
    <i r="2">
      <x v="77"/>
    </i>
    <i r="2">
      <x v="89"/>
    </i>
    <i r="1">
      <x v="13"/>
      <x v="77"/>
    </i>
    <i r="2">
      <x v="79"/>
    </i>
    <i r="2">
      <x v="90"/>
    </i>
    <i r="1">
      <x v="14"/>
      <x v="78"/>
    </i>
    <i r="2">
      <x v="80"/>
    </i>
    <i r="2">
      <x v="91"/>
    </i>
    <i r="1">
      <x v="15"/>
      <x v="79"/>
    </i>
    <i r="2">
      <x v="81"/>
    </i>
    <i r="2">
      <x v="92"/>
    </i>
    <i t="grand">
      <x/>
    </i>
  </rowItems>
  <colFields count="3">
    <field x="6"/>
    <field x="5"/>
    <field x="0"/>
  </colFields>
  <colItems count="51">
    <i>
      <x v="1"/>
      <x v="1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r="1">
      <x v="2"/>
      <x v="32"/>
    </i>
    <i r="2">
      <x v="33"/>
    </i>
    <i r="2">
      <x v="34"/>
    </i>
    <i r="2">
      <x v="35"/>
    </i>
    <i r="2">
      <x v="36"/>
    </i>
    <i r="2">
      <x v="37"/>
    </i>
    <i r="2">
      <x v="38"/>
    </i>
    <i r="2">
      <x v="39"/>
    </i>
    <i r="2">
      <x v="40"/>
    </i>
    <i r="1">
      <x v="3"/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1">
      <x v="4"/>
      <x v="99"/>
    </i>
    <i r="2">
      <x v="100"/>
    </i>
    <i r="2">
      <x v="101"/>
    </i>
    <i r="2">
      <x v="102"/>
    </i>
    <i r="2">
      <x v="103"/>
    </i>
    <i r="2">
      <x v="104"/>
    </i>
    <i t="grand">
      <x/>
    </i>
  </colItems>
  <dataFields count="1">
    <dataField name="Nombre de No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ge" sourceName="Etage">
  <pivotTables>
    <pivotTable tabId="18" name="TCD"/>
  </pivotTables>
  <data>
    <tabular pivotCacheId="1">
      <items count="6">
        <i x="1" s="1"/>
        <i x="2" s="1"/>
        <i x="3" s="1"/>
        <i x="4" s="1"/>
        <i x="5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8" name="TCD"/>
  </pivotTables>
  <data>
    <tabular pivotCacheId="1">
      <items count="14">
        <i x="1" s="1"/>
        <i x="2" s="1"/>
        <i x="3" s="1"/>
        <i x="4" s="1"/>
        <i x="5" s="1" nd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tage" cache="Segment_Etage" caption="Etage" rowHeight="241300"/>
  <slicer name="Mois" cache="Segment_Mois" caption="Mois" rowHeight="241300"/>
</slicers>
</file>

<file path=xl/tables/table1.xml><?xml version="1.0" encoding="utf-8"?>
<table xmlns="http://schemas.openxmlformats.org/spreadsheetml/2006/main" id="1" name="JF_P32" displayName="JF_P32" ref="AQ1:AR35" totalsRowShown="0" headerRowDxfId="351" dataDxfId="350">
  <autoFilter ref="AQ1:AR35"/>
  <tableColumns count="2">
    <tableColumn id="1" name="DATE_JFP" dataDxfId="349"/>
    <tableColumn id="2" name="JF_Ponts" dataDxfId="34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data" displayName="Tdata" ref="A1:E2" totalsRowShown="0">
  <autoFilter ref="A1:E2"/>
  <sortState ref="A2:E1298">
    <sortCondition ref="E2"/>
  </sortState>
  <tableColumns count="5">
    <tableColumn id="1" name="Date" dataDxfId="347"/>
    <tableColumn id="2" name="Etage"/>
    <tableColumn id="3" name="Nom"/>
    <tableColumn id="4" name="Affectation"/>
    <tableColumn id="5" name="Date|Affectation" dataDxfId="346">
      <calculatedColumnFormula>Tdata[[#This Row],[Date]]&amp;"|"&amp;SUBSTITUTE(Tdata[[#This Row],[Affectation]],"*","")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S139"/>
  <sheetViews>
    <sheetView topLeftCell="A13" zoomScale="98" zoomScaleNormal="98" workbookViewId="0">
      <selection activeCell="A15" sqref="A15"/>
    </sheetView>
  </sheetViews>
  <sheetFormatPr baseColWidth="10" defaultRowHeight="13" x14ac:dyDescent="0.3"/>
  <cols>
    <col min="1" max="1" width="19.54296875" style="105" customWidth="1"/>
    <col min="2" max="2" width="6.6328125" style="65" customWidth="1"/>
    <col min="3" max="31" width="3.54296875" style="65" customWidth="1"/>
    <col min="32" max="32" width="3.54296875" style="105" customWidth="1"/>
    <col min="33" max="39" width="11.453125" style="105" customWidth="1"/>
    <col min="40" max="42" width="11.453125" style="105" hidden="1" customWidth="1"/>
    <col min="43" max="44" width="11.453125" style="110" hidden="1" customWidth="1"/>
    <col min="45" max="45" width="11.453125" style="105" hidden="1" customWidth="1"/>
    <col min="46" max="46" width="0" style="105" hidden="1" customWidth="1"/>
    <col min="47" max="16384" width="10.90625" style="105"/>
  </cols>
  <sheetData>
    <row r="1" spans="1:44" ht="13.5" thickBot="1" x14ac:dyDescent="0.35">
      <c r="A1" s="102" t="s">
        <v>31</v>
      </c>
      <c r="B1" s="103" t="s">
        <v>127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N1" s="105" t="s">
        <v>31</v>
      </c>
      <c r="AO1" s="105">
        <v>1</v>
      </c>
      <c r="AP1" s="105">
        <v>2015</v>
      </c>
      <c r="AQ1" s="58" t="s">
        <v>42</v>
      </c>
      <c r="AR1" s="58" t="s">
        <v>43</v>
      </c>
    </row>
    <row r="2" spans="1:44" ht="15" customHeight="1" thickBot="1" x14ac:dyDescent="0.35">
      <c r="A2" s="106">
        <v>2019</v>
      </c>
      <c r="B2" s="82">
        <f>DATE(MATCH($A$2,$AP$1:$AP$7,0)+2014,MATCH($A$1,$AN$1:$AN$12,0),1)</f>
        <v>43466</v>
      </c>
      <c r="C2" s="82">
        <f>B2+1</f>
        <v>43467</v>
      </c>
      <c r="D2" s="82">
        <f>C2+1</f>
        <v>43468</v>
      </c>
      <c r="E2" s="82">
        <f t="shared" ref="E2:AF2" si="0">D2+1</f>
        <v>43469</v>
      </c>
      <c r="F2" s="82">
        <f t="shared" si="0"/>
        <v>43470</v>
      </c>
      <c r="G2" s="82">
        <f t="shared" si="0"/>
        <v>43471</v>
      </c>
      <c r="H2" s="82">
        <f t="shared" si="0"/>
        <v>43472</v>
      </c>
      <c r="I2" s="82">
        <f t="shared" si="0"/>
        <v>43473</v>
      </c>
      <c r="J2" s="82">
        <f t="shared" si="0"/>
        <v>43474</v>
      </c>
      <c r="K2" s="82">
        <f t="shared" si="0"/>
        <v>43475</v>
      </c>
      <c r="L2" s="82">
        <f t="shared" si="0"/>
        <v>43476</v>
      </c>
      <c r="M2" s="82">
        <f t="shared" si="0"/>
        <v>43477</v>
      </c>
      <c r="N2" s="82">
        <f t="shared" si="0"/>
        <v>43478</v>
      </c>
      <c r="O2" s="82">
        <f t="shared" si="0"/>
        <v>43479</v>
      </c>
      <c r="P2" s="82">
        <f t="shared" si="0"/>
        <v>43480</v>
      </c>
      <c r="Q2" s="82">
        <f t="shared" si="0"/>
        <v>43481</v>
      </c>
      <c r="R2" s="82">
        <f t="shared" si="0"/>
        <v>43482</v>
      </c>
      <c r="S2" s="82">
        <f t="shared" si="0"/>
        <v>43483</v>
      </c>
      <c r="T2" s="82">
        <f t="shared" si="0"/>
        <v>43484</v>
      </c>
      <c r="U2" s="82">
        <f t="shared" si="0"/>
        <v>43485</v>
      </c>
      <c r="V2" s="82">
        <f t="shared" si="0"/>
        <v>43486</v>
      </c>
      <c r="W2" s="82">
        <f t="shared" si="0"/>
        <v>43487</v>
      </c>
      <c r="X2" s="82">
        <f t="shared" si="0"/>
        <v>43488</v>
      </c>
      <c r="Y2" s="82">
        <f t="shared" si="0"/>
        <v>43489</v>
      </c>
      <c r="Z2" s="82">
        <f t="shared" si="0"/>
        <v>43490</v>
      </c>
      <c r="AA2" s="82">
        <f t="shared" si="0"/>
        <v>43491</v>
      </c>
      <c r="AB2" s="82">
        <f t="shared" si="0"/>
        <v>43492</v>
      </c>
      <c r="AC2" s="82">
        <f t="shared" si="0"/>
        <v>43493</v>
      </c>
      <c r="AD2" s="82">
        <f t="shared" si="0"/>
        <v>43494</v>
      </c>
      <c r="AE2" s="82">
        <f t="shared" si="0"/>
        <v>43495</v>
      </c>
      <c r="AF2" s="82">
        <f t="shared" si="0"/>
        <v>43496</v>
      </c>
      <c r="AN2" s="105" t="s">
        <v>32</v>
      </c>
      <c r="AO2" s="105">
        <v>2</v>
      </c>
      <c r="AP2" s="105">
        <v>2016</v>
      </c>
      <c r="AQ2" s="64"/>
      <c r="AR2" s="65"/>
    </row>
    <row r="3" spans="1:44" ht="15" customHeight="1" thickTop="1" thickBot="1" x14ac:dyDescent="0.35">
      <c r="A3" s="132" t="s">
        <v>56</v>
      </c>
      <c r="B3" s="85">
        <v>1</v>
      </c>
      <c r="C3" s="85">
        <v>2</v>
      </c>
      <c r="D3" s="85">
        <v>3</v>
      </c>
      <c r="E3" s="85">
        <v>4</v>
      </c>
      <c r="F3" s="85">
        <v>5</v>
      </c>
      <c r="G3" s="85">
        <v>6</v>
      </c>
      <c r="H3" s="85">
        <v>7</v>
      </c>
      <c r="I3" s="85">
        <v>8</v>
      </c>
      <c r="J3" s="85">
        <v>9</v>
      </c>
      <c r="K3" s="85">
        <v>10</v>
      </c>
      <c r="L3" s="85">
        <v>11</v>
      </c>
      <c r="M3" s="85">
        <v>12</v>
      </c>
      <c r="N3" s="85">
        <v>13</v>
      </c>
      <c r="O3" s="85">
        <v>14</v>
      </c>
      <c r="P3" s="85">
        <v>15</v>
      </c>
      <c r="Q3" s="85">
        <v>16</v>
      </c>
      <c r="R3" s="85">
        <v>17</v>
      </c>
      <c r="S3" s="85">
        <v>18</v>
      </c>
      <c r="T3" s="85">
        <v>19</v>
      </c>
      <c r="U3" s="85">
        <v>20</v>
      </c>
      <c r="V3" s="85">
        <v>21</v>
      </c>
      <c r="W3" s="85">
        <v>22</v>
      </c>
      <c r="X3" s="85">
        <v>23</v>
      </c>
      <c r="Y3" s="85">
        <v>24</v>
      </c>
      <c r="Z3" s="85">
        <v>25</v>
      </c>
      <c r="AA3" s="85">
        <v>26</v>
      </c>
      <c r="AB3" s="85">
        <v>27</v>
      </c>
      <c r="AC3" s="85">
        <v>28</v>
      </c>
      <c r="AD3" s="85">
        <v>29</v>
      </c>
      <c r="AE3" s="85">
        <v>30</v>
      </c>
      <c r="AF3" s="85">
        <v>31</v>
      </c>
      <c r="AN3" s="105" t="s">
        <v>33</v>
      </c>
      <c r="AO3" s="105">
        <v>3</v>
      </c>
      <c r="AP3" s="105">
        <v>2017</v>
      </c>
      <c r="AQ3" s="64"/>
      <c r="AR3" s="65"/>
    </row>
    <row r="4" spans="1:44" ht="15" customHeight="1" thickBot="1" x14ac:dyDescent="0.35">
      <c r="A4" s="112" t="s">
        <v>90</v>
      </c>
      <c r="B4" s="113" t="s">
        <v>113</v>
      </c>
      <c r="C4" s="113" t="s">
        <v>115</v>
      </c>
      <c r="D4" s="113" t="s">
        <v>113</v>
      </c>
      <c r="E4" s="113" t="s">
        <v>113</v>
      </c>
      <c r="F4" s="113" t="s">
        <v>113</v>
      </c>
      <c r="G4" s="113" t="s">
        <v>113</v>
      </c>
      <c r="H4" s="113" t="s">
        <v>113</v>
      </c>
      <c r="I4" s="114"/>
      <c r="J4" s="114"/>
      <c r="K4" s="115"/>
      <c r="L4" s="115"/>
      <c r="M4" s="114"/>
      <c r="N4" s="114"/>
      <c r="O4" s="115"/>
      <c r="P4" s="114"/>
      <c r="Q4" s="114"/>
      <c r="R4" s="114"/>
      <c r="S4" s="114"/>
      <c r="T4" s="115"/>
      <c r="U4" s="115"/>
      <c r="V4" s="114"/>
      <c r="W4" s="114"/>
      <c r="X4" s="114"/>
      <c r="Y4" s="115"/>
      <c r="Z4" s="115"/>
      <c r="AA4" s="114"/>
      <c r="AB4" s="114"/>
      <c r="AC4" s="115"/>
      <c r="AD4" s="114"/>
      <c r="AE4" s="114"/>
      <c r="AF4" s="114"/>
      <c r="AG4" s="116"/>
      <c r="AN4" s="105" t="s">
        <v>34</v>
      </c>
      <c r="AO4" s="105">
        <v>4</v>
      </c>
      <c r="AP4" s="105">
        <v>2018</v>
      </c>
      <c r="AQ4" s="59"/>
      <c r="AR4" s="57"/>
    </row>
    <row r="5" spans="1:44" ht="15" customHeight="1" thickBot="1" x14ac:dyDescent="0.35">
      <c r="A5" s="112" t="s">
        <v>91</v>
      </c>
      <c r="B5" s="113"/>
      <c r="C5" s="113"/>
      <c r="D5" s="113"/>
      <c r="E5" s="113"/>
      <c r="F5" s="113"/>
      <c r="G5" s="113"/>
      <c r="H5" s="113"/>
      <c r="I5" s="114" t="s">
        <v>116</v>
      </c>
      <c r="J5" s="114" t="s">
        <v>116</v>
      </c>
      <c r="K5" s="114" t="s">
        <v>116</v>
      </c>
      <c r="L5" s="114" t="s">
        <v>116</v>
      </c>
      <c r="M5" s="114" t="s">
        <v>116</v>
      </c>
      <c r="N5" s="114" t="s">
        <v>116</v>
      </c>
      <c r="O5" s="114" t="s">
        <v>116</v>
      </c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7"/>
      <c r="AG5" s="118"/>
      <c r="AN5" s="105" t="s">
        <v>35</v>
      </c>
      <c r="AO5" s="105">
        <v>5</v>
      </c>
      <c r="AP5" s="105">
        <v>2019</v>
      </c>
      <c r="AQ5" s="59">
        <f>DATE(A2,1,1)</f>
        <v>43466</v>
      </c>
      <c r="AR5" s="57" t="s">
        <v>44</v>
      </c>
    </row>
    <row r="6" spans="1:44" ht="15" customHeight="1" x14ac:dyDescent="0.3">
      <c r="A6" s="112" t="s">
        <v>92</v>
      </c>
      <c r="B6" s="113" t="s">
        <v>113</v>
      </c>
      <c r="C6" s="113" t="s">
        <v>115</v>
      </c>
      <c r="D6" s="113" t="s">
        <v>113</v>
      </c>
      <c r="E6" s="113" t="s">
        <v>113</v>
      </c>
      <c r="F6" s="113" t="s">
        <v>113</v>
      </c>
      <c r="G6" s="113" t="s">
        <v>113</v>
      </c>
      <c r="H6" s="113" t="s">
        <v>113</v>
      </c>
      <c r="I6" s="114"/>
      <c r="J6" s="114"/>
      <c r="K6" s="114"/>
      <c r="L6" s="114"/>
      <c r="M6" s="114"/>
      <c r="N6" s="114"/>
      <c r="O6" s="114"/>
      <c r="P6" s="114" t="s">
        <v>117</v>
      </c>
      <c r="Q6" s="114" t="s">
        <v>117</v>
      </c>
      <c r="R6" s="114" t="s">
        <v>117</v>
      </c>
      <c r="S6" s="114" t="s">
        <v>117</v>
      </c>
      <c r="T6" s="114" t="s">
        <v>117</v>
      </c>
      <c r="U6" s="114" t="s">
        <v>117</v>
      </c>
      <c r="V6" s="114" t="s">
        <v>117</v>
      </c>
      <c r="W6" s="114"/>
      <c r="X6" s="114"/>
      <c r="Y6" s="114"/>
      <c r="Z6" s="114"/>
      <c r="AA6" s="114"/>
      <c r="AB6" s="114"/>
      <c r="AC6" s="114"/>
      <c r="AD6" s="114"/>
      <c r="AE6" s="114"/>
      <c r="AF6" s="117"/>
      <c r="AG6" s="119"/>
      <c r="AN6" s="105" t="s">
        <v>36</v>
      </c>
      <c r="AO6" s="105">
        <v>6</v>
      </c>
      <c r="AP6" s="105">
        <v>2020</v>
      </c>
      <c r="AQ6" s="59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43576</v>
      </c>
      <c r="AR6" s="57" t="s">
        <v>45</v>
      </c>
    </row>
    <row r="7" spans="1:44" ht="15" customHeight="1" thickBot="1" x14ac:dyDescent="0.35">
      <c r="A7" s="112" t="s">
        <v>93</v>
      </c>
      <c r="B7" s="120" t="s">
        <v>116</v>
      </c>
      <c r="C7" s="114" t="s">
        <v>116</v>
      </c>
      <c r="D7" s="120" t="s">
        <v>116</v>
      </c>
      <c r="E7" s="114" t="s">
        <v>116</v>
      </c>
      <c r="F7" s="120" t="s">
        <v>116</v>
      </c>
      <c r="G7" s="114" t="s">
        <v>116</v>
      </c>
      <c r="H7" s="120" t="s">
        <v>116</v>
      </c>
      <c r="I7" s="114"/>
      <c r="J7" s="114"/>
      <c r="K7" s="114"/>
      <c r="L7" s="114"/>
      <c r="M7" s="121"/>
      <c r="N7" s="121"/>
      <c r="O7" s="121"/>
      <c r="P7" s="121"/>
      <c r="Q7" s="121"/>
      <c r="R7" s="114"/>
      <c r="S7" s="114"/>
      <c r="T7" s="114"/>
      <c r="U7" s="114"/>
      <c r="V7" s="114"/>
      <c r="W7" s="114" t="s">
        <v>118</v>
      </c>
      <c r="X7" s="114" t="s">
        <v>118</v>
      </c>
      <c r="Y7" s="114" t="s">
        <v>118</v>
      </c>
      <c r="Z7" s="114" t="s">
        <v>118</v>
      </c>
      <c r="AA7" s="114" t="s">
        <v>118</v>
      </c>
      <c r="AB7" s="114" t="s">
        <v>118</v>
      </c>
      <c r="AC7" s="114" t="s">
        <v>118</v>
      </c>
      <c r="AD7" s="121"/>
      <c r="AE7" s="121"/>
      <c r="AF7" s="117"/>
      <c r="AG7" s="119"/>
      <c r="AN7" s="105" t="s">
        <v>5</v>
      </c>
      <c r="AO7" s="105">
        <v>7</v>
      </c>
      <c r="AP7" s="105">
        <v>2021</v>
      </c>
      <c r="AQ7" s="59">
        <f>AQ6+1</f>
        <v>43577</v>
      </c>
      <c r="AR7" s="57" t="s">
        <v>46</v>
      </c>
    </row>
    <row r="8" spans="1:44" ht="15" customHeight="1" thickBot="1" x14ac:dyDescent="0.35">
      <c r="A8" s="112" t="s">
        <v>94</v>
      </c>
      <c r="B8" s="120" t="s">
        <v>116</v>
      </c>
      <c r="C8" s="114" t="s">
        <v>116</v>
      </c>
      <c r="D8" s="120" t="s">
        <v>116</v>
      </c>
      <c r="E8" s="114" t="s">
        <v>116</v>
      </c>
      <c r="F8" s="120" t="s">
        <v>116</v>
      </c>
      <c r="G8" s="114" t="s">
        <v>116</v>
      </c>
      <c r="H8" s="120" t="s">
        <v>116</v>
      </c>
      <c r="I8" s="115"/>
      <c r="J8" s="115"/>
      <c r="K8" s="115"/>
      <c r="L8" s="115"/>
      <c r="M8" s="115"/>
      <c r="N8" s="115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7"/>
      <c r="AG8" s="119"/>
      <c r="AN8" s="105" t="s">
        <v>37</v>
      </c>
      <c r="AO8" s="105">
        <v>8</v>
      </c>
      <c r="AP8" s="105">
        <v>2022</v>
      </c>
      <c r="AQ8" s="59">
        <f>DATE(A2,5,1)</f>
        <v>43586</v>
      </c>
      <c r="AR8" s="57" t="s">
        <v>47</v>
      </c>
    </row>
    <row r="9" spans="1:44" ht="15" customHeight="1" x14ac:dyDescent="0.3">
      <c r="A9" s="112" t="s">
        <v>95</v>
      </c>
      <c r="B9" s="120" t="s">
        <v>117</v>
      </c>
      <c r="C9" s="120" t="s">
        <v>117</v>
      </c>
      <c r="D9" s="120" t="s">
        <v>117</v>
      </c>
      <c r="E9" s="120" t="s">
        <v>117</v>
      </c>
      <c r="F9" s="120" t="s">
        <v>117</v>
      </c>
      <c r="G9" s="120" t="s">
        <v>117</v>
      </c>
      <c r="H9" s="120" t="s">
        <v>117</v>
      </c>
      <c r="I9" s="114" t="s">
        <v>120</v>
      </c>
      <c r="J9" s="114" t="s">
        <v>120</v>
      </c>
      <c r="K9" s="114" t="s">
        <v>120</v>
      </c>
      <c r="L9" s="114" t="s">
        <v>120</v>
      </c>
      <c r="M9" s="114" t="s">
        <v>120</v>
      </c>
      <c r="N9" s="114" t="s">
        <v>120</v>
      </c>
      <c r="O9" s="114" t="s">
        <v>120</v>
      </c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21"/>
      <c r="AB9" s="121"/>
      <c r="AC9" s="114"/>
      <c r="AD9" s="114"/>
      <c r="AE9" s="114"/>
      <c r="AF9" s="117"/>
      <c r="AG9" s="167" t="s">
        <v>131</v>
      </c>
      <c r="AH9" s="168"/>
      <c r="AN9" s="105" t="s">
        <v>38</v>
      </c>
      <c r="AO9" s="105">
        <v>9</v>
      </c>
      <c r="AP9" s="105">
        <v>2023</v>
      </c>
      <c r="AQ9" s="59">
        <f>DATE(A2,5,8)</f>
        <v>43593</v>
      </c>
      <c r="AR9" s="57" t="s">
        <v>48</v>
      </c>
    </row>
    <row r="10" spans="1:44" ht="15" customHeight="1" thickBot="1" x14ac:dyDescent="0.35">
      <c r="A10" s="112" t="s">
        <v>96</v>
      </c>
      <c r="B10" s="120" t="s">
        <v>117</v>
      </c>
      <c r="C10" s="120" t="s">
        <v>117</v>
      </c>
      <c r="D10" s="120" t="s">
        <v>117</v>
      </c>
      <c r="E10" s="120" t="s">
        <v>117</v>
      </c>
      <c r="F10" s="120" t="s">
        <v>117</v>
      </c>
      <c r="G10" s="120" t="s">
        <v>117</v>
      </c>
      <c r="H10" s="120" t="s">
        <v>117</v>
      </c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7"/>
      <c r="AG10" s="169"/>
      <c r="AH10" s="170"/>
      <c r="AN10" s="105" t="s">
        <v>39</v>
      </c>
      <c r="AO10" s="105">
        <v>10</v>
      </c>
      <c r="AP10" s="105">
        <v>2024</v>
      </c>
      <c r="AQ10" s="59">
        <f>AQ6+39</f>
        <v>43615</v>
      </c>
      <c r="AR10" s="57" t="s">
        <v>49</v>
      </c>
    </row>
    <row r="11" spans="1:44" ht="15" customHeight="1" x14ac:dyDescent="0.3">
      <c r="A11" s="112" t="s">
        <v>97</v>
      </c>
      <c r="B11" s="120"/>
      <c r="C11" s="115" t="s">
        <v>118</v>
      </c>
      <c r="D11" s="115" t="s">
        <v>118</v>
      </c>
      <c r="E11" s="115" t="s">
        <v>118</v>
      </c>
      <c r="F11" s="115" t="s">
        <v>118</v>
      </c>
      <c r="G11" s="115" t="s">
        <v>118</v>
      </c>
      <c r="H11" s="115" t="s">
        <v>118</v>
      </c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7"/>
      <c r="AG11" s="169"/>
      <c r="AH11" s="170"/>
      <c r="AN11" s="105" t="s">
        <v>40</v>
      </c>
      <c r="AO11" s="105">
        <v>11</v>
      </c>
      <c r="AP11" s="105">
        <v>2025</v>
      </c>
      <c r="AQ11" s="59">
        <f>AQ6+50</f>
        <v>43626</v>
      </c>
      <c r="AR11" s="57" t="s">
        <v>50</v>
      </c>
    </row>
    <row r="12" spans="1:44" ht="15" customHeight="1" x14ac:dyDescent="0.3">
      <c r="A12" s="112" t="s">
        <v>98</v>
      </c>
      <c r="B12" s="120"/>
      <c r="C12" s="114" t="s">
        <v>119</v>
      </c>
      <c r="D12" s="114" t="s">
        <v>119</v>
      </c>
      <c r="E12" s="114" t="s">
        <v>119</v>
      </c>
      <c r="F12" s="114" t="s">
        <v>119</v>
      </c>
      <c r="G12" s="114" t="s">
        <v>119</v>
      </c>
      <c r="H12" s="114" t="s">
        <v>119</v>
      </c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7"/>
      <c r="AG12" s="169"/>
      <c r="AH12" s="170"/>
      <c r="AN12" s="105" t="s">
        <v>41</v>
      </c>
      <c r="AO12" s="105">
        <v>12</v>
      </c>
      <c r="AP12" s="105">
        <v>2026</v>
      </c>
      <c r="AQ12" s="59">
        <f>DATE(A2,7,14)</f>
        <v>43660</v>
      </c>
      <c r="AR12" s="57" t="s">
        <v>51</v>
      </c>
    </row>
    <row r="13" spans="1:44" ht="15" customHeight="1" x14ac:dyDescent="0.3">
      <c r="A13" s="122" t="s">
        <v>99</v>
      </c>
      <c r="B13" s="120"/>
      <c r="C13" s="114" t="s">
        <v>120</v>
      </c>
      <c r="D13" s="114" t="s">
        <v>120</v>
      </c>
      <c r="E13" s="114" t="s">
        <v>120</v>
      </c>
      <c r="F13" s="114" t="s">
        <v>120</v>
      </c>
      <c r="G13" s="114" t="s">
        <v>120</v>
      </c>
      <c r="H13" s="114" t="s">
        <v>120</v>
      </c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7"/>
      <c r="AG13" s="169"/>
      <c r="AH13" s="170"/>
      <c r="AO13" s="105">
        <v>13</v>
      </c>
      <c r="AP13" s="105">
        <v>2027</v>
      </c>
      <c r="AQ13" s="59">
        <f>DATE(A2,8,15)</f>
        <v>43692</v>
      </c>
      <c r="AR13" s="57" t="s">
        <v>52</v>
      </c>
    </row>
    <row r="14" spans="1:44" ht="15" customHeight="1" thickBot="1" x14ac:dyDescent="0.35">
      <c r="A14" s="112" t="s">
        <v>100</v>
      </c>
      <c r="B14" s="120"/>
      <c r="C14" s="114" t="s">
        <v>121</v>
      </c>
      <c r="D14" s="114" t="s">
        <v>121</v>
      </c>
      <c r="E14" s="114" t="s">
        <v>121</v>
      </c>
      <c r="F14" s="114" t="s">
        <v>121</v>
      </c>
      <c r="G14" s="114" t="s">
        <v>121</v>
      </c>
      <c r="H14" s="114" t="s">
        <v>121</v>
      </c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7"/>
      <c r="AG14" s="171"/>
      <c r="AH14" s="172"/>
      <c r="AO14" s="105">
        <v>14</v>
      </c>
      <c r="AP14" s="105">
        <v>2028</v>
      </c>
      <c r="AQ14" s="59">
        <f>DATE(A2,11,1)</f>
        <v>43770</v>
      </c>
      <c r="AR14" s="57" t="s">
        <v>53</v>
      </c>
    </row>
    <row r="15" spans="1:44" ht="15" customHeight="1" thickBot="1" x14ac:dyDescent="0.35">
      <c r="A15" s="123" t="s">
        <v>101</v>
      </c>
      <c r="B15" s="120" t="s">
        <v>122</v>
      </c>
      <c r="C15" s="114" t="s">
        <v>122</v>
      </c>
      <c r="D15" s="114" t="s">
        <v>122</v>
      </c>
      <c r="E15" s="114" t="s">
        <v>122</v>
      </c>
      <c r="F15" s="114" t="s">
        <v>122</v>
      </c>
      <c r="G15" s="114" t="s">
        <v>122</v>
      </c>
      <c r="H15" s="114" t="s">
        <v>122</v>
      </c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7"/>
      <c r="AG15" s="119"/>
      <c r="AO15" s="105">
        <v>15</v>
      </c>
      <c r="AP15" s="105">
        <v>2029</v>
      </c>
      <c r="AQ15" s="59">
        <f>DATE(A2,11,11)</f>
        <v>43780</v>
      </c>
      <c r="AR15" s="57" t="s">
        <v>54</v>
      </c>
    </row>
    <row r="16" spans="1:44" ht="15" customHeight="1" x14ac:dyDescent="0.3">
      <c r="A16" s="123" t="s">
        <v>102</v>
      </c>
      <c r="B16" s="113" t="s">
        <v>113</v>
      </c>
      <c r="C16" s="113" t="s">
        <v>123</v>
      </c>
      <c r="D16" s="113" t="s">
        <v>123</v>
      </c>
      <c r="E16" s="113" t="s">
        <v>123</v>
      </c>
      <c r="F16" s="113" t="s">
        <v>123</v>
      </c>
      <c r="G16" s="113" t="s">
        <v>123</v>
      </c>
      <c r="H16" s="113" t="s">
        <v>123</v>
      </c>
      <c r="I16" s="114"/>
      <c r="J16" s="114"/>
      <c r="K16" s="115"/>
      <c r="L16" s="115"/>
      <c r="M16" s="114"/>
      <c r="N16" s="114"/>
      <c r="O16" s="115"/>
      <c r="P16" s="114"/>
      <c r="Q16" s="114"/>
      <c r="R16" s="114"/>
      <c r="S16" s="114"/>
      <c r="T16" s="115"/>
      <c r="U16" s="115"/>
      <c r="V16" s="114"/>
      <c r="W16" s="114"/>
      <c r="X16" s="114"/>
      <c r="Y16" s="115"/>
      <c r="Z16" s="115"/>
      <c r="AA16" s="114"/>
      <c r="AB16" s="114"/>
      <c r="AC16" s="115"/>
      <c r="AD16" s="114"/>
      <c r="AE16" s="114"/>
      <c r="AF16" s="117"/>
      <c r="AG16" s="119"/>
      <c r="AO16" s="105">
        <v>16</v>
      </c>
      <c r="AP16" s="105">
        <v>2030</v>
      </c>
      <c r="AQ16" s="59">
        <f>DATE(A2,12,25)</f>
        <v>43824</v>
      </c>
      <c r="AR16" s="57" t="s">
        <v>55</v>
      </c>
    </row>
    <row r="17" spans="1:44" ht="15" customHeight="1" x14ac:dyDescent="0.3">
      <c r="A17" s="112" t="s">
        <v>104</v>
      </c>
      <c r="B17" s="120"/>
      <c r="C17" s="114" t="s">
        <v>124</v>
      </c>
      <c r="D17" s="114" t="s">
        <v>124</v>
      </c>
      <c r="E17" s="114" t="s">
        <v>124</v>
      </c>
      <c r="F17" s="114" t="s">
        <v>124</v>
      </c>
      <c r="G17" s="114" t="s">
        <v>124</v>
      </c>
      <c r="H17" s="114" t="s">
        <v>124</v>
      </c>
      <c r="I17" s="114" t="s">
        <v>116</v>
      </c>
      <c r="J17" s="114" t="s">
        <v>116</v>
      </c>
      <c r="K17" s="114" t="s">
        <v>116</v>
      </c>
      <c r="L17" s="114" t="s">
        <v>116</v>
      </c>
      <c r="M17" s="114" t="s">
        <v>116</v>
      </c>
      <c r="N17" s="114" t="s">
        <v>116</v>
      </c>
      <c r="O17" s="114" t="s">
        <v>116</v>
      </c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7"/>
      <c r="AG17" s="124"/>
      <c r="AO17" s="105">
        <v>17</v>
      </c>
      <c r="AP17" s="105">
        <v>2031</v>
      </c>
      <c r="AQ17" s="125">
        <f>DATE(A2+1,1,1)</f>
        <v>43831</v>
      </c>
      <c r="AR17" s="57" t="s">
        <v>44</v>
      </c>
    </row>
    <row r="18" spans="1:44" ht="15" customHeight="1" x14ac:dyDescent="0.3">
      <c r="A18" s="123" t="s">
        <v>105</v>
      </c>
      <c r="B18" s="120"/>
      <c r="C18" s="114" t="s">
        <v>125</v>
      </c>
      <c r="D18" s="114" t="s">
        <v>125</v>
      </c>
      <c r="E18" s="114" t="s">
        <v>125</v>
      </c>
      <c r="F18" s="114" t="s">
        <v>125</v>
      </c>
      <c r="G18" s="114" t="s">
        <v>125</v>
      </c>
      <c r="H18" s="114" t="s">
        <v>125</v>
      </c>
      <c r="I18" s="114"/>
      <c r="J18" s="114"/>
      <c r="K18" s="114"/>
      <c r="L18" s="114"/>
      <c r="M18" s="114"/>
      <c r="N18" s="114"/>
      <c r="O18" s="114"/>
      <c r="P18" s="114" t="s">
        <v>117</v>
      </c>
      <c r="Q18" s="114" t="s">
        <v>117</v>
      </c>
      <c r="R18" s="114" t="s">
        <v>117</v>
      </c>
      <c r="S18" s="114" t="s">
        <v>117</v>
      </c>
      <c r="T18" s="114" t="s">
        <v>117</v>
      </c>
      <c r="U18" s="114" t="s">
        <v>117</v>
      </c>
      <c r="V18" s="114" t="s">
        <v>117</v>
      </c>
      <c r="W18" s="114"/>
      <c r="X18" s="114"/>
      <c r="Y18" s="114"/>
      <c r="Z18" s="114"/>
      <c r="AA18" s="114"/>
      <c r="AB18" s="114"/>
      <c r="AC18" s="114"/>
      <c r="AD18" s="114"/>
      <c r="AE18" s="114"/>
      <c r="AF18" s="117"/>
      <c r="AG18" s="124"/>
      <c r="AO18" s="105">
        <v>18</v>
      </c>
      <c r="AQ18" s="59"/>
      <c r="AR18" s="57"/>
    </row>
    <row r="19" spans="1:44" ht="15" customHeight="1" thickBot="1" x14ac:dyDescent="0.35">
      <c r="A19" s="123" t="s">
        <v>106</v>
      </c>
      <c r="B19" s="120"/>
      <c r="C19" s="114" t="s">
        <v>126</v>
      </c>
      <c r="D19" s="114" t="s">
        <v>126</v>
      </c>
      <c r="E19" s="114" t="s">
        <v>126</v>
      </c>
      <c r="F19" s="114" t="s">
        <v>126</v>
      </c>
      <c r="G19" s="114" t="s">
        <v>126</v>
      </c>
      <c r="H19" s="114" t="s">
        <v>126</v>
      </c>
      <c r="I19" s="114"/>
      <c r="J19" s="114"/>
      <c r="K19" s="114"/>
      <c r="L19" s="114"/>
      <c r="M19" s="121"/>
      <c r="N19" s="121"/>
      <c r="O19" s="121"/>
      <c r="P19" s="121"/>
      <c r="Q19" s="121"/>
      <c r="R19" s="114"/>
      <c r="S19" s="114"/>
      <c r="T19" s="114"/>
      <c r="U19" s="114"/>
      <c r="V19" s="114"/>
      <c r="W19" s="114" t="s">
        <v>118</v>
      </c>
      <c r="X19" s="114" t="s">
        <v>118</v>
      </c>
      <c r="Y19" s="114" t="s">
        <v>118</v>
      </c>
      <c r="Z19" s="114" t="s">
        <v>118</v>
      </c>
      <c r="AA19" s="114" t="s">
        <v>118</v>
      </c>
      <c r="AB19" s="114" t="s">
        <v>118</v>
      </c>
      <c r="AC19" s="114" t="s">
        <v>118</v>
      </c>
      <c r="AD19" s="114"/>
      <c r="AE19" s="114"/>
      <c r="AF19" s="117"/>
      <c r="AG19" s="124"/>
      <c r="AO19" s="105">
        <v>19</v>
      </c>
      <c r="AQ19" s="59"/>
      <c r="AR19" s="57"/>
    </row>
    <row r="20" spans="1:44" ht="15" customHeight="1" x14ac:dyDescent="0.3">
      <c r="A20" s="112" t="s">
        <v>107</v>
      </c>
      <c r="B20" s="120"/>
      <c r="C20" s="114"/>
      <c r="D20" s="120"/>
      <c r="E20" s="114"/>
      <c r="F20" s="120"/>
      <c r="G20" s="114"/>
      <c r="H20" s="120"/>
      <c r="I20" s="115"/>
      <c r="J20" s="115"/>
      <c r="K20" s="115"/>
      <c r="L20" s="115"/>
      <c r="M20" s="115"/>
      <c r="N20" s="115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7"/>
      <c r="AG20" s="124"/>
      <c r="AO20" s="105">
        <v>20</v>
      </c>
      <c r="AQ20" s="59"/>
      <c r="AR20" s="57"/>
    </row>
    <row r="21" spans="1:44" ht="15" customHeight="1" x14ac:dyDescent="0.3">
      <c r="A21" s="123" t="s">
        <v>108</v>
      </c>
      <c r="B21" s="120"/>
      <c r="C21" s="114"/>
      <c r="D21" s="114"/>
      <c r="E21" s="114"/>
      <c r="F21" s="114"/>
      <c r="G21" s="114"/>
      <c r="H21" s="114"/>
      <c r="I21" s="114" t="s">
        <v>120</v>
      </c>
      <c r="J21" s="114" t="s">
        <v>120</v>
      </c>
      <c r="K21" s="114" t="s">
        <v>120</v>
      </c>
      <c r="L21" s="114" t="s">
        <v>120</v>
      </c>
      <c r="M21" s="114" t="s">
        <v>120</v>
      </c>
      <c r="N21" s="114" t="s">
        <v>120</v>
      </c>
      <c r="O21" s="114" t="s">
        <v>120</v>
      </c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21"/>
      <c r="AB21" s="121"/>
      <c r="AC21" s="114"/>
      <c r="AD21" s="114"/>
      <c r="AE21" s="114"/>
      <c r="AF21" s="117"/>
      <c r="AG21" s="124"/>
      <c r="AO21" s="105">
        <v>21</v>
      </c>
      <c r="AQ21" s="59"/>
      <c r="AR21" s="57"/>
    </row>
    <row r="22" spans="1:44" ht="15" customHeight="1" thickBot="1" x14ac:dyDescent="0.35">
      <c r="A22" s="123" t="s">
        <v>109</v>
      </c>
      <c r="B22" s="126"/>
      <c r="C22" s="127" t="s">
        <v>120</v>
      </c>
      <c r="D22" s="127" t="s">
        <v>138</v>
      </c>
      <c r="E22" s="127" t="s">
        <v>139</v>
      </c>
      <c r="F22" s="127" t="s">
        <v>140</v>
      </c>
      <c r="G22" s="127" t="s">
        <v>141</v>
      </c>
      <c r="H22" s="127" t="s">
        <v>142</v>
      </c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24"/>
      <c r="AO22" s="105">
        <v>22</v>
      </c>
      <c r="AQ22" s="59"/>
      <c r="AR22" s="57"/>
    </row>
    <row r="23" spans="1:44" ht="15" customHeight="1" thickBot="1" x14ac:dyDescent="0.35">
      <c r="A23" s="128" t="s">
        <v>2</v>
      </c>
      <c r="B23" s="108">
        <f>COUNTIF(B4:B21,"m")</f>
        <v>0</v>
      </c>
      <c r="C23" s="108">
        <f t="shared" ref="C23:AE23" si="1">COUNTIF(C4:C21,"m")</f>
        <v>0</v>
      </c>
      <c r="D23" s="108">
        <f t="shared" si="1"/>
        <v>0</v>
      </c>
      <c r="E23" s="108">
        <f t="shared" si="1"/>
        <v>0</v>
      </c>
      <c r="F23" s="108">
        <f t="shared" si="1"/>
        <v>0</v>
      </c>
      <c r="G23" s="108">
        <f t="shared" si="1"/>
        <v>0</v>
      </c>
      <c r="H23" s="108">
        <f t="shared" si="1"/>
        <v>0</v>
      </c>
      <c r="I23" s="108">
        <f t="shared" si="1"/>
        <v>0</v>
      </c>
      <c r="J23" s="108">
        <f t="shared" si="1"/>
        <v>0</v>
      </c>
      <c r="K23" s="108">
        <f t="shared" si="1"/>
        <v>0</v>
      </c>
      <c r="L23" s="108">
        <f t="shared" si="1"/>
        <v>0</v>
      </c>
      <c r="M23" s="108">
        <f t="shared" si="1"/>
        <v>0</v>
      </c>
      <c r="N23" s="108">
        <f t="shared" si="1"/>
        <v>0</v>
      </c>
      <c r="O23" s="108">
        <f t="shared" si="1"/>
        <v>0</v>
      </c>
      <c r="P23" s="108">
        <f t="shared" si="1"/>
        <v>0</v>
      </c>
      <c r="Q23" s="108">
        <f t="shared" si="1"/>
        <v>0</v>
      </c>
      <c r="R23" s="108">
        <f t="shared" si="1"/>
        <v>0</v>
      </c>
      <c r="S23" s="108">
        <f t="shared" si="1"/>
        <v>0</v>
      </c>
      <c r="T23" s="108">
        <f t="shared" si="1"/>
        <v>0</v>
      </c>
      <c r="U23" s="108">
        <f t="shared" si="1"/>
        <v>0</v>
      </c>
      <c r="V23" s="108">
        <f t="shared" si="1"/>
        <v>0</v>
      </c>
      <c r="W23" s="108">
        <f t="shared" si="1"/>
        <v>0</v>
      </c>
      <c r="X23" s="108">
        <f t="shared" si="1"/>
        <v>0</v>
      </c>
      <c r="Y23" s="108">
        <f t="shared" si="1"/>
        <v>0</v>
      </c>
      <c r="Z23" s="108">
        <f t="shared" si="1"/>
        <v>0</v>
      </c>
      <c r="AA23" s="108">
        <f t="shared" si="1"/>
        <v>0</v>
      </c>
      <c r="AB23" s="108">
        <f t="shared" si="1"/>
        <v>0</v>
      </c>
      <c r="AC23" s="108">
        <f t="shared" si="1"/>
        <v>0</v>
      </c>
      <c r="AD23" s="108">
        <f t="shared" si="1"/>
        <v>0</v>
      </c>
      <c r="AE23" s="108">
        <f t="shared" si="1"/>
        <v>0</v>
      </c>
      <c r="AF23" s="108">
        <f>COUNTIF(AF4:AF21,"m")</f>
        <v>0</v>
      </c>
      <c r="AG23" s="129"/>
      <c r="AO23" s="105">
        <v>23</v>
      </c>
      <c r="AQ23" s="59"/>
      <c r="AR23" s="57"/>
    </row>
    <row r="24" spans="1:44" ht="15" customHeight="1" thickBot="1" x14ac:dyDescent="0.35">
      <c r="A24" s="130" t="s">
        <v>1</v>
      </c>
      <c r="B24" s="109">
        <f>COUNTIF(B4:B23,"g")</f>
        <v>0</v>
      </c>
      <c r="C24" s="109">
        <f t="shared" ref="C24:AE24" si="2">COUNTIF(C4:C23,"g")</f>
        <v>0</v>
      </c>
      <c r="D24" s="109">
        <f t="shared" si="2"/>
        <v>0</v>
      </c>
      <c r="E24" s="109">
        <f t="shared" si="2"/>
        <v>0</v>
      </c>
      <c r="F24" s="109">
        <f t="shared" si="2"/>
        <v>0</v>
      </c>
      <c r="G24" s="109">
        <f t="shared" si="2"/>
        <v>0</v>
      </c>
      <c r="H24" s="109">
        <f t="shared" si="2"/>
        <v>0</v>
      </c>
      <c r="I24" s="109">
        <f t="shared" si="2"/>
        <v>0</v>
      </c>
      <c r="J24" s="109">
        <f t="shared" si="2"/>
        <v>0</v>
      </c>
      <c r="K24" s="109">
        <f t="shared" si="2"/>
        <v>0</v>
      </c>
      <c r="L24" s="109">
        <f t="shared" si="2"/>
        <v>0</v>
      </c>
      <c r="M24" s="109">
        <f t="shared" si="2"/>
        <v>0</v>
      </c>
      <c r="N24" s="109">
        <f t="shared" si="2"/>
        <v>0</v>
      </c>
      <c r="O24" s="109">
        <f t="shared" si="2"/>
        <v>0</v>
      </c>
      <c r="P24" s="109">
        <f t="shared" si="2"/>
        <v>0</v>
      </c>
      <c r="Q24" s="109">
        <f t="shared" si="2"/>
        <v>0</v>
      </c>
      <c r="R24" s="109">
        <f t="shared" si="2"/>
        <v>0</v>
      </c>
      <c r="S24" s="109">
        <f t="shared" si="2"/>
        <v>0</v>
      </c>
      <c r="T24" s="109">
        <f t="shared" si="2"/>
        <v>0</v>
      </c>
      <c r="U24" s="109">
        <f t="shared" si="2"/>
        <v>0</v>
      </c>
      <c r="V24" s="109">
        <f t="shared" si="2"/>
        <v>0</v>
      </c>
      <c r="W24" s="109">
        <f t="shared" si="2"/>
        <v>0</v>
      </c>
      <c r="X24" s="109">
        <f t="shared" si="2"/>
        <v>0</v>
      </c>
      <c r="Y24" s="109">
        <f t="shared" si="2"/>
        <v>0</v>
      </c>
      <c r="Z24" s="109">
        <f t="shared" si="2"/>
        <v>0</v>
      </c>
      <c r="AA24" s="109">
        <f t="shared" si="2"/>
        <v>0</v>
      </c>
      <c r="AB24" s="109">
        <f t="shared" si="2"/>
        <v>0</v>
      </c>
      <c r="AC24" s="109">
        <f t="shared" si="2"/>
        <v>0</v>
      </c>
      <c r="AD24" s="109">
        <f t="shared" si="2"/>
        <v>0</v>
      </c>
      <c r="AE24" s="109">
        <f t="shared" si="2"/>
        <v>0</v>
      </c>
      <c r="AF24" s="109">
        <f>COUNTIF(AF4:AF23,"g")</f>
        <v>0</v>
      </c>
      <c r="AG24" s="119"/>
      <c r="AO24" s="105">
        <v>24</v>
      </c>
      <c r="AQ24" s="59"/>
      <c r="AR24" s="57"/>
    </row>
    <row r="25" spans="1:44" ht="15" customHeight="1" thickTop="1" thickBot="1" x14ac:dyDescent="0.35">
      <c r="A25" s="131"/>
      <c r="B25" s="90">
        <f>DATE(MATCH($A$2,$AP$1:$AP$7,0)+2014,MATCH($A$1,$AN$1:$AN$12,0),1)</f>
        <v>43466</v>
      </c>
      <c r="C25" s="90">
        <f t="shared" ref="C25:AF25" si="3">B25+1</f>
        <v>43467</v>
      </c>
      <c r="D25" s="90">
        <f t="shared" si="3"/>
        <v>43468</v>
      </c>
      <c r="E25" s="90">
        <f t="shared" si="3"/>
        <v>43469</v>
      </c>
      <c r="F25" s="90">
        <f t="shared" si="3"/>
        <v>43470</v>
      </c>
      <c r="G25" s="90">
        <f t="shared" si="3"/>
        <v>43471</v>
      </c>
      <c r="H25" s="90">
        <f t="shared" si="3"/>
        <v>43472</v>
      </c>
      <c r="I25" s="90">
        <f t="shared" si="3"/>
        <v>43473</v>
      </c>
      <c r="J25" s="90">
        <f t="shared" si="3"/>
        <v>43474</v>
      </c>
      <c r="K25" s="90">
        <f t="shared" si="3"/>
        <v>43475</v>
      </c>
      <c r="L25" s="90">
        <f t="shared" si="3"/>
        <v>43476</v>
      </c>
      <c r="M25" s="90">
        <f t="shared" si="3"/>
        <v>43477</v>
      </c>
      <c r="N25" s="90">
        <f t="shared" si="3"/>
        <v>43478</v>
      </c>
      <c r="O25" s="90">
        <f t="shared" si="3"/>
        <v>43479</v>
      </c>
      <c r="P25" s="90">
        <f t="shared" si="3"/>
        <v>43480</v>
      </c>
      <c r="Q25" s="90">
        <f t="shared" si="3"/>
        <v>43481</v>
      </c>
      <c r="R25" s="90">
        <f t="shared" si="3"/>
        <v>43482</v>
      </c>
      <c r="S25" s="90">
        <f t="shared" si="3"/>
        <v>43483</v>
      </c>
      <c r="T25" s="90">
        <f t="shared" si="3"/>
        <v>43484</v>
      </c>
      <c r="U25" s="90">
        <f t="shared" si="3"/>
        <v>43485</v>
      </c>
      <c r="V25" s="90">
        <f t="shared" si="3"/>
        <v>43486</v>
      </c>
      <c r="W25" s="90">
        <f t="shared" si="3"/>
        <v>43487</v>
      </c>
      <c r="X25" s="90">
        <f t="shared" si="3"/>
        <v>43488</v>
      </c>
      <c r="Y25" s="90">
        <f t="shared" si="3"/>
        <v>43489</v>
      </c>
      <c r="Z25" s="90">
        <f t="shared" si="3"/>
        <v>43490</v>
      </c>
      <c r="AA25" s="90">
        <f t="shared" si="3"/>
        <v>43491</v>
      </c>
      <c r="AB25" s="90">
        <f t="shared" si="3"/>
        <v>43492</v>
      </c>
      <c r="AC25" s="90">
        <f t="shared" si="3"/>
        <v>43493</v>
      </c>
      <c r="AD25" s="90">
        <f t="shared" si="3"/>
        <v>43494</v>
      </c>
      <c r="AE25" s="90">
        <f t="shared" si="3"/>
        <v>43495</v>
      </c>
      <c r="AF25" s="90">
        <f t="shared" si="3"/>
        <v>43496</v>
      </c>
      <c r="AG25" s="119"/>
      <c r="AO25" s="105">
        <v>25</v>
      </c>
      <c r="AQ25" s="59"/>
      <c r="AR25" s="57"/>
    </row>
    <row r="26" spans="1:44" ht="15" customHeight="1" thickBot="1" x14ac:dyDescent="0.35">
      <c r="A26" s="132" t="s">
        <v>137</v>
      </c>
      <c r="B26" s="92">
        <v>1</v>
      </c>
      <c r="C26" s="92">
        <v>2</v>
      </c>
      <c r="D26" s="92">
        <v>3</v>
      </c>
      <c r="E26" s="92">
        <v>4</v>
      </c>
      <c r="F26" s="92">
        <v>5</v>
      </c>
      <c r="G26" s="92">
        <v>6</v>
      </c>
      <c r="H26" s="92">
        <v>7</v>
      </c>
      <c r="I26" s="92">
        <v>8</v>
      </c>
      <c r="J26" s="92">
        <v>9</v>
      </c>
      <c r="K26" s="92">
        <v>10</v>
      </c>
      <c r="L26" s="92">
        <v>11</v>
      </c>
      <c r="M26" s="92">
        <v>12</v>
      </c>
      <c r="N26" s="92">
        <v>13</v>
      </c>
      <c r="O26" s="92">
        <v>14</v>
      </c>
      <c r="P26" s="92">
        <v>15</v>
      </c>
      <c r="Q26" s="92">
        <v>16</v>
      </c>
      <c r="R26" s="92">
        <v>17</v>
      </c>
      <c r="S26" s="92">
        <v>18</v>
      </c>
      <c r="T26" s="92">
        <v>19</v>
      </c>
      <c r="U26" s="92">
        <v>20</v>
      </c>
      <c r="V26" s="92">
        <v>21</v>
      </c>
      <c r="W26" s="92">
        <v>22</v>
      </c>
      <c r="X26" s="92">
        <v>23</v>
      </c>
      <c r="Y26" s="92">
        <v>24</v>
      </c>
      <c r="Z26" s="92">
        <v>25</v>
      </c>
      <c r="AA26" s="92">
        <v>26</v>
      </c>
      <c r="AB26" s="92">
        <v>27</v>
      </c>
      <c r="AC26" s="92">
        <v>28</v>
      </c>
      <c r="AD26" s="92">
        <v>29</v>
      </c>
      <c r="AE26" s="92">
        <v>30</v>
      </c>
      <c r="AF26" s="92">
        <v>31</v>
      </c>
      <c r="AG26" s="124"/>
      <c r="AO26" s="105">
        <v>26</v>
      </c>
      <c r="AQ26" s="59"/>
      <c r="AR26" s="57"/>
    </row>
    <row r="27" spans="1:44" ht="15" customHeight="1" thickBot="1" x14ac:dyDescent="0.35">
      <c r="A27" s="133">
        <v>1</v>
      </c>
      <c r="B27" s="113" t="s">
        <v>113</v>
      </c>
      <c r="C27" s="113" t="s">
        <v>115</v>
      </c>
      <c r="D27" s="113" t="s">
        <v>113</v>
      </c>
      <c r="E27" s="113" t="s">
        <v>113</v>
      </c>
      <c r="F27" s="113" t="s">
        <v>113</v>
      </c>
      <c r="G27" s="113" t="s">
        <v>113</v>
      </c>
      <c r="H27" s="113" t="s">
        <v>113</v>
      </c>
      <c r="I27" s="114"/>
      <c r="J27" s="114"/>
      <c r="K27" s="115"/>
      <c r="L27" s="115"/>
      <c r="M27" s="114"/>
      <c r="N27" s="114"/>
      <c r="O27" s="115"/>
      <c r="P27" s="114"/>
      <c r="Q27" s="114"/>
      <c r="R27" s="114"/>
      <c r="S27" s="114"/>
      <c r="T27" s="115"/>
      <c r="U27" s="115"/>
      <c r="V27" s="114"/>
      <c r="W27" s="114"/>
      <c r="X27" s="114"/>
      <c r="Y27" s="115"/>
      <c r="Z27" s="115"/>
      <c r="AA27" s="114"/>
      <c r="AB27" s="114"/>
      <c r="AC27" s="115"/>
      <c r="AD27" s="114"/>
      <c r="AE27" s="114"/>
      <c r="AF27" s="114"/>
      <c r="AG27" s="119"/>
      <c r="AO27" s="105">
        <v>27</v>
      </c>
      <c r="AQ27" s="59"/>
      <c r="AR27" s="57"/>
    </row>
    <row r="28" spans="1:44" ht="15" customHeight="1" thickBot="1" x14ac:dyDescent="0.35">
      <c r="A28" s="134">
        <v>2</v>
      </c>
      <c r="B28" s="120"/>
      <c r="C28" s="113"/>
      <c r="D28" s="113"/>
      <c r="E28" s="113"/>
      <c r="F28" s="113"/>
      <c r="G28" s="113"/>
      <c r="H28" s="113"/>
      <c r="I28" s="114" t="s">
        <v>116</v>
      </c>
      <c r="J28" s="114" t="s">
        <v>116</v>
      </c>
      <c r="K28" s="114" t="s">
        <v>116</v>
      </c>
      <c r="L28" s="114" t="s">
        <v>116</v>
      </c>
      <c r="M28" s="114" t="s">
        <v>116</v>
      </c>
      <c r="N28" s="114" t="s">
        <v>116</v>
      </c>
      <c r="O28" s="114" t="s">
        <v>116</v>
      </c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7"/>
      <c r="AG28" s="119"/>
      <c r="AO28" s="105">
        <v>28</v>
      </c>
      <c r="AQ28" s="59"/>
      <c r="AR28" s="57"/>
    </row>
    <row r="29" spans="1:44" ht="15" customHeight="1" thickBot="1" x14ac:dyDescent="0.35">
      <c r="A29" s="135">
        <v>3</v>
      </c>
      <c r="B29" s="120"/>
      <c r="C29" s="113" t="s">
        <v>115</v>
      </c>
      <c r="D29" s="113" t="s">
        <v>113</v>
      </c>
      <c r="E29" s="113" t="s">
        <v>113</v>
      </c>
      <c r="F29" s="113" t="s">
        <v>113</v>
      </c>
      <c r="G29" s="113" t="s">
        <v>113</v>
      </c>
      <c r="H29" s="113" t="s">
        <v>113</v>
      </c>
      <c r="I29" s="114"/>
      <c r="J29" s="114"/>
      <c r="K29" s="114"/>
      <c r="L29" s="114"/>
      <c r="M29" s="114"/>
      <c r="N29" s="114"/>
      <c r="O29" s="114"/>
      <c r="P29" s="114" t="s">
        <v>117</v>
      </c>
      <c r="Q29" s="114" t="s">
        <v>117</v>
      </c>
      <c r="R29" s="114" t="s">
        <v>117</v>
      </c>
      <c r="S29" s="114" t="s">
        <v>117</v>
      </c>
      <c r="T29" s="114" t="s">
        <v>117</v>
      </c>
      <c r="U29" s="114" t="s">
        <v>117</v>
      </c>
      <c r="V29" s="114" t="s">
        <v>117</v>
      </c>
      <c r="W29" s="114"/>
      <c r="X29" s="114"/>
      <c r="Y29" s="114"/>
      <c r="Z29" s="114"/>
      <c r="AA29" s="114"/>
      <c r="AB29" s="114"/>
      <c r="AC29" s="114"/>
      <c r="AD29" s="114"/>
      <c r="AE29" s="114"/>
      <c r="AF29" s="117"/>
      <c r="AG29" s="124"/>
      <c r="AO29" s="105">
        <v>29</v>
      </c>
      <c r="AQ29" s="59"/>
      <c r="AR29" s="57"/>
    </row>
    <row r="30" spans="1:44" ht="15" customHeight="1" thickBot="1" x14ac:dyDescent="0.35">
      <c r="A30" s="133">
        <v>4</v>
      </c>
      <c r="B30" s="120"/>
      <c r="C30" s="114"/>
      <c r="D30" s="120"/>
      <c r="E30" s="114"/>
      <c r="F30" s="120"/>
      <c r="G30" s="114"/>
      <c r="H30" s="120"/>
      <c r="I30" s="114"/>
      <c r="J30" s="114"/>
      <c r="K30" s="114"/>
      <c r="L30" s="114"/>
      <c r="M30" s="121"/>
      <c r="N30" s="121"/>
      <c r="O30" s="121"/>
      <c r="P30" s="121"/>
      <c r="Q30" s="121"/>
      <c r="R30" s="114"/>
      <c r="S30" s="114"/>
      <c r="T30" s="114"/>
      <c r="U30" s="114"/>
      <c r="V30" s="114"/>
      <c r="W30" s="114" t="s">
        <v>118</v>
      </c>
      <c r="X30" s="114" t="s">
        <v>118</v>
      </c>
      <c r="Y30" s="114" t="s">
        <v>118</v>
      </c>
      <c r="Z30" s="114" t="s">
        <v>118</v>
      </c>
      <c r="AA30" s="114" t="s">
        <v>118</v>
      </c>
      <c r="AB30" s="114" t="s">
        <v>118</v>
      </c>
      <c r="AC30" s="114" t="s">
        <v>118</v>
      </c>
      <c r="AD30" s="121"/>
      <c r="AE30" s="121"/>
      <c r="AF30" s="117"/>
      <c r="AG30" s="119"/>
      <c r="AO30" s="105">
        <v>30</v>
      </c>
      <c r="AQ30" s="59"/>
      <c r="AR30" s="57"/>
    </row>
    <row r="31" spans="1:44" ht="15" customHeight="1" x14ac:dyDescent="0.3">
      <c r="A31" s="134">
        <v>5</v>
      </c>
      <c r="B31" s="120" t="s">
        <v>119</v>
      </c>
      <c r="C31" s="114" t="s">
        <v>116</v>
      </c>
      <c r="D31" s="120" t="s">
        <v>116</v>
      </c>
      <c r="E31" s="114" t="s">
        <v>116</v>
      </c>
      <c r="F31" s="120" t="s">
        <v>116</v>
      </c>
      <c r="G31" s="114" t="s">
        <v>116</v>
      </c>
      <c r="H31" s="120" t="s">
        <v>116</v>
      </c>
      <c r="I31" s="115"/>
      <c r="J31" s="115"/>
      <c r="K31" s="115"/>
      <c r="L31" s="115"/>
      <c r="M31" s="115"/>
      <c r="N31" s="115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7"/>
      <c r="AG31" s="119"/>
      <c r="AO31" s="105">
        <v>31</v>
      </c>
      <c r="AQ31" s="59"/>
      <c r="AR31" s="57"/>
    </row>
    <row r="32" spans="1:44" ht="15" customHeight="1" thickBot="1" x14ac:dyDescent="0.35">
      <c r="A32" s="135">
        <v>6</v>
      </c>
      <c r="B32" s="120"/>
      <c r="C32" s="120" t="s">
        <v>117</v>
      </c>
      <c r="D32" s="120" t="s">
        <v>117</v>
      </c>
      <c r="E32" s="120" t="s">
        <v>117</v>
      </c>
      <c r="F32" s="120" t="s">
        <v>117</v>
      </c>
      <c r="G32" s="120" t="s">
        <v>117</v>
      </c>
      <c r="H32" s="120" t="s">
        <v>117</v>
      </c>
      <c r="I32" s="114" t="s">
        <v>120</v>
      </c>
      <c r="J32" s="114" t="s">
        <v>120</v>
      </c>
      <c r="K32" s="114" t="s">
        <v>120</v>
      </c>
      <c r="L32" s="114" t="s">
        <v>120</v>
      </c>
      <c r="M32" s="114" t="s">
        <v>120</v>
      </c>
      <c r="N32" s="114" t="s">
        <v>120</v>
      </c>
      <c r="O32" s="114" t="s">
        <v>120</v>
      </c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21"/>
      <c r="AB32" s="121"/>
      <c r="AC32" s="114"/>
      <c r="AD32" s="114"/>
      <c r="AE32" s="114"/>
      <c r="AF32" s="117"/>
      <c r="AG32" s="161" t="s">
        <v>132</v>
      </c>
      <c r="AH32" s="162"/>
      <c r="AO32" s="105">
        <v>32</v>
      </c>
      <c r="AQ32" s="59"/>
      <c r="AR32" s="57"/>
    </row>
    <row r="33" spans="1:44" ht="15" customHeight="1" thickBot="1" x14ac:dyDescent="0.35">
      <c r="A33" s="133">
        <v>7</v>
      </c>
      <c r="B33" s="120"/>
      <c r="C33" s="120" t="s">
        <v>117</v>
      </c>
      <c r="D33" s="120" t="s">
        <v>117</v>
      </c>
      <c r="E33" s="120" t="s">
        <v>117</v>
      </c>
      <c r="F33" s="120" t="s">
        <v>117</v>
      </c>
      <c r="G33" s="120" t="s">
        <v>117</v>
      </c>
      <c r="H33" s="120" t="s">
        <v>117</v>
      </c>
      <c r="I33" s="114" t="s">
        <v>121</v>
      </c>
      <c r="J33" s="114" t="s">
        <v>121</v>
      </c>
      <c r="K33" s="114" t="s">
        <v>121</v>
      </c>
      <c r="L33" s="114" t="s">
        <v>121</v>
      </c>
      <c r="M33" s="114" t="s">
        <v>121</v>
      </c>
      <c r="N33" s="114" t="s">
        <v>121</v>
      </c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7"/>
      <c r="AG33" s="163"/>
      <c r="AH33" s="164"/>
      <c r="AO33" s="105">
        <v>33</v>
      </c>
      <c r="AQ33" s="59"/>
      <c r="AR33" s="57"/>
    </row>
    <row r="34" spans="1:44" ht="15" customHeight="1" x14ac:dyDescent="0.3">
      <c r="A34" s="134">
        <v>8</v>
      </c>
      <c r="B34" s="120"/>
      <c r="C34" s="115" t="s">
        <v>118</v>
      </c>
      <c r="D34" s="115" t="s">
        <v>118</v>
      </c>
      <c r="E34" s="115" t="s">
        <v>118</v>
      </c>
      <c r="F34" s="115" t="s">
        <v>118</v>
      </c>
      <c r="G34" s="115" t="s">
        <v>118</v>
      </c>
      <c r="H34" s="115" t="s">
        <v>118</v>
      </c>
      <c r="I34" s="115" t="s">
        <v>122</v>
      </c>
      <c r="J34" s="115" t="s">
        <v>122</v>
      </c>
      <c r="K34" s="115" t="s">
        <v>122</v>
      </c>
      <c r="L34" s="115" t="s">
        <v>122</v>
      </c>
      <c r="M34" s="115" t="s">
        <v>122</v>
      </c>
      <c r="N34" s="115" t="s">
        <v>122</v>
      </c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7"/>
      <c r="AG34" s="163"/>
      <c r="AH34" s="164"/>
      <c r="AO34" s="105">
        <v>34</v>
      </c>
      <c r="AQ34" s="59"/>
      <c r="AR34" s="57"/>
    </row>
    <row r="35" spans="1:44" ht="15" customHeight="1" thickBot="1" x14ac:dyDescent="0.35">
      <c r="A35" s="135">
        <v>9</v>
      </c>
      <c r="B35" s="120"/>
      <c r="C35" s="114" t="s">
        <v>119</v>
      </c>
      <c r="D35" s="114" t="s">
        <v>119</v>
      </c>
      <c r="E35" s="114" t="s">
        <v>119</v>
      </c>
      <c r="F35" s="114" t="s">
        <v>119</v>
      </c>
      <c r="G35" s="114" t="s">
        <v>119</v>
      </c>
      <c r="H35" s="114" t="s">
        <v>119</v>
      </c>
      <c r="I35" s="114" t="s">
        <v>123</v>
      </c>
      <c r="J35" s="114" t="s">
        <v>123</v>
      </c>
      <c r="K35" s="114" t="s">
        <v>123</v>
      </c>
      <c r="L35" s="114" t="s">
        <v>123</v>
      </c>
      <c r="M35" s="114" t="s">
        <v>123</v>
      </c>
      <c r="N35" s="114" t="s">
        <v>123</v>
      </c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7"/>
      <c r="AG35" s="163"/>
      <c r="AH35" s="164"/>
      <c r="AO35" s="105">
        <v>35</v>
      </c>
      <c r="AQ35" s="59"/>
      <c r="AR35" s="57"/>
    </row>
    <row r="36" spans="1:44" ht="15" customHeight="1" x14ac:dyDescent="0.3">
      <c r="A36" s="133">
        <v>10</v>
      </c>
      <c r="B36" s="120"/>
      <c r="C36" s="114" t="s">
        <v>120</v>
      </c>
      <c r="D36" s="114" t="s">
        <v>120</v>
      </c>
      <c r="E36" s="114" t="s">
        <v>120</v>
      </c>
      <c r="F36" s="114" t="s">
        <v>120</v>
      </c>
      <c r="G36" s="114" t="s">
        <v>120</v>
      </c>
      <c r="H36" s="114" t="s">
        <v>120</v>
      </c>
      <c r="I36" s="114" t="s">
        <v>124</v>
      </c>
      <c r="J36" s="114" t="s">
        <v>124</v>
      </c>
      <c r="K36" s="114" t="s">
        <v>124</v>
      </c>
      <c r="L36" s="114" t="s">
        <v>124</v>
      </c>
      <c r="M36" s="114" t="s">
        <v>124</v>
      </c>
      <c r="N36" s="114" t="s">
        <v>124</v>
      </c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7"/>
      <c r="AG36" s="163"/>
      <c r="AH36" s="164"/>
      <c r="AO36" s="105">
        <v>36</v>
      </c>
    </row>
    <row r="37" spans="1:44" ht="15" customHeight="1" x14ac:dyDescent="0.3">
      <c r="A37" s="134">
        <v>11</v>
      </c>
      <c r="B37" s="120"/>
      <c r="C37" s="114" t="s">
        <v>121</v>
      </c>
      <c r="D37" s="114" t="s">
        <v>121</v>
      </c>
      <c r="E37" s="114" t="s">
        <v>121</v>
      </c>
      <c r="F37" s="114" t="s">
        <v>121</v>
      </c>
      <c r="G37" s="114" t="s">
        <v>121</v>
      </c>
      <c r="H37" s="114" t="s">
        <v>121</v>
      </c>
      <c r="I37" s="114" t="s">
        <v>125</v>
      </c>
      <c r="J37" s="114" t="s">
        <v>125</v>
      </c>
      <c r="K37" s="114" t="s">
        <v>125</v>
      </c>
      <c r="L37" s="114" t="s">
        <v>125</v>
      </c>
      <c r="M37" s="114" t="s">
        <v>125</v>
      </c>
      <c r="N37" s="114" t="s">
        <v>125</v>
      </c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7"/>
      <c r="AG37" s="165"/>
      <c r="AH37" s="166"/>
      <c r="AO37" s="105">
        <v>37</v>
      </c>
    </row>
    <row r="38" spans="1:44" ht="15" customHeight="1" thickBot="1" x14ac:dyDescent="0.35">
      <c r="A38" s="135">
        <v>12</v>
      </c>
      <c r="B38" s="120"/>
      <c r="C38" s="114" t="s">
        <v>122</v>
      </c>
      <c r="D38" s="114" t="s">
        <v>122</v>
      </c>
      <c r="E38" s="114" t="s">
        <v>122</v>
      </c>
      <c r="F38" s="114" t="s">
        <v>122</v>
      </c>
      <c r="G38" s="114" t="s">
        <v>122</v>
      </c>
      <c r="H38" s="114" t="s">
        <v>122</v>
      </c>
      <c r="I38" s="114" t="s">
        <v>126</v>
      </c>
      <c r="J38" s="114" t="s">
        <v>126</v>
      </c>
      <c r="K38" s="114" t="s">
        <v>126</v>
      </c>
      <c r="L38" s="114" t="s">
        <v>126</v>
      </c>
      <c r="M38" s="114" t="s">
        <v>126</v>
      </c>
      <c r="N38" s="114" t="s">
        <v>126</v>
      </c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7"/>
      <c r="AG38" s="124"/>
      <c r="AO38" s="105">
        <v>38</v>
      </c>
    </row>
    <row r="39" spans="1:44" ht="15" customHeight="1" x14ac:dyDescent="0.3">
      <c r="A39" s="133">
        <v>13</v>
      </c>
      <c r="B39" s="113" t="s">
        <v>113</v>
      </c>
      <c r="C39" s="113" t="s">
        <v>123</v>
      </c>
      <c r="D39" s="113" t="s">
        <v>123</v>
      </c>
      <c r="E39" s="113" t="s">
        <v>123</v>
      </c>
      <c r="F39" s="113" t="s">
        <v>123</v>
      </c>
      <c r="G39" s="113" t="s">
        <v>123</v>
      </c>
      <c r="H39" s="113" t="s">
        <v>123</v>
      </c>
      <c r="I39" s="114"/>
      <c r="J39" s="114"/>
      <c r="K39" s="115"/>
      <c r="L39" s="115"/>
      <c r="M39" s="114"/>
      <c r="N39" s="114"/>
      <c r="O39" s="115"/>
      <c r="P39" s="114"/>
      <c r="Q39" s="114"/>
      <c r="R39" s="114"/>
      <c r="S39" s="114"/>
      <c r="T39" s="115"/>
      <c r="U39" s="115"/>
      <c r="V39" s="114"/>
      <c r="W39" s="114"/>
      <c r="X39" s="114"/>
      <c r="Y39" s="115"/>
      <c r="Z39" s="115"/>
      <c r="AA39" s="114"/>
      <c r="AB39" s="114"/>
      <c r="AC39" s="115"/>
      <c r="AD39" s="114"/>
      <c r="AE39" s="114"/>
      <c r="AF39" s="117"/>
      <c r="AG39" s="119"/>
      <c r="AO39" s="105">
        <v>39</v>
      </c>
    </row>
    <row r="40" spans="1:44" ht="15" customHeight="1" x14ac:dyDescent="0.3">
      <c r="A40" s="134">
        <v>14</v>
      </c>
      <c r="B40" s="120"/>
      <c r="C40" s="114" t="s">
        <v>124</v>
      </c>
      <c r="D40" s="114" t="s">
        <v>124</v>
      </c>
      <c r="E40" s="114" t="s">
        <v>124</v>
      </c>
      <c r="F40" s="114" t="s">
        <v>124</v>
      </c>
      <c r="G40" s="114" t="s">
        <v>124</v>
      </c>
      <c r="H40" s="114" t="s">
        <v>124</v>
      </c>
      <c r="I40" s="114" t="s">
        <v>116</v>
      </c>
      <c r="J40" s="114" t="s">
        <v>116</v>
      </c>
      <c r="K40" s="114" t="s">
        <v>116</v>
      </c>
      <c r="L40" s="114" t="s">
        <v>116</v>
      </c>
      <c r="M40" s="114" t="s">
        <v>116</v>
      </c>
      <c r="N40" s="114" t="s">
        <v>116</v>
      </c>
      <c r="O40" s="114" t="s">
        <v>116</v>
      </c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7"/>
      <c r="AG40" s="119"/>
      <c r="AO40" s="105">
        <v>40</v>
      </c>
    </row>
    <row r="41" spans="1:44" ht="15" customHeight="1" thickBot="1" x14ac:dyDescent="0.35">
      <c r="A41" s="135">
        <v>15</v>
      </c>
      <c r="B41" s="120"/>
      <c r="C41" s="114" t="s">
        <v>125</v>
      </c>
      <c r="D41" s="114" t="s">
        <v>125</v>
      </c>
      <c r="E41" s="114" t="s">
        <v>125</v>
      </c>
      <c r="F41" s="114" t="s">
        <v>125</v>
      </c>
      <c r="G41" s="114" t="s">
        <v>125</v>
      </c>
      <c r="H41" s="114" t="s">
        <v>125</v>
      </c>
      <c r="I41" s="114"/>
      <c r="J41" s="114"/>
      <c r="K41" s="114"/>
      <c r="L41" s="114"/>
      <c r="M41" s="114"/>
      <c r="N41" s="114"/>
      <c r="O41" s="114"/>
      <c r="P41" s="114" t="s">
        <v>117</v>
      </c>
      <c r="Q41" s="114" t="s">
        <v>117</v>
      </c>
      <c r="R41" s="114" t="s">
        <v>117</v>
      </c>
      <c r="S41" s="114" t="s">
        <v>117</v>
      </c>
      <c r="T41" s="114" t="s">
        <v>117</v>
      </c>
      <c r="U41" s="114" t="s">
        <v>117</v>
      </c>
      <c r="V41" s="114" t="s">
        <v>117</v>
      </c>
      <c r="W41" s="114"/>
      <c r="X41" s="114"/>
      <c r="Y41" s="114"/>
      <c r="Z41" s="114"/>
      <c r="AA41" s="114"/>
      <c r="AB41" s="114"/>
      <c r="AC41" s="114"/>
      <c r="AD41" s="114"/>
      <c r="AE41" s="114"/>
      <c r="AF41" s="117"/>
      <c r="AG41" s="124"/>
      <c r="AO41" s="105">
        <v>41</v>
      </c>
    </row>
    <row r="42" spans="1:44" ht="15" customHeight="1" thickBot="1" x14ac:dyDescent="0.35">
      <c r="A42" s="133">
        <v>16</v>
      </c>
      <c r="B42" s="120"/>
      <c r="C42" s="114" t="s">
        <v>126</v>
      </c>
      <c r="D42" s="114" t="s">
        <v>126</v>
      </c>
      <c r="E42" s="114" t="s">
        <v>126</v>
      </c>
      <c r="F42" s="114" t="s">
        <v>126</v>
      </c>
      <c r="G42" s="114" t="s">
        <v>126</v>
      </c>
      <c r="H42" s="114" t="s">
        <v>126</v>
      </c>
      <c r="I42" s="114"/>
      <c r="J42" s="114"/>
      <c r="K42" s="114"/>
      <c r="L42" s="114"/>
      <c r="M42" s="121"/>
      <c r="N42" s="121"/>
      <c r="O42" s="121"/>
      <c r="P42" s="121"/>
      <c r="Q42" s="121"/>
      <c r="R42" s="114"/>
      <c r="S42" s="114"/>
      <c r="T42" s="114"/>
      <c r="U42" s="114"/>
      <c r="V42" s="114"/>
      <c r="W42" s="114" t="s">
        <v>118</v>
      </c>
      <c r="X42" s="114" t="s">
        <v>118</v>
      </c>
      <c r="Y42" s="114" t="s">
        <v>118</v>
      </c>
      <c r="Z42" s="114" t="s">
        <v>118</v>
      </c>
      <c r="AA42" s="114" t="s">
        <v>118</v>
      </c>
      <c r="AB42" s="114" t="s">
        <v>118</v>
      </c>
      <c r="AC42" s="114" t="s">
        <v>118</v>
      </c>
      <c r="AD42" s="114"/>
      <c r="AE42" s="114"/>
      <c r="AF42" s="117"/>
      <c r="AG42" s="124"/>
      <c r="AO42" s="105">
        <v>42</v>
      </c>
    </row>
    <row r="43" spans="1:44" ht="15" customHeight="1" x14ac:dyDescent="0.3">
      <c r="A43" s="134">
        <v>17</v>
      </c>
      <c r="B43" s="120" t="s">
        <v>119</v>
      </c>
      <c r="C43" s="114"/>
      <c r="D43" s="120"/>
      <c r="E43" s="114"/>
      <c r="F43" s="120"/>
      <c r="G43" s="114"/>
      <c r="H43" s="120"/>
      <c r="I43" s="115"/>
      <c r="J43" s="115"/>
      <c r="K43" s="115"/>
      <c r="L43" s="115"/>
      <c r="M43" s="115"/>
      <c r="N43" s="115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7"/>
      <c r="AG43" s="124"/>
      <c r="AO43" s="105">
        <v>43</v>
      </c>
    </row>
    <row r="44" spans="1:44" ht="15" customHeight="1" thickBot="1" x14ac:dyDescent="0.35">
      <c r="A44" s="135">
        <v>18</v>
      </c>
      <c r="B44" s="120"/>
      <c r="C44" s="114"/>
      <c r="D44" s="114"/>
      <c r="E44" s="114"/>
      <c r="F44" s="114"/>
      <c r="G44" s="114"/>
      <c r="H44" s="114"/>
      <c r="I44" s="114" t="s">
        <v>120</v>
      </c>
      <c r="J44" s="114" t="s">
        <v>120</v>
      </c>
      <c r="K44" s="114" t="s">
        <v>120</v>
      </c>
      <c r="L44" s="114" t="s">
        <v>120</v>
      </c>
      <c r="M44" s="114" t="s">
        <v>120</v>
      </c>
      <c r="N44" s="114" t="s">
        <v>120</v>
      </c>
      <c r="O44" s="114" t="s">
        <v>120</v>
      </c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21"/>
      <c r="AB44" s="121"/>
      <c r="AC44" s="114"/>
      <c r="AD44" s="114"/>
      <c r="AE44" s="114"/>
      <c r="AF44" s="117"/>
      <c r="AG44" s="136"/>
      <c r="AO44" s="105">
        <v>44</v>
      </c>
    </row>
    <row r="45" spans="1:44" ht="15" customHeight="1" thickBot="1" x14ac:dyDescent="0.35">
      <c r="A45" s="133">
        <v>19</v>
      </c>
      <c r="B45" s="126"/>
      <c r="C45" s="127" t="s">
        <v>120</v>
      </c>
      <c r="D45" s="127" t="s">
        <v>138</v>
      </c>
      <c r="E45" s="127" t="s">
        <v>139</v>
      </c>
      <c r="F45" s="127" t="s">
        <v>140</v>
      </c>
      <c r="G45" s="127" t="s">
        <v>141</v>
      </c>
      <c r="H45" s="127" t="s">
        <v>142</v>
      </c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  <c r="U45" s="107"/>
      <c r="V45" s="107"/>
      <c r="W45" s="107"/>
      <c r="X45" s="107"/>
      <c r="Y45" s="107"/>
      <c r="Z45" s="107"/>
      <c r="AA45" s="107"/>
      <c r="AB45" s="107"/>
      <c r="AC45" s="107"/>
      <c r="AD45" s="107"/>
      <c r="AE45" s="107"/>
      <c r="AF45" s="107"/>
      <c r="AG45" s="136"/>
      <c r="AO45" s="105">
        <v>45</v>
      </c>
    </row>
    <row r="46" spans="1:44" ht="15" customHeight="1" x14ac:dyDescent="0.3">
      <c r="A46" s="128" t="s">
        <v>0</v>
      </c>
      <c r="B46" s="108">
        <f t="shared" ref="B46:AF46" si="4">COUNTIF(B27:B45,"m")</f>
        <v>0</v>
      </c>
      <c r="C46" s="108">
        <f t="shared" si="4"/>
        <v>0</v>
      </c>
      <c r="D46" s="108">
        <f t="shared" si="4"/>
        <v>0</v>
      </c>
      <c r="E46" s="108">
        <f t="shared" si="4"/>
        <v>0</v>
      </c>
      <c r="F46" s="108">
        <f t="shared" si="4"/>
        <v>0</v>
      </c>
      <c r="G46" s="108">
        <f t="shared" si="4"/>
        <v>0</v>
      </c>
      <c r="H46" s="108">
        <f t="shared" si="4"/>
        <v>0</v>
      </c>
      <c r="I46" s="108">
        <f t="shared" si="4"/>
        <v>0</v>
      </c>
      <c r="J46" s="108">
        <f t="shared" si="4"/>
        <v>0</v>
      </c>
      <c r="K46" s="108">
        <f t="shared" si="4"/>
        <v>0</v>
      </c>
      <c r="L46" s="108">
        <f t="shared" si="4"/>
        <v>0</v>
      </c>
      <c r="M46" s="108">
        <f t="shared" si="4"/>
        <v>0</v>
      </c>
      <c r="N46" s="108">
        <f t="shared" si="4"/>
        <v>0</v>
      </c>
      <c r="O46" s="108">
        <f t="shared" si="4"/>
        <v>0</v>
      </c>
      <c r="P46" s="108">
        <f t="shared" si="4"/>
        <v>0</v>
      </c>
      <c r="Q46" s="108">
        <f t="shared" si="4"/>
        <v>0</v>
      </c>
      <c r="R46" s="108">
        <f t="shared" si="4"/>
        <v>0</v>
      </c>
      <c r="S46" s="108">
        <f t="shared" si="4"/>
        <v>0</v>
      </c>
      <c r="T46" s="108">
        <f t="shared" si="4"/>
        <v>0</v>
      </c>
      <c r="U46" s="108">
        <f t="shared" si="4"/>
        <v>0</v>
      </c>
      <c r="V46" s="108">
        <f t="shared" si="4"/>
        <v>0</v>
      </c>
      <c r="W46" s="108">
        <f t="shared" si="4"/>
        <v>0</v>
      </c>
      <c r="X46" s="108">
        <f t="shared" si="4"/>
        <v>0</v>
      </c>
      <c r="Y46" s="108">
        <f t="shared" si="4"/>
        <v>0</v>
      </c>
      <c r="Z46" s="108">
        <f t="shared" si="4"/>
        <v>0</v>
      </c>
      <c r="AA46" s="108">
        <f t="shared" si="4"/>
        <v>0</v>
      </c>
      <c r="AB46" s="108">
        <f t="shared" si="4"/>
        <v>0</v>
      </c>
      <c r="AC46" s="108">
        <f t="shared" si="4"/>
        <v>0</v>
      </c>
      <c r="AD46" s="108">
        <f t="shared" si="4"/>
        <v>0</v>
      </c>
      <c r="AE46" s="108">
        <f t="shared" si="4"/>
        <v>0</v>
      </c>
      <c r="AF46" s="108">
        <f t="shared" si="4"/>
        <v>0</v>
      </c>
      <c r="AG46" s="137"/>
      <c r="AO46" s="105">
        <v>46</v>
      </c>
    </row>
    <row r="47" spans="1:44" ht="15" customHeight="1" thickBot="1" x14ac:dyDescent="0.35">
      <c r="A47" s="138" t="s">
        <v>1</v>
      </c>
      <c r="B47" s="111">
        <f t="shared" ref="B47:AF47" si="5">COUNTIF(B27:B45,"g")</f>
        <v>0</v>
      </c>
      <c r="C47" s="111">
        <f t="shared" si="5"/>
        <v>0</v>
      </c>
      <c r="D47" s="111">
        <f t="shared" si="5"/>
        <v>0</v>
      </c>
      <c r="E47" s="111">
        <f t="shared" si="5"/>
        <v>0</v>
      </c>
      <c r="F47" s="111">
        <f t="shared" si="5"/>
        <v>0</v>
      </c>
      <c r="G47" s="111">
        <f t="shared" si="5"/>
        <v>0</v>
      </c>
      <c r="H47" s="111">
        <f t="shared" si="5"/>
        <v>0</v>
      </c>
      <c r="I47" s="111">
        <f t="shared" si="5"/>
        <v>0</v>
      </c>
      <c r="J47" s="111">
        <f t="shared" si="5"/>
        <v>0</v>
      </c>
      <c r="K47" s="111">
        <f t="shared" si="5"/>
        <v>0</v>
      </c>
      <c r="L47" s="111">
        <f t="shared" si="5"/>
        <v>0</v>
      </c>
      <c r="M47" s="111">
        <f t="shared" si="5"/>
        <v>0</v>
      </c>
      <c r="N47" s="111">
        <f t="shared" si="5"/>
        <v>0</v>
      </c>
      <c r="O47" s="111">
        <f t="shared" si="5"/>
        <v>0</v>
      </c>
      <c r="P47" s="111">
        <f t="shared" si="5"/>
        <v>0</v>
      </c>
      <c r="Q47" s="111">
        <f t="shared" si="5"/>
        <v>0</v>
      </c>
      <c r="R47" s="111">
        <f t="shared" si="5"/>
        <v>0</v>
      </c>
      <c r="S47" s="111">
        <f t="shared" si="5"/>
        <v>0</v>
      </c>
      <c r="T47" s="111">
        <f t="shared" si="5"/>
        <v>0</v>
      </c>
      <c r="U47" s="111">
        <f t="shared" si="5"/>
        <v>0</v>
      </c>
      <c r="V47" s="111">
        <f t="shared" si="5"/>
        <v>0</v>
      </c>
      <c r="W47" s="111">
        <f t="shared" si="5"/>
        <v>0</v>
      </c>
      <c r="X47" s="111">
        <f t="shared" si="5"/>
        <v>0</v>
      </c>
      <c r="Y47" s="111">
        <f t="shared" si="5"/>
        <v>0</v>
      </c>
      <c r="Z47" s="111">
        <f t="shared" si="5"/>
        <v>0</v>
      </c>
      <c r="AA47" s="111">
        <f t="shared" si="5"/>
        <v>0</v>
      </c>
      <c r="AB47" s="111">
        <f t="shared" si="5"/>
        <v>0</v>
      </c>
      <c r="AC47" s="111">
        <f t="shared" si="5"/>
        <v>0</v>
      </c>
      <c r="AD47" s="111">
        <f t="shared" si="5"/>
        <v>0</v>
      </c>
      <c r="AE47" s="111">
        <f t="shared" si="5"/>
        <v>0</v>
      </c>
      <c r="AF47" s="111">
        <f t="shared" si="5"/>
        <v>0</v>
      </c>
      <c r="AG47" s="137"/>
      <c r="AO47" s="105">
        <v>47</v>
      </c>
    </row>
    <row r="48" spans="1:44" ht="15" customHeight="1" thickBot="1" x14ac:dyDescent="0.35">
      <c r="A48" s="139"/>
      <c r="B48" s="98">
        <f>DATE(MATCH($A$2,$AP$1:$AP$7,0)+2014,MATCH($A$1,$AN$1:$AN$12,0),1)</f>
        <v>43466</v>
      </c>
      <c r="C48" s="98">
        <f t="shared" ref="C48:AF48" si="6">B48+1</f>
        <v>43467</v>
      </c>
      <c r="D48" s="98">
        <f t="shared" si="6"/>
        <v>43468</v>
      </c>
      <c r="E48" s="98">
        <f t="shared" si="6"/>
        <v>43469</v>
      </c>
      <c r="F48" s="98">
        <f t="shared" si="6"/>
        <v>43470</v>
      </c>
      <c r="G48" s="98">
        <f t="shared" si="6"/>
        <v>43471</v>
      </c>
      <c r="H48" s="98">
        <f t="shared" si="6"/>
        <v>43472</v>
      </c>
      <c r="I48" s="98">
        <f t="shared" si="6"/>
        <v>43473</v>
      </c>
      <c r="J48" s="98">
        <f t="shared" si="6"/>
        <v>43474</v>
      </c>
      <c r="K48" s="98">
        <f t="shared" si="6"/>
        <v>43475</v>
      </c>
      <c r="L48" s="98">
        <f t="shared" si="6"/>
        <v>43476</v>
      </c>
      <c r="M48" s="98">
        <f t="shared" si="6"/>
        <v>43477</v>
      </c>
      <c r="N48" s="98">
        <f t="shared" si="6"/>
        <v>43478</v>
      </c>
      <c r="O48" s="98">
        <f t="shared" si="6"/>
        <v>43479</v>
      </c>
      <c r="P48" s="98">
        <f t="shared" si="6"/>
        <v>43480</v>
      </c>
      <c r="Q48" s="98">
        <f t="shared" si="6"/>
        <v>43481</v>
      </c>
      <c r="R48" s="98">
        <f t="shared" si="6"/>
        <v>43482</v>
      </c>
      <c r="S48" s="98">
        <f t="shared" si="6"/>
        <v>43483</v>
      </c>
      <c r="T48" s="98">
        <f t="shared" si="6"/>
        <v>43484</v>
      </c>
      <c r="U48" s="98">
        <f t="shared" si="6"/>
        <v>43485</v>
      </c>
      <c r="V48" s="98">
        <f t="shared" si="6"/>
        <v>43486</v>
      </c>
      <c r="W48" s="98">
        <f t="shared" si="6"/>
        <v>43487</v>
      </c>
      <c r="X48" s="98">
        <f t="shared" si="6"/>
        <v>43488</v>
      </c>
      <c r="Y48" s="98">
        <f t="shared" si="6"/>
        <v>43489</v>
      </c>
      <c r="Z48" s="98">
        <f t="shared" si="6"/>
        <v>43490</v>
      </c>
      <c r="AA48" s="98">
        <f t="shared" si="6"/>
        <v>43491</v>
      </c>
      <c r="AB48" s="98">
        <f t="shared" si="6"/>
        <v>43492</v>
      </c>
      <c r="AC48" s="98">
        <f t="shared" si="6"/>
        <v>43493</v>
      </c>
      <c r="AD48" s="98">
        <f t="shared" si="6"/>
        <v>43494</v>
      </c>
      <c r="AE48" s="98">
        <f t="shared" si="6"/>
        <v>43495</v>
      </c>
      <c r="AF48" s="98">
        <f t="shared" si="6"/>
        <v>43496</v>
      </c>
      <c r="AG48" s="140"/>
      <c r="AO48" s="105">
        <v>48</v>
      </c>
    </row>
    <row r="49" spans="1:41" ht="15" customHeight="1" thickTop="1" thickBot="1" x14ac:dyDescent="0.35">
      <c r="A49" s="132" t="s">
        <v>128</v>
      </c>
      <c r="B49" s="92">
        <v>1</v>
      </c>
      <c r="C49" s="92">
        <v>2</v>
      </c>
      <c r="D49" s="92">
        <v>3</v>
      </c>
      <c r="E49" s="92">
        <v>4</v>
      </c>
      <c r="F49" s="92">
        <v>5</v>
      </c>
      <c r="G49" s="92">
        <v>6</v>
      </c>
      <c r="H49" s="92">
        <v>7</v>
      </c>
      <c r="I49" s="92">
        <v>8</v>
      </c>
      <c r="J49" s="92">
        <v>9</v>
      </c>
      <c r="K49" s="92">
        <v>10</v>
      </c>
      <c r="L49" s="92">
        <v>11</v>
      </c>
      <c r="M49" s="92">
        <v>12</v>
      </c>
      <c r="N49" s="92">
        <v>13</v>
      </c>
      <c r="O49" s="92">
        <v>14</v>
      </c>
      <c r="P49" s="92">
        <v>15</v>
      </c>
      <c r="Q49" s="92">
        <v>16</v>
      </c>
      <c r="R49" s="92">
        <v>17</v>
      </c>
      <c r="S49" s="92">
        <v>18</v>
      </c>
      <c r="T49" s="92">
        <v>19</v>
      </c>
      <c r="U49" s="92">
        <v>20</v>
      </c>
      <c r="V49" s="92">
        <v>21</v>
      </c>
      <c r="W49" s="92">
        <v>22</v>
      </c>
      <c r="X49" s="92">
        <v>23</v>
      </c>
      <c r="Y49" s="92">
        <v>24</v>
      </c>
      <c r="Z49" s="92">
        <v>25</v>
      </c>
      <c r="AA49" s="92">
        <v>26</v>
      </c>
      <c r="AB49" s="92">
        <v>27</v>
      </c>
      <c r="AC49" s="92">
        <v>28</v>
      </c>
      <c r="AD49" s="92">
        <v>29</v>
      </c>
      <c r="AE49" s="92">
        <v>30</v>
      </c>
      <c r="AF49" s="92">
        <v>31</v>
      </c>
      <c r="AG49" s="140"/>
      <c r="AO49" s="105">
        <v>49</v>
      </c>
    </row>
    <row r="50" spans="1:41" ht="15" customHeight="1" thickBot="1" x14ac:dyDescent="0.35">
      <c r="A50" s="141">
        <v>20</v>
      </c>
      <c r="B50" s="113" t="s">
        <v>113</v>
      </c>
      <c r="C50" s="113" t="s">
        <v>115</v>
      </c>
      <c r="D50" s="113" t="s">
        <v>113</v>
      </c>
      <c r="E50" s="113" t="s">
        <v>113</v>
      </c>
      <c r="F50" s="113" t="s">
        <v>113</v>
      </c>
      <c r="G50" s="113" t="s">
        <v>113</v>
      </c>
      <c r="H50" s="113" t="s">
        <v>113</v>
      </c>
      <c r="I50" s="114"/>
      <c r="J50" s="114"/>
      <c r="K50" s="115"/>
      <c r="L50" s="115"/>
      <c r="M50" s="114"/>
      <c r="N50" s="114"/>
      <c r="O50" s="115"/>
      <c r="P50" s="114"/>
      <c r="Q50" s="114"/>
      <c r="R50" s="114"/>
      <c r="S50" s="114"/>
      <c r="T50" s="115"/>
      <c r="U50" s="115"/>
      <c r="V50" s="114"/>
      <c r="W50" s="114"/>
      <c r="X50" s="114"/>
      <c r="Y50" s="115"/>
      <c r="Z50" s="115"/>
      <c r="AA50" s="114"/>
      <c r="AB50" s="114"/>
      <c r="AC50" s="115"/>
      <c r="AD50" s="114"/>
      <c r="AE50" s="114"/>
      <c r="AF50" s="114"/>
      <c r="AG50" s="140"/>
      <c r="AO50" s="105">
        <v>50</v>
      </c>
    </row>
    <row r="51" spans="1:41" ht="15" customHeight="1" thickBot="1" x14ac:dyDescent="0.35">
      <c r="A51" s="142">
        <v>21</v>
      </c>
      <c r="B51" s="120"/>
      <c r="C51" s="113"/>
      <c r="D51" s="113"/>
      <c r="E51" s="113"/>
      <c r="F51" s="113"/>
      <c r="G51" s="113"/>
      <c r="H51" s="113"/>
      <c r="I51" s="114" t="s">
        <v>116</v>
      </c>
      <c r="J51" s="114" t="s">
        <v>116</v>
      </c>
      <c r="K51" s="114" t="s">
        <v>116</v>
      </c>
      <c r="L51" s="114" t="s">
        <v>116</v>
      </c>
      <c r="M51" s="114" t="s">
        <v>116</v>
      </c>
      <c r="N51" s="114" t="s">
        <v>116</v>
      </c>
      <c r="O51" s="114" t="s">
        <v>116</v>
      </c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7"/>
      <c r="AG51" s="116"/>
      <c r="AO51" s="105">
        <v>51</v>
      </c>
    </row>
    <row r="52" spans="1:41" ht="15" customHeight="1" thickBot="1" x14ac:dyDescent="0.35">
      <c r="A52" s="143">
        <v>22</v>
      </c>
      <c r="B52" s="120"/>
      <c r="C52" s="113" t="s">
        <v>115</v>
      </c>
      <c r="D52" s="113" t="s">
        <v>113</v>
      </c>
      <c r="E52" s="113" t="s">
        <v>113</v>
      </c>
      <c r="F52" s="113" t="s">
        <v>113</v>
      </c>
      <c r="G52" s="113" t="s">
        <v>113</v>
      </c>
      <c r="H52" s="113" t="s">
        <v>113</v>
      </c>
      <c r="I52" s="114"/>
      <c r="J52" s="114"/>
      <c r="K52" s="114"/>
      <c r="L52" s="114"/>
      <c r="M52" s="114"/>
      <c r="N52" s="114"/>
      <c r="O52" s="114"/>
      <c r="P52" s="114" t="s">
        <v>117</v>
      </c>
      <c r="Q52" s="114" t="s">
        <v>117</v>
      </c>
      <c r="R52" s="114" t="s">
        <v>117</v>
      </c>
      <c r="S52" s="114" t="s">
        <v>117</v>
      </c>
      <c r="T52" s="114" t="s">
        <v>117</v>
      </c>
      <c r="U52" s="114" t="s">
        <v>117</v>
      </c>
      <c r="V52" s="114" t="s">
        <v>117</v>
      </c>
      <c r="W52" s="114"/>
      <c r="X52" s="114"/>
      <c r="Y52" s="114"/>
      <c r="Z52" s="114"/>
      <c r="AA52" s="114"/>
      <c r="AB52" s="114"/>
      <c r="AC52" s="114"/>
      <c r="AD52" s="114"/>
      <c r="AE52" s="114"/>
      <c r="AF52" s="117"/>
      <c r="AG52" s="140"/>
      <c r="AO52" s="105">
        <v>52</v>
      </c>
    </row>
    <row r="53" spans="1:41" ht="15" customHeight="1" thickBot="1" x14ac:dyDescent="0.35">
      <c r="A53" s="141">
        <v>23</v>
      </c>
      <c r="B53" s="120"/>
      <c r="C53" s="114"/>
      <c r="D53" s="120"/>
      <c r="E53" s="114"/>
      <c r="F53" s="120"/>
      <c r="G53" s="114"/>
      <c r="H53" s="120"/>
      <c r="I53" s="114"/>
      <c r="J53" s="114"/>
      <c r="K53" s="114"/>
      <c r="L53" s="114"/>
      <c r="M53" s="121"/>
      <c r="N53" s="121"/>
      <c r="O53" s="121"/>
      <c r="P53" s="121"/>
      <c r="Q53" s="121"/>
      <c r="R53" s="114"/>
      <c r="S53" s="114"/>
      <c r="T53" s="114"/>
      <c r="U53" s="114"/>
      <c r="V53" s="114"/>
      <c r="W53" s="114" t="s">
        <v>118</v>
      </c>
      <c r="X53" s="114" t="s">
        <v>118</v>
      </c>
      <c r="Y53" s="114" t="s">
        <v>118</v>
      </c>
      <c r="Z53" s="114" t="s">
        <v>118</v>
      </c>
      <c r="AA53" s="114" t="s">
        <v>118</v>
      </c>
      <c r="AB53" s="114" t="s">
        <v>118</v>
      </c>
      <c r="AC53" s="114" t="s">
        <v>118</v>
      </c>
      <c r="AD53" s="121"/>
      <c r="AE53" s="121"/>
      <c r="AF53" s="117"/>
      <c r="AG53" s="140"/>
    </row>
    <row r="54" spans="1:41" ht="15" customHeight="1" x14ac:dyDescent="0.3">
      <c r="A54" s="142">
        <v>24</v>
      </c>
      <c r="B54" s="120" t="s">
        <v>119</v>
      </c>
      <c r="C54" s="114" t="s">
        <v>116</v>
      </c>
      <c r="D54" s="120" t="s">
        <v>116</v>
      </c>
      <c r="E54" s="114" t="s">
        <v>116</v>
      </c>
      <c r="F54" s="120" t="s">
        <v>116</v>
      </c>
      <c r="G54" s="114" t="s">
        <v>116</v>
      </c>
      <c r="H54" s="120" t="s">
        <v>116</v>
      </c>
      <c r="I54" s="115"/>
      <c r="J54" s="115"/>
      <c r="K54" s="115"/>
      <c r="L54" s="115"/>
      <c r="M54" s="115"/>
      <c r="N54" s="115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7"/>
      <c r="AG54" s="144"/>
    </row>
    <row r="55" spans="1:41" ht="15" customHeight="1" thickBot="1" x14ac:dyDescent="0.35">
      <c r="A55" s="143">
        <v>25</v>
      </c>
      <c r="B55" s="120"/>
      <c r="C55" s="120" t="s">
        <v>117</v>
      </c>
      <c r="D55" s="120" t="s">
        <v>117</v>
      </c>
      <c r="E55" s="120" t="s">
        <v>117</v>
      </c>
      <c r="F55" s="120" t="s">
        <v>117</v>
      </c>
      <c r="G55" s="120" t="s">
        <v>117</v>
      </c>
      <c r="H55" s="120" t="s">
        <v>117</v>
      </c>
      <c r="I55" s="114" t="s">
        <v>120</v>
      </c>
      <c r="J55" s="114" t="s">
        <v>120</v>
      </c>
      <c r="K55" s="114" t="s">
        <v>120</v>
      </c>
      <c r="L55" s="114" t="s">
        <v>120</v>
      </c>
      <c r="M55" s="114" t="s">
        <v>120</v>
      </c>
      <c r="N55" s="114" t="s">
        <v>120</v>
      </c>
      <c r="O55" s="114" t="s">
        <v>120</v>
      </c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21"/>
      <c r="AB55" s="121"/>
      <c r="AC55" s="114"/>
      <c r="AD55" s="114"/>
      <c r="AE55" s="114"/>
      <c r="AF55" s="117"/>
      <c r="AG55" s="161" t="s">
        <v>133</v>
      </c>
      <c r="AH55" s="162"/>
    </row>
    <row r="56" spans="1:41" ht="15" customHeight="1" thickBot="1" x14ac:dyDescent="0.35">
      <c r="A56" s="141">
        <v>26</v>
      </c>
      <c r="B56" s="120"/>
      <c r="C56" s="120" t="s">
        <v>117</v>
      </c>
      <c r="D56" s="120" t="s">
        <v>117</v>
      </c>
      <c r="E56" s="120" t="s">
        <v>117</v>
      </c>
      <c r="F56" s="120" t="s">
        <v>117</v>
      </c>
      <c r="G56" s="120" t="s">
        <v>117</v>
      </c>
      <c r="H56" s="120" t="s">
        <v>117</v>
      </c>
      <c r="I56" s="114"/>
      <c r="J56" s="114"/>
      <c r="K56" s="114"/>
      <c r="L56" s="114"/>
      <c r="M56" s="114"/>
      <c r="N56" s="114"/>
      <c r="O56" s="114"/>
      <c r="P56" s="114" t="s">
        <v>121</v>
      </c>
      <c r="Q56" s="114" t="s">
        <v>121</v>
      </c>
      <c r="R56" s="114" t="s">
        <v>121</v>
      </c>
      <c r="S56" s="114" t="s">
        <v>121</v>
      </c>
      <c r="T56" s="114" t="s">
        <v>121</v>
      </c>
      <c r="U56" s="114" t="s">
        <v>121</v>
      </c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7"/>
      <c r="AG56" s="163"/>
      <c r="AH56" s="164"/>
    </row>
    <row r="57" spans="1:41" ht="15" customHeight="1" x14ac:dyDescent="0.3">
      <c r="A57" s="142">
        <v>27</v>
      </c>
      <c r="B57" s="120"/>
      <c r="C57" s="115" t="s">
        <v>118</v>
      </c>
      <c r="D57" s="115" t="s">
        <v>118</v>
      </c>
      <c r="E57" s="115" t="s">
        <v>118</v>
      </c>
      <c r="F57" s="115" t="s">
        <v>118</v>
      </c>
      <c r="G57" s="115" t="s">
        <v>118</v>
      </c>
      <c r="H57" s="115" t="s">
        <v>118</v>
      </c>
      <c r="I57" s="114"/>
      <c r="J57" s="114"/>
      <c r="K57" s="114"/>
      <c r="L57" s="114"/>
      <c r="M57" s="114"/>
      <c r="N57" s="114"/>
      <c r="O57" s="114"/>
      <c r="P57" s="115" t="s">
        <v>122</v>
      </c>
      <c r="Q57" s="115" t="s">
        <v>122</v>
      </c>
      <c r="R57" s="115" t="s">
        <v>122</v>
      </c>
      <c r="S57" s="115" t="s">
        <v>122</v>
      </c>
      <c r="T57" s="115" t="s">
        <v>122</v>
      </c>
      <c r="U57" s="115" t="s">
        <v>122</v>
      </c>
      <c r="V57" s="114"/>
      <c r="W57" s="114"/>
      <c r="X57" s="114"/>
      <c r="Y57" s="114"/>
      <c r="Z57" s="114"/>
      <c r="AA57" s="114"/>
      <c r="AB57" s="114"/>
      <c r="AC57" s="114"/>
      <c r="AD57" s="114"/>
      <c r="AE57" s="114"/>
      <c r="AF57" s="117"/>
      <c r="AG57" s="163"/>
      <c r="AH57" s="164"/>
    </row>
    <row r="58" spans="1:41" ht="15" customHeight="1" thickBot="1" x14ac:dyDescent="0.35">
      <c r="A58" s="143">
        <v>28</v>
      </c>
      <c r="B58" s="120"/>
      <c r="C58" s="114" t="s">
        <v>119</v>
      </c>
      <c r="D58" s="114" t="s">
        <v>119</v>
      </c>
      <c r="E58" s="114" t="s">
        <v>119</v>
      </c>
      <c r="F58" s="114" t="s">
        <v>119</v>
      </c>
      <c r="G58" s="114" t="s">
        <v>119</v>
      </c>
      <c r="H58" s="114" t="s">
        <v>119</v>
      </c>
      <c r="I58" s="114"/>
      <c r="J58" s="114"/>
      <c r="K58" s="114"/>
      <c r="L58" s="114"/>
      <c r="M58" s="114"/>
      <c r="N58" s="114"/>
      <c r="O58" s="114"/>
      <c r="P58" s="114" t="s">
        <v>123</v>
      </c>
      <c r="Q58" s="114" t="s">
        <v>123</v>
      </c>
      <c r="R58" s="114" t="s">
        <v>123</v>
      </c>
      <c r="S58" s="114" t="s">
        <v>123</v>
      </c>
      <c r="T58" s="114" t="s">
        <v>123</v>
      </c>
      <c r="U58" s="114" t="s">
        <v>123</v>
      </c>
      <c r="V58" s="114"/>
      <c r="W58" s="114"/>
      <c r="X58" s="114"/>
      <c r="Y58" s="114"/>
      <c r="Z58" s="114"/>
      <c r="AA58" s="114"/>
      <c r="AB58" s="114"/>
      <c r="AC58" s="114"/>
      <c r="AD58" s="114"/>
      <c r="AE58" s="114"/>
      <c r="AF58" s="117"/>
      <c r="AG58" s="163"/>
      <c r="AH58" s="164"/>
    </row>
    <row r="59" spans="1:41" ht="15" customHeight="1" x14ac:dyDescent="0.3">
      <c r="A59" s="141">
        <v>29</v>
      </c>
      <c r="B59" s="120"/>
      <c r="C59" s="114" t="s">
        <v>120</v>
      </c>
      <c r="D59" s="114" t="s">
        <v>120</v>
      </c>
      <c r="E59" s="114" t="s">
        <v>120</v>
      </c>
      <c r="F59" s="114" t="s">
        <v>120</v>
      </c>
      <c r="G59" s="114" t="s">
        <v>120</v>
      </c>
      <c r="H59" s="114" t="s">
        <v>120</v>
      </c>
      <c r="I59" s="114"/>
      <c r="J59" s="114"/>
      <c r="K59" s="114"/>
      <c r="L59" s="114"/>
      <c r="M59" s="114"/>
      <c r="N59" s="114"/>
      <c r="O59" s="114"/>
      <c r="P59" s="114" t="s">
        <v>124</v>
      </c>
      <c r="Q59" s="114" t="s">
        <v>124</v>
      </c>
      <c r="R59" s="114" t="s">
        <v>124</v>
      </c>
      <c r="S59" s="114" t="s">
        <v>124</v>
      </c>
      <c r="T59" s="114" t="s">
        <v>124</v>
      </c>
      <c r="U59" s="114" t="s">
        <v>124</v>
      </c>
      <c r="V59" s="114"/>
      <c r="W59" s="114"/>
      <c r="X59" s="114"/>
      <c r="Y59" s="114"/>
      <c r="Z59" s="114"/>
      <c r="AA59" s="114"/>
      <c r="AB59" s="114"/>
      <c r="AC59" s="114"/>
      <c r="AD59" s="114"/>
      <c r="AE59" s="114"/>
      <c r="AF59" s="117"/>
      <c r="AG59" s="163"/>
      <c r="AH59" s="164"/>
    </row>
    <row r="60" spans="1:41" ht="15" customHeight="1" x14ac:dyDescent="0.3">
      <c r="A60" s="142">
        <v>30</v>
      </c>
      <c r="B60" s="120"/>
      <c r="C60" s="114" t="s">
        <v>121</v>
      </c>
      <c r="D60" s="114" t="s">
        <v>121</v>
      </c>
      <c r="E60" s="114" t="s">
        <v>121</v>
      </c>
      <c r="F60" s="114" t="s">
        <v>121</v>
      </c>
      <c r="G60" s="114" t="s">
        <v>121</v>
      </c>
      <c r="H60" s="114" t="s">
        <v>121</v>
      </c>
      <c r="I60" s="114"/>
      <c r="J60" s="114"/>
      <c r="K60" s="114"/>
      <c r="L60" s="114"/>
      <c r="M60" s="114"/>
      <c r="N60" s="114"/>
      <c r="O60" s="114"/>
      <c r="P60" s="114" t="s">
        <v>125</v>
      </c>
      <c r="Q60" s="114" t="s">
        <v>125</v>
      </c>
      <c r="R60" s="114" t="s">
        <v>125</v>
      </c>
      <c r="S60" s="114" t="s">
        <v>125</v>
      </c>
      <c r="T60" s="114" t="s">
        <v>125</v>
      </c>
      <c r="U60" s="114" t="s">
        <v>125</v>
      </c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7"/>
      <c r="AG60" s="165"/>
      <c r="AH60" s="166"/>
    </row>
    <row r="61" spans="1:41" ht="15" customHeight="1" thickBot="1" x14ac:dyDescent="0.35">
      <c r="A61" s="143">
        <v>31</v>
      </c>
      <c r="B61" s="120"/>
      <c r="C61" s="114" t="s">
        <v>122</v>
      </c>
      <c r="D61" s="114" t="s">
        <v>122</v>
      </c>
      <c r="E61" s="114" t="s">
        <v>122</v>
      </c>
      <c r="F61" s="114" t="s">
        <v>122</v>
      </c>
      <c r="G61" s="114" t="s">
        <v>122</v>
      </c>
      <c r="H61" s="114" t="s">
        <v>122</v>
      </c>
      <c r="I61" s="114"/>
      <c r="J61" s="114"/>
      <c r="K61" s="114"/>
      <c r="L61" s="114"/>
      <c r="M61" s="114"/>
      <c r="N61" s="114"/>
      <c r="O61" s="114"/>
      <c r="P61" s="114" t="s">
        <v>126</v>
      </c>
      <c r="Q61" s="114" t="s">
        <v>126</v>
      </c>
      <c r="R61" s="114" t="s">
        <v>126</v>
      </c>
      <c r="S61" s="114" t="s">
        <v>126</v>
      </c>
      <c r="T61" s="114" t="s">
        <v>126</v>
      </c>
      <c r="U61" s="114" t="s">
        <v>126</v>
      </c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7"/>
      <c r="AG61" s="145"/>
    </row>
    <row r="62" spans="1:41" ht="15" customHeight="1" thickBot="1" x14ac:dyDescent="0.35">
      <c r="A62" s="141">
        <v>32</v>
      </c>
      <c r="B62" s="120"/>
      <c r="C62" s="113" t="s">
        <v>123</v>
      </c>
      <c r="D62" s="113" t="s">
        <v>123</v>
      </c>
      <c r="E62" s="113" t="s">
        <v>123</v>
      </c>
      <c r="F62" s="113" t="s">
        <v>123</v>
      </c>
      <c r="G62" s="113" t="s">
        <v>123</v>
      </c>
      <c r="H62" s="113" t="s">
        <v>123</v>
      </c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7"/>
      <c r="AG62" s="140"/>
    </row>
    <row r="63" spans="1:41" ht="15" customHeight="1" x14ac:dyDescent="0.3">
      <c r="A63" s="142">
        <v>33</v>
      </c>
      <c r="B63" s="113" t="s">
        <v>113</v>
      </c>
      <c r="C63" s="114" t="s">
        <v>124</v>
      </c>
      <c r="D63" s="114" t="s">
        <v>124</v>
      </c>
      <c r="E63" s="114" t="s">
        <v>124</v>
      </c>
      <c r="F63" s="114" t="s">
        <v>124</v>
      </c>
      <c r="G63" s="114" t="s">
        <v>124</v>
      </c>
      <c r="H63" s="114" t="s">
        <v>124</v>
      </c>
      <c r="I63" s="114"/>
      <c r="J63" s="114"/>
      <c r="K63" s="115"/>
      <c r="L63" s="115"/>
      <c r="M63" s="114"/>
      <c r="N63" s="114"/>
      <c r="O63" s="115"/>
      <c r="P63" s="114"/>
      <c r="Q63" s="114"/>
      <c r="R63" s="114"/>
      <c r="S63" s="114"/>
      <c r="T63" s="115"/>
      <c r="U63" s="115"/>
      <c r="V63" s="114"/>
      <c r="W63" s="114"/>
      <c r="X63" s="114"/>
      <c r="Y63" s="115"/>
      <c r="Z63" s="115"/>
      <c r="AA63" s="114"/>
      <c r="AB63" s="114"/>
      <c r="AC63" s="115"/>
      <c r="AD63" s="114"/>
      <c r="AE63" s="114"/>
      <c r="AF63" s="117"/>
      <c r="AG63" s="146"/>
    </row>
    <row r="64" spans="1:41" ht="15" customHeight="1" thickBot="1" x14ac:dyDescent="0.35">
      <c r="A64" s="143">
        <v>34</v>
      </c>
      <c r="B64" s="120"/>
      <c r="C64" s="114" t="s">
        <v>125</v>
      </c>
      <c r="D64" s="114" t="s">
        <v>125</v>
      </c>
      <c r="E64" s="114" t="s">
        <v>125</v>
      </c>
      <c r="F64" s="114" t="s">
        <v>125</v>
      </c>
      <c r="G64" s="114" t="s">
        <v>125</v>
      </c>
      <c r="H64" s="114" t="s">
        <v>125</v>
      </c>
      <c r="I64" s="114" t="s">
        <v>116</v>
      </c>
      <c r="J64" s="114" t="s">
        <v>116</v>
      </c>
      <c r="K64" s="114" t="s">
        <v>116</v>
      </c>
      <c r="L64" s="114" t="s">
        <v>116</v>
      </c>
      <c r="M64" s="114" t="s">
        <v>116</v>
      </c>
      <c r="N64" s="114" t="s">
        <v>116</v>
      </c>
      <c r="O64" s="114" t="s">
        <v>116</v>
      </c>
      <c r="P64" s="114"/>
      <c r="Q64" s="114"/>
      <c r="R64" s="114"/>
      <c r="S64" s="114"/>
      <c r="T64" s="114"/>
      <c r="U64" s="114"/>
      <c r="V64" s="114"/>
      <c r="W64" s="114"/>
      <c r="X64" s="114"/>
      <c r="Y64" s="114"/>
      <c r="Z64" s="114"/>
      <c r="AA64" s="114"/>
      <c r="AB64" s="114"/>
      <c r="AC64" s="114"/>
      <c r="AD64" s="114"/>
      <c r="AE64" s="114"/>
      <c r="AF64" s="117"/>
    </row>
    <row r="65" spans="1:34" ht="15" customHeight="1" x14ac:dyDescent="0.3">
      <c r="A65" s="141">
        <v>35</v>
      </c>
      <c r="B65" s="120"/>
      <c r="C65" s="114" t="s">
        <v>126</v>
      </c>
      <c r="D65" s="114" t="s">
        <v>126</v>
      </c>
      <c r="E65" s="114" t="s">
        <v>126</v>
      </c>
      <c r="F65" s="114" t="s">
        <v>126</v>
      </c>
      <c r="G65" s="114" t="s">
        <v>126</v>
      </c>
      <c r="H65" s="114" t="s">
        <v>126</v>
      </c>
      <c r="I65" s="114"/>
      <c r="J65" s="114"/>
      <c r="K65" s="114"/>
      <c r="L65" s="114"/>
      <c r="M65" s="114"/>
      <c r="N65" s="114"/>
      <c r="O65" s="114"/>
      <c r="P65" s="114" t="s">
        <v>117</v>
      </c>
      <c r="Q65" s="114" t="s">
        <v>117</v>
      </c>
      <c r="R65" s="114" t="s">
        <v>117</v>
      </c>
      <c r="S65" s="114" t="s">
        <v>117</v>
      </c>
      <c r="T65" s="114" t="s">
        <v>117</v>
      </c>
      <c r="U65" s="114" t="s">
        <v>117</v>
      </c>
      <c r="V65" s="114" t="s">
        <v>117</v>
      </c>
      <c r="W65" s="114"/>
      <c r="X65" s="114"/>
      <c r="Y65" s="114"/>
      <c r="Z65" s="114"/>
      <c r="AA65" s="114"/>
      <c r="AB65" s="114"/>
      <c r="AC65" s="114"/>
      <c r="AD65" s="114"/>
      <c r="AE65" s="114"/>
      <c r="AF65" s="117"/>
    </row>
    <row r="66" spans="1:34" ht="15" customHeight="1" thickBot="1" x14ac:dyDescent="0.35">
      <c r="A66" s="142">
        <v>36</v>
      </c>
      <c r="B66" s="120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21"/>
      <c r="N66" s="121"/>
      <c r="O66" s="121"/>
      <c r="P66" s="121"/>
      <c r="Q66" s="121"/>
      <c r="R66" s="114"/>
      <c r="S66" s="114"/>
      <c r="T66" s="114"/>
      <c r="U66" s="114"/>
      <c r="V66" s="114"/>
      <c r="W66" s="114" t="s">
        <v>118</v>
      </c>
      <c r="X66" s="114" t="s">
        <v>118</v>
      </c>
      <c r="Y66" s="114" t="s">
        <v>118</v>
      </c>
      <c r="Z66" s="114" t="s">
        <v>118</v>
      </c>
      <c r="AA66" s="114" t="s">
        <v>118</v>
      </c>
      <c r="AB66" s="114" t="s">
        <v>118</v>
      </c>
      <c r="AC66" s="114" t="s">
        <v>118</v>
      </c>
      <c r="AD66" s="114"/>
      <c r="AE66" s="114"/>
      <c r="AF66" s="117"/>
    </row>
    <row r="67" spans="1:34" ht="15" customHeight="1" x14ac:dyDescent="0.3">
      <c r="A67" s="143">
        <v>37</v>
      </c>
      <c r="B67" s="120" t="s">
        <v>119</v>
      </c>
      <c r="C67" s="114" t="s">
        <v>119</v>
      </c>
      <c r="D67" s="120" t="s">
        <v>119</v>
      </c>
      <c r="E67" s="114" t="s">
        <v>119</v>
      </c>
      <c r="F67" s="120" t="s">
        <v>119</v>
      </c>
      <c r="G67" s="114" t="s">
        <v>119</v>
      </c>
      <c r="H67" s="120" t="s">
        <v>119</v>
      </c>
      <c r="I67" s="115"/>
      <c r="J67" s="115"/>
      <c r="K67" s="115"/>
      <c r="L67" s="115"/>
      <c r="M67" s="115"/>
      <c r="N67" s="115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14"/>
      <c r="AF67" s="117"/>
    </row>
    <row r="68" spans="1:34" ht="15" customHeight="1" thickBot="1" x14ac:dyDescent="0.35">
      <c r="A68" s="147">
        <v>38</v>
      </c>
      <c r="B68" s="120"/>
      <c r="C68" s="114"/>
      <c r="D68" s="114"/>
      <c r="E68" s="114"/>
      <c r="F68" s="114"/>
      <c r="G68" s="114"/>
      <c r="H68" s="114"/>
      <c r="I68" s="114" t="s">
        <v>120</v>
      </c>
      <c r="J68" s="114" t="s">
        <v>120</v>
      </c>
      <c r="K68" s="114" t="s">
        <v>120</v>
      </c>
      <c r="L68" s="114" t="s">
        <v>120</v>
      </c>
      <c r="M68" s="114" t="s">
        <v>120</v>
      </c>
      <c r="N68" s="114" t="s">
        <v>120</v>
      </c>
      <c r="O68" s="114" t="s">
        <v>120</v>
      </c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21"/>
      <c r="AB68" s="121"/>
      <c r="AC68" s="114"/>
      <c r="AD68" s="107"/>
      <c r="AE68" s="107"/>
      <c r="AF68" s="107"/>
    </row>
    <row r="69" spans="1:34" ht="15" customHeight="1" x14ac:dyDescent="0.3">
      <c r="A69" s="128" t="s">
        <v>2</v>
      </c>
      <c r="B69" s="108">
        <f>COUNTIF(B50:B68,"m")</f>
        <v>0</v>
      </c>
      <c r="C69" s="108">
        <f t="shared" ref="C69:AE69" si="7">COUNTIF(C50:C68,"m")</f>
        <v>0</v>
      </c>
      <c r="D69" s="108">
        <f>COUNTIF(D50:D68,"m")</f>
        <v>0</v>
      </c>
      <c r="E69" s="108">
        <f t="shared" si="7"/>
        <v>0</v>
      </c>
      <c r="F69" s="108">
        <f t="shared" si="7"/>
        <v>0</v>
      </c>
      <c r="G69" s="108">
        <f t="shared" si="7"/>
        <v>0</v>
      </c>
      <c r="H69" s="108">
        <f t="shared" si="7"/>
        <v>0</v>
      </c>
      <c r="I69" s="108">
        <f t="shared" si="7"/>
        <v>0</v>
      </c>
      <c r="J69" s="108">
        <f t="shared" si="7"/>
        <v>0</v>
      </c>
      <c r="K69" s="108">
        <f t="shared" si="7"/>
        <v>0</v>
      </c>
      <c r="L69" s="108">
        <f t="shared" si="7"/>
        <v>0</v>
      </c>
      <c r="M69" s="108">
        <f t="shared" si="7"/>
        <v>0</v>
      </c>
      <c r="N69" s="108">
        <f t="shared" si="7"/>
        <v>0</v>
      </c>
      <c r="O69" s="108">
        <f t="shared" si="7"/>
        <v>0</v>
      </c>
      <c r="P69" s="108">
        <f t="shared" si="7"/>
        <v>0</v>
      </c>
      <c r="Q69" s="108">
        <f t="shared" si="7"/>
        <v>0</v>
      </c>
      <c r="R69" s="108">
        <f t="shared" si="7"/>
        <v>0</v>
      </c>
      <c r="S69" s="108">
        <f t="shared" si="7"/>
        <v>0</v>
      </c>
      <c r="T69" s="108">
        <f t="shared" si="7"/>
        <v>0</v>
      </c>
      <c r="U69" s="108">
        <f t="shared" si="7"/>
        <v>0</v>
      </c>
      <c r="V69" s="108">
        <f t="shared" si="7"/>
        <v>0</v>
      </c>
      <c r="W69" s="108">
        <f t="shared" si="7"/>
        <v>0</v>
      </c>
      <c r="X69" s="108">
        <f t="shared" si="7"/>
        <v>0</v>
      </c>
      <c r="Y69" s="108">
        <f t="shared" si="7"/>
        <v>0</v>
      </c>
      <c r="Z69" s="108">
        <f t="shared" si="7"/>
        <v>0</v>
      </c>
      <c r="AA69" s="108">
        <f t="shared" si="7"/>
        <v>0</v>
      </c>
      <c r="AB69" s="108">
        <f t="shared" si="7"/>
        <v>0</v>
      </c>
      <c r="AC69" s="108">
        <f t="shared" si="7"/>
        <v>0</v>
      </c>
      <c r="AD69" s="108">
        <f t="shared" si="7"/>
        <v>0</v>
      </c>
      <c r="AE69" s="108">
        <f t="shared" si="7"/>
        <v>0</v>
      </c>
      <c r="AF69" s="108">
        <f>COUNTIF(AF50:AF68,"m")</f>
        <v>0</v>
      </c>
    </row>
    <row r="70" spans="1:34" ht="15" customHeight="1" thickBot="1" x14ac:dyDescent="0.35">
      <c r="A70" s="138" t="s">
        <v>3</v>
      </c>
      <c r="B70" s="111">
        <f>COUNTIF(B50:B68,"g")</f>
        <v>0</v>
      </c>
      <c r="C70" s="111">
        <f t="shared" ref="C70:AE70" si="8">COUNTIF(C50:C68,"g")</f>
        <v>0</v>
      </c>
      <c r="D70" s="111">
        <f t="shared" si="8"/>
        <v>0</v>
      </c>
      <c r="E70" s="111">
        <f t="shared" si="8"/>
        <v>0</v>
      </c>
      <c r="F70" s="111">
        <f t="shared" si="8"/>
        <v>0</v>
      </c>
      <c r="G70" s="111">
        <f t="shared" si="8"/>
        <v>0</v>
      </c>
      <c r="H70" s="111">
        <f t="shared" si="8"/>
        <v>0</v>
      </c>
      <c r="I70" s="111">
        <f t="shared" si="8"/>
        <v>0</v>
      </c>
      <c r="J70" s="111">
        <f t="shared" si="8"/>
        <v>0</v>
      </c>
      <c r="K70" s="111">
        <f t="shared" si="8"/>
        <v>0</v>
      </c>
      <c r="L70" s="111">
        <f t="shared" si="8"/>
        <v>0</v>
      </c>
      <c r="M70" s="111">
        <f t="shared" si="8"/>
        <v>0</v>
      </c>
      <c r="N70" s="111">
        <f t="shared" si="8"/>
        <v>0</v>
      </c>
      <c r="O70" s="111">
        <f t="shared" si="8"/>
        <v>0</v>
      </c>
      <c r="P70" s="111">
        <f t="shared" si="8"/>
        <v>0</v>
      </c>
      <c r="Q70" s="111">
        <f t="shared" si="8"/>
        <v>0</v>
      </c>
      <c r="R70" s="111">
        <f t="shared" si="8"/>
        <v>0</v>
      </c>
      <c r="S70" s="111">
        <f t="shared" si="8"/>
        <v>0</v>
      </c>
      <c r="T70" s="111">
        <f t="shared" si="8"/>
        <v>0</v>
      </c>
      <c r="U70" s="111">
        <f t="shared" si="8"/>
        <v>0</v>
      </c>
      <c r="V70" s="111">
        <f t="shared" si="8"/>
        <v>0</v>
      </c>
      <c r="W70" s="111">
        <f t="shared" si="8"/>
        <v>0</v>
      </c>
      <c r="X70" s="111">
        <f t="shared" si="8"/>
        <v>0</v>
      </c>
      <c r="Y70" s="111">
        <f t="shared" si="8"/>
        <v>0</v>
      </c>
      <c r="Z70" s="111">
        <f t="shared" si="8"/>
        <v>0</v>
      </c>
      <c r="AA70" s="111">
        <f t="shared" si="8"/>
        <v>0</v>
      </c>
      <c r="AB70" s="111">
        <f t="shared" si="8"/>
        <v>0</v>
      </c>
      <c r="AC70" s="111">
        <f t="shared" si="8"/>
        <v>0</v>
      </c>
      <c r="AD70" s="111">
        <f t="shared" si="8"/>
        <v>0</v>
      </c>
      <c r="AE70" s="111">
        <f t="shared" si="8"/>
        <v>0</v>
      </c>
      <c r="AF70" s="111">
        <f>COUNTIF(AF50:AF68,"g")</f>
        <v>0</v>
      </c>
    </row>
    <row r="71" spans="1:34" ht="13.5" thickBot="1" x14ac:dyDescent="0.35">
      <c r="A71" s="139"/>
      <c r="B71" s="98">
        <f>DATE(MATCH($A$2,$AP$1:$AP$7,0)+2014,MATCH($A$1,$AN$1:$AN$12,0),1)</f>
        <v>43466</v>
      </c>
      <c r="C71" s="98">
        <f t="shared" ref="C71" si="9">B71+1</f>
        <v>43467</v>
      </c>
      <c r="D71" s="98">
        <f t="shared" ref="D71" si="10">C71+1</f>
        <v>43468</v>
      </c>
      <c r="E71" s="98">
        <f t="shared" ref="E71" si="11">D71+1</f>
        <v>43469</v>
      </c>
      <c r="F71" s="98">
        <f t="shared" ref="F71" si="12">E71+1</f>
        <v>43470</v>
      </c>
      <c r="G71" s="98">
        <f t="shared" ref="G71" si="13">F71+1</f>
        <v>43471</v>
      </c>
      <c r="H71" s="98">
        <f t="shared" ref="H71" si="14">G71+1</f>
        <v>43472</v>
      </c>
      <c r="I71" s="98">
        <f t="shared" ref="I71" si="15">H71+1</f>
        <v>43473</v>
      </c>
      <c r="J71" s="98">
        <f t="shared" ref="J71" si="16">I71+1</f>
        <v>43474</v>
      </c>
      <c r="K71" s="98">
        <f t="shared" ref="K71" si="17">J71+1</f>
        <v>43475</v>
      </c>
      <c r="L71" s="98">
        <f t="shared" ref="L71" si="18">K71+1</f>
        <v>43476</v>
      </c>
      <c r="M71" s="98">
        <f t="shared" ref="M71" si="19">L71+1</f>
        <v>43477</v>
      </c>
      <c r="N71" s="98">
        <f t="shared" ref="N71" si="20">M71+1</f>
        <v>43478</v>
      </c>
      <c r="O71" s="98">
        <f t="shared" ref="O71" si="21">N71+1</f>
        <v>43479</v>
      </c>
      <c r="P71" s="98">
        <f t="shared" ref="P71" si="22">O71+1</f>
        <v>43480</v>
      </c>
      <c r="Q71" s="98">
        <f t="shared" ref="Q71" si="23">P71+1</f>
        <v>43481</v>
      </c>
      <c r="R71" s="98">
        <f t="shared" ref="R71" si="24">Q71+1</f>
        <v>43482</v>
      </c>
      <c r="S71" s="98">
        <f t="shared" ref="S71" si="25">R71+1</f>
        <v>43483</v>
      </c>
      <c r="T71" s="98">
        <f t="shared" ref="T71" si="26">S71+1</f>
        <v>43484</v>
      </c>
      <c r="U71" s="98">
        <f t="shared" ref="U71" si="27">T71+1</f>
        <v>43485</v>
      </c>
      <c r="V71" s="98">
        <f t="shared" ref="V71" si="28">U71+1</f>
        <v>43486</v>
      </c>
      <c r="W71" s="98">
        <f t="shared" ref="W71" si="29">V71+1</f>
        <v>43487</v>
      </c>
      <c r="X71" s="98">
        <f t="shared" ref="X71" si="30">W71+1</f>
        <v>43488</v>
      </c>
      <c r="Y71" s="98">
        <f t="shared" ref="Y71" si="31">X71+1</f>
        <v>43489</v>
      </c>
      <c r="Z71" s="98">
        <f t="shared" ref="Z71" si="32">Y71+1</f>
        <v>43490</v>
      </c>
      <c r="AA71" s="98">
        <f t="shared" ref="AA71" si="33">Z71+1</f>
        <v>43491</v>
      </c>
      <c r="AB71" s="98">
        <f t="shared" ref="AB71" si="34">AA71+1</f>
        <v>43492</v>
      </c>
      <c r="AC71" s="98">
        <f t="shared" ref="AC71" si="35">AB71+1</f>
        <v>43493</v>
      </c>
      <c r="AD71" s="98">
        <f t="shared" ref="AD71" si="36">AC71+1</f>
        <v>43494</v>
      </c>
      <c r="AE71" s="98">
        <f t="shared" ref="AE71" si="37">AD71+1</f>
        <v>43495</v>
      </c>
      <c r="AF71" s="98">
        <f t="shared" ref="AF71" si="38">AE71+1</f>
        <v>43496</v>
      </c>
    </row>
    <row r="72" spans="1:34" ht="14" thickTop="1" thickBot="1" x14ac:dyDescent="0.35">
      <c r="A72" s="132" t="s">
        <v>15</v>
      </c>
      <c r="B72" s="92">
        <v>1</v>
      </c>
      <c r="C72" s="92">
        <v>2</v>
      </c>
      <c r="D72" s="92">
        <v>3</v>
      </c>
      <c r="E72" s="92">
        <v>4</v>
      </c>
      <c r="F72" s="92">
        <v>5</v>
      </c>
      <c r="G72" s="92">
        <v>6</v>
      </c>
      <c r="H72" s="92">
        <v>7</v>
      </c>
      <c r="I72" s="92">
        <v>8</v>
      </c>
      <c r="J72" s="92">
        <v>9</v>
      </c>
      <c r="K72" s="92">
        <v>10</v>
      </c>
      <c r="L72" s="92">
        <v>11</v>
      </c>
      <c r="M72" s="92">
        <v>12</v>
      </c>
      <c r="N72" s="92">
        <v>13</v>
      </c>
      <c r="O72" s="92">
        <v>14</v>
      </c>
      <c r="P72" s="92">
        <v>15</v>
      </c>
      <c r="Q72" s="92">
        <v>16</v>
      </c>
      <c r="R72" s="92">
        <v>17</v>
      </c>
      <c r="S72" s="92">
        <v>18</v>
      </c>
      <c r="T72" s="92">
        <v>19</v>
      </c>
      <c r="U72" s="92">
        <v>20</v>
      </c>
      <c r="V72" s="92">
        <v>21</v>
      </c>
      <c r="W72" s="92">
        <v>22</v>
      </c>
      <c r="X72" s="92">
        <v>23</v>
      </c>
      <c r="Y72" s="92">
        <v>24</v>
      </c>
      <c r="Z72" s="92">
        <v>25</v>
      </c>
      <c r="AA72" s="92">
        <v>26</v>
      </c>
      <c r="AB72" s="92">
        <v>27</v>
      </c>
      <c r="AC72" s="92">
        <v>28</v>
      </c>
      <c r="AD72" s="92">
        <v>29</v>
      </c>
      <c r="AE72" s="92">
        <v>30</v>
      </c>
      <c r="AF72" s="92">
        <v>31</v>
      </c>
    </row>
    <row r="73" spans="1:34" x14ac:dyDescent="0.3">
      <c r="A73" s="141">
        <v>39</v>
      </c>
      <c r="B73" s="113" t="s">
        <v>113</v>
      </c>
      <c r="C73" s="113" t="s">
        <v>115</v>
      </c>
      <c r="D73" s="113" t="s">
        <v>113</v>
      </c>
      <c r="E73" s="113" t="s">
        <v>113</v>
      </c>
      <c r="F73" s="113" t="s">
        <v>113</v>
      </c>
      <c r="G73" s="113" t="s">
        <v>113</v>
      </c>
      <c r="H73" s="113" t="s">
        <v>113</v>
      </c>
      <c r="I73" s="114"/>
      <c r="J73" s="114"/>
      <c r="K73" s="115"/>
      <c r="L73" s="115"/>
      <c r="M73" s="114"/>
      <c r="N73" s="114"/>
      <c r="O73" s="115"/>
      <c r="P73" s="114"/>
      <c r="Q73" s="114"/>
      <c r="R73" s="114"/>
      <c r="S73" s="114"/>
      <c r="T73" s="115"/>
      <c r="U73" s="115"/>
      <c r="V73" s="114"/>
      <c r="W73" s="114"/>
      <c r="X73" s="114"/>
      <c r="Y73" s="115"/>
      <c r="Z73" s="115"/>
      <c r="AA73" s="114"/>
      <c r="AB73" s="114"/>
      <c r="AC73" s="115"/>
      <c r="AD73" s="114"/>
      <c r="AE73" s="114"/>
      <c r="AF73" s="114"/>
    </row>
    <row r="74" spans="1:34" ht="13.5" thickBot="1" x14ac:dyDescent="0.35">
      <c r="A74" s="142">
        <v>40</v>
      </c>
      <c r="B74" s="120"/>
      <c r="C74" s="114"/>
      <c r="D74" s="114"/>
      <c r="E74" s="114"/>
      <c r="F74" s="114"/>
      <c r="G74" s="114"/>
      <c r="H74" s="114"/>
      <c r="I74" s="114" t="s">
        <v>116</v>
      </c>
      <c r="J74" s="114" t="s">
        <v>116</v>
      </c>
      <c r="K74" s="114" t="s">
        <v>116</v>
      </c>
      <c r="L74" s="114" t="s">
        <v>116</v>
      </c>
      <c r="M74" s="114" t="s">
        <v>116</v>
      </c>
      <c r="N74" s="114" t="s">
        <v>116</v>
      </c>
      <c r="O74" s="114" t="s">
        <v>116</v>
      </c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/>
      <c r="AF74" s="117"/>
    </row>
    <row r="75" spans="1:34" x14ac:dyDescent="0.3">
      <c r="A75" s="141">
        <v>41</v>
      </c>
      <c r="B75" s="120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 t="s">
        <v>117</v>
      </c>
      <c r="Q75" s="114" t="s">
        <v>117</v>
      </c>
      <c r="R75" s="114" t="s">
        <v>117</v>
      </c>
      <c r="S75" s="114" t="s">
        <v>117</v>
      </c>
      <c r="T75" s="114" t="s">
        <v>117</v>
      </c>
      <c r="U75" s="114" t="s">
        <v>117</v>
      </c>
      <c r="V75" s="114" t="s">
        <v>117</v>
      </c>
      <c r="W75" s="114"/>
      <c r="X75" s="114"/>
      <c r="Y75" s="114"/>
      <c r="Z75" s="114"/>
      <c r="AA75" s="114"/>
      <c r="AB75" s="114"/>
      <c r="AC75" s="114"/>
      <c r="AD75" s="114"/>
      <c r="AE75" s="114"/>
      <c r="AF75" s="117"/>
    </row>
    <row r="76" spans="1:34" ht="13.5" thickBot="1" x14ac:dyDescent="0.35">
      <c r="A76" s="142">
        <v>42</v>
      </c>
      <c r="B76" s="120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21"/>
      <c r="N76" s="121"/>
      <c r="O76" s="121"/>
      <c r="P76" s="121"/>
      <c r="Q76" s="121"/>
      <c r="R76" s="114"/>
      <c r="S76" s="114"/>
      <c r="T76" s="114"/>
      <c r="U76" s="114"/>
      <c r="V76" s="114"/>
      <c r="W76" s="114" t="s">
        <v>118</v>
      </c>
      <c r="X76" s="114" t="s">
        <v>118</v>
      </c>
      <c r="Y76" s="114" t="s">
        <v>118</v>
      </c>
      <c r="Z76" s="114" t="s">
        <v>118</v>
      </c>
      <c r="AA76" s="114" t="s">
        <v>118</v>
      </c>
      <c r="AB76" s="114" t="s">
        <v>118</v>
      </c>
      <c r="AC76" s="114" t="s">
        <v>118</v>
      </c>
      <c r="AD76" s="121"/>
      <c r="AE76" s="121"/>
      <c r="AF76" s="117"/>
    </row>
    <row r="77" spans="1:34" x14ac:dyDescent="0.3">
      <c r="A77" s="141">
        <v>43</v>
      </c>
      <c r="B77" s="120" t="s">
        <v>119</v>
      </c>
      <c r="C77" s="114" t="s">
        <v>119</v>
      </c>
      <c r="D77" s="120" t="s">
        <v>119</v>
      </c>
      <c r="E77" s="114" t="s">
        <v>119</v>
      </c>
      <c r="F77" s="120" t="s">
        <v>119</v>
      </c>
      <c r="G77" s="114" t="s">
        <v>119</v>
      </c>
      <c r="H77" s="120" t="s">
        <v>119</v>
      </c>
      <c r="I77" s="115"/>
      <c r="J77" s="115"/>
      <c r="K77" s="115"/>
      <c r="L77" s="115"/>
      <c r="M77" s="115"/>
      <c r="N77" s="115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4"/>
      <c r="AF77" s="117"/>
      <c r="AG77" s="161" t="s">
        <v>134</v>
      </c>
      <c r="AH77" s="162"/>
    </row>
    <row r="78" spans="1:34" ht="13.5" thickBot="1" x14ac:dyDescent="0.35">
      <c r="A78" s="142">
        <v>44</v>
      </c>
      <c r="B78" s="120"/>
      <c r="C78" s="114"/>
      <c r="D78" s="114"/>
      <c r="E78" s="114"/>
      <c r="F78" s="114"/>
      <c r="G78" s="114"/>
      <c r="H78" s="114"/>
      <c r="I78" s="114" t="s">
        <v>120</v>
      </c>
      <c r="J78" s="114" t="s">
        <v>120</v>
      </c>
      <c r="K78" s="114" t="s">
        <v>120</v>
      </c>
      <c r="L78" s="114" t="s">
        <v>120</v>
      </c>
      <c r="M78" s="114" t="s">
        <v>120</v>
      </c>
      <c r="N78" s="114" t="s">
        <v>120</v>
      </c>
      <c r="O78" s="114" t="s">
        <v>120</v>
      </c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21"/>
      <c r="AB78" s="121"/>
      <c r="AC78" s="114"/>
      <c r="AD78" s="114"/>
      <c r="AE78" s="114"/>
      <c r="AF78" s="117"/>
      <c r="AG78" s="163"/>
      <c r="AH78" s="164"/>
    </row>
    <row r="79" spans="1:34" ht="13.5" thickBot="1" x14ac:dyDescent="0.35">
      <c r="A79" s="141">
        <v>45</v>
      </c>
      <c r="B79" s="120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 t="s">
        <v>121</v>
      </c>
      <c r="Q79" s="114" t="s">
        <v>121</v>
      </c>
      <c r="R79" s="114" t="s">
        <v>121</v>
      </c>
      <c r="S79" s="114" t="s">
        <v>121</v>
      </c>
      <c r="T79" s="114" t="s">
        <v>121</v>
      </c>
      <c r="U79" s="114" t="s">
        <v>121</v>
      </c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7"/>
      <c r="AG79" s="163"/>
      <c r="AH79" s="164"/>
    </row>
    <row r="80" spans="1:34" ht="13.5" thickBot="1" x14ac:dyDescent="0.35">
      <c r="A80" s="142">
        <v>46</v>
      </c>
      <c r="B80" s="120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5" t="s">
        <v>122</v>
      </c>
      <c r="Q80" s="115" t="s">
        <v>122</v>
      </c>
      <c r="R80" s="115" t="s">
        <v>122</v>
      </c>
      <c r="S80" s="115" t="s">
        <v>122</v>
      </c>
      <c r="T80" s="115" t="s">
        <v>122</v>
      </c>
      <c r="U80" s="115" t="s">
        <v>122</v>
      </c>
      <c r="V80" s="114"/>
      <c r="W80" s="114"/>
      <c r="X80" s="114"/>
      <c r="Y80" s="114"/>
      <c r="Z80" s="114"/>
      <c r="AA80" s="114"/>
      <c r="AB80" s="114"/>
      <c r="AC80" s="114"/>
      <c r="AD80" s="114"/>
      <c r="AE80" s="114"/>
      <c r="AF80" s="117"/>
      <c r="AG80" s="163"/>
      <c r="AH80" s="164"/>
    </row>
    <row r="81" spans="1:34" x14ac:dyDescent="0.3">
      <c r="A81" s="141">
        <v>47</v>
      </c>
      <c r="B81" s="120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 t="s">
        <v>123</v>
      </c>
      <c r="Q81" s="114" t="s">
        <v>123</v>
      </c>
      <c r="R81" s="114" t="s">
        <v>123</v>
      </c>
      <c r="S81" s="114" t="s">
        <v>123</v>
      </c>
      <c r="T81" s="114" t="s">
        <v>123</v>
      </c>
      <c r="U81" s="114" t="s">
        <v>123</v>
      </c>
      <c r="V81" s="114"/>
      <c r="W81" s="114"/>
      <c r="X81" s="114"/>
      <c r="Y81" s="114"/>
      <c r="Z81" s="114"/>
      <c r="AA81" s="114"/>
      <c r="AB81" s="114"/>
      <c r="AC81" s="114"/>
      <c r="AD81" s="114"/>
      <c r="AE81" s="114"/>
      <c r="AF81" s="117"/>
      <c r="AG81" s="163"/>
      <c r="AH81" s="164"/>
    </row>
    <row r="82" spans="1:34" ht="13.5" thickBot="1" x14ac:dyDescent="0.35">
      <c r="A82" s="142">
        <v>48</v>
      </c>
      <c r="B82" s="120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 t="s">
        <v>124</v>
      </c>
      <c r="Q82" s="114" t="s">
        <v>124</v>
      </c>
      <c r="R82" s="114" t="s">
        <v>124</v>
      </c>
      <c r="S82" s="114" t="s">
        <v>124</v>
      </c>
      <c r="T82" s="114" t="s">
        <v>124</v>
      </c>
      <c r="U82" s="114" t="s">
        <v>124</v>
      </c>
      <c r="V82" s="114"/>
      <c r="W82" s="114"/>
      <c r="X82" s="114"/>
      <c r="Y82" s="114"/>
      <c r="Z82" s="114"/>
      <c r="AA82" s="114"/>
      <c r="AB82" s="114"/>
      <c r="AC82" s="114"/>
      <c r="AD82" s="114"/>
      <c r="AE82" s="114"/>
      <c r="AF82" s="117"/>
      <c r="AG82" s="165"/>
      <c r="AH82" s="166"/>
    </row>
    <row r="83" spans="1:34" x14ac:dyDescent="0.3">
      <c r="A83" s="141">
        <v>49</v>
      </c>
      <c r="B83" s="120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 t="s">
        <v>125</v>
      </c>
      <c r="Q83" s="114" t="s">
        <v>125</v>
      </c>
      <c r="R83" s="114" t="s">
        <v>125</v>
      </c>
      <c r="S83" s="114" t="s">
        <v>125</v>
      </c>
      <c r="T83" s="114" t="s">
        <v>125</v>
      </c>
      <c r="U83" s="114" t="s">
        <v>125</v>
      </c>
      <c r="V83" s="114"/>
      <c r="W83" s="114"/>
      <c r="X83" s="114"/>
      <c r="Y83" s="114"/>
      <c r="Z83" s="114"/>
      <c r="AA83" s="114"/>
      <c r="AB83" s="114"/>
      <c r="AC83" s="114"/>
      <c r="AD83" s="114"/>
      <c r="AE83" s="114"/>
      <c r="AF83" s="117"/>
    </row>
    <row r="84" spans="1:34" ht="13.5" thickBot="1" x14ac:dyDescent="0.35">
      <c r="A84" s="142">
        <v>50</v>
      </c>
      <c r="B84" s="120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 t="s">
        <v>126</v>
      </c>
      <c r="Q84" s="114" t="s">
        <v>126</v>
      </c>
      <c r="R84" s="114" t="s">
        <v>126</v>
      </c>
      <c r="S84" s="114" t="s">
        <v>126</v>
      </c>
      <c r="T84" s="114" t="s">
        <v>126</v>
      </c>
      <c r="U84" s="114" t="s">
        <v>126</v>
      </c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7"/>
    </row>
    <row r="85" spans="1:34" ht="13.5" thickBot="1" x14ac:dyDescent="0.35">
      <c r="A85" s="141">
        <v>51</v>
      </c>
      <c r="B85" s="120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7"/>
    </row>
    <row r="86" spans="1:34" ht="13.5" thickBot="1" x14ac:dyDescent="0.35">
      <c r="A86" s="142">
        <v>52</v>
      </c>
      <c r="B86" s="113" t="s">
        <v>113</v>
      </c>
      <c r="C86" s="113" t="s">
        <v>115</v>
      </c>
      <c r="D86" s="113" t="s">
        <v>113</v>
      </c>
      <c r="E86" s="113" t="s">
        <v>113</v>
      </c>
      <c r="F86" s="113" t="s">
        <v>113</v>
      </c>
      <c r="G86" s="113" t="s">
        <v>113</v>
      </c>
      <c r="H86" s="113" t="s">
        <v>113</v>
      </c>
      <c r="I86" s="114"/>
      <c r="J86" s="114"/>
      <c r="K86" s="115"/>
      <c r="L86" s="115"/>
      <c r="M86" s="114"/>
      <c r="N86" s="114"/>
      <c r="O86" s="115"/>
      <c r="P86" s="114"/>
      <c r="Q86" s="114"/>
      <c r="R86" s="114"/>
      <c r="S86" s="114"/>
      <c r="T86" s="115"/>
      <c r="U86" s="115"/>
      <c r="V86" s="114"/>
      <c r="W86" s="114"/>
      <c r="X86" s="114"/>
      <c r="Y86" s="115"/>
      <c r="Z86" s="115"/>
      <c r="AA86" s="114"/>
      <c r="AB86" s="114"/>
      <c r="AC86" s="115"/>
      <c r="AD86" s="114"/>
      <c r="AE86" s="114"/>
      <c r="AF86" s="117"/>
    </row>
    <row r="87" spans="1:34" x14ac:dyDescent="0.3">
      <c r="A87" s="141">
        <v>53</v>
      </c>
      <c r="B87" s="120"/>
      <c r="C87" s="114"/>
      <c r="D87" s="114"/>
      <c r="E87" s="114"/>
      <c r="F87" s="114"/>
      <c r="G87" s="114"/>
      <c r="H87" s="114"/>
      <c r="I87" s="114" t="s">
        <v>116</v>
      </c>
      <c r="J87" s="114" t="s">
        <v>116</v>
      </c>
      <c r="K87" s="114" t="s">
        <v>116</v>
      </c>
      <c r="L87" s="114" t="s">
        <v>116</v>
      </c>
      <c r="M87" s="114" t="s">
        <v>116</v>
      </c>
      <c r="N87" s="114" t="s">
        <v>116</v>
      </c>
      <c r="O87" s="114" t="s">
        <v>116</v>
      </c>
      <c r="P87" s="114"/>
      <c r="Q87" s="114"/>
      <c r="R87" s="114"/>
      <c r="S87" s="114"/>
      <c r="T87" s="114"/>
      <c r="U87" s="114"/>
      <c r="V87" s="114"/>
      <c r="W87" s="114"/>
      <c r="X87" s="114"/>
      <c r="Y87" s="114"/>
      <c r="Z87" s="114"/>
      <c r="AA87" s="114"/>
      <c r="AB87" s="114"/>
      <c r="AC87" s="114"/>
      <c r="AD87" s="114"/>
      <c r="AE87" s="114"/>
      <c r="AF87" s="117"/>
    </row>
    <row r="88" spans="1:34" ht="13.5" thickBot="1" x14ac:dyDescent="0.35">
      <c r="A88" s="142">
        <v>54</v>
      </c>
      <c r="B88" s="120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 t="s">
        <v>117</v>
      </c>
      <c r="Q88" s="114" t="s">
        <v>117</v>
      </c>
      <c r="R88" s="114" t="s">
        <v>117</v>
      </c>
      <c r="S88" s="114" t="s">
        <v>117</v>
      </c>
      <c r="T88" s="114" t="s">
        <v>117</v>
      </c>
      <c r="U88" s="114" t="s">
        <v>117</v>
      </c>
      <c r="V88" s="114" t="s">
        <v>117</v>
      </c>
      <c r="W88" s="114"/>
      <c r="X88" s="114"/>
      <c r="Y88" s="114"/>
      <c r="Z88" s="114"/>
      <c r="AA88" s="114"/>
      <c r="AB88" s="114"/>
      <c r="AC88" s="114"/>
      <c r="AD88" s="114"/>
      <c r="AE88" s="114"/>
      <c r="AF88" s="117"/>
    </row>
    <row r="89" spans="1:34" ht="13.5" thickBot="1" x14ac:dyDescent="0.35">
      <c r="A89" s="141">
        <v>55</v>
      </c>
      <c r="B89" s="120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21"/>
      <c r="N89" s="121"/>
      <c r="O89" s="121"/>
      <c r="P89" s="121"/>
      <c r="Q89" s="121"/>
      <c r="R89" s="114"/>
      <c r="S89" s="114"/>
      <c r="T89" s="114"/>
      <c r="U89" s="114"/>
      <c r="V89" s="114"/>
      <c r="W89" s="114" t="s">
        <v>118</v>
      </c>
      <c r="X89" s="114" t="s">
        <v>118</v>
      </c>
      <c r="Y89" s="114" t="s">
        <v>118</v>
      </c>
      <c r="Z89" s="114" t="s">
        <v>118</v>
      </c>
      <c r="AA89" s="114" t="s">
        <v>118</v>
      </c>
      <c r="AB89" s="114" t="s">
        <v>118</v>
      </c>
      <c r="AC89" s="114" t="s">
        <v>118</v>
      </c>
      <c r="AD89" s="114"/>
      <c r="AE89" s="114"/>
      <c r="AF89" s="117"/>
    </row>
    <row r="90" spans="1:34" ht="13.5" thickBot="1" x14ac:dyDescent="0.35">
      <c r="A90" s="142">
        <v>56</v>
      </c>
      <c r="B90" s="120" t="s">
        <v>119</v>
      </c>
      <c r="C90" s="114" t="s">
        <v>119</v>
      </c>
      <c r="D90" s="120" t="s">
        <v>119</v>
      </c>
      <c r="E90" s="114" t="s">
        <v>119</v>
      </c>
      <c r="F90" s="120" t="s">
        <v>119</v>
      </c>
      <c r="G90" s="114" t="s">
        <v>119</v>
      </c>
      <c r="H90" s="120" t="s">
        <v>119</v>
      </c>
      <c r="I90" s="115"/>
      <c r="J90" s="115"/>
      <c r="K90" s="115"/>
      <c r="L90" s="115"/>
      <c r="M90" s="115"/>
      <c r="N90" s="115"/>
      <c r="O90" s="114"/>
      <c r="P90" s="114"/>
      <c r="Q90" s="114"/>
      <c r="R90" s="114"/>
      <c r="S90" s="114"/>
      <c r="T90" s="114"/>
      <c r="U90" s="114"/>
      <c r="V90" s="114"/>
      <c r="W90" s="114"/>
      <c r="X90" s="114"/>
      <c r="Y90" s="114"/>
      <c r="Z90" s="114"/>
      <c r="AA90" s="114"/>
      <c r="AB90" s="114"/>
      <c r="AC90" s="114"/>
      <c r="AD90" s="114"/>
      <c r="AE90" s="114"/>
      <c r="AF90" s="117"/>
    </row>
    <row r="91" spans="1:34" ht="13.5" thickBot="1" x14ac:dyDescent="0.35">
      <c r="A91" s="141">
        <v>57</v>
      </c>
      <c r="B91" s="120"/>
      <c r="C91" s="114"/>
      <c r="D91" s="114"/>
      <c r="E91" s="114"/>
      <c r="F91" s="114"/>
      <c r="G91" s="114"/>
      <c r="H91" s="114"/>
      <c r="I91" s="114" t="s">
        <v>120</v>
      </c>
      <c r="J91" s="114" t="s">
        <v>120</v>
      </c>
      <c r="K91" s="114" t="s">
        <v>120</v>
      </c>
      <c r="L91" s="114" t="s">
        <v>120</v>
      </c>
      <c r="M91" s="114" t="s">
        <v>120</v>
      </c>
      <c r="N91" s="114" t="s">
        <v>120</v>
      </c>
      <c r="O91" s="114" t="s">
        <v>120</v>
      </c>
      <c r="P91" s="114"/>
      <c r="Q91" s="114"/>
      <c r="R91" s="114"/>
      <c r="S91" s="114"/>
      <c r="T91" s="114"/>
      <c r="U91" s="114"/>
      <c r="V91" s="114"/>
      <c r="W91" s="114"/>
      <c r="X91" s="114"/>
      <c r="Y91" s="114"/>
      <c r="Z91" s="114"/>
      <c r="AA91" s="121"/>
      <c r="AB91" s="121"/>
      <c r="AC91" s="114"/>
      <c r="AD91" s="107"/>
      <c r="AE91" s="107"/>
      <c r="AF91" s="107"/>
    </row>
    <row r="92" spans="1:34" x14ac:dyDescent="0.3">
      <c r="A92" s="128" t="s">
        <v>2</v>
      </c>
      <c r="B92" s="108">
        <f>COUNTIF(B73:B91,"m")</f>
        <v>0</v>
      </c>
      <c r="C92" s="108">
        <f t="shared" ref="C92" si="39">COUNTIF(C73:C91,"m")</f>
        <v>0</v>
      </c>
      <c r="D92" s="108">
        <f>COUNTIF(D73:D91,"m")</f>
        <v>0</v>
      </c>
      <c r="E92" s="108">
        <f t="shared" ref="E92:AE92" si="40">COUNTIF(E73:E91,"m")</f>
        <v>0</v>
      </c>
      <c r="F92" s="108">
        <f t="shared" si="40"/>
        <v>0</v>
      </c>
      <c r="G92" s="108">
        <f t="shared" si="40"/>
        <v>0</v>
      </c>
      <c r="H92" s="108">
        <f t="shared" si="40"/>
        <v>0</v>
      </c>
      <c r="I92" s="108">
        <f t="shared" si="40"/>
        <v>0</v>
      </c>
      <c r="J92" s="108">
        <f t="shared" si="40"/>
        <v>0</v>
      </c>
      <c r="K92" s="108">
        <f t="shared" si="40"/>
        <v>0</v>
      </c>
      <c r="L92" s="108">
        <f t="shared" si="40"/>
        <v>0</v>
      </c>
      <c r="M92" s="108">
        <f t="shared" si="40"/>
        <v>0</v>
      </c>
      <c r="N92" s="108">
        <f t="shared" si="40"/>
        <v>0</v>
      </c>
      <c r="O92" s="108">
        <f t="shared" si="40"/>
        <v>0</v>
      </c>
      <c r="P92" s="108">
        <f t="shared" si="40"/>
        <v>0</v>
      </c>
      <c r="Q92" s="108">
        <f t="shared" si="40"/>
        <v>0</v>
      </c>
      <c r="R92" s="108">
        <f t="shared" si="40"/>
        <v>0</v>
      </c>
      <c r="S92" s="108">
        <f t="shared" si="40"/>
        <v>0</v>
      </c>
      <c r="T92" s="108">
        <f t="shared" si="40"/>
        <v>0</v>
      </c>
      <c r="U92" s="108">
        <f t="shared" si="40"/>
        <v>0</v>
      </c>
      <c r="V92" s="108">
        <f t="shared" si="40"/>
        <v>0</v>
      </c>
      <c r="W92" s="108">
        <f t="shared" si="40"/>
        <v>0</v>
      </c>
      <c r="X92" s="108">
        <f t="shared" si="40"/>
        <v>0</v>
      </c>
      <c r="Y92" s="108">
        <f t="shared" si="40"/>
        <v>0</v>
      </c>
      <c r="Z92" s="108">
        <f t="shared" si="40"/>
        <v>0</v>
      </c>
      <c r="AA92" s="108">
        <f t="shared" si="40"/>
        <v>0</v>
      </c>
      <c r="AB92" s="108">
        <f t="shared" si="40"/>
        <v>0</v>
      </c>
      <c r="AC92" s="108">
        <f t="shared" si="40"/>
        <v>0</v>
      </c>
      <c r="AD92" s="108">
        <f t="shared" si="40"/>
        <v>0</v>
      </c>
      <c r="AE92" s="108">
        <f t="shared" si="40"/>
        <v>0</v>
      </c>
      <c r="AF92" s="108">
        <f>COUNTIF(AF73:AF91,"m")</f>
        <v>0</v>
      </c>
    </row>
    <row r="93" spans="1:34" ht="13.5" thickBot="1" x14ac:dyDescent="0.35">
      <c r="A93" s="138" t="s">
        <v>3</v>
      </c>
      <c r="B93" s="111">
        <f>COUNTIF(B73:B91,"g")</f>
        <v>0</v>
      </c>
      <c r="C93" s="111">
        <f t="shared" ref="C93:AE93" si="41">COUNTIF(C73:C91,"g")</f>
        <v>0</v>
      </c>
      <c r="D93" s="111">
        <f t="shared" si="41"/>
        <v>0</v>
      </c>
      <c r="E93" s="111">
        <f t="shared" si="41"/>
        <v>0</v>
      </c>
      <c r="F93" s="111">
        <f t="shared" si="41"/>
        <v>0</v>
      </c>
      <c r="G93" s="111">
        <f t="shared" si="41"/>
        <v>0</v>
      </c>
      <c r="H93" s="111">
        <f t="shared" si="41"/>
        <v>0</v>
      </c>
      <c r="I93" s="111">
        <f t="shared" si="41"/>
        <v>0</v>
      </c>
      <c r="J93" s="111">
        <f t="shared" si="41"/>
        <v>0</v>
      </c>
      <c r="K93" s="111">
        <f t="shared" si="41"/>
        <v>0</v>
      </c>
      <c r="L93" s="111">
        <f t="shared" si="41"/>
        <v>0</v>
      </c>
      <c r="M93" s="111">
        <f t="shared" si="41"/>
        <v>0</v>
      </c>
      <c r="N93" s="111">
        <f t="shared" si="41"/>
        <v>0</v>
      </c>
      <c r="O93" s="111">
        <f t="shared" si="41"/>
        <v>0</v>
      </c>
      <c r="P93" s="111">
        <f t="shared" si="41"/>
        <v>0</v>
      </c>
      <c r="Q93" s="111">
        <f t="shared" si="41"/>
        <v>0</v>
      </c>
      <c r="R93" s="111">
        <f t="shared" si="41"/>
        <v>0</v>
      </c>
      <c r="S93" s="111">
        <f t="shared" si="41"/>
        <v>0</v>
      </c>
      <c r="T93" s="111">
        <f t="shared" si="41"/>
        <v>0</v>
      </c>
      <c r="U93" s="111">
        <f t="shared" si="41"/>
        <v>0</v>
      </c>
      <c r="V93" s="111">
        <f t="shared" si="41"/>
        <v>0</v>
      </c>
      <c r="W93" s="111">
        <f t="shared" si="41"/>
        <v>0</v>
      </c>
      <c r="X93" s="111">
        <f t="shared" si="41"/>
        <v>0</v>
      </c>
      <c r="Y93" s="111">
        <f t="shared" si="41"/>
        <v>0</v>
      </c>
      <c r="Z93" s="111">
        <f t="shared" si="41"/>
        <v>0</v>
      </c>
      <c r="AA93" s="111">
        <f t="shared" si="41"/>
        <v>0</v>
      </c>
      <c r="AB93" s="111">
        <f t="shared" si="41"/>
        <v>0</v>
      </c>
      <c r="AC93" s="111">
        <f t="shared" si="41"/>
        <v>0</v>
      </c>
      <c r="AD93" s="111">
        <f t="shared" si="41"/>
        <v>0</v>
      </c>
      <c r="AE93" s="111">
        <f t="shared" si="41"/>
        <v>0</v>
      </c>
      <c r="AF93" s="111">
        <f>COUNTIF(AF73:AF91,"g")</f>
        <v>0</v>
      </c>
    </row>
    <row r="94" spans="1:34" ht="13.5" thickBot="1" x14ac:dyDescent="0.35">
      <c r="A94" s="139"/>
      <c r="B94" s="98">
        <f>DATE(MATCH($A$2,$AP$1:$AP$7,0)+2014,MATCH($A$1,$AN$1:$AN$12,0),1)</f>
        <v>43466</v>
      </c>
      <c r="C94" s="98">
        <f t="shared" ref="C94" si="42">B94+1</f>
        <v>43467</v>
      </c>
      <c r="D94" s="98">
        <f t="shared" ref="D94" si="43">C94+1</f>
        <v>43468</v>
      </c>
      <c r="E94" s="98">
        <f t="shared" ref="E94" si="44">D94+1</f>
        <v>43469</v>
      </c>
      <c r="F94" s="98">
        <f t="shared" ref="F94" si="45">E94+1</f>
        <v>43470</v>
      </c>
      <c r="G94" s="98">
        <f t="shared" ref="G94" si="46">F94+1</f>
        <v>43471</v>
      </c>
      <c r="H94" s="98">
        <f t="shared" ref="H94" si="47">G94+1</f>
        <v>43472</v>
      </c>
      <c r="I94" s="98">
        <f t="shared" ref="I94" si="48">H94+1</f>
        <v>43473</v>
      </c>
      <c r="J94" s="98">
        <f t="shared" ref="J94" si="49">I94+1</f>
        <v>43474</v>
      </c>
      <c r="K94" s="98">
        <f t="shared" ref="K94" si="50">J94+1</f>
        <v>43475</v>
      </c>
      <c r="L94" s="98">
        <f t="shared" ref="L94" si="51">K94+1</f>
        <v>43476</v>
      </c>
      <c r="M94" s="98">
        <f t="shared" ref="M94" si="52">L94+1</f>
        <v>43477</v>
      </c>
      <c r="N94" s="98">
        <f t="shared" ref="N94" si="53">M94+1</f>
        <v>43478</v>
      </c>
      <c r="O94" s="98">
        <f t="shared" ref="O94" si="54">N94+1</f>
        <v>43479</v>
      </c>
      <c r="P94" s="98">
        <f t="shared" ref="P94" si="55">O94+1</f>
        <v>43480</v>
      </c>
      <c r="Q94" s="98">
        <f t="shared" ref="Q94" si="56">P94+1</f>
        <v>43481</v>
      </c>
      <c r="R94" s="98">
        <f t="shared" ref="R94" si="57">Q94+1</f>
        <v>43482</v>
      </c>
      <c r="S94" s="98">
        <f t="shared" ref="S94" si="58">R94+1</f>
        <v>43483</v>
      </c>
      <c r="T94" s="98">
        <f t="shared" ref="T94" si="59">S94+1</f>
        <v>43484</v>
      </c>
      <c r="U94" s="98">
        <f t="shared" ref="U94" si="60">T94+1</f>
        <v>43485</v>
      </c>
      <c r="V94" s="98">
        <f t="shared" ref="V94" si="61">U94+1</f>
        <v>43486</v>
      </c>
      <c r="W94" s="98">
        <f t="shared" ref="W94" si="62">V94+1</f>
        <v>43487</v>
      </c>
      <c r="X94" s="98">
        <f t="shared" ref="X94" si="63">W94+1</f>
        <v>43488</v>
      </c>
      <c r="Y94" s="98">
        <f t="shared" ref="Y94" si="64">X94+1</f>
        <v>43489</v>
      </c>
      <c r="Z94" s="98">
        <f t="shared" ref="Z94" si="65">Y94+1</f>
        <v>43490</v>
      </c>
      <c r="AA94" s="98">
        <f t="shared" ref="AA94" si="66">Z94+1</f>
        <v>43491</v>
      </c>
      <c r="AB94" s="98">
        <f t="shared" ref="AB94" si="67">AA94+1</f>
        <v>43492</v>
      </c>
      <c r="AC94" s="98">
        <f t="shared" ref="AC94" si="68">AB94+1</f>
        <v>43493</v>
      </c>
      <c r="AD94" s="98">
        <f t="shared" ref="AD94" si="69">AC94+1</f>
        <v>43494</v>
      </c>
      <c r="AE94" s="98">
        <f t="shared" ref="AE94" si="70">AD94+1</f>
        <v>43495</v>
      </c>
      <c r="AF94" s="98">
        <f t="shared" ref="AF94" si="71">AE94+1</f>
        <v>43496</v>
      </c>
    </row>
    <row r="95" spans="1:34" ht="14" thickTop="1" thickBot="1" x14ac:dyDescent="0.35">
      <c r="A95" s="132" t="s">
        <v>129</v>
      </c>
      <c r="B95" s="92">
        <v>1</v>
      </c>
      <c r="C95" s="92">
        <v>2</v>
      </c>
      <c r="D95" s="92">
        <v>3</v>
      </c>
      <c r="E95" s="92">
        <v>4</v>
      </c>
      <c r="F95" s="92">
        <v>5</v>
      </c>
      <c r="G95" s="92">
        <v>6</v>
      </c>
      <c r="H95" s="92">
        <v>7</v>
      </c>
      <c r="I95" s="92">
        <v>8</v>
      </c>
      <c r="J95" s="92">
        <v>9</v>
      </c>
      <c r="K95" s="92">
        <v>10</v>
      </c>
      <c r="L95" s="92">
        <v>11</v>
      </c>
      <c r="M95" s="92">
        <v>12</v>
      </c>
      <c r="N95" s="92">
        <v>13</v>
      </c>
      <c r="O95" s="92">
        <v>14</v>
      </c>
      <c r="P95" s="92">
        <v>15</v>
      </c>
      <c r="Q95" s="92">
        <v>16</v>
      </c>
      <c r="R95" s="92">
        <v>17</v>
      </c>
      <c r="S95" s="92">
        <v>18</v>
      </c>
      <c r="T95" s="92">
        <v>19</v>
      </c>
      <c r="U95" s="92">
        <v>20</v>
      </c>
      <c r="V95" s="92">
        <v>21</v>
      </c>
      <c r="W95" s="92">
        <v>22</v>
      </c>
      <c r="X95" s="92">
        <v>23</v>
      </c>
      <c r="Y95" s="92">
        <v>24</v>
      </c>
      <c r="Z95" s="92">
        <v>25</v>
      </c>
      <c r="AA95" s="92">
        <v>26</v>
      </c>
      <c r="AB95" s="92">
        <v>27</v>
      </c>
      <c r="AC95" s="92">
        <v>28</v>
      </c>
      <c r="AD95" s="92">
        <v>29</v>
      </c>
      <c r="AE95" s="92">
        <v>30</v>
      </c>
      <c r="AF95" s="92">
        <v>31</v>
      </c>
    </row>
    <row r="96" spans="1:34" ht="13.5" thickBot="1" x14ac:dyDescent="0.35">
      <c r="A96" s="141">
        <v>58</v>
      </c>
      <c r="B96" s="113" t="s">
        <v>113</v>
      </c>
      <c r="C96" s="113" t="s">
        <v>115</v>
      </c>
      <c r="D96" s="113" t="s">
        <v>113</v>
      </c>
      <c r="E96" s="113" t="s">
        <v>113</v>
      </c>
      <c r="F96" s="113" t="s">
        <v>113</v>
      </c>
      <c r="G96" s="113" t="s">
        <v>113</v>
      </c>
      <c r="H96" s="113" t="s">
        <v>113</v>
      </c>
      <c r="I96" s="114"/>
      <c r="J96" s="114"/>
      <c r="K96" s="115"/>
      <c r="L96" s="115"/>
      <c r="M96" s="114"/>
      <c r="N96" s="114"/>
      <c r="O96" s="115"/>
      <c r="P96" s="114"/>
      <c r="Q96" s="114"/>
      <c r="R96" s="114"/>
      <c r="S96" s="114"/>
      <c r="T96" s="115"/>
      <c r="U96" s="115"/>
      <c r="V96" s="114"/>
      <c r="W96" s="114"/>
      <c r="X96" s="114"/>
      <c r="Y96" s="115"/>
      <c r="Z96" s="115"/>
      <c r="AA96" s="114"/>
      <c r="AB96" s="114"/>
      <c r="AC96" s="115"/>
      <c r="AD96" s="114"/>
      <c r="AE96" s="114"/>
      <c r="AF96" s="114"/>
    </row>
    <row r="97" spans="1:34" ht="13.5" thickBot="1" x14ac:dyDescent="0.35">
      <c r="A97" s="142">
        <v>59</v>
      </c>
      <c r="B97" s="120"/>
      <c r="C97" s="113" t="s">
        <v>115</v>
      </c>
      <c r="D97" s="113" t="s">
        <v>113</v>
      </c>
      <c r="E97" s="113" t="s">
        <v>113</v>
      </c>
      <c r="F97" s="113" t="s">
        <v>113</v>
      </c>
      <c r="G97" s="113" t="s">
        <v>113</v>
      </c>
      <c r="H97" s="113" t="s">
        <v>113</v>
      </c>
      <c r="I97" s="114" t="s">
        <v>116</v>
      </c>
      <c r="J97" s="114" t="s">
        <v>116</v>
      </c>
      <c r="K97" s="114" t="s">
        <v>116</v>
      </c>
      <c r="L97" s="114" t="s">
        <v>116</v>
      </c>
      <c r="M97" s="114" t="s">
        <v>116</v>
      </c>
      <c r="N97" s="114" t="s">
        <v>116</v>
      </c>
      <c r="O97" s="114" t="s">
        <v>116</v>
      </c>
      <c r="P97" s="114"/>
      <c r="Q97" s="114"/>
      <c r="R97" s="114"/>
      <c r="S97" s="114"/>
      <c r="T97" s="114"/>
      <c r="U97" s="114"/>
      <c r="V97" s="114"/>
      <c r="W97" s="114"/>
      <c r="X97" s="114"/>
      <c r="Y97" s="114"/>
      <c r="Z97" s="114"/>
      <c r="AA97" s="114"/>
      <c r="AB97" s="114"/>
      <c r="AC97" s="114"/>
      <c r="AD97" s="114"/>
      <c r="AE97" s="114"/>
      <c r="AF97" s="117"/>
    </row>
    <row r="98" spans="1:34" x14ac:dyDescent="0.3">
      <c r="A98" s="141">
        <v>60</v>
      </c>
      <c r="B98" s="120"/>
      <c r="C98" s="113"/>
      <c r="D98" s="113"/>
      <c r="E98" s="113"/>
      <c r="F98" s="113"/>
      <c r="G98" s="113"/>
      <c r="H98" s="113"/>
      <c r="I98" s="114"/>
      <c r="J98" s="114"/>
      <c r="K98" s="114"/>
      <c r="L98" s="114"/>
      <c r="M98" s="114"/>
      <c r="N98" s="114"/>
      <c r="O98" s="114"/>
      <c r="P98" s="114" t="s">
        <v>117</v>
      </c>
      <c r="Q98" s="114" t="s">
        <v>117</v>
      </c>
      <c r="R98" s="114" t="s">
        <v>117</v>
      </c>
      <c r="S98" s="114" t="s">
        <v>117</v>
      </c>
      <c r="T98" s="114" t="s">
        <v>117</v>
      </c>
      <c r="U98" s="114" t="s">
        <v>117</v>
      </c>
      <c r="V98" s="114" t="s">
        <v>117</v>
      </c>
      <c r="W98" s="114"/>
      <c r="X98" s="114"/>
      <c r="Y98" s="114"/>
      <c r="Z98" s="114"/>
      <c r="AA98" s="114"/>
      <c r="AB98" s="114"/>
      <c r="AC98" s="114"/>
      <c r="AD98" s="114"/>
      <c r="AE98" s="114"/>
      <c r="AF98" s="117"/>
    </row>
    <row r="99" spans="1:34" ht="13.5" thickBot="1" x14ac:dyDescent="0.35">
      <c r="A99" s="142">
        <v>61</v>
      </c>
      <c r="B99" s="120"/>
      <c r="C99" s="114"/>
      <c r="D99" s="120"/>
      <c r="E99" s="114"/>
      <c r="F99" s="120"/>
      <c r="G99" s="114"/>
      <c r="H99" s="120"/>
      <c r="I99" s="114"/>
      <c r="J99" s="114"/>
      <c r="K99" s="114"/>
      <c r="L99" s="114"/>
      <c r="M99" s="121"/>
      <c r="N99" s="121"/>
      <c r="O99" s="121"/>
      <c r="P99" s="121"/>
      <c r="Q99" s="121"/>
      <c r="R99" s="114"/>
      <c r="S99" s="114"/>
      <c r="T99" s="114"/>
      <c r="U99" s="114"/>
      <c r="V99" s="114"/>
      <c r="W99" s="114" t="s">
        <v>118</v>
      </c>
      <c r="X99" s="114" t="s">
        <v>118</v>
      </c>
      <c r="Y99" s="114" t="s">
        <v>118</v>
      </c>
      <c r="Z99" s="114" t="s">
        <v>118</v>
      </c>
      <c r="AA99" s="114" t="s">
        <v>118</v>
      </c>
      <c r="AB99" s="114" t="s">
        <v>118</v>
      </c>
      <c r="AC99" s="114" t="s">
        <v>118</v>
      </c>
      <c r="AD99" s="121"/>
      <c r="AE99" s="121"/>
      <c r="AF99" s="117"/>
    </row>
    <row r="100" spans="1:34" x14ac:dyDescent="0.3">
      <c r="A100" s="141">
        <v>62</v>
      </c>
      <c r="B100" s="120" t="s">
        <v>119</v>
      </c>
      <c r="C100" s="114" t="s">
        <v>116</v>
      </c>
      <c r="D100" s="120" t="s">
        <v>116</v>
      </c>
      <c r="E100" s="114" t="s">
        <v>116</v>
      </c>
      <c r="F100" s="120" t="s">
        <v>116</v>
      </c>
      <c r="G100" s="114" t="s">
        <v>116</v>
      </c>
      <c r="H100" s="120" t="s">
        <v>116</v>
      </c>
      <c r="I100" s="115"/>
      <c r="J100" s="115"/>
      <c r="K100" s="115"/>
      <c r="L100" s="115"/>
      <c r="M100" s="115"/>
      <c r="N100" s="115"/>
      <c r="O100" s="114"/>
      <c r="P100" s="114"/>
      <c r="Q100" s="114"/>
      <c r="R100" s="114"/>
      <c r="S100" s="114"/>
      <c r="T100" s="114"/>
      <c r="U100" s="114"/>
      <c r="V100" s="114"/>
      <c r="W100" s="114"/>
      <c r="X100" s="114"/>
      <c r="Y100" s="114"/>
      <c r="Z100" s="114"/>
      <c r="AA100" s="114"/>
      <c r="AB100" s="114"/>
      <c r="AC100" s="114"/>
      <c r="AD100" s="114"/>
      <c r="AE100" s="114"/>
      <c r="AF100" s="117"/>
    </row>
    <row r="101" spans="1:34" ht="13.5" thickBot="1" x14ac:dyDescent="0.35">
      <c r="A101" s="142">
        <v>63</v>
      </c>
      <c r="B101" s="120"/>
      <c r="C101" s="120" t="s">
        <v>117</v>
      </c>
      <c r="D101" s="120" t="s">
        <v>117</v>
      </c>
      <c r="E101" s="120" t="s">
        <v>117</v>
      </c>
      <c r="F101" s="120" t="s">
        <v>117</v>
      </c>
      <c r="G101" s="120" t="s">
        <v>117</v>
      </c>
      <c r="H101" s="120" t="s">
        <v>117</v>
      </c>
      <c r="I101" s="114" t="s">
        <v>120</v>
      </c>
      <c r="J101" s="114" t="s">
        <v>120</v>
      </c>
      <c r="K101" s="114" t="s">
        <v>120</v>
      </c>
      <c r="L101" s="114" t="s">
        <v>120</v>
      </c>
      <c r="M101" s="114" t="s">
        <v>120</v>
      </c>
      <c r="N101" s="114" t="s">
        <v>120</v>
      </c>
      <c r="O101" s="114" t="s">
        <v>120</v>
      </c>
      <c r="P101" s="114"/>
      <c r="Q101" s="114"/>
      <c r="R101" s="114"/>
      <c r="S101" s="114"/>
      <c r="T101" s="114"/>
      <c r="U101" s="114"/>
      <c r="V101" s="114"/>
      <c r="W101" s="114"/>
      <c r="X101" s="114"/>
      <c r="Y101" s="114"/>
      <c r="Z101" s="114"/>
      <c r="AA101" s="121"/>
      <c r="AB101" s="121"/>
      <c r="AC101" s="114"/>
      <c r="AD101" s="114"/>
      <c r="AE101" s="114"/>
      <c r="AF101" s="117"/>
    </row>
    <row r="102" spans="1:34" ht="13.5" thickBot="1" x14ac:dyDescent="0.35">
      <c r="A102" s="141">
        <v>64</v>
      </c>
      <c r="B102" s="120"/>
      <c r="C102" s="120"/>
      <c r="D102" s="120"/>
      <c r="E102" s="120"/>
      <c r="F102" s="120"/>
      <c r="G102" s="120"/>
      <c r="H102" s="120"/>
      <c r="I102" s="114"/>
      <c r="J102" s="114"/>
      <c r="K102" s="114"/>
      <c r="L102" s="114"/>
      <c r="M102" s="114"/>
      <c r="N102" s="114"/>
      <c r="O102" s="114"/>
      <c r="P102" s="114" t="s">
        <v>121</v>
      </c>
      <c r="Q102" s="114" t="s">
        <v>121</v>
      </c>
      <c r="R102" s="114" t="s">
        <v>121</v>
      </c>
      <c r="S102" s="114" t="s">
        <v>121</v>
      </c>
      <c r="T102" s="114" t="s">
        <v>121</v>
      </c>
      <c r="U102" s="114" t="s">
        <v>121</v>
      </c>
      <c r="V102" s="114"/>
      <c r="W102" s="114"/>
      <c r="X102" s="114"/>
      <c r="Y102" s="114"/>
      <c r="Z102" s="114"/>
      <c r="AA102" s="114"/>
      <c r="AB102" s="114"/>
      <c r="AC102" s="114"/>
      <c r="AD102" s="114"/>
      <c r="AE102" s="114"/>
      <c r="AF102" s="117"/>
      <c r="AG102" s="161" t="s">
        <v>135</v>
      </c>
      <c r="AH102" s="162"/>
    </row>
    <row r="103" spans="1:34" ht="13.5" thickBot="1" x14ac:dyDescent="0.35">
      <c r="A103" s="142">
        <v>65</v>
      </c>
      <c r="B103" s="120"/>
      <c r="C103" s="115" t="s">
        <v>118</v>
      </c>
      <c r="D103" s="115" t="s">
        <v>118</v>
      </c>
      <c r="E103" s="115" t="s">
        <v>118</v>
      </c>
      <c r="F103" s="115" t="s">
        <v>118</v>
      </c>
      <c r="G103" s="115" t="s">
        <v>118</v>
      </c>
      <c r="H103" s="115" t="s">
        <v>118</v>
      </c>
      <c r="I103" s="114"/>
      <c r="J103" s="114"/>
      <c r="K103" s="114"/>
      <c r="L103" s="114"/>
      <c r="M103" s="114"/>
      <c r="N103" s="114"/>
      <c r="O103" s="114"/>
      <c r="P103" s="115" t="s">
        <v>122</v>
      </c>
      <c r="Q103" s="115" t="s">
        <v>122</v>
      </c>
      <c r="R103" s="115" t="s">
        <v>122</v>
      </c>
      <c r="S103" s="115" t="s">
        <v>122</v>
      </c>
      <c r="T103" s="115" t="s">
        <v>122</v>
      </c>
      <c r="U103" s="115" t="s">
        <v>122</v>
      </c>
      <c r="V103" s="114"/>
      <c r="W103" s="114"/>
      <c r="X103" s="114"/>
      <c r="Y103" s="114"/>
      <c r="Z103" s="114"/>
      <c r="AA103" s="114"/>
      <c r="AB103" s="114"/>
      <c r="AC103" s="114"/>
      <c r="AD103" s="114"/>
      <c r="AE103" s="114"/>
      <c r="AF103" s="117"/>
      <c r="AG103" s="163"/>
      <c r="AH103" s="164"/>
    </row>
    <row r="104" spans="1:34" x14ac:dyDescent="0.3">
      <c r="A104" s="141">
        <v>66</v>
      </c>
      <c r="B104" s="120"/>
      <c r="C104" s="114" t="s">
        <v>119</v>
      </c>
      <c r="D104" s="114" t="s">
        <v>119</v>
      </c>
      <c r="E104" s="114" t="s">
        <v>119</v>
      </c>
      <c r="F104" s="114" t="s">
        <v>119</v>
      </c>
      <c r="G104" s="114" t="s">
        <v>119</v>
      </c>
      <c r="H104" s="114" t="s">
        <v>119</v>
      </c>
      <c r="I104" s="114"/>
      <c r="J104" s="114"/>
      <c r="K104" s="114"/>
      <c r="L104" s="114"/>
      <c r="M104" s="114"/>
      <c r="N104" s="114"/>
      <c r="O104" s="114"/>
      <c r="P104" s="114" t="s">
        <v>123</v>
      </c>
      <c r="Q104" s="114" t="s">
        <v>123</v>
      </c>
      <c r="R104" s="114" t="s">
        <v>123</v>
      </c>
      <c r="S104" s="114" t="s">
        <v>123</v>
      </c>
      <c r="T104" s="114" t="s">
        <v>123</v>
      </c>
      <c r="U104" s="114" t="s">
        <v>123</v>
      </c>
      <c r="V104" s="114"/>
      <c r="W104" s="114"/>
      <c r="X104" s="114"/>
      <c r="Y104" s="114"/>
      <c r="Z104" s="114"/>
      <c r="AA104" s="114"/>
      <c r="AB104" s="114"/>
      <c r="AC104" s="114"/>
      <c r="AD104" s="114"/>
      <c r="AE104" s="114"/>
      <c r="AF104" s="117"/>
      <c r="AG104" s="163"/>
      <c r="AH104" s="164"/>
    </row>
    <row r="105" spans="1:34" ht="13.5" thickBot="1" x14ac:dyDescent="0.35">
      <c r="A105" s="142">
        <v>67</v>
      </c>
      <c r="B105" s="120"/>
      <c r="C105" s="114" t="s">
        <v>120</v>
      </c>
      <c r="D105" s="114" t="s">
        <v>120</v>
      </c>
      <c r="E105" s="114" t="s">
        <v>120</v>
      </c>
      <c r="F105" s="114" t="s">
        <v>120</v>
      </c>
      <c r="G105" s="114" t="s">
        <v>120</v>
      </c>
      <c r="H105" s="114" t="s">
        <v>120</v>
      </c>
      <c r="I105" s="114"/>
      <c r="J105" s="114"/>
      <c r="K105" s="114"/>
      <c r="L105" s="114"/>
      <c r="M105" s="114"/>
      <c r="N105" s="114"/>
      <c r="O105" s="114"/>
      <c r="P105" s="114" t="s">
        <v>124</v>
      </c>
      <c r="Q105" s="114" t="s">
        <v>124</v>
      </c>
      <c r="R105" s="114" t="s">
        <v>124</v>
      </c>
      <c r="S105" s="114" t="s">
        <v>124</v>
      </c>
      <c r="T105" s="114" t="s">
        <v>124</v>
      </c>
      <c r="U105" s="114" t="s">
        <v>124</v>
      </c>
      <c r="V105" s="114"/>
      <c r="W105" s="114"/>
      <c r="X105" s="114"/>
      <c r="Y105" s="114"/>
      <c r="Z105" s="114"/>
      <c r="AA105" s="114"/>
      <c r="AB105" s="114"/>
      <c r="AC105" s="114"/>
      <c r="AD105" s="114"/>
      <c r="AE105" s="114"/>
      <c r="AF105" s="117"/>
      <c r="AG105" s="163"/>
      <c r="AH105" s="164"/>
    </row>
    <row r="106" spans="1:34" x14ac:dyDescent="0.3">
      <c r="A106" s="141">
        <v>68</v>
      </c>
      <c r="B106" s="120"/>
      <c r="C106" s="114" t="s">
        <v>121</v>
      </c>
      <c r="D106" s="114" t="s">
        <v>121</v>
      </c>
      <c r="E106" s="114" t="s">
        <v>121</v>
      </c>
      <c r="F106" s="114" t="s">
        <v>121</v>
      </c>
      <c r="G106" s="114" t="s">
        <v>121</v>
      </c>
      <c r="H106" s="114" t="s">
        <v>121</v>
      </c>
      <c r="I106" s="114"/>
      <c r="J106" s="114"/>
      <c r="K106" s="114"/>
      <c r="L106" s="114"/>
      <c r="M106" s="114"/>
      <c r="N106" s="114"/>
      <c r="O106" s="114"/>
      <c r="P106" s="114" t="s">
        <v>125</v>
      </c>
      <c r="Q106" s="114" t="s">
        <v>125</v>
      </c>
      <c r="R106" s="114" t="s">
        <v>125</v>
      </c>
      <c r="S106" s="114" t="s">
        <v>125</v>
      </c>
      <c r="T106" s="114" t="s">
        <v>125</v>
      </c>
      <c r="U106" s="114" t="s">
        <v>125</v>
      </c>
      <c r="V106" s="114"/>
      <c r="W106" s="114"/>
      <c r="X106" s="114"/>
      <c r="Y106" s="114"/>
      <c r="Z106" s="114"/>
      <c r="AA106" s="114"/>
      <c r="AB106" s="114"/>
      <c r="AC106" s="114"/>
      <c r="AD106" s="114"/>
      <c r="AE106" s="114"/>
      <c r="AF106" s="117"/>
      <c r="AG106" s="163"/>
      <c r="AH106" s="164"/>
    </row>
    <row r="107" spans="1:34" ht="13.5" thickBot="1" x14ac:dyDescent="0.35">
      <c r="A107" s="142">
        <v>69</v>
      </c>
      <c r="B107" s="120"/>
      <c r="C107" s="114" t="s">
        <v>122</v>
      </c>
      <c r="D107" s="114" t="s">
        <v>122</v>
      </c>
      <c r="E107" s="114" t="s">
        <v>122</v>
      </c>
      <c r="F107" s="114" t="s">
        <v>122</v>
      </c>
      <c r="G107" s="114" t="s">
        <v>122</v>
      </c>
      <c r="H107" s="114" t="s">
        <v>122</v>
      </c>
      <c r="I107" s="114"/>
      <c r="J107" s="114"/>
      <c r="K107" s="114"/>
      <c r="L107" s="114"/>
      <c r="M107" s="114"/>
      <c r="N107" s="114"/>
      <c r="O107" s="114"/>
      <c r="P107" s="114" t="s">
        <v>126</v>
      </c>
      <c r="Q107" s="114" t="s">
        <v>126</v>
      </c>
      <c r="R107" s="114" t="s">
        <v>126</v>
      </c>
      <c r="S107" s="114" t="s">
        <v>126</v>
      </c>
      <c r="T107" s="114" t="s">
        <v>126</v>
      </c>
      <c r="U107" s="114" t="s">
        <v>126</v>
      </c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17"/>
      <c r="AG107" s="165"/>
      <c r="AH107" s="166"/>
    </row>
    <row r="108" spans="1:34" ht="13.5" thickBot="1" x14ac:dyDescent="0.35">
      <c r="A108" s="141">
        <v>70</v>
      </c>
      <c r="B108" s="120"/>
      <c r="C108" s="113" t="s">
        <v>123</v>
      </c>
      <c r="D108" s="113" t="s">
        <v>123</v>
      </c>
      <c r="E108" s="113" t="s">
        <v>123</v>
      </c>
      <c r="F108" s="113" t="s">
        <v>123</v>
      </c>
      <c r="G108" s="113" t="s">
        <v>123</v>
      </c>
      <c r="H108" s="113" t="s">
        <v>123</v>
      </c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  <c r="AA108" s="114"/>
      <c r="AB108" s="114"/>
      <c r="AC108" s="114"/>
      <c r="AD108" s="114"/>
      <c r="AE108" s="114"/>
      <c r="AF108" s="117"/>
    </row>
    <row r="109" spans="1:34" ht="13.5" thickBot="1" x14ac:dyDescent="0.35">
      <c r="A109" s="142">
        <v>71</v>
      </c>
      <c r="B109" s="113" t="s">
        <v>113</v>
      </c>
      <c r="C109" s="114" t="s">
        <v>124</v>
      </c>
      <c r="D109" s="114" t="s">
        <v>124</v>
      </c>
      <c r="E109" s="114" t="s">
        <v>124</v>
      </c>
      <c r="F109" s="114" t="s">
        <v>124</v>
      </c>
      <c r="G109" s="114" t="s">
        <v>124</v>
      </c>
      <c r="H109" s="114" t="s">
        <v>124</v>
      </c>
      <c r="I109" s="114"/>
      <c r="J109" s="114"/>
      <c r="K109" s="115"/>
      <c r="L109" s="115"/>
      <c r="M109" s="114"/>
      <c r="N109" s="114"/>
      <c r="O109" s="115"/>
      <c r="P109" s="114"/>
      <c r="Q109" s="114"/>
      <c r="R109" s="114"/>
      <c r="S109" s="114"/>
      <c r="T109" s="115"/>
      <c r="U109" s="115"/>
      <c r="V109" s="114"/>
      <c r="W109" s="114"/>
      <c r="X109" s="114"/>
      <c r="Y109" s="115"/>
      <c r="Z109" s="115"/>
      <c r="AA109" s="114"/>
      <c r="AB109" s="114"/>
      <c r="AC109" s="115"/>
      <c r="AD109" s="114"/>
      <c r="AE109" s="114"/>
      <c r="AF109" s="117"/>
    </row>
    <row r="110" spans="1:34" x14ac:dyDescent="0.3">
      <c r="A110" s="141">
        <v>72</v>
      </c>
      <c r="B110" s="120"/>
      <c r="C110" s="114" t="s">
        <v>125</v>
      </c>
      <c r="D110" s="114" t="s">
        <v>125</v>
      </c>
      <c r="E110" s="114" t="s">
        <v>125</v>
      </c>
      <c r="F110" s="114" t="s">
        <v>125</v>
      </c>
      <c r="G110" s="114" t="s">
        <v>125</v>
      </c>
      <c r="H110" s="114" t="s">
        <v>125</v>
      </c>
      <c r="I110" s="114" t="s">
        <v>116</v>
      </c>
      <c r="J110" s="114" t="s">
        <v>116</v>
      </c>
      <c r="K110" s="114" t="s">
        <v>116</v>
      </c>
      <c r="L110" s="114" t="s">
        <v>116</v>
      </c>
      <c r="M110" s="114" t="s">
        <v>116</v>
      </c>
      <c r="N110" s="114" t="s">
        <v>116</v>
      </c>
      <c r="O110" s="114" t="s">
        <v>116</v>
      </c>
      <c r="P110" s="114"/>
      <c r="Q110" s="114"/>
      <c r="R110" s="114"/>
      <c r="S110" s="114"/>
      <c r="T110" s="114"/>
      <c r="U110" s="114"/>
      <c r="V110" s="114"/>
      <c r="W110" s="114"/>
      <c r="X110" s="114"/>
      <c r="Y110" s="114"/>
      <c r="Z110" s="114"/>
      <c r="AA110" s="114"/>
      <c r="AB110" s="114"/>
      <c r="AC110" s="114"/>
      <c r="AD110" s="114"/>
      <c r="AE110" s="114"/>
      <c r="AF110" s="117"/>
    </row>
    <row r="111" spans="1:34" ht="13.5" thickBot="1" x14ac:dyDescent="0.35">
      <c r="A111" s="142">
        <v>73</v>
      </c>
      <c r="B111" s="120"/>
      <c r="C111" s="114" t="s">
        <v>126</v>
      </c>
      <c r="D111" s="114" t="s">
        <v>126</v>
      </c>
      <c r="E111" s="114" t="s">
        <v>126</v>
      </c>
      <c r="F111" s="114" t="s">
        <v>126</v>
      </c>
      <c r="G111" s="114" t="s">
        <v>126</v>
      </c>
      <c r="H111" s="114" t="s">
        <v>126</v>
      </c>
      <c r="I111" s="114"/>
      <c r="J111" s="114"/>
      <c r="K111" s="114"/>
      <c r="L111" s="114"/>
      <c r="M111" s="114"/>
      <c r="N111" s="114"/>
      <c r="O111" s="114"/>
      <c r="P111" s="114" t="s">
        <v>117</v>
      </c>
      <c r="Q111" s="114" t="s">
        <v>117</v>
      </c>
      <c r="R111" s="114" t="s">
        <v>117</v>
      </c>
      <c r="S111" s="114" t="s">
        <v>117</v>
      </c>
      <c r="T111" s="114" t="s">
        <v>117</v>
      </c>
      <c r="U111" s="114" t="s">
        <v>117</v>
      </c>
      <c r="V111" s="114" t="s">
        <v>117</v>
      </c>
      <c r="W111" s="114"/>
      <c r="X111" s="114"/>
      <c r="Y111" s="114"/>
      <c r="Z111" s="114"/>
      <c r="AA111" s="114"/>
      <c r="AB111" s="114"/>
      <c r="AC111" s="114"/>
      <c r="AD111" s="114"/>
      <c r="AE111" s="114"/>
      <c r="AF111" s="117"/>
    </row>
    <row r="112" spans="1:34" ht="13.5" thickBot="1" x14ac:dyDescent="0.35">
      <c r="A112" s="141">
        <v>74</v>
      </c>
      <c r="B112" s="120"/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21"/>
      <c r="N112" s="121"/>
      <c r="O112" s="121"/>
      <c r="P112" s="121"/>
      <c r="Q112" s="121"/>
      <c r="R112" s="114"/>
      <c r="S112" s="114"/>
      <c r="T112" s="114"/>
      <c r="U112" s="114"/>
      <c r="V112" s="114"/>
      <c r="W112" s="114" t="s">
        <v>118</v>
      </c>
      <c r="X112" s="114" t="s">
        <v>118</v>
      </c>
      <c r="Y112" s="114" t="s">
        <v>118</v>
      </c>
      <c r="Z112" s="114" t="s">
        <v>118</v>
      </c>
      <c r="AA112" s="114" t="s">
        <v>118</v>
      </c>
      <c r="AB112" s="114" t="s">
        <v>118</v>
      </c>
      <c r="AC112" s="114" t="s">
        <v>118</v>
      </c>
      <c r="AD112" s="114"/>
      <c r="AE112" s="114"/>
      <c r="AF112" s="117"/>
    </row>
    <row r="113" spans="1:34" ht="13.5" thickBot="1" x14ac:dyDescent="0.35">
      <c r="A113" s="142">
        <v>75</v>
      </c>
      <c r="B113" s="120" t="s">
        <v>119</v>
      </c>
      <c r="C113" s="114" t="s">
        <v>119</v>
      </c>
      <c r="D113" s="120" t="s">
        <v>119</v>
      </c>
      <c r="E113" s="114" t="s">
        <v>119</v>
      </c>
      <c r="F113" s="120" t="s">
        <v>119</v>
      </c>
      <c r="G113" s="114" t="s">
        <v>119</v>
      </c>
      <c r="H113" s="120" t="s">
        <v>119</v>
      </c>
      <c r="I113" s="115"/>
      <c r="J113" s="115"/>
      <c r="K113" s="115"/>
      <c r="L113" s="115"/>
      <c r="M113" s="115"/>
      <c r="N113" s="115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4"/>
      <c r="AD113" s="114"/>
      <c r="AE113" s="114"/>
      <c r="AF113" s="117"/>
    </row>
    <row r="114" spans="1:34" ht="13.5" thickBot="1" x14ac:dyDescent="0.35">
      <c r="A114" s="141">
        <v>76</v>
      </c>
      <c r="B114" s="120"/>
      <c r="C114" s="114"/>
      <c r="D114" s="114"/>
      <c r="E114" s="114"/>
      <c r="F114" s="114"/>
      <c r="G114" s="114"/>
      <c r="H114" s="114"/>
      <c r="I114" s="114" t="s">
        <v>120</v>
      </c>
      <c r="J114" s="114" t="s">
        <v>120</v>
      </c>
      <c r="K114" s="114" t="s">
        <v>120</v>
      </c>
      <c r="L114" s="114" t="s">
        <v>120</v>
      </c>
      <c r="M114" s="114" t="s">
        <v>120</v>
      </c>
      <c r="N114" s="114" t="s">
        <v>120</v>
      </c>
      <c r="O114" s="114" t="s">
        <v>120</v>
      </c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4"/>
      <c r="AA114" s="121"/>
      <c r="AB114" s="121"/>
      <c r="AC114" s="114"/>
      <c r="AD114" s="107"/>
      <c r="AE114" s="107"/>
      <c r="AF114" s="107"/>
    </row>
    <row r="115" spans="1:34" x14ac:dyDescent="0.3">
      <c r="A115" s="128" t="s">
        <v>2</v>
      </c>
      <c r="B115" s="108">
        <f>COUNTIF(B96:B114,"m")</f>
        <v>0</v>
      </c>
      <c r="C115" s="108">
        <f t="shared" ref="C115" si="72">COUNTIF(C96:C114,"m")</f>
        <v>0</v>
      </c>
      <c r="D115" s="108">
        <f>COUNTIF(D96:D114,"m")</f>
        <v>0</v>
      </c>
      <c r="E115" s="108">
        <f t="shared" ref="E115:AE115" si="73">COUNTIF(E96:E114,"m")</f>
        <v>0</v>
      </c>
      <c r="F115" s="108">
        <f t="shared" si="73"/>
        <v>0</v>
      </c>
      <c r="G115" s="108">
        <f t="shared" si="73"/>
        <v>0</v>
      </c>
      <c r="H115" s="108">
        <f t="shared" si="73"/>
        <v>0</v>
      </c>
      <c r="I115" s="108">
        <f t="shared" si="73"/>
        <v>0</v>
      </c>
      <c r="J115" s="108">
        <f t="shared" si="73"/>
        <v>0</v>
      </c>
      <c r="K115" s="108">
        <f t="shared" si="73"/>
        <v>0</v>
      </c>
      <c r="L115" s="108">
        <f t="shared" si="73"/>
        <v>0</v>
      </c>
      <c r="M115" s="108">
        <f t="shared" si="73"/>
        <v>0</v>
      </c>
      <c r="N115" s="108">
        <f t="shared" si="73"/>
        <v>0</v>
      </c>
      <c r="O115" s="108">
        <f t="shared" si="73"/>
        <v>0</v>
      </c>
      <c r="P115" s="108">
        <f t="shared" si="73"/>
        <v>0</v>
      </c>
      <c r="Q115" s="108">
        <f t="shared" si="73"/>
        <v>0</v>
      </c>
      <c r="R115" s="108">
        <f t="shared" si="73"/>
        <v>0</v>
      </c>
      <c r="S115" s="108">
        <f t="shared" si="73"/>
        <v>0</v>
      </c>
      <c r="T115" s="108">
        <f t="shared" si="73"/>
        <v>0</v>
      </c>
      <c r="U115" s="108">
        <f t="shared" si="73"/>
        <v>0</v>
      </c>
      <c r="V115" s="108">
        <f t="shared" si="73"/>
        <v>0</v>
      </c>
      <c r="W115" s="108">
        <f t="shared" si="73"/>
        <v>0</v>
      </c>
      <c r="X115" s="108">
        <f t="shared" si="73"/>
        <v>0</v>
      </c>
      <c r="Y115" s="108">
        <f t="shared" si="73"/>
        <v>0</v>
      </c>
      <c r="Z115" s="108">
        <f t="shared" si="73"/>
        <v>0</v>
      </c>
      <c r="AA115" s="108">
        <f t="shared" si="73"/>
        <v>0</v>
      </c>
      <c r="AB115" s="108">
        <f t="shared" si="73"/>
        <v>0</v>
      </c>
      <c r="AC115" s="108">
        <f t="shared" si="73"/>
        <v>0</v>
      </c>
      <c r="AD115" s="108">
        <f t="shared" si="73"/>
        <v>0</v>
      </c>
      <c r="AE115" s="108">
        <f t="shared" si="73"/>
        <v>0</v>
      </c>
      <c r="AF115" s="108">
        <f>COUNTIF(AF96:AF114,"m")</f>
        <v>0</v>
      </c>
    </row>
    <row r="116" spans="1:34" ht="13.5" thickBot="1" x14ac:dyDescent="0.35">
      <c r="A116" s="138" t="s">
        <v>3</v>
      </c>
      <c r="B116" s="111">
        <f>COUNTIF(B96:B114,"g")</f>
        <v>0</v>
      </c>
      <c r="C116" s="111">
        <f t="shared" ref="C116:AE116" si="74">COUNTIF(C96:C114,"g")</f>
        <v>0</v>
      </c>
      <c r="D116" s="111">
        <f t="shared" si="74"/>
        <v>0</v>
      </c>
      <c r="E116" s="111">
        <f t="shared" si="74"/>
        <v>0</v>
      </c>
      <c r="F116" s="111">
        <f t="shared" si="74"/>
        <v>0</v>
      </c>
      <c r="G116" s="111">
        <f t="shared" si="74"/>
        <v>0</v>
      </c>
      <c r="H116" s="111">
        <f t="shared" si="74"/>
        <v>0</v>
      </c>
      <c r="I116" s="111">
        <f t="shared" si="74"/>
        <v>0</v>
      </c>
      <c r="J116" s="111">
        <f t="shared" si="74"/>
        <v>0</v>
      </c>
      <c r="K116" s="111">
        <f t="shared" si="74"/>
        <v>0</v>
      </c>
      <c r="L116" s="111">
        <f t="shared" si="74"/>
        <v>0</v>
      </c>
      <c r="M116" s="111">
        <f t="shared" si="74"/>
        <v>0</v>
      </c>
      <c r="N116" s="111">
        <f t="shared" si="74"/>
        <v>0</v>
      </c>
      <c r="O116" s="111">
        <f t="shared" si="74"/>
        <v>0</v>
      </c>
      <c r="P116" s="111">
        <f t="shared" si="74"/>
        <v>0</v>
      </c>
      <c r="Q116" s="111">
        <f t="shared" si="74"/>
        <v>0</v>
      </c>
      <c r="R116" s="111">
        <f t="shared" si="74"/>
        <v>0</v>
      </c>
      <c r="S116" s="111">
        <f t="shared" si="74"/>
        <v>0</v>
      </c>
      <c r="T116" s="111">
        <f t="shared" si="74"/>
        <v>0</v>
      </c>
      <c r="U116" s="111">
        <f t="shared" si="74"/>
        <v>0</v>
      </c>
      <c r="V116" s="111">
        <f t="shared" si="74"/>
        <v>0</v>
      </c>
      <c r="W116" s="111">
        <f t="shared" si="74"/>
        <v>0</v>
      </c>
      <c r="X116" s="111">
        <f t="shared" si="74"/>
        <v>0</v>
      </c>
      <c r="Y116" s="111">
        <f t="shared" si="74"/>
        <v>0</v>
      </c>
      <c r="Z116" s="111">
        <f t="shared" si="74"/>
        <v>0</v>
      </c>
      <c r="AA116" s="111">
        <f t="shared" si="74"/>
        <v>0</v>
      </c>
      <c r="AB116" s="111">
        <f t="shared" si="74"/>
        <v>0</v>
      </c>
      <c r="AC116" s="111">
        <f t="shared" si="74"/>
        <v>0</v>
      </c>
      <c r="AD116" s="111">
        <f t="shared" si="74"/>
        <v>0</v>
      </c>
      <c r="AE116" s="111">
        <f t="shared" si="74"/>
        <v>0</v>
      </c>
      <c r="AF116" s="111">
        <f>COUNTIF(AF96:AF114,"g")</f>
        <v>0</v>
      </c>
    </row>
    <row r="117" spans="1:34" ht="13.5" thickBot="1" x14ac:dyDescent="0.35">
      <c r="A117" s="139"/>
      <c r="B117" s="98">
        <f t="shared" ref="B117" si="75">A117+1</f>
        <v>1</v>
      </c>
      <c r="C117" s="98">
        <f t="shared" ref="C117" si="76">B117+1</f>
        <v>2</v>
      </c>
      <c r="D117" s="98">
        <f t="shared" ref="D117" si="77">C117+1</f>
        <v>3</v>
      </c>
      <c r="E117" s="98">
        <f t="shared" ref="E117" si="78">D117+1</f>
        <v>4</v>
      </c>
      <c r="F117" s="98">
        <f t="shared" ref="F117" si="79">E117+1</f>
        <v>5</v>
      </c>
      <c r="G117" s="98">
        <f t="shared" ref="G117" si="80">F117+1</f>
        <v>6</v>
      </c>
      <c r="H117" s="98">
        <f t="shared" ref="H117" si="81">G117+1</f>
        <v>7</v>
      </c>
      <c r="I117" s="98">
        <f t="shared" ref="I117" si="82">H117+1</f>
        <v>8</v>
      </c>
      <c r="J117" s="98">
        <f t="shared" ref="J117" si="83">I117+1</f>
        <v>9</v>
      </c>
      <c r="K117" s="98">
        <f t="shared" ref="K117" si="84">J117+1</f>
        <v>10</v>
      </c>
      <c r="L117" s="98">
        <f t="shared" ref="L117" si="85">K117+1</f>
        <v>11</v>
      </c>
      <c r="M117" s="98">
        <f t="shared" ref="M117" si="86">L117+1</f>
        <v>12</v>
      </c>
      <c r="N117" s="98">
        <f t="shared" ref="N117" si="87">M117+1</f>
        <v>13</v>
      </c>
      <c r="O117" s="98">
        <f t="shared" ref="O117" si="88">N117+1</f>
        <v>14</v>
      </c>
      <c r="P117" s="98">
        <f t="shared" ref="P117" si="89">O117+1</f>
        <v>15</v>
      </c>
      <c r="Q117" s="98">
        <f t="shared" ref="Q117" si="90">P117+1</f>
        <v>16</v>
      </c>
      <c r="R117" s="98">
        <f t="shared" ref="R117" si="91">Q117+1</f>
        <v>17</v>
      </c>
      <c r="S117" s="98">
        <f t="shared" ref="S117" si="92">R117+1</f>
        <v>18</v>
      </c>
      <c r="T117" s="98">
        <f t="shared" ref="T117" si="93">S117+1</f>
        <v>19</v>
      </c>
      <c r="U117" s="98">
        <f t="shared" ref="U117" si="94">T117+1</f>
        <v>20</v>
      </c>
      <c r="V117" s="98">
        <f t="shared" ref="V117" si="95">U117+1</f>
        <v>21</v>
      </c>
      <c r="W117" s="98">
        <f t="shared" ref="W117" si="96">V117+1</f>
        <v>22</v>
      </c>
      <c r="X117" s="98">
        <f t="shared" ref="X117" si="97">W117+1</f>
        <v>23</v>
      </c>
      <c r="Y117" s="98">
        <f t="shared" ref="Y117" si="98">X117+1</f>
        <v>24</v>
      </c>
      <c r="Z117" s="98">
        <f t="shared" ref="Z117" si="99">Y117+1</f>
        <v>25</v>
      </c>
      <c r="AA117" s="98">
        <f t="shared" ref="AA117" si="100">Z117+1</f>
        <v>26</v>
      </c>
      <c r="AB117" s="98">
        <f t="shared" ref="AB117" si="101">AA117+1</f>
        <v>27</v>
      </c>
      <c r="AC117" s="98">
        <f t="shared" ref="AC117" si="102">AB117+1</f>
        <v>28</v>
      </c>
      <c r="AD117" s="98">
        <f t="shared" ref="AD117" si="103">AC117+1</f>
        <v>29</v>
      </c>
      <c r="AE117" s="98">
        <f t="shared" ref="AE117" si="104">AD117+1</f>
        <v>30</v>
      </c>
      <c r="AF117" s="98">
        <f t="shared" ref="AF117" si="105">AE117+1</f>
        <v>31</v>
      </c>
    </row>
    <row r="118" spans="1:34" ht="14" thickTop="1" thickBot="1" x14ac:dyDescent="0.35">
      <c r="A118" s="132" t="s">
        <v>130</v>
      </c>
      <c r="B118" s="92">
        <v>1</v>
      </c>
      <c r="C118" s="92">
        <v>2</v>
      </c>
      <c r="D118" s="92">
        <v>3</v>
      </c>
      <c r="E118" s="92">
        <v>4</v>
      </c>
      <c r="F118" s="92">
        <v>5</v>
      </c>
      <c r="G118" s="92">
        <v>6</v>
      </c>
      <c r="H118" s="92">
        <v>7</v>
      </c>
      <c r="I118" s="92">
        <v>8</v>
      </c>
      <c r="J118" s="92">
        <v>9</v>
      </c>
      <c r="K118" s="92">
        <v>10</v>
      </c>
      <c r="L118" s="92">
        <v>11</v>
      </c>
      <c r="M118" s="92">
        <v>12</v>
      </c>
      <c r="N118" s="92">
        <v>13</v>
      </c>
      <c r="O118" s="92">
        <v>14</v>
      </c>
      <c r="P118" s="92">
        <v>15</v>
      </c>
      <c r="Q118" s="92">
        <v>16</v>
      </c>
      <c r="R118" s="92">
        <v>17</v>
      </c>
      <c r="S118" s="92">
        <v>18</v>
      </c>
      <c r="T118" s="92">
        <v>19</v>
      </c>
      <c r="U118" s="92">
        <v>20</v>
      </c>
      <c r="V118" s="92">
        <v>21</v>
      </c>
      <c r="W118" s="92">
        <v>22</v>
      </c>
      <c r="X118" s="92">
        <v>23</v>
      </c>
      <c r="Y118" s="92">
        <v>24</v>
      </c>
      <c r="Z118" s="92">
        <v>25</v>
      </c>
      <c r="AA118" s="92">
        <v>26</v>
      </c>
      <c r="AB118" s="92">
        <v>27</v>
      </c>
      <c r="AC118" s="92">
        <v>28</v>
      </c>
      <c r="AD118" s="92">
        <v>29</v>
      </c>
      <c r="AE118" s="92">
        <v>30</v>
      </c>
      <c r="AF118" s="92">
        <v>31</v>
      </c>
    </row>
    <row r="119" spans="1:34" x14ac:dyDescent="0.3">
      <c r="A119" s="141">
        <v>77</v>
      </c>
      <c r="B119" s="113"/>
      <c r="C119" s="113"/>
      <c r="D119" s="113"/>
      <c r="E119" s="113"/>
      <c r="F119" s="113"/>
      <c r="G119" s="113"/>
      <c r="H119" s="113"/>
      <c r="I119" s="114"/>
      <c r="J119" s="114"/>
      <c r="K119" s="115"/>
      <c r="L119" s="115"/>
      <c r="M119" s="114"/>
      <c r="N119" s="114"/>
      <c r="O119" s="115"/>
      <c r="P119" s="114"/>
      <c r="Q119" s="114"/>
      <c r="R119" s="114"/>
      <c r="S119" s="114"/>
      <c r="T119" s="115"/>
      <c r="U119" s="115"/>
      <c r="V119" s="114"/>
      <c r="W119" s="114"/>
      <c r="X119" s="114"/>
      <c r="Y119" s="115"/>
      <c r="Z119" s="115"/>
      <c r="AA119" s="114"/>
      <c r="AB119" s="114"/>
      <c r="AC119" s="115"/>
      <c r="AD119" s="114"/>
      <c r="AE119" s="114"/>
      <c r="AF119" s="114"/>
    </row>
    <row r="120" spans="1:34" ht="13.5" thickBot="1" x14ac:dyDescent="0.35">
      <c r="A120" s="142">
        <v>78</v>
      </c>
      <c r="B120" s="114" t="s">
        <v>116</v>
      </c>
      <c r="C120" s="120" t="s">
        <v>116</v>
      </c>
      <c r="D120" s="114" t="s">
        <v>116</v>
      </c>
      <c r="E120" s="120" t="s">
        <v>116</v>
      </c>
      <c r="F120" s="114" t="s">
        <v>116</v>
      </c>
      <c r="G120" s="120" t="s">
        <v>116</v>
      </c>
      <c r="H120" s="114"/>
      <c r="I120" s="114" t="s">
        <v>116</v>
      </c>
      <c r="J120" s="114" t="s">
        <v>116</v>
      </c>
      <c r="K120" s="114" t="s">
        <v>116</v>
      </c>
      <c r="L120" s="114" t="s">
        <v>116</v>
      </c>
      <c r="M120" s="114" t="s">
        <v>116</v>
      </c>
      <c r="N120" s="114" t="s">
        <v>116</v>
      </c>
      <c r="O120" s="114" t="s">
        <v>116</v>
      </c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4"/>
      <c r="AE120" s="114"/>
      <c r="AF120" s="117"/>
    </row>
    <row r="121" spans="1:34" x14ac:dyDescent="0.3">
      <c r="A121" s="141">
        <v>79</v>
      </c>
      <c r="B121" s="114"/>
      <c r="C121" s="120"/>
      <c r="D121" s="114"/>
      <c r="E121" s="120"/>
      <c r="F121" s="114"/>
      <c r="G121" s="120"/>
      <c r="H121" s="114"/>
      <c r="I121" s="114"/>
      <c r="J121" s="114"/>
      <c r="K121" s="114"/>
      <c r="L121" s="114"/>
      <c r="M121" s="114"/>
      <c r="N121" s="114"/>
      <c r="O121" s="114"/>
      <c r="P121" s="114" t="s">
        <v>117</v>
      </c>
      <c r="Q121" s="114" t="s">
        <v>117</v>
      </c>
      <c r="R121" s="114" t="s">
        <v>117</v>
      </c>
      <c r="S121" s="114" t="s">
        <v>117</v>
      </c>
      <c r="T121" s="114" t="s">
        <v>117</v>
      </c>
      <c r="U121" s="114" t="s">
        <v>117</v>
      </c>
      <c r="V121" s="114" t="s">
        <v>117</v>
      </c>
      <c r="W121" s="114"/>
      <c r="X121" s="114"/>
      <c r="Y121" s="114"/>
      <c r="Z121" s="114"/>
      <c r="AA121" s="114"/>
      <c r="AB121" s="114"/>
      <c r="AC121" s="114"/>
      <c r="AD121" s="114"/>
      <c r="AE121" s="114"/>
      <c r="AF121" s="117"/>
    </row>
    <row r="122" spans="1:34" ht="13.5" thickBot="1" x14ac:dyDescent="0.35">
      <c r="A122" s="142">
        <v>80</v>
      </c>
      <c r="B122" s="120" t="s">
        <v>117</v>
      </c>
      <c r="C122" s="120" t="s">
        <v>117</v>
      </c>
      <c r="D122" s="120" t="s">
        <v>117</v>
      </c>
      <c r="E122" s="120" t="s">
        <v>117</v>
      </c>
      <c r="F122" s="120" t="s">
        <v>117</v>
      </c>
      <c r="G122" s="120" t="s">
        <v>117</v>
      </c>
      <c r="H122" s="114"/>
      <c r="I122" s="114"/>
      <c r="J122" s="114"/>
      <c r="K122" s="114"/>
      <c r="L122" s="114"/>
      <c r="M122" s="121"/>
      <c r="N122" s="121"/>
      <c r="O122" s="121"/>
      <c r="P122" s="121"/>
      <c r="Q122" s="121"/>
      <c r="R122" s="114"/>
      <c r="S122" s="114"/>
      <c r="T122" s="114"/>
      <c r="U122" s="114"/>
      <c r="V122" s="114"/>
      <c r="W122" s="114" t="s">
        <v>118</v>
      </c>
      <c r="X122" s="114" t="s">
        <v>118</v>
      </c>
      <c r="Y122" s="114" t="s">
        <v>118</v>
      </c>
      <c r="Z122" s="114" t="s">
        <v>118</v>
      </c>
      <c r="AA122" s="114" t="s">
        <v>118</v>
      </c>
      <c r="AB122" s="114" t="s">
        <v>118</v>
      </c>
      <c r="AC122" s="114" t="s">
        <v>118</v>
      </c>
      <c r="AD122" s="121"/>
      <c r="AE122" s="121"/>
      <c r="AF122" s="117"/>
    </row>
    <row r="123" spans="1:34" ht="13.5" thickBot="1" x14ac:dyDescent="0.35">
      <c r="A123" s="141">
        <v>81</v>
      </c>
      <c r="B123" s="120"/>
      <c r="C123" s="120"/>
      <c r="D123" s="120"/>
      <c r="E123" s="120"/>
      <c r="F123" s="120"/>
      <c r="G123" s="120"/>
      <c r="H123" s="120" t="s">
        <v>119</v>
      </c>
      <c r="I123" s="115"/>
      <c r="J123" s="115"/>
      <c r="K123" s="115"/>
      <c r="L123" s="115"/>
      <c r="M123" s="115"/>
      <c r="N123" s="115"/>
      <c r="O123" s="114"/>
      <c r="P123" s="114"/>
      <c r="Q123" s="114"/>
      <c r="R123" s="114"/>
      <c r="S123" s="114"/>
      <c r="T123" s="114"/>
      <c r="U123" s="114"/>
      <c r="V123" s="114"/>
      <c r="W123" s="114"/>
      <c r="X123" s="114"/>
      <c r="Y123" s="114"/>
      <c r="Z123" s="114"/>
      <c r="AA123" s="114"/>
      <c r="AB123" s="114"/>
      <c r="AC123" s="114"/>
      <c r="AD123" s="114"/>
      <c r="AE123" s="114"/>
      <c r="AF123" s="117"/>
    </row>
    <row r="124" spans="1:34" ht="13.5" thickBot="1" x14ac:dyDescent="0.35">
      <c r="A124" s="142">
        <v>82</v>
      </c>
      <c r="B124" s="115" t="s">
        <v>118</v>
      </c>
      <c r="C124" s="115" t="s">
        <v>118</v>
      </c>
      <c r="D124" s="115" t="s">
        <v>118</v>
      </c>
      <c r="E124" s="115" t="s">
        <v>118</v>
      </c>
      <c r="F124" s="115" t="s">
        <v>118</v>
      </c>
      <c r="G124" s="115" t="s">
        <v>118</v>
      </c>
      <c r="H124" s="114"/>
      <c r="I124" s="114" t="s">
        <v>120</v>
      </c>
      <c r="J124" s="114" t="s">
        <v>120</v>
      </c>
      <c r="K124" s="114" t="s">
        <v>120</v>
      </c>
      <c r="L124" s="114" t="s">
        <v>120</v>
      </c>
      <c r="M124" s="114" t="s">
        <v>120</v>
      </c>
      <c r="N124" s="114" t="s">
        <v>120</v>
      </c>
      <c r="O124" s="114" t="s">
        <v>120</v>
      </c>
      <c r="P124" s="114"/>
      <c r="Q124" s="114"/>
      <c r="R124" s="114"/>
      <c r="S124" s="114"/>
      <c r="T124" s="114"/>
      <c r="U124" s="114"/>
      <c r="V124" s="114"/>
      <c r="W124" s="114"/>
      <c r="X124" s="114"/>
      <c r="Y124" s="114"/>
      <c r="Z124" s="114"/>
      <c r="AA124" s="121"/>
      <c r="AB124" s="121"/>
      <c r="AC124" s="114"/>
      <c r="AD124" s="114"/>
      <c r="AE124" s="114"/>
      <c r="AF124" s="117"/>
      <c r="AG124" s="161" t="s">
        <v>136</v>
      </c>
      <c r="AH124" s="162"/>
    </row>
    <row r="125" spans="1:34" ht="13.5" thickBot="1" x14ac:dyDescent="0.35">
      <c r="A125" s="141">
        <v>83</v>
      </c>
      <c r="B125" s="114" t="s">
        <v>119</v>
      </c>
      <c r="C125" s="114" t="s">
        <v>119</v>
      </c>
      <c r="D125" s="114" t="s">
        <v>119</v>
      </c>
      <c r="E125" s="114" t="s">
        <v>119</v>
      </c>
      <c r="F125" s="114" t="s">
        <v>119</v>
      </c>
      <c r="G125" s="114" t="s">
        <v>119</v>
      </c>
      <c r="H125" s="114"/>
      <c r="I125" s="114"/>
      <c r="J125" s="114"/>
      <c r="K125" s="114"/>
      <c r="L125" s="114"/>
      <c r="M125" s="114"/>
      <c r="N125" s="114"/>
      <c r="O125" s="114"/>
      <c r="P125" s="114" t="s">
        <v>121</v>
      </c>
      <c r="Q125" s="114" t="s">
        <v>121</v>
      </c>
      <c r="R125" s="114" t="s">
        <v>121</v>
      </c>
      <c r="S125" s="114" t="s">
        <v>121</v>
      </c>
      <c r="T125" s="114" t="s">
        <v>121</v>
      </c>
      <c r="U125" s="114" t="s">
        <v>121</v>
      </c>
      <c r="V125" s="114"/>
      <c r="W125" s="114"/>
      <c r="X125" s="114"/>
      <c r="Y125" s="114"/>
      <c r="Z125" s="114"/>
      <c r="AA125" s="114"/>
      <c r="AB125" s="114"/>
      <c r="AC125" s="114"/>
      <c r="AD125" s="114"/>
      <c r="AE125" s="114"/>
      <c r="AF125" s="117"/>
      <c r="AG125" s="163"/>
      <c r="AH125" s="164"/>
    </row>
    <row r="126" spans="1:34" ht="13.5" thickBot="1" x14ac:dyDescent="0.35">
      <c r="A126" s="142">
        <v>84</v>
      </c>
      <c r="B126" s="114" t="s">
        <v>120</v>
      </c>
      <c r="C126" s="114" t="s">
        <v>120</v>
      </c>
      <c r="D126" s="114" t="s">
        <v>120</v>
      </c>
      <c r="E126" s="114" t="s">
        <v>120</v>
      </c>
      <c r="F126" s="114" t="s">
        <v>120</v>
      </c>
      <c r="G126" s="114" t="s">
        <v>120</v>
      </c>
      <c r="H126" s="114"/>
      <c r="I126" s="114"/>
      <c r="J126" s="114"/>
      <c r="K126" s="114"/>
      <c r="L126" s="114"/>
      <c r="M126" s="114"/>
      <c r="N126" s="114"/>
      <c r="O126" s="114"/>
      <c r="P126" s="115" t="s">
        <v>122</v>
      </c>
      <c r="Q126" s="115" t="s">
        <v>122</v>
      </c>
      <c r="R126" s="115" t="s">
        <v>122</v>
      </c>
      <c r="S126" s="115" t="s">
        <v>122</v>
      </c>
      <c r="T126" s="115" t="s">
        <v>122</v>
      </c>
      <c r="U126" s="115" t="s">
        <v>122</v>
      </c>
      <c r="V126" s="114"/>
      <c r="W126" s="114"/>
      <c r="X126" s="114"/>
      <c r="Y126" s="114"/>
      <c r="Z126" s="114"/>
      <c r="AA126" s="114"/>
      <c r="AB126" s="114"/>
      <c r="AC126" s="114"/>
      <c r="AD126" s="114"/>
      <c r="AE126" s="114"/>
      <c r="AF126" s="117"/>
      <c r="AG126" s="163"/>
      <c r="AH126" s="164"/>
    </row>
    <row r="127" spans="1:34" x14ac:dyDescent="0.3">
      <c r="A127" s="141">
        <v>85</v>
      </c>
      <c r="B127" s="114" t="s">
        <v>121</v>
      </c>
      <c r="C127" s="114" t="s">
        <v>121</v>
      </c>
      <c r="D127" s="114" t="s">
        <v>121</v>
      </c>
      <c r="E127" s="114" t="s">
        <v>121</v>
      </c>
      <c r="F127" s="114" t="s">
        <v>121</v>
      </c>
      <c r="G127" s="114" t="s">
        <v>121</v>
      </c>
      <c r="H127" s="114"/>
      <c r="I127" s="114"/>
      <c r="J127" s="114"/>
      <c r="K127" s="114"/>
      <c r="L127" s="114"/>
      <c r="M127" s="114"/>
      <c r="N127" s="114"/>
      <c r="O127" s="114"/>
      <c r="P127" s="114" t="s">
        <v>123</v>
      </c>
      <c r="Q127" s="114" t="s">
        <v>123</v>
      </c>
      <c r="R127" s="114" t="s">
        <v>123</v>
      </c>
      <c r="S127" s="114" t="s">
        <v>123</v>
      </c>
      <c r="T127" s="114" t="s">
        <v>123</v>
      </c>
      <c r="U127" s="114" t="s">
        <v>123</v>
      </c>
      <c r="V127" s="114"/>
      <c r="W127" s="114"/>
      <c r="X127" s="114"/>
      <c r="Y127" s="114"/>
      <c r="Z127" s="114"/>
      <c r="AA127" s="114"/>
      <c r="AB127" s="114"/>
      <c r="AC127" s="114"/>
      <c r="AD127" s="114"/>
      <c r="AE127" s="114"/>
      <c r="AF127" s="117"/>
      <c r="AG127" s="163"/>
      <c r="AH127" s="164"/>
    </row>
    <row r="128" spans="1:34" ht="13.5" thickBot="1" x14ac:dyDescent="0.35">
      <c r="A128" s="142">
        <v>86</v>
      </c>
      <c r="B128" s="114" t="s">
        <v>122</v>
      </c>
      <c r="C128" s="114" t="s">
        <v>122</v>
      </c>
      <c r="D128" s="114" t="s">
        <v>122</v>
      </c>
      <c r="E128" s="114" t="s">
        <v>122</v>
      </c>
      <c r="F128" s="114" t="s">
        <v>122</v>
      </c>
      <c r="G128" s="114" t="s">
        <v>122</v>
      </c>
      <c r="H128" s="114"/>
      <c r="I128" s="114"/>
      <c r="J128" s="114"/>
      <c r="K128" s="114"/>
      <c r="L128" s="114"/>
      <c r="M128" s="114"/>
      <c r="N128" s="114"/>
      <c r="O128" s="114"/>
      <c r="P128" s="114" t="s">
        <v>124</v>
      </c>
      <c r="Q128" s="114" t="s">
        <v>124</v>
      </c>
      <c r="R128" s="114" t="s">
        <v>124</v>
      </c>
      <c r="S128" s="114" t="s">
        <v>124</v>
      </c>
      <c r="T128" s="114" t="s">
        <v>124</v>
      </c>
      <c r="U128" s="114" t="s">
        <v>124</v>
      </c>
      <c r="V128" s="114"/>
      <c r="W128" s="114"/>
      <c r="X128" s="114"/>
      <c r="Y128" s="114"/>
      <c r="Z128" s="114"/>
      <c r="AA128" s="114"/>
      <c r="AB128" s="114"/>
      <c r="AC128" s="114"/>
      <c r="AD128" s="114"/>
      <c r="AE128" s="114"/>
      <c r="AF128" s="117"/>
      <c r="AG128" s="163"/>
      <c r="AH128" s="164"/>
    </row>
    <row r="129" spans="1:34" x14ac:dyDescent="0.3">
      <c r="A129" s="141">
        <v>87</v>
      </c>
      <c r="B129" s="113" t="s">
        <v>123</v>
      </c>
      <c r="C129" s="113" t="s">
        <v>123</v>
      </c>
      <c r="D129" s="113" t="s">
        <v>123</v>
      </c>
      <c r="E129" s="113" t="s">
        <v>123</v>
      </c>
      <c r="F129" s="113" t="s">
        <v>123</v>
      </c>
      <c r="G129" s="113" t="s">
        <v>123</v>
      </c>
      <c r="H129" s="114"/>
      <c r="I129" s="114"/>
      <c r="J129" s="114"/>
      <c r="K129" s="114"/>
      <c r="L129" s="114"/>
      <c r="M129" s="114"/>
      <c r="N129" s="114"/>
      <c r="O129" s="114"/>
      <c r="P129" s="114" t="s">
        <v>125</v>
      </c>
      <c r="Q129" s="114" t="s">
        <v>125</v>
      </c>
      <c r="R129" s="114" t="s">
        <v>125</v>
      </c>
      <c r="S129" s="114" t="s">
        <v>125</v>
      </c>
      <c r="T129" s="114" t="s">
        <v>125</v>
      </c>
      <c r="U129" s="114" t="s">
        <v>125</v>
      </c>
      <c r="V129" s="114"/>
      <c r="W129" s="114"/>
      <c r="X129" s="114"/>
      <c r="Y129" s="114"/>
      <c r="Z129" s="114"/>
      <c r="AA129" s="114"/>
      <c r="AB129" s="114"/>
      <c r="AC129" s="114"/>
      <c r="AD129" s="114"/>
      <c r="AE129" s="114"/>
      <c r="AF129" s="117"/>
      <c r="AG129" s="165"/>
      <c r="AH129" s="166"/>
    </row>
    <row r="130" spans="1:34" ht="13.5" thickBot="1" x14ac:dyDescent="0.35">
      <c r="A130" s="142">
        <v>88</v>
      </c>
      <c r="B130" s="114" t="s">
        <v>124</v>
      </c>
      <c r="C130" s="114" t="s">
        <v>124</v>
      </c>
      <c r="D130" s="114" t="s">
        <v>124</v>
      </c>
      <c r="E130" s="114" t="s">
        <v>124</v>
      </c>
      <c r="F130" s="114" t="s">
        <v>124</v>
      </c>
      <c r="G130" s="114" t="s">
        <v>124</v>
      </c>
      <c r="H130" s="114"/>
      <c r="I130" s="114"/>
      <c r="J130" s="114"/>
      <c r="K130" s="114"/>
      <c r="L130" s="114"/>
      <c r="M130" s="114"/>
      <c r="N130" s="114"/>
      <c r="O130" s="114"/>
      <c r="P130" s="114" t="s">
        <v>126</v>
      </c>
      <c r="Q130" s="114" t="s">
        <v>126</v>
      </c>
      <c r="R130" s="114" t="s">
        <v>126</v>
      </c>
      <c r="S130" s="114" t="s">
        <v>126</v>
      </c>
      <c r="T130" s="114" t="s">
        <v>126</v>
      </c>
      <c r="U130" s="114" t="s">
        <v>126</v>
      </c>
      <c r="V130" s="114"/>
      <c r="W130" s="114"/>
      <c r="X130" s="114"/>
      <c r="Y130" s="114"/>
      <c r="Z130" s="114"/>
      <c r="AA130" s="114"/>
      <c r="AB130" s="114"/>
      <c r="AC130" s="114"/>
      <c r="AD130" s="114"/>
      <c r="AE130" s="114"/>
      <c r="AF130" s="117"/>
    </row>
    <row r="131" spans="1:34" ht="13.5" thickBot="1" x14ac:dyDescent="0.35">
      <c r="A131" s="141">
        <v>89</v>
      </c>
      <c r="B131" s="114" t="s">
        <v>125</v>
      </c>
      <c r="C131" s="114" t="s">
        <v>125</v>
      </c>
      <c r="D131" s="114" t="s">
        <v>125</v>
      </c>
      <c r="E131" s="114" t="s">
        <v>125</v>
      </c>
      <c r="F131" s="114" t="s">
        <v>125</v>
      </c>
      <c r="G131" s="114" t="s">
        <v>125</v>
      </c>
      <c r="H131" s="114"/>
      <c r="I131" s="114"/>
      <c r="J131" s="114"/>
      <c r="K131" s="114"/>
      <c r="L131" s="114"/>
      <c r="M131" s="114"/>
      <c r="N131" s="114"/>
      <c r="O131" s="114"/>
      <c r="P131" s="114"/>
      <c r="Q131" s="114"/>
      <c r="R131" s="114"/>
      <c r="S131" s="114"/>
      <c r="T131" s="114"/>
      <c r="U131" s="114"/>
      <c r="V131" s="114"/>
      <c r="W131" s="114"/>
      <c r="X131" s="114"/>
      <c r="Y131" s="114"/>
      <c r="Z131" s="114"/>
      <c r="AA131" s="114"/>
      <c r="AB131" s="114"/>
      <c r="AC131" s="114"/>
      <c r="AD131" s="114"/>
      <c r="AE131" s="114"/>
      <c r="AF131" s="117"/>
    </row>
    <row r="132" spans="1:34" ht="13.5" thickBot="1" x14ac:dyDescent="0.35">
      <c r="A132" s="142">
        <v>90</v>
      </c>
      <c r="B132" s="114" t="s">
        <v>126</v>
      </c>
      <c r="C132" s="114" t="s">
        <v>126</v>
      </c>
      <c r="D132" s="114" t="s">
        <v>126</v>
      </c>
      <c r="E132" s="114" t="s">
        <v>126</v>
      </c>
      <c r="F132" s="114" t="s">
        <v>126</v>
      </c>
      <c r="G132" s="114" t="s">
        <v>126</v>
      </c>
      <c r="H132" s="113" t="s">
        <v>113</v>
      </c>
      <c r="I132" s="114"/>
      <c r="J132" s="114"/>
      <c r="K132" s="115"/>
      <c r="L132" s="115"/>
      <c r="M132" s="114"/>
      <c r="N132" s="114"/>
      <c r="O132" s="115"/>
      <c r="P132" s="114"/>
      <c r="Q132" s="114"/>
      <c r="R132" s="114"/>
      <c r="S132" s="114"/>
      <c r="T132" s="115"/>
      <c r="U132" s="115"/>
      <c r="V132" s="114"/>
      <c r="W132" s="114"/>
      <c r="X132" s="114"/>
      <c r="Y132" s="115"/>
      <c r="Z132" s="115"/>
      <c r="AA132" s="114"/>
      <c r="AB132" s="114"/>
      <c r="AC132" s="115"/>
      <c r="AD132" s="114"/>
      <c r="AE132" s="114"/>
      <c r="AF132" s="117"/>
    </row>
    <row r="133" spans="1:34" x14ac:dyDescent="0.3">
      <c r="A133" s="141">
        <v>91</v>
      </c>
      <c r="B133" s="120"/>
      <c r="C133" s="114"/>
      <c r="D133" s="114"/>
      <c r="E133" s="114"/>
      <c r="F133" s="114"/>
      <c r="G133" s="114"/>
      <c r="H133" s="114"/>
      <c r="I133" s="114" t="s">
        <v>116</v>
      </c>
      <c r="J133" s="114" t="s">
        <v>116</v>
      </c>
      <c r="K133" s="114" t="s">
        <v>116</v>
      </c>
      <c r="L133" s="114" t="s">
        <v>116</v>
      </c>
      <c r="M133" s="114" t="s">
        <v>116</v>
      </c>
      <c r="N133" s="114" t="s">
        <v>116</v>
      </c>
      <c r="O133" s="114" t="s">
        <v>116</v>
      </c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7"/>
    </row>
    <row r="134" spans="1:34" ht="13.5" thickBot="1" x14ac:dyDescent="0.35">
      <c r="A134" s="142">
        <v>92</v>
      </c>
      <c r="B134" s="120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 t="s">
        <v>117</v>
      </c>
      <c r="Q134" s="114" t="s">
        <v>117</v>
      </c>
      <c r="R134" s="114" t="s">
        <v>117</v>
      </c>
      <c r="S134" s="114" t="s">
        <v>117</v>
      </c>
      <c r="T134" s="114" t="s">
        <v>117</v>
      </c>
      <c r="U134" s="114" t="s">
        <v>117</v>
      </c>
      <c r="V134" s="114" t="s">
        <v>117</v>
      </c>
      <c r="W134" s="114"/>
      <c r="X134" s="114"/>
      <c r="Y134" s="114"/>
      <c r="Z134" s="114"/>
      <c r="AA134" s="114"/>
      <c r="AB134" s="114"/>
      <c r="AC134" s="114"/>
      <c r="AD134" s="114"/>
      <c r="AE134" s="114"/>
      <c r="AF134" s="117"/>
    </row>
    <row r="135" spans="1:34" ht="13.5" thickBot="1" x14ac:dyDescent="0.35">
      <c r="A135" s="141">
        <v>93</v>
      </c>
      <c r="B135" s="120"/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21"/>
      <c r="N135" s="121"/>
      <c r="O135" s="121"/>
      <c r="P135" s="121"/>
      <c r="Q135" s="121"/>
      <c r="R135" s="114"/>
      <c r="S135" s="114"/>
      <c r="T135" s="114"/>
      <c r="U135" s="114"/>
      <c r="V135" s="114"/>
      <c r="W135" s="114" t="s">
        <v>118</v>
      </c>
      <c r="X135" s="114" t="s">
        <v>118</v>
      </c>
      <c r="Y135" s="114" t="s">
        <v>118</v>
      </c>
      <c r="Z135" s="114" t="s">
        <v>118</v>
      </c>
      <c r="AA135" s="114" t="s">
        <v>118</v>
      </c>
      <c r="AB135" s="114" t="s">
        <v>118</v>
      </c>
      <c r="AC135" s="114" t="s">
        <v>118</v>
      </c>
      <c r="AD135" s="114"/>
      <c r="AE135" s="114"/>
      <c r="AF135" s="117"/>
    </row>
    <row r="136" spans="1:34" ht="13.5" thickBot="1" x14ac:dyDescent="0.35">
      <c r="A136" s="142">
        <v>94</v>
      </c>
      <c r="B136" s="120" t="s">
        <v>119</v>
      </c>
      <c r="C136" s="114" t="s">
        <v>119</v>
      </c>
      <c r="D136" s="120" t="s">
        <v>119</v>
      </c>
      <c r="E136" s="114" t="s">
        <v>119</v>
      </c>
      <c r="F136" s="120" t="s">
        <v>119</v>
      </c>
      <c r="G136" s="114" t="s">
        <v>119</v>
      </c>
      <c r="H136" s="120" t="s">
        <v>119</v>
      </c>
      <c r="I136" s="115"/>
      <c r="J136" s="115"/>
      <c r="K136" s="115"/>
      <c r="L136" s="115"/>
      <c r="M136" s="115"/>
      <c r="N136" s="115"/>
      <c r="O136" s="114"/>
      <c r="P136" s="114"/>
      <c r="Q136" s="114"/>
      <c r="R136" s="114"/>
      <c r="S136" s="114"/>
      <c r="T136" s="114"/>
      <c r="U136" s="114"/>
      <c r="V136" s="114"/>
      <c r="W136" s="114"/>
      <c r="X136" s="114"/>
      <c r="Y136" s="114"/>
      <c r="Z136" s="114"/>
      <c r="AA136" s="114"/>
      <c r="AB136" s="114"/>
      <c r="AC136" s="114"/>
      <c r="AD136" s="114"/>
      <c r="AE136" s="114"/>
      <c r="AF136" s="117"/>
    </row>
    <row r="137" spans="1:34" ht="13.5" thickBot="1" x14ac:dyDescent="0.35">
      <c r="A137" s="141">
        <v>95</v>
      </c>
      <c r="B137" s="120"/>
      <c r="C137" s="114"/>
      <c r="D137" s="114"/>
      <c r="E137" s="114"/>
      <c r="F137" s="114"/>
      <c r="G137" s="114"/>
      <c r="H137" s="114"/>
      <c r="I137" s="114" t="s">
        <v>120</v>
      </c>
      <c r="J137" s="114" t="s">
        <v>120</v>
      </c>
      <c r="K137" s="114" t="s">
        <v>120</v>
      </c>
      <c r="L137" s="114" t="s">
        <v>120</v>
      </c>
      <c r="M137" s="114" t="s">
        <v>120</v>
      </c>
      <c r="N137" s="114" t="s">
        <v>120</v>
      </c>
      <c r="O137" s="114" t="s">
        <v>120</v>
      </c>
      <c r="P137" s="114"/>
      <c r="Q137" s="114"/>
      <c r="R137" s="114"/>
      <c r="S137" s="114"/>
      <c r="T137" s="114"/>
      <c r="U137" s="114"/>
      <c r="V137" s="114"/>
      <c r="W137" s="114"/>
      <c r="X137" s="114"/>
      <c r="Y137" s="114"/>
      <c r="Z137" s="114"/>
      <c r="AA137" s="121"/>
      <c r="AB137" s="121"/>
      <c r="AC137" s="114"/>
      <c r="AD137" s="107"/>
      <c r="AE137" s="107"/>
      <c r="AF137" s="107"/>
    </row>
    <row r="138" spans="1:34" x14ac:dyDescent="0.3">
      <c r="A138" s="128" t="s">
        <v>2</v>
      </c>
      <c r="B138" s="108">
        <f>COUNTIF(B119:B137,"m")</f>
        <v>0</v>
      </c>
      <c r="C138" s="108">
        <f t="shared" ref="C138" si="106">COUNTIF(C119:C137,"m")</f>
        <v>0</v>
      </c>
      <c r="D138" s="108">
        <f>COUNTIF(D119:D137,"m")</f>
        <v>0</v>
      </c>
      <c r="E138" s="108">
        <f t="shared" ref="E138:AE138" si="107">COUNTIF(E119:E137,"m")</f>
        <v>0</v>
      </c>
      <c r="F138" s="108">
        <f t="shared" si="107"/>
        <v>0</v>
      </c>
      <c r="G138" s="108">
        <f t="shared" si="107"/>
        <v>0</v>
      </c>
      <c r="H138" s="108">
        <f t="shared" si="107"/>
        <v>0</v>
      </c>
      <c r="I138" s="108">
        <f t="shared" si="107"/>
        <v>0</v>
      </c>
      <c r="J138" s="108">
        <f t="shared" si="107"/>
        <v>0</v>
      </c>
      <c r="K138" s="108">
        <f t="shared" si="107"/>
        <v>0</v>
      </c>
      <c r="L138" s="108">
        <f t="shared" si="107"/>
        <v>0</v>
      </c>
      <c r="M138" s="108">
        <f t="shared" si="107"/>
        <v>0</v>
      </c>
      <c r="N138" s="108">
        <f t="shared" si="107"/>
        <v>0</v>
      </c>
      <c r="O138" s="108">
        <f t="shared" si="107"/>
        <v>0</v>
      </c>
      <c r="P138" s="108">
        <f t="shared" si="107"/>
        <v>0</v>
      </c>
      <c r="Q138" s="108">
        <f t="shared" si="107"/>
        <v>0</v>
      </c>
      <c r="R138" s="108">
        <f t="shared" si="107"/>
        <v>0</v>
      </c>
      <c r="S138" s="108">
        <f t="shared" si="107"/>
        <v>0</v>
      </c>
      <c r="T138" s="108">
        <f t="shared" si="107"/>
        <v>0</v>
      </c>
      <c r="U138" s="108">
        <f t="shared" si="107"/>
        <v>0</v>
      </c>
      <c r="V138" s="108">
        <f t="shared" si="107"/>
        <v>0</v>
      </c>
      <c r="W138" s="108">
        <f t="shared" si="107"/>
        <v>0</v>
      </c>
      <c r="X138" s="108">
        <f t="shared" si="107"/>
        <v>0</v>
      </c>
      <c r="Y138" s="108">
        <f t="shared" si="107"/>
        <v>0</v>
      </c>
      <c r="Z138" s="108">
        <f t="shared" si="107"/>
        <v>0</v>
      </c>
      <c r="AA138" s="108">
        <f t="shared" si="107"/>
        <v>0</v>
      </c>
      <c r="AB138" s="108">
        <f t="shared" si="107"/>
        <v>0</v>
      </c>
      <c r="AC138" s="108">
        <f t="shared" si="107"/>
        <v>0</v>
      </c>
      <c r="AD138" s="108">
        <f t="shared" si="107"/>
        <v>0</v>
      </c>
      <c r="AE138" s="108">
        <f t="shared" si="107"/>
        <v>0</v>
      </c>
      <c r="AF138" s="108">
        <f>COUNTIF(AF119:AF137,"m")</f>
        <v>0</v>
      </c>
    </row>
    <row r="139" spans="1:34" ht="13.5" thickBot="1" x14ac:dyDescent="0.35">
      <c r="A139" s="138" t="s">
        <v>3</v>
      </c>
      <c r="B139" s="111">
        <f>COUNTIF(B119:B137,"g")</f>
        <v>0</v>
      </c>
      <c r="C139" s="111">
        <f t="shared" ref="C139:AE139" si="108">COUNTIF(C119:C137,"g")</f>
        <v>0</v>
      </c>
      <c r="D139" s="111">
        <f t="shared" si="108"/>
        <v>0</v>
      </c>
      <c r="E139" s="111">
        <f t="shared" si="108"/>
        <v>0</v>
      </c>
      <c r="F139" s="111">
        <f t="shared" si="108"/>
        <v>0</v>
      </c>
      <c r="G139" s="111">
        <f t="shared" si="108"/>
        <v>0</v>
      </c>
      <c r="H139" s="111">
        <f t="shared" si="108"/>
        <v>0</v>
      </c>
      <c r="I139" s="111">
        <f t="shared" si="108"/>
        <v>0</v>
      </c>
      <c r="J139" s="111">
        <f t="shared" si="108"/>
        <v>0</v>
      </c>
      <c r="K139" s="111">
        <f t="shared" si="108"/>
        <v>0</v>
      </c>
      <c r="L139" s="111">
        <f t="shared" si="108"/>
        <v>0</v>
      </c>
      <c r="M139" s="111">
        <f t="shared" si="108"/>
        <v>0</v>
      </c>
      <c r="N139" s="111">
        <f t="shared" si="108"/>
        <v>0</v>
      </c>
      <c r="O139" s="111">
        <f t="shared" si="108"/>
        <v>0</v>
      </c>
      <c r="P139" s="111">
        <f t="shared" si="108"/>
        <v>0</v>
      </c>
      <c r="Q139" s="111">
        <f t="shared" si="108"/>
        <v>0</v>
      </c>
      <c r="R139" s="111">
        <f t="shared" si="108"/>
        <v>0</v>
      </c>
      <c r="S139" s="111">
        <f t="shared" si="108"/>
        <v>0</v>
      </c>
      <c r="T139" s="111">
        <f t="shared" si="108"/>
        <v>0</v>
      </c>
      <c r="U139" s="111">
        <f t="shared" si="108"/>
        <v>0</v>
      </c>
      <c r="V139" s="111">
        <f t="shared" si="108"/>
        <v>0</v>
      </c>
      <c r="W139" s="111">
        <f t="shared" si="108"/>
        <v>0</v>
      </c>
      <c r="X139" s="111">
        <f t="shared" si="108"/>
        <v>0</v>
      </c>
      <c r="Y139" s="111">
        <f t="shared" si="108"/>
        <v>0</v>
      </c>
      <c r="Z139" s="111">
        <f t="shared" si="108"/>
        <v>0</v>
      </c>
      <c r="AA139" s="111">
        <f t="shared" si="108"/>
        <v>0</v>
      </c>
      <c r="AB139" s="111">
        <f t="shared" si="108"/>
        <v>0</v>
      </c>
      <c r="AC139" s="111">
        <f t="shared" si="108"/>
        <v>0</v>
      </c>
      <c r="AD139" s="111">
        <f t="shared" si="108"/>
        <v>0</v>
      </c>
      <c r="AE139" s="111">
        <f t="shared" si="108"/>
        <v>0</v>
      </c>
      <c r="AF139" s="111">
        <f>COUNTIF(AF119:AF137,"g")</f>
        <v>0</v>
      </c>
    </row>
  </sheetData>
  <mergeCells count="6">
    <mergeCell ref="AG124:AH129"/>
    <mergeCell ref="AG9:AH14"/>
    <mergeCell ref="AG32:AH37"/>
    <mergeCell ref="AG55:AH60"/>
    <mergeCell ref="AG77:AH82"/>
    <mergeCell ref="AG102:AH107"/>
  </mergeCells>
  <conditionalFormatting sqref="B3:AF139 C2:AF2">
    <cfRule type="expression" dxfId="345" priority="163">
      <formula>COUNTIF($AQ$5:$AQ$17,B$2)</formula>
    </cfRule>
    <cfRule type="expression" dxfId="344" priority="164">
      <formula>WEEKDAY(B$2,2)&gt;5</formula>
    </cfRule>
  </conditionalFormatting>
  <conditionalFormatting sqref="B4:AF22">
    <cfRule type="endsWith" dxfId="343" priority="159" operator="endsWith" text="tp">
      <formula>RIGHT(B4,LEN("tp"))="tp"</formula>
    </cfRule>
    <cfRule type="endsWith" dxfId="342" priority="160" operator="endsWith" text="rtt">
      <formula>RIGHT(B4,LEN("rtt"))="rtt"</formula>
    </cfRule>
    <cfRule type="endsWith" dxfId="341" priority="161" operator="endsWith" text="am">
      <formula>RIGHT(B4,LEN("am"))="am"</formula>
    </cfRule>
    <cfRule type="endsWith" dxfId="340" priority="162" operator="endsWith" text="m">
      <formula>RIGHT(B4,LEN("m"))="m"</formula>
    </cfRule>
  </conditionalFormatting>
  <conditionalFormatting sqref="B27:AF45">
    <cfRule type="endsWith" dxfId="339" priority="155" operator="endsWith" text="tp">
      <formula>RIGHT(B27,LEN("tp"))="tp"</formula>
    </cfRule>
    <cfRule type="endsWith" dxfId="338" priority="156" operator="endsWith" text="rtt">
      <formula>RIGHT(B27,LEN("rtt"))="rtt"</formula>
    </cfRule>
    <cfRule type="endsWith" dxfId="337" priority="157" operator="endsWith" text="am">
      <formula>RIGHT(B27,LEN("am"))="am"</formula>
    </cfRule>
    <cfRule type="endsWith" dxfId="336" priority="158" operator="endsWith" text="m">
      <formula>RIGHT(B27,LEN("m"))="m"</formula>
    </cfRule>
  </conditionalFormatting>
  <conditionalFormatting sqref="B50:AF68">
    <cfRule type="endsWith" dxfId="335" priority="151" operator="endsWith" text="tp">
      <formula>RIGHT(B50,LEN("tp"))="tp"</formula>
    </cfRule>
    <cfRule type="endsWith" dxfId="334" priority="152" operator="endsWith" text="rtt">
      <formula>RIGHT(B50,LEN("rtt"))="rtt"</formula>
    </cfRule>
    <cfRule type="endsWith" dxfId="333" priority="153" operator="endsWith" text="am">
      <formula>RIGHT(B50,LEN("am"))="am"</formula>
    </cfRule>
    <cfRule type="endsWith" dxfId="332" priority="154" operator="endsWith" text="m">
      <formula>RIGHT(B50,LEN("m"))="m"</formula>
    </cfRule>
  </conditionalFormatting>
  <conditionalFormatting sqref="C28:H29">
    <cfRule type="endsWith" dxfId="331" priority="147" operator="endsWith" text="tp">
      <formula>RIGHT(C28,LEN("tp"))="tp"</formula>
    </cfRule>
    <cfRule type="endsWith" dxfId="330" priority="148" operator="endsWith" text="rtt">
      <formula>RIGHT(C28,LEN("rtt"))="rtt"</formula>
    </cfRule>
    <cfRule type="endsWith" dxfId="329" priority="149" operator="endsWith" text="am">
      <formula>RIGHT(C28,LEN("am"))="am"</formula>
    </cfRule>
    <cfRule type="endsWith" dxfId="328" priority="150" operator="endsWith" text="m">
      <formula>RIGHT(C28,LEN("m"))="m"</formula>
    </cfRule>
  </conditionalFormatting>
  <conditionalFormatting sqref="B27:AC32">
    <cfRule type="endsWith" dxfId="327" priority="143" operator="endsWith" text="tp">
      <formula>RIGHT(B27,LEN("tp"))="tp"</formula>
    </cfRule>
    <cfRule type="endsWith" dxfId="326" priority="144" operator="endsWith" text="rtt">
      <formula>RIGHT(B27,LEN("rtt"))="rtt"</formula>
    </cfRule>
    <cfRule type="endsWith" dxfId="325" priority="145" operator="endsWith" text="am">
      <formula>RIGHT(B27,LEN("am"))="am"</formula>
    </cfRule>
    <cfRule type="endsWith" dxfId="324" priority="146" operator="endsWith" text="m">
      <formula>RIGHT(B27,LEN("m"))="m"</formula>
    </cfRule>
  </conditionalFormatting>
  <conditionalFormatting sqref="B39:AC44">
    <cfRule type="endsWith" dxfId="323" priority="139" operator="endsWith" text="tp">
      <formula>RIGHT(B39,LEN("tp"))="tp"</formula>
    </cfRule>
    <cfRule type="endsWith" dxfId="322" priority="140" operator="endsWith" text="rtt">
      <formula>RIGHT(B39,LEN("rtt"))="rtt"</formula>
    </cfRule>
    <cfRule type="endsWith" dxfId="321" priority="141" operator="endsWith" text="am">
      <formula>RIGHT(B39,LEN("am"))="am"</formula>
    </cfRule>
    <cfRule type="endsWith" dxfId="320" priority="142" operator="endsWith" text="m">
      <formula>RIGHT(B39,LEN("m"))="m"</formula>
    </cfRule>
  </conditionalFormatting>
  <conditionalFormatting sqref="B50:AC55">
    <cfRule type="endsWith" dxfId="319" priority="135" operator="endsWith" text="tp">
      <formula>RIGHT(B50,LEN("tp"))="tp"</formula>
    </cfRule>
    <cfRule type="endsWith" dxfId="318" priority="136" operator="endsWith" text="rtt">
      <formula>RIGHT(B50,LEN("rtt"))="rtt"</formula>
    </cfRule>
    <cfRule type="endsWith" dxfId="317" priority="137" operator="endsWith" text="am">
      <formula>RIGHT(B50,LEN("am"))="am"</formula>
    </cfRule>
    <cfRule type="endsWith" dxfId="316" priority="138" operator="endsWith" text="m">
      <formula>RIGHT(B50,LEN("m"))="m"</formula>
    </cfRule>
  </conditionalFormatting>
  <conditionalFormatting sqref="B63:AC68">
    <cfRule type="endsWith" dxfId="315" priority="131" operator="endsWith" text="tp">
      <formula>RIGHT(B63,LEN("tp"))="tp"</formula>
    </cfRule>
    <cfRule type="endsWith" dxfId="314" priority="132" operator="endsWith" text="rtt">
      <formula>RIGHT(B63,LEN("rtt"))="rtt"</formula>
    </cfRule>
    <cfRule type="endsWith" dxfId="313" priority="133" operator="endsWith" text="am">
      <formula>RIGHT(B63,LEN("am"))="am"</formula>
    </cfRule>
    <cfRule type="endsWith" dxfId="312" priority="134" operator="endsWith" text="m">
      <formula>RIGHT(B63,LEN("m"))="m"</formula>
    </cfRule>
  </conditionalFormatting>
  <conditionalFormatting sqref="I33:N38">
    <cfRule type="endsWith" dxfId="311" priority="127" operator="endsWith" text="tp">
      <formula>RIGHT(I33,LEN("tp"))="tp"</formula>
    </cfRule>
    <cfRule type="endsWith" dxfId="310" priority="128" operator="endsWith" text="rtt">
      <formula>RIGHT(I33,LEN("rtt"))="rtt"</formula>
    </cfRule>
    <cfRule type="endsWith" dxfId="309" priority="129" operator="endsWith" text="am">
      <formula>RIGHT(I33,LEN("am"))="am"</formula>
    </cfRule>
    <cfRule type="endsWith" dxfId="308" priority="130" operator="endsWith" text="m">
      <formula>RIGHT(I33,LEN("m"))="m"</formula>
    </cfRule>
  </conditionalFormatting>
  <conditionalFormatting sqref="P56:U61">
    <cfRule type="endsWith" dxfId="307" priority="123" operator="endsWith" text="tp">
      <formula>RIGHT(P56,LEN("tp"))="tp"</formula>
    </cfRule>
    <cfRule type="endsWith" dxfId="306" priority="124" operator="endsWith" text="rtt">
      <formula>RIGHT(P56,LEN("rtt"))="rtt"</formula>
    </cfRule>
    <cfRule type="endsWith" dxfId="305" priority="125" operator="endsWith" text="am">
      <formula>RIGHT(P56,LEN("am"))="am"</formula>
    </cfRule>
    <cfRule type="endsWith" dxfId="304" priority="126" operator="endsWith" text="m">
      <formula>RIGHT(P56,LEN("m"))="m"</formula>
    </cfRule>
  </conditionalFormatting>
  <conditionalFormatting sqref="B73:AF91">
    <cfRule type="endsWith" dxfId="303" priority="117" operator="endsWith" text="tp">
      <formula>RIGHT(B73,LEN("tp"))="tp"</formula>
    </cfRule>
    <cfRule type="endsWith" dxfId="302" priority="118" operator="endsWith" text="rtt">
      <formula>RIGHT(B73,LEN("rtt"))="rtt"</formula>
    </cfRule>
    <cfRule type="endsWith" dxfId="301" priority="119" operator="endsWith" text="am">
      <formula>RIGHT(B73,LEN("am"))="am"</formula>
    </cfRule>
    <cfRule type="endsWith" dxfId="300" priority="120" operator="endsWith" text="m">
      <formula>RIGHT(B73,LEN("m"))="m"</formula>
    </cfRule>
  </conditionalFormatting>
  <conditionalFormatting sqref="B73:AC78">
    <cfRule type="endsWith" dxfId="299" priority="113" operator="endsWith" text="tp">
      <formula>RIGHT(B73,LEN("tp"))="tp"</formula>
    </cfRule>
    <cfRule type="endsWith" dxfId="298" priority="114" operator="endsWith" text="rtt">
      <formula>RIGHT(B73,LEN("rtt"))="rtt"</formula>
    </cfRule>
    <cfRule type="endsWith" dxfId="297" priority="115" operator="endsWith" text="am">
      <formula>RIGHT(B73,LEN("am"))="am"</formula>
    </cfRule>
    <cfRule type="endsWith" dxfId="296" priority="116" operator="endsWith" text="m">
      <formula>RIGHT(B73,LEN("m"))="m"</formula>
    </cfRule>
  </conditionalFormatting>
  <conditionalFormatting sqref="B86:AC91">
    <cfRule type="endsWith" dxfId="295" priority="109" operator="endsWith" text="tp">
      <formula>RIGHT(B86,LEN("tp"))="tp"</formula>
    </cfRule>
    <cfRule type="endsWith" dxfId="294" priority="110" operator="endsWith" text="rtt">
      <formula>RIGHT(B86,LEN("rtt"))="rtt"</formula>
    </cfRule>
    <cfRule type="endsWith" dxfId="293" priority="111" operator="endsWith" text="am">
      <formula>RIGHT(B86,LEN("am"))="am"</formula>
    </cfRule>
    <cfRule type="endsWith" dxfId="292" priority="112" operator="endsWith" text="m">
      <formula>RIGHT(B86,LEN("m"))="m"</formula>
    </cfRule>
  </conditionalFormatting>
  <conditionalFormatting sqref="P79:U84">
    <cfRule type="endsWith" dxfId="291" priority="105" operator="endsWith" text="tp">
      <formula>RIGHT(P79,LEN("tp"))="tp"</formula>
    </cfRule>
    <cfRule type="endsWith" dxfId="290" priority="106" operator="endsWith" text="rtt">
      <formula>RIGHT(P79,LEN("rtt"))="rtt"</formula>
    </cfRule>
    <cfRule type="endsWith" dxfId="289" priority="107" operator="endsWith" text="am">
      <formula>RIGHT(P79,LEN("am"))="am"</formula>
    </cfRule>
    <cfRule type="endsWith" dxfId="288" priority="108" operator="endsWith" text="m">
      <formula>RIGHT(P79,LEN("m"))="m"</formula>
    </cfRule>
  </conditionalFormatting>
  <conditionalFormatting sqref="B96:AF114">
    <cfRule type="endsWith" dxfId="287" priority="99" operator="endsWith" text="tp">
      <formula>RIGHT(B96,LEN("tp"))="tp"</formula>
    </cfRule>
    <cfRule type="endsWith" dxfId="286" priority="100" operator="endsWith" text="rtt">
      <formula>RIGHT(B96,LEN("rtt"))="rtt"</formula>
    </cfRule>
    <cfRule type="endsWith" dxfId="285" priority="101" operator="endsWith" text="am">
      <formula>RIGHT(B96,LEN("am"))="am"</formula>
    </cfRule>
    <cfRule type="endsWith" dxfId="284" priority="102" operator="endsWith" text="m">
      <formula>RIGHT(B96,LEN("m"))="m"</formula>
    </cfRule>
  </conditionalFormatting>
  <conditionalFormatting sqref="B96:AC101">
    <cfRule type="endsWith" dxfId="283" priority="95" operator="endsWith" text="tp">
      <formula>RIGHT(B96,LEN("tp"))="tp"</formula>
    </cfRule>
    <cfRule type="endsWith" dxfId="282" priority="96" operator="endsWith" text="rtt">
      <formula>RIGHT(B96,LEN("rtt"))="rtt"</formula>
    </cfRule>
    <cfRule type="endsWith" dxfId="281" priority="97" operator="endsWith" text="am">
      <formula>RIGHT(B96,LEN("am"))="am"</formula>
    </cfRule>
    <cfRule type="endsWith" dxfId="280" priority="98" operator="endsWith" text="m">
      <formula>RIGHT(B96,LEN("m"))="m"</formula>
    </cfRule>
  </conditionalFormatting>
  <conditionalFormatting sqref="B109:AC114">
    <cfRule type="endsWith" dxfId="279" priority="91" operator="endsWith" text="tp">
      <formula>RIGHT(B109,LEN("tp"))="tp"</formula>
    </cfRule>
    <cfRule type="endsWith" dxfId="278" priority="92" operator="endsWith" text="rtt">
      <formula>RIGHT(B109,LEN("rtt"))="rtt"</formula>
    </cfRule>
    <cfRule type="endsWith" dxfId="277" priority="93" operator="endsWith" text="am">
      <formula>RIGHT(B109,LEN("am"))="am"</formula>
    </cfRule>
    <cfRule type="endsWith" dxfId="276" priority="94" operator="endsWith" text="m">
      <formula>RIGHT(B109,LEN("m"))="m"</formula>
    </cfRule>
  </conditionalFormatting>
  <conditionalFormatting sqref="P102:U107">
    <cfRule type="endsWith" dxfId="275" priority="87" operator="endsWith" text="tp">
      <formula>RIGHT(P102,LEN("tp"))="tp"</formula>
    </cfRule>
    <cfRule type="endsWith" dxfId="274" priority="88" operator="endsWith" text="rtt">
      <formula>RIGHT(P102,LEN("rtt"))="rtt"</formula>
    </cfRule>
    <cfRule type="endsWith" dxfId="273" priority="89" operator="endsWith" text="am">
      <formula>RIGHT(P102,LEN("am"))="am"</formula>
    </cfRule>
    <cfRule type="endsWith" dxfId="272" priority="90" operator="endsWith" text="m">
      <formula>RIGHT(P102,LEN("m"))="m"</formula>
    </cfRule>
  </conditionalFormatting>
  <conditionalFormatting sqref="B119:AF137">
    <cfRule type="endsWith" dxfId="271" priority="81" operator="endsWith" text="tp">
      <formula>RIGHT(B119,LEN("tp"))="tp"</formula>
    </cfRule>
    <cfRule type="endsWith" dxfId="270" priority="82" operator="endsWith" text="rtt">
      <formula>RIGHT(B119,LEN("rtt"))="rtt"</formula>
    </cfRule>
    <cfRule type="endsWith" dxfId="269" priority="83" operator="endsWith" text="am">
      <formula>RIGHT(B119,LEN("am"))="am"</formula>
    </cfRule>
    <cfRule type="endsWith" dxfId="268" priority="84" operator="endsWith" text="m">
      <formula>RIGHT(B119,LEN("m"))="m"</formula>
    </cfRule>
  </conditionalFormatting>
  <conditionalFormatting sqref="B119:AC124">
    <cfRule type="endsWith" dxfId="267" priority="77" operator="endsWith" text="tp">
      <formula>RIGHT(B119,LEN("tp"))="tp"</formula>
    </cfRule>
    <cfRule type="endsWith" dxfId="266" priority="78" operator="endsWith" text="rtt">
      <formula>RIGHT(B119,LEN("rtt"))="rtt"</formula>
    </cfRule>
    <cfRule type="endsWith" dxfId="265" priority="79" operator="endsWith" text="am">
      <formula>RIGHT(B119,LEN("am"))="am"</formula>
    </cfRule>
    <cfRule type="endsWith" dxfId="264" priority="80" operator="endsWith" text="m">
      <formula>RIGHT(B119,LEN("m"))="m"</formula>
    </cfRule>
  </conditionalFormatting>
  <conditionalFormatting sqref="B132:AC137">
    <cfRule type="endsWith" dxfId="263" priority="73" operator="endsWith" text="tp">
      <formula>RIGHT(B132,LEN("tp"))="tp"</formula>
    </cfRule>
    <cfRule type="endsWith" dxfId="262" priority="74" operator="endsWith" text="rtt">
      <formula>RIGHT(B132,LEN("rtt"))="rtt"</formula>
    </cfRule>
    <cfRule type="endsWith" dxfId="261" priority="75" operator="endsWith" text="am">
      <formula>RIGHT(B132,LEN("am"))="am"</formula>
    </cfRule>
    <cfRule type="endsWith" dxfId="260" priority="76" operator="endsWith" text="m">
      <formula>RIGHT(B132,LEN("m"))="m"</formula>
    </cfRule>
  </conditionalFormatting>
  <conditionalFormatting sqref="P125:U130">
    <cfRule type="endsWith" dxfId="259" priority="69" operator="endsWith" text="tp">
      <formula>RIGHT(P125,LEN("tp"))="tp"</formula>
    </cfRule>
    <cfRule type="endsWith" dxfId="258" priority="70" operator="endsWith" text="rtt">
      <formula>RIGHT(P125,LEN("rtt"))="rtt"</formula>
    </cfRule>
    <cfRule type="endsWith" dxfId="257" priority="71" operator="endsWith" text="am">
      <formula>RIGHT(P125,LEN("am"))="am"</formula>
    </cfRule>
    <cfRule type="endsWith" dxfId="256" priority="72" operator="endsWith" text="m">
      <formula>RIGHT(P125,LEN("m"))="m"</formula>
    </cfRule>
  </conditionalFormatting>
  <conditionalFormatting sqref="C27:H45">
    <cfRule type="endsWith" dxfId="255" priority="65" operator="endsWith" text="tp">
      <formula>RIGHT(C27,LEN("tp"))="tp"</formula>
    </cfRule>
    <cfRule type="endsWith" dxfId="254" priority="66" operator="endsWith" text="rtt">
      <formula>RIGHT(C27,LEN("rtt"))="rtt"</formula>
    </cfRule>
    <cfRule type="endsWith" dxfId="253" priority="67" operator="endsWith" text="am">
      <formula>RIGHT(C27,LEN("am"))="am"</formula>
    </cfRule>
    <cfRule type="endsWith" dxfId="252" priority="68" operator="endsWith" text="m">
      <formula>RIGHT(C27,LEN("m"))="m"</formula>
    </cfRule>
  </conditionalFormatting>
  <conditionalFormatting sqref="C50:H65">
    <cfRule type="endsWith" dxfId="251" priority="61" operator="endsWith" text="tp">
      <formula>RIGHT(C50,LEN("tp"))="tp"</formula>
    </cfRule>
    <cfRule type="endsWith" dxfId="250" priority="62" operator="endsWith" text="rtt">
      <formula>RIGHT(C50,LEN("rtt"))="rtt"</formula>
    </cfRule>
    <cfRule type="endsWith" dxfId="249" priority="63" operator="endsWith" text="am">
      <formula>RIGHT(C50,LEN("am"))="am"</formula>
    </cfRule>
    <cfRule type="endsWith" dxfId="248" priority="64" operator="endsWith" text="m">
      <formula>RIGHT(C50,LEN("m"))="m"</formula>
    </cfRule>
  </conditionalFormatting>
  <conditionalFormatting sqref="C51:H52">
    <cfRule type="endsWith" dxfId="247" priority="57" operator="endsWith" text="tp">
      <formula>RIGHT(C51,LEN("tp"))="tp"</formula>
    </cfRule>
    <cfRule type="endsWith" dxfId="246" priority="58" operator="endsWith" text="rtt">
      <formula>RIGHT(C51,LEN("rtt"))="rtt"</formula>
    </cfRule>
    <cfRule type="endsWith" dxfId="245" priority="59" operator="endsWith" text="am">
      <formula>RIGHT(C51,LEN("am"))="am"</formula>
    </cfRule>
    <cfRule type="endsWith" dxfId="244" priority="60" operator="endsWith" text="m">
      <formula>RIGHT(C51,LEN("m"))="m"</formula>
    </cfRule>
  </conditionalFormatting>
  <conditionalFormatting sqref="C50:H55">
    <cfRule type="endsWith" dxfId="243" priority="53" operator="endsWith" text="tp">
      <formula>RIGHT(C50,LEN("tp"))="tp"</formula>
    </cfRule>
    <cfRule type="endsWith" dxfId="242" priority="54" operator="endsWith" text="rtt">
      <formula>RIGHT(C50,LEN("rtt"))="rtt"</formula>
    </cfRule>
    <cfRule type="endsWith" dxfId="241" priority="55" operator="endsWith" text="am">
      <formula>RIGHT(C50,LEN("am"))="am"</formula>
    </cfRule>
    <cfRule type="endsWith" dxfId="240" priority="56" operator="endsWith" text="m">
      <formula>RIGHT(C50,LEN("m"))="m"</formula>
    </cfRule>
  </conditionalFormatting>
  <conditionalFormatting sqref="C62:H65">
    <cfRule type="endsWith" dxfId="239" priority="49" operator="endsWith" text="tp">
      <formula>RIGHT(C62,LEN("tp"))="tp"</formula>
    </cfRule>
    <cfRule type="endsWith" dxfId="238" priority="50" operator="endsWith" text="rtt">
      <formula>RIGHT(C62,LEN("rtt"))="rtt"</formula>
    </cfRule>
    <cfRule type="endsWith" dxfId="237" priority="51" operator="endsWith" text="am">
      <formula>RIGHT(C62,LEN("am"))="am"</formula>
    </cfRule>
    <cfRule type="endsWith" dxfId="236" priority="52" operator="endsWith" text="m">
      <formula>RIGHT(C62,LEN("m"))="m"</formula>
    </cfRule>
  </conditionalFormatting>
  <conditionalFormatting sqref="C50:H65">
    <cfRule type="endsWith" dxfId="235" priority="45" operator="endsWith" text="tp">
      <formula>RIGHT(C50,LEN("tp"))="tp"</formula>
    </cfRule>
    <cfRule type="endsWith" dxfId="234" priority="46" operator="endsWith" text="rtt">
      <formula>RIGHT(C50,LEN("rtt"))="rtt"</formula>
    </cfRule>
    <cfRule type="endsWith" dxfId="233" priority="47" operator="endsWith" text="am">
      <formula>RIGHT(C50,LEN("am"))="am"</formula>
    </cfRule>
    <cfRule type="endsWith" dxfId="232" priority="48" operator="endsWith" text="m">
      <formula>RIGHT(C50,LEN("m"))="m"</formula>
    </cfRule>
  </conditionalFormatting>
  <conditionalFormatting sqref="C96:H111">
    <cfRule type="endsWith" dxfId="231" priority="41" operator="endsWith" text="tp">
      <formula>RIGHT(C96,LEN("tp"))="tp"</formula>
    </cfRule>
    <cfRule type="endsWith" dxfId="230" priority="42" operator="endsWith" text="rtt">
      <formula>RIGHT(C96,LEN("rtt"))="rtt"</formula>
    </cfRule>
    <cfRule type="endsWith" dxfId="229" priority="43" operator="endsWith" text="am">
      <formula>RIGHT(C96,LEN("am"))="am"</formula>
    </cfRule>
    <cfRule type="endsWith" dxfId="228" priority="44" operator="endsWith" text="m">
      <formula>RIGHT(C96,LEN("m"))="m"</formula>
    </cfRule>
  </conditionalFormatting>
  <conditionalFormatting sqref="C97:H98">
    <cfRule type="endsWith" dxfId="227" priority="37" operator="endsWith" text="tp">
      <formula>RIGHT(C97,LEN("tp"))="tp"</formula>
    </cfRule>
    <cfRule type="endsWith" dxfId="226" priority="38" operator="endsWith" text="rtt">
      <formula>RIGHT(C97,LEN("rtt"))="rtt"</formula>
    </cfRule>
    <cfRule type="endsWith" dxfId="225" priority="39" operator="endsWith" text="am">
      <formula>RIGHT(C97,LEN("am"))="am"</formula>
    </cfRule>
    <cfRule type="endsWith" dxfId="224" priority="40" operator="endsWith" text="m">
      <formula>RIGHT(C97,LEN("m"))="m"</formula>
    </cfRule>
  </conditionalFormatting>
  <conditionalFormatting sqref="C96:H101">
    <cfRule type="endsWith" dxfId="223" priority="33" operator="endsWith" text="tp">
      <formula>RIGHT(C96,LEN("tp"))="tp"</formula>
    </cfRule>
    <cfRule type="endsWith" dxfId="222" priority="34" operator="endsWith" text="rtt">
      <formula>RIGHT(C96,LEN("rtt"))="rtt"</formula>
    </cfRule>
    <cfRule type="endsWith" dxfId="221" priority="35" operator="endsWith" text="am">
      <formula>RIGHT(C96,LEN("am"))="am"</formula>
    </cfRule>
    <cfRule type="endsWith" dxfId="220" priority="36" operator="endsWith" text="m">
      <formula>RIGHT(C96,LEN("m"))="m"</formula>
    </cfRule>
  </conditionalFormatting>
  <conditionalFormatting sqref="C108:H111">
    <cfRule type="endsWith" dxfId="219" priority="29" operator="endsWith" text="tp">
      <formula>RIGHT(C108,LEN("tp"))="tp"</formula>
    </cfRule>
    <cfRule type="endsWith" dxfId="218" priority="30" operator="endsWith" text="rtt">
      <formula>RIGHT(C108,LEN("rtt"))="rtt"</formula>
    </cfRule>
    <cfRule type="endsWith" dxfId="217" priority="31" operator="endsWith" text="am">
      <formula>RIGHT(C108,LEN("am"))="am"</formula>
    </cfRule>
    <cfRule type="endsWith" dxfId="216" priority="32" operator="endsWith" text="m">
      <formula>RIGHT(C108,LEN("m"))="m"</formula>
    </cfRule>
  </conditionalFormatting>
  <conditionalFormatting sqref="C96:H111">
    <cfRule type="endsWith" dxfId="215" priority="25" operator="endsWith" text="tp">
      <formula>RIGHT(C96,LEN("tp"))="tp"</formula>
    </cfRule>
    <cfRule type="endsWith" dxfId="214" priority="26" operator="endsWith" text="rtt">
      <formula>RIGHT(C96,LEN("rtt"))="rtt"</formula>
    </cfRule>
    <cfRule type="endsWith" dxfId="213" priority="27" operator="endsWith" text="am">
      <formula>RIGHT(C96,LEN("am"))="am"</formula>
    </cfRule>
    <cfRule type="endsWith" dxfId="212" priority="28" operator="endsWith" text="m">
      <formula>RIGHT(C96,LEN("m"))="m"</formula>
    </cfRule>
  </conditionalFormatting>
  <conditionalFormatting sqref="B117:G132">
    <cfRule type="endsWith" dxfId="211" priority="21" operator="endsWith" text="tp">
      <formula>RIGHT(B117,LEN("tp"))="tp"</formula>
    </cfRule>
    <cfRule type="endsWith" dxfId="210" priority="22" operator="endsWith" text="rtt">
      <formula>RIGHT(B117,LEN("rtt"))="rtt"</formula>
    </cfRule>
    <cfRule type="endsWith" dxfId="209" priority="23" operator="endsWith" text="am">
      <formula>RIGHT(B117,LEN("am"))="am"</formula>
    </cfRule>
    <cfRule type="endsWith" dxfId="208" priority="24" operator="endsWith" text="m">
      <formula>RIGHT(B117,LEN("m"))="m"</formula>
    </cfRule>
  </conditionalFormatting>
  <conditionalFormatting sqref="B118:G119">
    <cfRule type="endsWith" dxfId="207" priority="17" operator="endsWith" text="tp">
      <formula>RIGHT(B118,LEN("tp"))="tp"</formula>
    </cfRule>
    <cfRule type="endsWith" dxfId="206" priority="18" operator="endsWith" text="rtt">
      <formula>RIGHT(B118,LEN("rtt"))="rtt"</formula>
    </cfRule>
    <cfRule type="endsWith" dxfId="205" priority="19" operator="endsWith" text="am">
      <formula>RIGHT(B118,LEN("am"))="am"</formula>
    </cfRule>
    <cfRule type="endsWith" dxfId="204" priority="20" operator="endsWith" text="m">
      <formula>RIGHT(B118,LEN("m"))="m"</formula>
    </cfRule>
  </conditionalFormatting>
  <conditionalFormatting sqref="B117:G122">
    <cfRule type="endsWith" dxfId="203" priority="13" operator="endsWith" text="tp">
      <formula>RIGHT(B117,LEN("tp"))="tp"</formula>
    </cfRule>
    <cfRule type="endsWith" dxfId="202" priority="14" operator="endsWith" text="rtt">
      <formula>RIGHT(B117,LEN("rtt"))="rtt"</formula>
    </cfRule>
    <cfRule type="endsWith" dxfId="201" priority="15" operator="endsWith" text="am">
      <formula>RIGHT(B117,LEN("am"))="am"</formula>
    </cfRule>
    <cfRule type="endsWith" dxfId="200" priority="16" operator="endsWith" text="m">
      <formula>RIGHT(B117,LEN("m"))="m"</formula>
    </cfRule>
  </conditionalFormatting>
  <conditionalFormatting sqref="B129:G132">
    <cfRule type="endsWith" dxfId="199" priority="9" operator="endsWith" text="tp">
      <formula>RIGHT(B129,LEN("tp"))="tp"</formula>
    </cfRule>
    <cfRule type="endsWith" dxfId="198" priority="10" operator="endsWith" text="rtt">
      <formula>RIGHT(B129,LEN("rtt"))="rtt"</formula>
    </cfRule>
    <cfRule type="endsWith" dxfId="197" priority="11" operator="endsWith" text="am">
      <formula>RIGHT(B129,LEN("am"))="am"</formula>
    </cfRule>
    <cfRule type="endsWith" dxfId="196" priority="12" operator="endsWith" text="m">
      <formula>RIGHT(B129,LEN("m"))="m"</formula>
    </cfRule>
  </conditionalFormatting>
  <conditionalFormatting sqref="B117:G132">
    <cfRule type="endsWith" dxfId="195" priority="5" operator="endsWith" text="tp">
      <formula>RIGHT(B117,LEN("tp"))="tp"</formula>
    </cfRule>
    <cfRule type="endsWith" dxfId="194" priority="6" operator="endsWith" text="rtt">
      <formula>RIGHT(B117,LEN("rtt"))="rtt"</formula>
    </cfRule>
    <cfRule type="endsWith" dxfId="193" priority="7" operator="endsWith" text="am">
      <formula>RIGHT(B117,LEN("am"))="am"</formula>
    </cfRule>
    <cfRule type="endsWith" dxfId="192" priority="8" operator="endsWith" text="m">
      <formula>RIGHT(B117,LEN("m"))="m"</formula>
    </cfRule>
  </conditionalFormatting>
  <conditionalFormatting sqref="B2">
    <cfRule type="expression" dxfId="191" priority="1">
      <formula>COUNTIF($AQ$5:$AQ$17,B$2)</formula>
    </cfRule>
    <cfRule type="expression" dxfId="190" priority="2">
      <formula>WEEKDAY(B$2,2)&gt;5</formula>
    </cfRule>
  </conditionalFormatting>
  <dataValidations count="2">
    <dataValidation type="list" allowBlank="1" showInputMessage="1" showErrorMessage="1" sqref="A1">
      <formula1>$AN$1:$AN$12</formula1>
    </dataValidation>
    <dataValidation type="list" allowBlank="1" showInputMessage="1" showErrorMessage="1" sqref="A2">
      <formula1>$AP$1:$AP$17</formula1>
    </dataValidation>
  </dataValidations>
  <pageMargins left="0" right="0" top="0" bottom="0" header="0" footer="0"/>
  <pageSetup paperSize="9" scale="46" fitToHeight="0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N140"/>
  <sheetViews>
    <sheetView zoomScaleNormal="100" workbookViewId="0">
      <selection activeCell="AC2" sqref="AC2"/>
    </sheetView>
  </sheetViews>
  <sheetFormatPr baseColWidth="10" defaultRowHeight="14.5" x14ac:dyDescent="0.35"/>
  <cols>
    <col min="1" max="1" width="19.54296875" customWidth="1"/>
    <col min="2" max="29" width="3.54296875" style="5" customWidth="1"/>
    <col min="30" max="30" width="4" customWidth="1"/>
    <col min="31" max="32" width="0" hidden="1" customWidth="1"/>
    <col min="38" max="40" width="0" hidden="1" customWidth="1"/>
  </cols>
  <sheetData>
    <row r="1" spans="1:40" ht="16" thickBot="1" x14ac:dyDescent="0.4">
      <c r="A1" s="51" t="s">
        <v>32</v>
      </c>
      <c r="B1" s="69" t="s">
        <v>127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52"/>
      <c r="AL1" t="s">
        <v>31</v>
      </c>
      <c r="AM1">
        <v>1</v>
      </c>
      <c r="AN1">
        <v>2015</v>
      </c>
    </row>
    <row r="2" spans="1:40" ht="15" customHeight="1" thickBot="1" x14ac:dyDescent="0.4">
      <c r="A2" s="5">
        <v>2019</v>
      </c>
      <c r="B2" s="82">
        <f>DATE(MATCH($A$2,$AN$1:$AN$7,0)+2014,MATCH($A$1,$AL$1:$AL$12,0),1)</f>
        <v>43497</v>
      </c>
      <c r="C2" s="83">
        <f>B2+1</f>
        <v>43498</v>
      </c>
      <c r="D2" s="83">
        <f>C2+1</f>
        <v>43499</v>
      </c>
      <c r="E2" s="83">
        <f t="shared" ref="E2:AC2" si="0">D2+1</f>
        <v>43500</v>
      </c>
      <c r="F2" s="83">
        <f t="shared" si="0"/>
        <v>43501</v>
      </c>
      <c r="G2" s="83">
        <f t="shared" si="0"/>
        <v>43502</v>
      </c>
      <c r="H2" s="83">
        <f t="shared" si="0"/>
        <v>43503</v>
      </c>
      <c r="I2" s="83">
        <f t="shared" si="0"/>
        <v>43504</v>
      </c>
      <c r="J2" s="83">
        <f t="shared" si="0"/>
        <v>43505</v>
      </c>
      <c r="K2" s="83">
        <f t="shared" si="0"/>
        <v>43506</v>
      </c>
      <c r="L2" s="83">
        <f t="shared" si="0"/>
        <v>43507</v>
      </c>
      <c r="M2" s="83">
        <f t="shared" si="0"/>
        <v>43508</v>
      </c>
      <c r="N2" s="83">
        <f t="shared" si="0"/>
        <v>43509</v>
      </c>
      <c r="O2" s="83">
        <f t="shared" si="0"/>
        <v>43510</v>
      </c>
      <c r="P2" s="83">
        <f t="shared" si="0"/>
        <v>43511</v>
      </c>
      <c r="Q2" s="83">
        <f t="shared" si="0"/>
        <v>43512</v>
      </c>
      <c r="R2" s="83">
        <f t="shared" si="0"/>
        <v>43513</v>
      </c>
      <c r="S2" s="83">
        <f t="shared" si="0"/>
        <v>43514</v>
      </c>
      <c r="T2" s="83">
        <f t="shared" si="0"/>
        <v>43515</v>
      </c>
      <c r="U2" s="83">
        <f t="shared" si="0"/>
        <v>43516</v>
      </c>
      <c r="V2" s="83">
        <f t="shared" si="0"/>
        <v>43517</v>
      </c>
      <c r="W2" s="83">
        <f t="shared" si="0"/>
        <v>43518</v>
      </c>
      <c r="X2" s="83">
        <f t="shared" si="0"/>
        <v>43519</v>
      </c>
      <c r="Y2" s="83">
        <f t="shared" si="0"/>
        <v>43520</v>
      </c>
      <c r="Z2" s="83">
        <f t="shared" si="0"/>
        <v>43521</v>
      </c>
      <c r="AA2" s="83">
        <f t="shared" si="0"/>
        <v>43522</v>
      </c>
      <c r="AB2" s="83">
        <f t="shared" si="0"/>
        <v>43523</v>
      </c>
      <c r="AC2" s="83">
        <f t="shared" si="0"/>
        <v>43524</v>
      </c>
      <c r="AD2" s="83"/>
      <c r="AE2" s="84"/>
      <c r="AF2" s="84"/>
      <c r="AL2" t="s">
        <v>32</v>
      </c>
      <c r="AM2">
        <v>2</v>
      </c>
      <c r="AN2">
        <v>2016</v>
      </c>
    </row>
    <row r="3" spans="1:40" ht="15" customHeight="1" thickTop="1" thickBot="1" x14ac:dyDescent="0.4">
      <c r="A3" s="91" t="s">
        <v>56</v>
      </c>
      <c r="B3" s="85">
        <v>1</v>
      </c>
      <c r="C3" s="85">
        <v>2</v>
      </c>
      <c r="D3" s="85">
        <v>3</v>
      </c>
      <c r="E3" s="85">
        <v>4</v>
      </c>
      <c r="F3" s="85">
        <v>5</v>
      </c>
      <c r="G3" s="85">
        <v>6</v>
      </c>
      <c r="H3" s="85">
        <v>7</v>
      </c>
      <c r="I3" s="85">
        <v>8</v>
      </c>
      <c r="J3" s="85">
        <v>9</v>
      </c>
      <c r="K3" s="85">
        <v>10</v>
      </c>
      <c r="L3" s="85">
        <v>11</v>
      </c>
      <c r="M3" s="85">
        <v>12</v>
      </c>
      <c r="N3" s="85">
        <v>13</v>
      </c>
      <c r="O3" s="85">
        <v>14</v>
      </c>
      <c r="P3" s="85">
        <v>15</v>
      </c>
      <c r="Q3" s="85">
        <v>16</v>
      </c>
      <c r="R3" s="85">
        <v>17</v>
      </c>
      <c r="S3" s="85">
        <v>18</v>
      </c>
      <c r="T3" s="85">
        <v>19</v>
      </c>
      <c r="U3" s="85">
        <v>20</v>
      </c>
      <c r="V3" s="85">
        <v>21</v>
      </c>
      <c r="W3" s="85">
        <v>22</v>
      </c>
      <c r="X3" s="85">
        <v>23</v>
      </c>
      <c r="Y3" s="85">
        <v>24</v>
      </c>
      <c r="Z3" s="85">
        <v>25</v>
      </c>
      <c r="AA3" s="85">
        <v>26</v>
      </c>
      <c r="AB3" s="85">
        <v>27</v>
      </c>
      <c r="AC3" s="85">
        <v>28</v>
      </c>
      <c r="AD3" s="85"/>
      <c r="AE3" s="86"/>
      <c r="AF3" s="86"/>
      <c r="AL3" t="s">
        <v>33</v>
      </c>
      <c r="AM3">
        <v>3</v>
      </c>
      <c r="AN3">
        <v>2017</v>
      </c>
    </row>
    <row r="4" spans="1:40" ht="15" customHeight="1" thickBot="1" x14ac:dyDescent="0.4">
      <c r="A4" s="32"/>
      <c r="B4" s="53"/>
      <c r="C4" s="54"/>
      <c r="D4" s="66"/>
      <c r="E4" s="66"/>
      <c r="F4" s="31"/>
      <c r="G4" s="66"/>
      <c r="H4" s="66"/>
      <c r="I4" s="66"/>
      <c r="J4" s="66"/>
      <c r="K4" s="31"/>
      <c r="L4" s="31"/>
      <c r="M4" s="66"/>
      <c r="N4" s="66"/>
      <c r="O4" s="31"/>
      <c r="P4" s="66"/>
      <c r="Q4" s="66"/>
      <c r="R4" s="66"/>
      <c r="S4" s="66"/>
      <c r="T4" s="31"/>
      <c r="U4" s="31"/>
      <c r="V4" s="66"/>
      <c r="W4" s="66"/>
      <c r="X4" s="66"/>
      <c r="Y4" s="31"/>
      <c r="Z4" s="54"/>
      <c r="AA4" s="66"/>
      <c r="AB4" s="66"/>
      <c r="AC4" s="54"/>
      <c r="AD4" s="66"/>
      <c r="AL4" t="s">
        <v>34</v>
      </c>
      <c r="AM4">
        <v>4</v>
      </c>
      <c r="AN4">
        <v>2018</v>
      </c>
    </row>
    <row r="5" spans="1:40" ht="15" customHeight="1" x14ac:dyDescent="0.35">
      <c r="A5" s="32" t="s">
        <v>90</v>
      </c>
      <c r="B5" s="53" t="s">
        <v>113</v>
      </c>
      <c r="C5" s="53" t="s">
        <v>115</v>
      </c>
      <c r="D5" s="53" t="s">
        <v>113</v>
      </c>
      <c r="E5" s="53" t="s">
        <v>113</v>
      </c>
      <c r="F5" s="53" t="s">
        <v>113</v>
      </c>
      <c r="G5" s="53" t="s">
        <v>113</v>
      </c>
      <c r="H5" s="53" t="s">
        <v>113</v>
      </c>
      <c r="I5" s="67"/>
      <c r="J5" s="67"/>
      <c r="K5" s="66"/>
      <c r="L5" s="67"/>
      <c r="M5" s="66"/>
      <c r="N5" s="66"/>
      <c r="O5" s="66"/>
      <c r="P5" s="66"/>
      <c r="Q5" s="67"/>
      <c r="R5" s="67"/>
      <c r="S5" s="67"/>
      <c r="T5" s="66"/>
      <c r="U5" s="66"/>
      <c r="V5" s="67"/>
      <c r="W5" s="67"/>
      <c r="X5" s="67"/>
      <c r="Y5" s="66"/>
      <c r="Z5" s="67"/>
      <c r="AA5" s="66"/>
      <c r="AB5" s="66"/>
      <c r="AC5" s="66"/>
      <c r="AD5" s="67"/>
      <c r="AL5" t="s">
        <v>35</v>
      </c>
      <c r="AM5">
        <v>5</v>
      </c>
      <c r="AN5">
        <v>2019</v>
      </c>
    </row>
    <row r="6" spans="1:40" ht="15" customHeight="1" x14ac:dyDescent="0.35">
      <c r="A6" s="32" t="s">
        <v>91</v>
      </c>
      <c r="B6" s="55"/>
      <c r="C6" s="67"/>
      <c r="D6" s="67"/>
      <c r="E6" s="67"/>
      <c r="F6" s="67"/>
      <c r="G6" s="67"/>
      <c r="H6" s="67"/>
      <c r="I6" s="66"/>
      <c r="J6" s="66"/>
      <c r="K6" s="66"/>
      <c r="L6" s="66"/>
      <c r="M6" s="67"/>
      <c r="N6" s="67"/>
      <c r="O6" s="67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7"/>
      <c r="AB6" s="67"/>
      <c r="AC6" s="66"/>
      <c r="AD6" s="66"/>
      <c r="AL6" t="s">
        <v>36</v>
      </c>
      <c r="AM6">
        <v>6</v>
      </c>
      <c r="AN6">
        <v>2020</v>
      </c>
    </row>
    <row r="7" spans="1:40" ht="15" customHeight="1" x14ac:dyDescent="0.35">
      <c r="A7" s="32" t="s">
        <v>92</v>
      </c>
      <c r="B7" s="55"/>
      <c r="C7" s="67"/>
      <c r="D7" s="66"/>
      <c r="E7" s="67"/>
      <c r="F7" s="67"/>
      <c r="G7" s="66"/>
      <c r="H7" s="66"/>
      <c r="I7" s="66"/>
      <c r="J7" s="66"/>
      <c r="K7" s="66"/>
      <c r="L7" s="66"/>
      <c r="M7" s="68"/>
      <c r="N7" s="68"/>
      <c r="O7" s="68"/>
      <c r="P7" s="68"/>
      <c r="Q7" s="68"/>
      <c r="R7" s="66"/>
      <c r="S7" s="66"/>
      <c r="T7" s="66"/>
      <c r="U7" s="66"/>
      <c r="V7" s="66"/>
      <c r="W7" s="66"/>
      <c r="X7" s="66"/>
      <c r="Y7" s="66"/>
      <c r="Z7" s="66"/>
      <c r="AA7" s="68"/>
      <c r="AB7" s="68"/>
      <c r="AC7" s="68"/>
      <c r="AD7" s="68"/>
      <c r="AL7" t="s">
        <v>5</v>
      </c>
      <c r="AM7">
        <v>7</v>
      </c>
      <c r="AN7">
        <v>2021</v>
      </c>
    </row>
    <row r="8" spans="1:40" ht="15" customHeight="1" thickBot="1" x14ac:dyDescent="0.4">
      <c r="A8" s="32" t="s">
        <v>93</v>
      </c>
      <c r="B8" s="55"/>
      <c r="C8" s="67"/>
      <c r="D8" s="67"/>
      <c r="E8" s="67"/>
      <c r="F8" s="67"/>
      <c r="G8" s="67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7"/>
      <c r="U8" s="67"/>
      <c r="V8" s="66"/>
      <c r="W8" s="66"/>
      <c r="X8" s="66"/>
      <c r="Y8" s="66"/>
      <c r="Z8" s="66"/>
      <c r="AA8" s="66"/>
      <c r="AB8" s="66"/>
      <c r="AC8" s="66"/>
      <c r="AD8" s="66"/>
      <c r="AL8" t="s">
        <v>37</v>
      </c>
      <c r="AM8">
        <v>8</v>
      </c>
      <c r="AN8">
        <v>2022</v>
      </c>
    </row>
    <row r="9" spans="1:40" ht="15" customHeight="1" x14ac:dyDescent="0.35">
      <c r="A9" s="32" t="s">
        <v>94</v>
      </c>
      <c r="B9" s="55" t="s">
        <v>119</v>
      </c>
      <c r="C9" s="67" t="s">
        <v>119</v>
      </c>
      <c r="D9" s="55" t="s">
        <v>119</v>
      </c>
      <c r="E9" s="67" t="s">
        <v>119</v>
      </c>
      <c r="F9" s="55" t="s">
        <v>119</v>
      </c>
      <c r="G9" s="67" t="s">
        <v>119</v>
      </c>
      <c r="H9" s="55" t="s">
        <v>119</v>
      </c>
      <c r="I9" s="66"/>
      <c r="J9" s="66"/>
      <c r="K9" s="66"/>
      <c r="L9" s="66"/>
      <c r="M9" s="68"/>
      <c r="N9" s="68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8"/>
      <c r="AB9" s="68"/>
      <c r="AC9" s="66"/>
      <c r="AD9" s="66"/>
      <c r="AG9" s="179" t="s">
        <v>131</v>
      </c>
      <c r="AH9" s="180"/>
      <c r="AL9" t="s">
        <v>38</v>
      </c>
      <c r="AM9">
        <v>9</v>
      </c>
      <c r="AN9">
        <v>2023</v>
      </c>
    </row>
    <row r="10" spans="1:40" ht="15" customHeight="1" x14ac:dyDescent="0.35">
      <c r="A10" s="32" t="s">
        <v>95</v>
      </c>
      <c r="B10" s="55"/>
      <c r="C10" s="67"/>
      <c r="D10" s="67"/>
      <c r="E10" s="67"/>
      <c r="F10" s="67"/>
      <c r="G10" s="67"/>
      <c r="H10" s="66"/>
      <c r="I10" s="66"/>
      <c r="J10" s="66"/>
      <c r="K10" s="67"/>
      <c r="L10" s="67"/>
      <c r="M10" s="67"/>
      <c r="N10" s="67"/>
      <c r="O10" s="67"/>
      <c r="P10" s="66"/>
      <c r="Q10" s="66"/>
      <c r="R10" s="67"/>
      <c r="S10" s="67"/>
      <c r="T10" s="67"/>
      <c r="U10" s="67"/>
      <c r="V10" s="66"/>
      <c r="W10" s="66"/>
      <c r="X10" s="66"/>
      <c r="Y10" s="67"/>
      <c r="Z10" s="67"/>
      <c r="AA10" s="67"/>
      <c r="AB10" s="67"/>
      <c r="AC10" s="67"/>
      <c r="AD10" s="66"/>
      <c r="AG10" s="181"/>
      <c r="AH10" s="182"/>
      <c r="AL10" t="s">
        <v>39</v>
      </c>
      <c r="AM10">
        <v>10</v>
      </c>
      <c r="AN10">
        <v>2024</v>
      </c>
    </row>
    <row r="11" spans="1:40" ht="15" customHeight="1" thickBot="1" x14ac:dyDescent="0.4">
      <c r="A11" s="32" t="s">
        <v>96</v>
      </c>
      <c r="B11" s="55"/>
      <c r="C11" s="67" t="s">
        <v>121</v>
      </c>
      <c r="D11" s="66" t="s">
        <v>121</v>
      </c>
      <c r="E11" s="67" t="s">
        <v>121</v>
      </c>
      <c r="F11" s="66" t="s">
        <v>121</v>
      </c>
      <c r="G11" s="67" t="s">
        <v>121</v>
      </c>
      <c r="H11" s="66" t="s">
        <v>121</v>
      </c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G11" s="181"/>
      <c r="AH11" s="182"/>
      <c r="AL11" t="s">
        <v>40</v>
      </c>
      <c r="AM11">
        <v>11</v>
      </c>
      <c r="AN11">
        <v>2025</v>
      </c>
    </row>
    <row r="12" spans="1:40" ht="15" customHeight="1" x14ac:dyDescent="0.35">
      <c r="A12" s="32" t="s">
        <v>97</v>
      </c>
      <c r="B12" s="55"/>
      <c r="C12" s="54" t="s">
        <v>122</v>
      </c>
      <c r="D12" s="31" t="s">
        <v>122</v>
      </c>
      <c r="E12" s="54" t="s">
        <v>122</v>
      </c>
      <c r="F12" s="31" t="s">
        <v>122</v>
      </c>
      <c r="G12" s="54" t="s">
        <v>122</v>
      </c>
      <c r="H12" s="31" t="s">
        <v>122</v>
      </c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G12" s="181"/>
      <c r="AH12" s="182"/>
      <c r="AL12" t="s">
        <v>41</v>
      </c>
      <c r="AM12">
        <v>12</v>
      </c>
      <c r="AN12">
        <v>2026</v>
      </c>
    </row>
    <row r="13" spans="1:40" ht="15" customHeight="1" x14ac:dyDescent="0.35">
      <c r="A13" s="32" t="s">
        <v>98</v>
      </c>
      <c r="B13" s="55"/>
      <c r="C13" s="67" t="s">
        <v>123</v>
      </c>
      <c r="D13" s="67" t="s">
        <v>123</v>
      </c>
      <c r="E13" s="67" t="s">
        <v>123</v>
      </c>
      <c r="F13" s="67" t="s">
        <v>123</v>
      </c>
      <c r="G13" s="67" t="s">
        <v>123</v>
      </c>
      <c r="H13" s="67" t="s">
        <v>123</v>
      </c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G13" s="181"/>
      <c r="AH13" s="182"/>
      <c r="AM13">
        <v>13</v>
      </c>
      <c r="AN13">
        <v>2027</v>
      </c>
    </row>
    <row r="14" spans="1:40" ht="15" customHeight="1" thickBot="1" x14ac:dyDescent="0.4">
      <c r="A14" s="33" t="s">
        <v>99</v>
      </c>
      <c r="B14" s="55"/>
      <c r="C14" s="67" t="s">
        <v>124</v>
      </c>
      <c r="D14" s="67" t="s">
        <v>124</v>
      </c>
      <c r="E14" s="67" t="s">
        <v>124</v>
      </c>
      <c r="F14" s="67" t="s">
        <v>124</v>
      </c>
      <c r="G14" s="67" t="s">
        <v>124</v>
      </c>
      <c r="H14" s="67" t="s">
        <v>124</v>
      </c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G14" s="183"/>
      <c r="AH14" s="184"/>
      <c r="AM14">
        <v>14</v>
      </c>
      <c r="AN14">
        <v>2028</v>
      </c>
    </row>
    <row r="15" spans="1:40" ht="15" customHeight="1" x14ac:dyDescent="0.35">
      <c r="A15" s="32" t="s">
        <v>100</v>
      </c>
      <c r="B15" s="55"/>
      <c r="C15" s="67" t="s">
        <v>125</v>
      </c>
      <c r="D15" s="66" t="s">
        <v>125</v>
      </c>
      <c r="E15" s="67" t="s">
        <v>125</v>
      </c>
      <c r="F15" s="66" t="s">
        <v>125</v>
      </c>
      <c r="G15" s="67" t="s">
        <v>125</v>
      </c>
      <c r="H15" s="66" t="s">
        <v>125</v>
      </c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M15">
        <v>15</v>
      </c>
      <c r="AN15">
        <v>2029</v>
      </c>
    </row>
    <row r="16" spans="1:40" ht="15" customHeight="1" thickBot="1" x14ac:dyDescent="0.4">
      <c r="A16" s="34" t="s">
        <v>101</v>
      </c>
      <c r="B16" s="55"/>
      <c r="C16" s="67" t="s">
        <v>126</v>
      </c>
      <c r="D16" s="67" t="s">
        <v>126</v>
      </c>
      <c r="E16" s="67" t="s">
        <v>126</v>
      </c>
      <c r="F16" s="67" t="s">
        <v>126</v>
      </c>
      <c r="G16" s="67" t="s">
        <v>126</v>
      </c>
      <c r="H16" s="67" t="s">
        <v>126</v>
      </c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M16">
        <v>16</v>
      </c>
      <c r="AN16">
        <v>2030</v>
      </c>
    </row>
    <row r="17" spans="1:40" ht="15" customHeight="1" x14ac:dyDescent="0.35">
      <c r="A17" s="34" t="s">
        <v>102</v>
      </c>
      <c r="B17" s="53" t="s">
        <v>113</v>
      </c>
      <c r="C17" s="53" t="s">
        <v>115</v>
      </c>
      <c r="D17" s="53" t="s">
        <v>113</v>
      </c>
      <c r="E17" s="53" t="s">
        <v>113</v>
      </c>
      <c r="F17" s="53" t="s">
        <v>113</v>
      </c>
      <c r="G17" s="53" t="s">
        <v>113</v>
      </c>
      <c r="H17" s="53" t="s">
        <v>113</v>
      </c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M17">
        <v>17</v>
      </c>
      <c r="AN17">
        <v>2031</v>
      </c>
    </row>
    <row r="18" spans="1:40" ht="15" customHeight="1" x14ac:dyDescent="0.35">
      <c r="A18" s="32" t="s">
        <v>104</v>
      </c>
      <c r="B18" s="55"/>
      <c r="C18" s="67"/>
      <c r="D18" s="67"/>
      <c r="E18" s="67"/>
      <c r="F18" s="67"/>
      <c r="G18" s="67"/>
      <c r="H18" s="67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M18">
        <v>18</v>
      </c>
    </row>
    <row r="19" spans="1:40" ht="15" customHeight="1" x14ac:dyDescent="0.35">
      <c r="A19" s="34" t="s">
        <v>105</v>
      </c>
      <c r="B19" s="55"/>
      <c r="C19" s="67"/>
      <c r="D19" s="66"/>
      <c r="E19" s="67"/>
      <c r="F19" s="67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M19">
        <v>19</v>
      </c>
    </row>
    <row r="20" spans="1:40" ht="15" customHeight="1" x14ac:dyDescent="0.35">
      <c r="A20" s="34" t="s">
        <v>106</v>
      </c>
      <c r="B20" s="55"/>
      <c r="C20" s="67"/>
      <c r="D20" s="67"/>
      <c r="E20" s="67"/>
      <c r="F20" s="67"/>
      <c r="G20" s="67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M20">
        <v>20</v>
      </c>
    </row>
    <row r="21" spans="1:40" ht="15" customHeight="1" x14ac:dyDescent="0.35">
      <c r="A21" s="32" t="s">
        <v>107</v>
      </c>
      <c r="B21" s="55" t="s">
        <v>119</v>
      </c>
      <c r="C21" s="67" t="s">
        <v>119</v>
      </c>
      <c r="D21" s="55" t="s">
        <v>119</v>
      </c>
      <c r="E21" s="67" t="s">
        <v>119</v>
      </c>
      <c r="F21" s="55" t="s">
        <v>119</v>
      </c>
      <c r="G21" s="67" t="s">
        <v>119</v>
      </c>
      <c r="H21" s="55" t="s">
        <v>119</v>
      </c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M21">
        <v>21</v>
      </c>
    </row>
    <row r="22" spans="1:40" ht="15" customHeight="1" thickBot="1" x14ac:dyDescent="0.4">
      <c r="A22" s="61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M22">
        <v>22</v>
      </c>
    </row>
    <row r="23" spans="1:40" ht="15" customHeight="1" thickBot="1" x14ac:dyDescent="0.4">
      <c r="A23" s="17" t="s">
        <v>2</v>
      </c>
      <c r="B23" s="80">
        <f>COUNTIF(B4:B21,"m")</f>
        <v>0</v>
      </c>
      <c r="C23" s="63">
        <f t="shared" ref="C23:AC23" si="1">COUNTIF(C4:C21,"m")</f>
        <v>0</v>
      </c>
      <c r="D23" s="63">
        <f t="shared" si="1"/>
        <v>0</v>
      </c>
      <c r="E23" s="63">
        <f t="shared" si="1"/>
        <v>0</v>
      </c>
      <c r="F23" s="63">
        <f t="shared" si="1"/>
        <v>0</v>
      </c>
      <c r="G23" s="63">
        <f t="shared" si="1"/>
        <v>0</v>
      </c>
      <c r="H23" s="63">
        <f t="shared" si="1"/>
        <v>0</v>
      </c>
      <c r="I23" s="63">
        <f t="shared" si="1"/>
        <v>0</v>
      </c>
      <c r="J23" s="63">
        <f t="shared" si="1"/>
        <v>0</v>
      </c>
      <c r="K23" s="63">
        <f t="shared" si="1"/>
        <v>0</v>
      </c>
      <c r="L23" s="63">
        <f t="shared" si="1"/>
        <v>0</v>
      </c>
      <c r="M23" s="63">
        <f t="shared" si="1"/>
        <v>0</v>
      </c>
      <c r="N23" s="63">
        <f t="shared" si="1"/>
        <v>0</v>
      </c>
      <c r="O23" s="63">
        <f t="shared" si="1"/>
        <v>0</v>
      </c>
      <c r="P23" s="63">
        <f t="shared" si="1"/>
        <v>0</v>
      </c>
      <c r="Q23" s="63">
        <f t="shared" si="1"/>
        <v>0</v>
      </c>
      <c r="R23" s="63">
        <f t="shared" si="1"/>
        <v>0</v>
      </c>
      <c r="S23" s="63">
        <f t="shared" si="1"/>
        <v>0</v>
      </c>
      <c r="T23" s="63">
        <f t="shared" si="1"/>
        <v>0</v>
      </c>
      <c r="U23" s="63">
        <f t="shared" si="1"/>
        <v>0</v>
      </c>
      <c r="V23" s="63">
        <f t="shared" si="1"/>
        <v>0</v>
      </c>
      <c r="W23" s="63">
        <f t="shared" si="1"/>
        <v>0</v>
      </c>
      <c r="X23" s="63">
        <f t="shared" si="1"/>
        <v>0</v>
      </c>
      <c r="Y23" s="63">
        <f t="shared" si="1"/>
        <v>0</v>
      </c>
      <c r="Z23" s="63">
        <f t="shared" si="1"/>
        <v>0</v>
      </c>
      <c r="AA23" s="63">
        <f t="shared" si="1"/>
        <v>0</v>
      </c>
      <c r="AB23" s="63">
        <f t="shared" si="1"/>
        <v>0</v>
      </c>
      <c r="AC23" s="63">
        <f t="shared" si="1"/>
        <v>0</v>
      </c>
      <c r="AD23" s="63"/>
      <c r="AM23">
        <v>23</v>
      </c>
    </row>
    <row r="24" spans="1:40" ht="15" customHeight="1" thickBot="1" x14ac:dyDescent="0.4">
      <c r="A24" s="87" t="s">
        <v>103</v>
      </c>
      <c r="B24" s="62">
        <f>COUNTIF(B4:B23,"g")</f>
        <v>0</v>
      </c>
      <c r="C24" s="88">
        <f t="shared" ref="C24:AC24" si="2">COUNTIF(C4:C23,"g")</f>
        <v>0</v>
      </c>
      <c r="D24" s="88">
        <f t="shared" si="2"/>
        <v>0</v>
      </c>
      <c r="E24" s="88">
        <f t="shared" si="2"/>
        <v>0</v>
      </c>
      <c r="F24" s="88">
        <f t="shared" si="2"/>
        <v>0</v>
      </c>
      <c r="G24" s="88">
        <f t="shared" si="2"/>
        <v>0</v>
      </c>
      <c r="H24" s="88">
        <f t="shared" si="2"/>
        <v>0</v>
      </c>
      <c r="I24" s="88">
        <f t="shared" si="2"/>
        <v>0</v>
      </c>
      <c r="J24" s="88">
        <f t="shared" si="2"/>
        <v>0</v>
      </c>
      <c r="K24" s="88">
        <f t="shared" si="2"/>
        <v>0</v>
      </c>
      <c r="L24" s="88">
        <f t="shared" si="2"/>
        <v>0</v>
      </c>
      <c r="M24" s="88">
        <f t="shared" si="2"/>
        <v>0</v>
      </c>
      <c r="N24" s="88">
        <f t="shared" si="2"/>
        <v>0</v>
      </c>
      <c r="O24" s="88">
        <f t="shared" si="2"/>
        <v>0</v>
      </c>
      <c r="P24" s="88">
        <f t="shared" si="2"/>
        <v>0</v>
      </c>
      <c r="Q24" s="88">
        <f t="shared" si="2"/>
        <v>0</v>
      </c>
      <c r="R24" s="88">
        <f t="shared" si="2"/>
        <v>0</v>
      </c>
      <c r="S24" s="88">
        <f t="shared" si="2"/>
        <v>0</v>
      </c>
      <c r="T24" s="88">
        <f t="shared" si="2"/>
        <v>0</v>
      </c>
      <c r="U24" s="88">
        <f t="shared" si="2"/>
        <v>0</v>
      </c>
      <c r="V24" s="88">
        <f t="shared" si="2"/>
        <v>0</v>
      </c>
      <c r="W24" s="88">
        <f t="shared" si="2"/>
        <v>0</v>
      </c>
      <c r="X24" s="88">
        <f t="shared" si="2"/>
        <v>0</v>
      </c>
      <c r="Y24" s="88">
        <f t="shared" si="2"/>
        <v>0</v>
      </c>
      <c r="Z24" s="88">
        <f t="shared" si="2"/>
        <v>0</v>
      </c>
      <c r="AA24" s="88">
        <f t="shared" si="2"/>
        <v>0</v>
      </c>
      <c r="AB24" s="88">
        <f t="shared" si="2"/>
        <v>0</v>
      </c>
      <c r="AC24" s="88">
        <f t="shared" si="2"/>
        <v>0</v>
      </c>
      <c r="AD24" s="88"/>
      <c r="AM24">
        <v>24</v>
      </c>
    </row>
    <row r="25" spans="1:40" ht="15" customHeight="1" thickTop="1" thickBot="1" x14ac:dyDescent="0.4">
      <c r="A25" s="89"/>
      <c r="B25" s="96">
        <f t="shared" ref="B25:AC25" si="3">B2</f>
        <v>43497</v>
      </c>
      <c r="C25" s="93">
        <f t="shared" si="3"/>
        <v>43498</v>
      </c>
      <c r="D25" s="93">
        <f t="shared" si="3"/>
        <v>43499</v>
      </c>
      <c r="E25" s="93">
        <f t="shared" si="3"/>
        <v>43500</v>
      </c>
      <c r="F25" s="93">
        <f t="shared" si="3"/>
        <v>43501</v>
      </c>
      <c r="G25" s="93">
        <f t="shared" si="3"/>
        <v>43502</v>
      </c>
      <c r="H25" s="93">
        <f t="shared" si="3"/>
        <v>43503</v>
      </c>
      <c r="I25" s="93">
        <f t="shared" si="3"/>
        <v>43504</v>
      </c>
      <c r="J25" s="93">
        <f t="shared" si="3"/>
        <v>43505</v>
      </c>
      <c r="K25" s="93">
        <f t="shared" si="3"/>
        <v>43506</v>
      </c>
      <c r="L25" s="93">
        <f t="shared" si="3"/>
        <v>43507</v>
      </c>
      <c r="M25" s="93">
        <f t="shared" si="3"/>
        <v>43508</v>
      </c>
      <c r="N25" s="93">
        <f t="shared" si="3"/>
        <v>43509</v>
      </c>
      <c r="O25" s="93">
        <f t="shared" si="3"/>
        <v>43510</v>
      </c>
      <c r="P25" s="93">
        <f t="shared" si="3"/>
        <v>43511</v>
      </c>
      <c r="Q25" s="93">
        <f t="shared" si="3"/>
        <v>43512</v>
      </c>
      <c r="R25" s="93">
        <f t="shared" si="3"/>
        <v>43513</v>
      </c>
      <c r="S25" s="93">
        <f t="shared" si="3"/>
        <v>43514</v>
      </c>
      <c r="T25" s="93">
        <f t="shared" si="3"/>
        <v>43515</v>
      </c>
      <c r="U25" s="93">
        <f t="shared" si="3"/>
        <v>43516</v>
      </c>
      <c r="V25" s="93">
        <f t="shared" si="3"/>
        <v>43517</v>
      </c>
      <c r="W25" s="93">
        <f t="shared" si="3"/>
        <v>43518</v>
      </c>
      <c r="X25" s="93">
        <f t="shared" si="3"/>
        <v>43519</v>
      </c>
      <c r="Y25" s="93">
        <f t="shared" si="3"/>
        <v>43520</v>
      </c>
      <c r="Z25" s="93">
        <f t="shared" si="3"/>
        <v>43521</v>
      </c>
      <c r="AA25" s="93">
        <f t="shared" si="3"/>
        <v>43522</v>
      </c>
      <c r="AB25" s="93">
        <f t="shared" si="3"/>
        <v>43523</v>
      </c>
      <c r="AC25" s="93">
        <f t="shared" si="3"/>
        <v>43524</v>
      </c>
      <c r="AD25" s="93"/>
      <c r="AE25" s="94"/>
      <c r="AF25" s="94"/>
      <c r="AM25">
        <v>25</v>
      </c>
    </row>
    <row r="26" spans="1:40" ht="15" customHeight="1" thickBot="1" x14ac:dyDescent="0.4">
      <c r="A26" s="91" t="s">
        <v>137</v>
      </c>
      <c r="B26" s="92">
        <v>1</v>
      </c>
      <c r="C26" s="92">
        <v>2</v>
      </c>
      <c r="D26" s="92">
        <v>3</v>
      </c>
      <c r="E26" s="92">
        <v>4</v>
      </c>
      <c r="F26" s="92">
        <v>5</v>
      </c>
      <c r="G26" s="92">
        <v>6</v>
      </c>
      <c r="H26" s="92">
        <v>7</v>
      </c>
      <c r="I26" s="92">
        <v>8</v>
      </c>
      <c r="J26" s="92">
        <v>9</v>
      </c>
      <c r="K26" s="92">
        <v>10</v>
      </c>
      <c r="L26" s="92">
        <v>11</v>
      </c>
      <c r="M26" s="92">
        <v>12</v>
      </c>
      <c r="N26" s="92">
        <v>13</v>
      </c>
      <c r="O26" s="92">
        <v>14</v>
      </c>
      <c r="P26" s="92">
        <v>15</v>
      </c>
      <c r="Q26" s="92">
        <v>16</v>
      </c>
      <c r="R26" s="92">
        <v>17</v>
      </c>
      <c r="S26" s="92">
        <v>18</v>
      </c>
      <c r="T26" s="92">
        <v>19</v>
      </c>
      <c r="U26" s="92">
        <v>20</v>
      </c>
      <c r="V26" s="92">
        <v>21</v>
      </c>
      <c r="W26" s="92">
        <v>22</v>
      </c>
      <c r="X26" s="92">
        <v>23</v>
      </c>
      <c r="Y26" s="92">
        <v>24</v>
      </c>
      <c r="Z26" s="92">
        <v>25</v>
      </c>
      <c r="AA26" s="92">
        <v>26</v>
      </c>
      <c r="AB26" s="92">
        <v>27</v>
      </c>
      <c r="AC26" s="92">
        <v>28</v>
      </c>
      <c r="AD26" s="92"/>
      <c r="AE26" s="95"/>
      <c r="AF26" s="95"/>
      <c r="AM26">
        <v>26</v>
      </c>
    </row>
    <row r="27" spans="1:40" ht="15" customHeight="1" x14ac:dyDescent="0.35">
      <c r="A27" s="71" t="s">
        <v>57</v>
      </c>
      <c r="B27" s="53" t="s">
        <v>89</v>
      </c>
      <c r="C27" s="54" t="s">
        <v>89</v>
      </c>
      <c r="D27" s="66" t="s">
        <v>89</v>
      </c>
      <c r="E27" s="66"/>
      <c r="F27" s="31"/>
      <c r="G27" s="66"/>
      <c r="H27" s="66"/>
      <c r="I27" s="66"/>
      <c r="J27" s="66"/>
      <c r="K27" s="31"/>
      <c r="L27" s="31"/>
      <c r="M27" s="66"/>
      <c r="N27" s="66"/>
      <c r="O27" s="31"/>
      <c r="P27" s="66"/>
      <c r="Q27" s="66"/>
      <c r="R27" s="66"/>
      <c r="S27" s="66"/>
      <c r="T27" s="31"/>
      <c r="U27" s="31"/>
      <c r="V27" s="66"/>
      <c r="W27" s="66"/>
      <c r="X27" s="66"/>
      <c r="Y27" s="31"/>
      <c r="Z27" s="54"/>
      <c r="AA27" s="66"/>
      <c r="AB27" s="66"/>
      <c r="AC27" s="54"/>
      <c r="AD27" s="66"/>
      <c r="AM27">
        <v>27</v>
      </c>
    </row>
    <row r="28" spans="1:40" ht="15" customHeight="1" x14ac:dyDescent="0.35">
      <c r="A28" s="72" t="s">
        <v>59</v>
      </c>
      <c r="B28" s="55" t="s">
        <v>88</v>
      </c>
      <c r="C28" s="67" t="s">
        <v>88</v>
      </c>
      <c r="D28" s="67" t="s">
        <v>88</v>
      </c>
      <c r="E28" s="67" t="s">
        <v>120</v>
      </c>
      <c r="F28" s="67" t="s">
        <v>120</v>
      </c>
      <c r="G28" s="67" t="s">
        <v>120</v>
      </c>
      <c r="H28" s="67" t="s">
        <v>120</v>
      </c>
      <c r="I28" s="67" t="s">
        <v>120</v>
      </c>
      <c r="J28" s="67" t="s">
        <v>120</v>
      </c>
      <c r="K28" s="66"/>
      <c r="L28" s="67"/>
      <c r="M28" s="66"/>
      <c r="N28" s="66"/>
      <c r="O28" s="66"/>
      <c r="P28" s="66"/>
      <c r="Q28" s="67"/>
      <c r="R28" s="67"/>
      <c r="S28" s="67"/>
      <c r="T28" s="66"/>
      <c r="U28" s="66"/>
      <c r="V28" s="67"/>
      <c r="W28" s="67"/>
      <c r="X28" s="67"/>
      <c r="Y28" s="66"/>
      <c r="Z28" s="67"/>
      <c r="AA28" s="66"/>
      <c r="AB28" s="66"/>
      <c r="AC28" s="66"/>
      <c r="AD28" s="67"/>
      <c r="AM28">
        <v>28</v>
      </c>
    </row>
    <row r="29" spans="1:40" ht="15" customHeight="1" thickBot="1" x14ac:dyDescent="0.4">
      <c r="A29" s="72" t="s">
        <v>60</v>
      </c>
      <c r="B29" s="56" t="s">
        <v>89</v>
      </c>
      <c r="C29" s="66" t="s">
        <v>89</v>
      </c>
      <c r="D29" s="66" t="s">
        <v>89</v>
      </c>
      <c r="E29" s="67" t="s">
        <v>121</v>
      </c>
      <c r="F29" s="66" t="s">
        <v>121</v>
      </c>
      <c r="G29" s="67" t="s">
        <v>121</v>
      </c>
      <c r="H29" s="66" t="s">
        <v>121</v>
      </c>
      <c r="I29" s="67" t="s">
        <v>121</v>
      </c>
      <c r="J29" s="66" t="s">
        <v>121</v>
      </c>
      <c r="K29" s="66"/>
      <c r="L29" s="66"/>
      <c r="M29" s="67"/>
      <c r="N29" s="67"/>
      <c r="O29" s="67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7"/>
      <c r="AB29" s="67"/>
      <c r="AC29" s="66"/>
      <c r="AD29" s="66"/>
      <c r="AM29">
        <v>29</v>
      </c>
    </row>
    <row r="30" spans="1:40" ht="15" customHeight="1" x14ac:dyDescent="0.35">
      <c r="A30" s="72" t="s">
        <v>61</v>
      </c>
      <c r="B30" s="56" t="s">
        <v>88</v>
      </c>
      <c r="C30" s="66" t="s">
        <v>88</v>
      </c>
      <c r="D30" s="66" t="s">
        <v>88</v>
      </c>
      <c r="E30" s="54" t="s">
        <v>122</v>
      </c>
      <c r="F30" s="31" t="s">
        <v>122</v>
      </c>
      <c r="G30" s="54" t="s">
        <v>122</v>
      </c>
      <c r="H30" s="31" t="s">
        <v>122</v>
      </c>
      <c r="I30" s="54" t="s">
        <v>122</v>
      </c>
      <c r="J30" s="31" t="s">
        <v>122</v>
      </c>
      <c r="K30" s="66"/>
      <c r="L30" s="66"/>
      <c r="M30" s="68"/>
      <c r="N30" s="68"/>
      <c r="O30" s="68"/>
      <c r="P30" s="68"/>
      <c r="Q30" s="68"/>
      <c r="R30" s="66"/>
      <c r="S30" s="66"/>
      <c r="T30" s="66"/>
      <c r="U30" s="66"/>
      <c r="V30" s="66"/>
      <c r="W30" s="66"/>
      <c r="X30" s="66"/>
      <c r="Y30" s="66"/>
      <c r="Z30" s="66"/>
      <c r="AA30" s="68"/>
      <c r="AB30" s="68"/>
      <c r="AC30" s="68"/>
      <c r="AD30" s="68"/>
      <c r="AM30">
        <v>30</v>
      </c>
    </row>
    <row r="31" spans="1:40" ht="15" customHeight="1" x14ac:dyDescent="0.35">
      <c r="A31" s="72" t="s">
        <v>62</v>
      </c>
      <c r="B31" s="56" t="s">
        <v>89</v>
      </c>
      <c r="C31" s="66" t="s">
        <v>89</v>
      </c>
      <c r="D31" s="66" t="s">
        <v>89</v>
      </c>
      <c r="E31" s="67" t="s">
        <v>123</v>
      </c>
      <c r="F31" s="67" t="s">
        <v>123</v>
      </c>
      <c r="G31" s="67" t="s">
        <v>123</v>
      </c>
      <c r="H31" s="67" t="s">
        <v>123</v>
      </c>
      <c r="I31" s="67" t="s">
        <v>123</v>
      </c>
      <c r="J31" s="67" t="s">
        <v>123</v>
      </c>
      <c r="K31" s="66"/>
      <c r="L31" s="66"/>
      <c r="M31" s="66"/>
      <c r="N31" s="66"/>
      <c r="O31" s="66"/>
      <c r="P31" s="66"/>
      <c r="Q31" s="66"/>
      <c r="R31" s="66"/>
      <c r="S31" s="66"/>
      <c r="T31" s="67"/>
      <c r="U31" s="67"/>
      <c r="V31" s="66"/>
      <c r="W31" s="66"/>
      <c r="X31" s="66"/>
      <c r="Y31" s="66"/>
      <c r="Z31" s="66"/>
      <c r="AA31" s="66"/>
      <c r="AB31" s="66"/>
      <c r="AC31" s="66"/>
      <c r="AD31" s="66"/>
      <c r="AM31">
        <v>31</v>
      </c>
    </row>
    <row r="32" spans="1:40" ht="15" customHeight="1" x14ac:dyDescent="0.35">
      <c r="A32" s="72" t="s">
        <v>63</v>
      </c>
      <c r="B32" s="56" t="s">
        <v>88</v>
      </c>
      <c r="C32" s="66" t="s">
        <v>88</v>
      </c>
      <c r="D32" s="66" t="s">
        <v>88</v>
      </c>
      <c r="E32" s="67" t="s">
        <v>124</v>
      </c>
      <c r="F32" s="67" t="s">
        <v>124</v>
      </c>
      <c r="G32" s="67" t="s">
        <v>124</v>
      </c>
      <c r="H32" s="67" t="s">
        <v>124</v>
      </c>
      <c r="I32" s="67" t="s">
        <v>124</v>
      </c>
      <c r="J32" s="67" t="s">
        <v>124</v>
      </c>
      <c r="K32" s="66"/>
      <c r="L32" s="66"/>
      <c r="M32" s="68"/>
      <c r="N32" s="68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8"/>
      <c r="AB32" s="68"/>
      <c r="AC32" s="66"/>
      <c r="AD32" s="66"/>
      <c r="AG32" s="173" t="s">
        <v>132</v>
      </c>
      <c r="AH32" s="174"/>
      <c r="AM32">
        <v>32</v>
      </c>
    </row>
    <row r="33" spans="1:39" ht="15" customHeight="1" x14ac:dyDescent="0.35">
      <c r="A33" s="72" t="s">
        <v>65</v>
      </c>
      <c r="B33" s="56" t="s">
        <v>89</v>
      </c>
      <c r="C33" s="66" t="s">
        <v>89</v>
      </c>
      <c r="D33" s="67" t="s">
        <v>89</v>
      </c>
      <c r="E33" s="67" t="s">
        <v>125</v>
      </c>
      <c r="F33" s="66" t="s">
        <v>125</v>
      </c>
      <c r="G33" s="67" t="s">
        <v>125</v>
      </c>
      <c r="H33" s="66" t="s">
        <v>125</v>
      </c>
      <c r="I33" s="67" t="s">
        <v>125</v>
      </c>
      <c r="J33" s="66" t="s">
        <v>125</v>
      </c>
      <c r="K33" s="67"/>
      <c r="L33" s="67"/>
      <c r="M33" s="67"/>
      <c r="N33" s="67"/>
      <c r="O33" s="67"/>
      <c r="P33" s="66"/>
      <c r="Q33" s="66"/>
      <c r="R33" s="67"/>
      <c r="S33" s="67"/>
      <c r="T33" s="67"/>
      <c r="U33" s="67"/>
      <c r="V33" s="66"/>
      <c r="W33" s="66"/>
      <c r="X33" s="66"/>
      <c r="Y33" s="67"/>
      <c r="Z33" s="67"/>
      <c r="AA33" s="67"/>
      <c r="AB33" s="67"/>
      <c r="AC33" s="67"/>
      <c r="AD33" s="66"/>
      <c r="AG33" s="175"/>
      <c r="AH33" s="176"/>
      <c r="AM33">
        <v>33</v>
      </c>
    </row>
    <row r="34" spans="1:39" ht="15" customHeight="1" x14ac:dyDescent="0.35">
      <c r="A34" s="72" t="s">
        <v>64</v>
      </c>
      <c r="B34" s="56" t="s">
        <v>88</v>
      </c>
      <c r="C34" s="66" t="s">
        <v>88</v>
      </c>
      <c r="D34" s="66" t="s">
        <v>88</v>
      </c>
      <c r="E34" s="67" t="s">
        <v>126</v>
      </c>
      <c r="F34" s="67" t="s">
        <v>126</v>
      </c>
      <c r="G34" s="67" t="s">
        <v>126</v>
      </c>
      <c r="H34" s="67" t="s">
        <v>126</v>
      </c>
      <c r="I34" s="67" t="s">
        <v>126</v>
      </c>
      <c r="J34" s="67" t="s">
        <v>126</v>
      </c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G34" s="175"/>
      <c r="AH34" s="176"/>
      <c r="AM34">
        <v>34</v>
      </c>
    </row>
    <row r="35" spans="1:39" ht="15" customHeight="1" x14ac:dyDescent="0.35">
      <c r="A35" s="72" t="s">
        <v>66</v>
      </c>
      <c r="B35" s="5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G35" s="175"/>
      <c r="AH35" s="176"/>
      <c r="AM35">
        <v>35</v>
      </c>
    </row>
    <row r="36" spans="1:39" ht="15" customHeight="1" x14ac:dyDescent="0.35">
      <c r="A36" s="72" t="s">
        <v>67</v>
      </c>
      <c r="B36" s="5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G36" s="175"/>
      <c r="AH36" s="176"/>
      <c r="AM36">
        <v>36</v>
      </c>
    </row>
    <row r="37" spans="1:39" ht="15" customHeight="1" x14ac:dyDescent="0.35">
      <c r="A37" s="72" t="s">
        <v>68</v>
      </c>
      <c r="B37" s="5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G37" s="177"/>
      <c r="AH37" s="178"/>
      <c r="AM37">
        <v>37</v>
      </c>
    </row>
    <row r="38" spans="1:39" ht="15" customHeight="1" x14ac:dyDescent="0.35">
      <c r="A38" s="72" t="s">
        <v>69</v>
      </c>
      <c r="B38" s="5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M38">
        <v>38</v>
      </c>
    </row>
    <row r="39" spans="1:39" ht="15" customHeight="1" x14ac:dyDescent="0.35">
      <c r="A39" s="72" t="s">
        <v>70</v>
      </c>
      <c r="B39" s="5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M39">
        <v>39</v>
      </c>
    </row>
    <row r="40" spans="1:39" ht="15" customHeight="1" x14ac:dyDescent="0.35">
      <c r="A40" s="72" t="s">
        <v>71</v>
      </c>
      <c r="B40" s="5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M40">
        <v>40</v>
      </c>
    </row>
    <row r="41" spans="1:39" ht="15" customHeight="1" x14ac:dyDescent="0.35">
      <c r="A41" s="72" t="s">
        <v>72</v>
      </c>
      <c r="B41" s="5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M41">
        <v>41</v>
      </c>
    </row>
    <row r="42" spans="1:39" ht="15" customHeight="1" x14ac:dyDescent="0.35">
      <c r="A42" s="60">
        <v>32</v>
      </c>
      <c r="B42" s="5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M42">
        <v>42</v>
      </c>
    </row>
    <row r="43" spans="1:39" ht="15" customHeight="1" x14ac:dyDescent="0.35">
      <c r="A43" s="60">
        <v>35</v>
      </c>
      <c r="B43" s="5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M43">
        <v>43</v>
      </c>
    </row>
    <row r="44" spans="1:39" ht="15" customHeight="1" x14ac:dyDescent="0.35">
      <c r="A44" s="60">
        <v>36</v>
      </c>
      <c r="B44" s="5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M44">
        <v>44</v>
      </c>
    </row>
    <row r="45" spans="1:39" ht="15" customHeight="1" thickBot="1" x14ac:dyDescent="0.4">
      <c r="A45" s="60">
        <v>37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M45">
        <v>45</v>
      </c>
    </row>
    <row r="46" spans="1:39" ht="15" customHeight="1" thickBot="1" x14ac:dyDescent="0.4">
      <c r="A46" s="16" t="s">
        <v>0</v>
      </c>
      <c r="B46" s="12">
        <f t="shared" ref="B46:AC46" si="4">COUNTIF(B27:B45,"m")</f>
        <v>4</v>
      </c>
      <c r="C46" s="12">
        <f t="shared" si="4"/>
        <v>4</v>
      </c>
      <c r="D46" s="12">
        <f t="shared" si="4"/>
        <v>4</v>
      </c>
      <c r="E46" s="12">
        <f t="shared" si="4"/>
        <v>0</v>
      </c>
      <c r="F46" s="12">
        <f t="shared" si="4"/>
        <v>0</v>
      </c>
      <c r="G46" s="12">
        <f t="shared" si="4"/>
        <v>0</v>
      </c>
      <c r="H46" s="12">
        <f t="shared" si="4"/>
        <v>0</v>
      </c>
      <c r="I46" s="12">
        <f t="shared" si="4"/>
        <v>0</v>
      </c>
      <c r="J46" s="12">
        <f t="shared" si="4"/>
        <v>0</v>
      </c>
      <c r="K46" s="12">
        <f t="shared" si="4"/>
        <v>0</v>
      </c>
      <c r="L46" s="12">
        <f t="shared" si="4"/>
        <v>0</v>
      </c>
      <c r="M46" s="12">
        <f t="shared" si="4"/>
        <v>0</v>
      </c>
      <c r="N46" s="12">
        <f t="shared" si="4"/>
        <v>0</v>
      </c>
      <c r="O46" s="12">
        <f t="shared" si="4"/>
        <v>0</v>
      </c>
      <c r="P46" s="12">
        <f t="shared" si="4"/>
        <v>0</v>
      </c>
      <c r="Q46" s="12">
        <f t="shared" si="4"/>
        <v>0</v>
      </c>
      <c r="R46" s="12">
        <f t="shared" si="4"/>
        <v>0</v>
      </c>
      <c r="S46" s="12">
        <f t="shared" si="4"/>
        <v>0</v>
      </c>
      <c r="T46" s="12">
        <f t="shared" si="4"/>
        <v>0</v>
      </c>
      <c r="U46" s="12">
        <f t="shared" si="4"/>
        <v>0</v>
      </c>
      <c r="V46" s="12">
        <f t="shared" si="4"/>
        <v>0</v>
      </c>
      <c r="W46" s="12">
        <f t="shared" si="4"/>
        <v>0</v>
      </c>
      <c r="X46" s="12">
        <f t="shared" si="4"/>
        <v>0</v>
      </c>
      <c r="Y46" s="12">
        <f t="shared" si="4"/>
        <v>0</v>
      </c>
      <c r="Z46" s="12">
        <f t="shared" si="4"/>
        <v>0</v>
      </c>
      <c r="AA46" s="12">
        <f t="shared" si="4"/>
        <v>0</v>
      </c>
      <c r="AB46" s="12">
        <f t="shared" si="4"/>
        <v>0</v>
      </c>
      <c r="AC46" s="12">
        <f t="shared" si="4"/>
        <v>0</v>
      </c>
      <c r="AD46" s="12"/>
      <c r="AM46">
        <v>46</v>
      </c>
    </row>
    <row r="47" spans="1:39" ht="15" customHeight="1" thickBot="1" x14ac:dyDescent="0.4">
      <c r="A47" s="17" t="s">
        <v>103</v>
      </c>
      <c r="B47" s="81">
        <f t="shared" ref="B47:AC47" si="5">COUNTIF(B27:B45,"g")</f>
        <v>4</v>
      </c>
      <c r="C47" s="13">
        <f t="shared" si="5"/>
        <v>4</v>
      </c>
      <c r="D47" s="13">
        <f t="shared" si="5"/>
        <v>4</v>
      </c>
      <c r="E47" s="13">
        <f t="shared" si="5"/>
        <v>0</v>
      </c>
      <c r="F47" s="13">
        <f t="shared" si="5"/>
        <v>0</v>
      </c>
      <c r="G47" s="13">
        <f t="shared" si="5"/>
        <v>0</v>
      </c>
      <c r="H47" s="13">
        <f t="shared" si="5"/>
        <v>0</v>
      </c>
      <c r="I47" s="13">
        <f t="shared" si="5"/>
        <v>0</v>
      </c>
      <c r="J47" s="13">
        <f t="shared" si="5"/>
        <v>0</v>
      </c>
      <c r="K47" s="13">
        <f t="shared" si="5"/>
        <v>0</v>
      </c>
      <c r="L47" s="13">
        <f t="shared" si="5"/>
        <v>0</v>
      </c>
      <c r="M47" s="13">
        <f t="shared" si="5"/>
        <v>0</v>
      </c>
      <c r="N47" s="13">
        <f t="shared" si="5"/>
        <v>0</v>
      </c>
      <c r="O47" s="13">
        <f t="shared" si="5"/>
        <v>0</v>
      </c>
      <c r="P47" s="13">
        <f t="shared" si="5"/>
        <v>0</v>
      </c>
      <c r="Q47" s="13">
        <f t="shared" si="5"/>
        <v>0</v>
      </c>
      <c r="R47" s="13">
        <f t="shared" si="5"/>
        <v>0</v>
      </c>
      <c r="S47" s="13">
        <f t="shared" si="5"/>
        <v>0</v>
      </c>
      <c r="T47" s="13">
        <f t="shared" si="5"/>
        <v>0</v>
      </c>
      <c r="U47" s="13">
        <f t="shared" si="5"/>
        <v>0</v>
      </c>
      <c r="V47" s="13">
        <f t="shared" si="5"/>
        <v>0</v>
      </c>
      <c r="W47" s="13">
        <f t="shared" si="5"/>
        <v>0</v>
      </c>
      <c r="X47" s="13">
        <f t="shared" si="5"/>
        <v>0</v>
      </c>
      <c r="Y47" s="13">
        <f t="shared" si="5"/>
        <v>0</v>
      </c>
      <c r="Z47" s="13">
        <f t="shared" si="5"/>
        <v>0</v>
      </c>
      <c r="AA47" s="13">
        <f t="shared" si="5"/>
        <v>0</v>
      </c>
      <c r="AB47" s="13">
        <f t="shared" si="5"/>
        <v>0</v>
      </c>
      <c r="AC47" s="13">
        <f t="shared" si="5"/>
        <v>0</v>
      </c>
      <c r="AD47" s="13"/>
      <c r="AM47">
        <v>47</v>
      </c>
    </row>
    <row r="48" spans="1:39" ht="15" customHeight="1" thickTop="1" x14ac:dyDescent="0.35">
      <c r="A48" s="97"/>
      <c r="B48" s="96">
        <f t="shared" ref="B48:AC48" si="6">B25</f>
        <v>43497</v>
      </c>
      <c r="C48" s="93">
        <f t="shared" si="6"/>
        <v>43498</v>
      </c>
      <c r="D48" s="93">
        <f t="shared" si="6"/>
        <v>43499</v>
      </c>
      <c r="E48" s="93">
        <f t="shared" si="6"/>
        <v>43500</v>
      </c>
      <c r="F48" s="93">
        <f t="shared" si="6"/>
        <v>43501</v>
      </c>
      <c r="G48" s="93">
        <f t="shared" si="6"/>
        <v>43502</v>
      </c>
      <c r="H48" s="93">
        <f t="shared" si="6"/>
        <v>43503</v>
      </c>
      <c r="I48" s="93">
        <f t="shared" si="6"/>
        <v>43504</v>
      </c>
      <c r="J48" s="93">
        <f t="shared" si="6"/>
        <v>43505</v>
      </c>
      <c r="K48" s="93">
        <f t="shared" si="6"/>
        <v>43506</v>
      </c>
      <c r="L48" s="93">
        <f t="shared" si="6"/>
        <v>43507</v>
      </c>
      <c r="M48" s="93">
        <f t="shared" si="6"/>
        <v>43508</v>
      </c>
      <c r="N48" s="93">
        <f t="shared" si="6"/>
        <v>43509</v>
      </c>
      <c r="O48" s="93">
        <f t="shared" si="6"/>
        <v>43510</v>
      </c>
      <c r="P48" s="93">
        <f t="shared" si="6"/>
        <v>43511</v>
      </c>
      <c r="Q48" s="93">
        <f t="shared" si="6"/>
        <v>43512</v>
      </c>
      <c r="R48" s="93">
        <f t="shared" si="6"/>
        <v>43513</v>
      </c>
      <c r="S48" s="93">
        <f t="shared" si="6"/>
        <v>43514</v>
      </c>
      <c r="T48" s="93">
        <f t="shared" si="6"/>
        <v>43515</v>
      </c>
      <c r="U48" s="93">
        <f t="shared" si="6"/>
        <v>43516</v>
      </c>
      <c r="V48" s="93">
        <f t="shared" si="6"/>
        <v>43517</v>
      </c>
      <c r="W48" s="93">
        <f t="shared" si="6"/>
        <v>43518</v>
      </c>
      <c r="X48" s="93">
        <f t="shared" si="6"/>
        <v>43519</v>
      </c>
      <c r="Y48" s="93">
        <f t="shared" si="6"/>
        <v>43520</v>
      </c>
      <c r="Z48" s="93">
        <f t="shared" si="6"/>
        <v>43521</v>
      </c>
      <c r="AA48" s="93">
        <f t="shared" si="6"/>
        <v>43522</v>
      </c>
      <c r="AB48" s="93">
        <f t="shared" si="6"/>
        <v>43523</v>
      </c>
      <c r="AC48" s="93">
        <f t="shared" si="6"/>
        <v>43524</v>
      </c>
      <c r="AD48" s="93"/>
      <c r="AE48" s="99"/>
      <c r="AF48" s="99"/>
      <c r="AM48">
        <v>48</v>
      </c>
    </row>
    <row r="49" spans="1:39" ht="15" customHeight="1" thickBot="1" x14ac:dyDescent="0.4">
      <c r="A49" s="91" t="s">
        <v>128</v>
      </c>
      <c r="B49" s="92">
        <v>1</v>
      </c>
      <c r="C49" s="92">
        <v>2</v>
      </c>
      <c r="D49" s="92">
        <v>3</v>
      </c>
      <c r="E49" s="92">
        <v>4</v>
      </c>
      <c r="F49" s="92">
        <v>5</v>
      </c>
      <c r="G49" s="92">
        <v>6</v>
      </c>
      <c r="H49" s="92">
        <v>7</v>
      </c>
      <c r="I49" s="92">
        <v>8</v>
      </c>
      <c r="J49" s="92">
        <v>9</v>
      </c>
      <c r="K49" s="92">
        <v>10</v>
      </c>
      <c r="L49" s="92">
        <v>11</v>
      </c>
      <c r="M49" s="92">
        <v>12</v>
      </c>
      <c r="N49" s="92">
        <v>13</v>
      </c>
      <c r="O49" s="92">
        <v>14</v>
      </c>
      <c r="P49" s="92">
        <v>15</v>
      </c>
      <c r="Q49" s="92">
        <v>16</v>
      </c>
      <c r="R49" s="92">
        <v>17</v>
      </c>
      <c r="S49" s="92">
        <v>18</v>
      </c>
      <c r="T49" s="92">
        <v>19</v>
      </c>
      <c r="U49" s="92">
        <v>20</v>
      </c>
      <c r="V49" s="92">
        <v>21</v>
      </c>
      <c r="W49" s="92">
        <v>22</v>
      </c>
      <c r="X49" s="92">
        <v>23</v>
      </c>
      <c r="Y49" s="92">
        <v>24</v>
      </c>
      <c r="Z49" s="92">
        <v>25</v>
      </c>
      <c r="AA49" s="92">
        <v>26</v>
      </c>
      <c r="AB49" s="92">
        <v>27</v>
      </c>
      <c r="AC49" s="92">
        <v>28</v>
      </c>
      <c r="AD49" s="92"/>
      <c r="AE49" s="95"/>
      <c r="AF49" s="95"/>
      <c r="AM49">
        <v>49</v>
      </c>
    </row>
    <row r="50" spans="1:39" ht="15" customHeight="1" x14ac:dyDescent="0.35">
      <c r="A50" s="73" t="s">
        <v>73</v>
      </c>
      <c r="B50" s="53"/>
      <c r="C50" s="54"/>
      <c r="D50" s="66"/>
      <c r="E50" s="66"/>
      <c r="F50" s="31"/>
      <c r="G50" s="66"/>
      <c r="H50" s="66"/>
      <c r="I50" s="66"/>
      <c r="J50" s="66"/>
      <c r="K50" s="31"/>
      <c r="L50" s="31"/>
      <c r="M50" s="66"/>
      <c r="N50" s="66"/>
      <c r="O50" s="31"/>
      <c r="P50" s="66"/>
      <c r="Q50" s="66"/>
      <c r="R50" s="66"/>
      <c r="S50" s="66"/>
      <c r="T50" s="31"/>
      <c r="U50" s="31"/>
      <c r="V50" s="66"/>
      <c r="W50" s="66"/>
      <c r="X50" s="66"/>
      <c r="Y50" s="31"/>
      <c r="Z50" s="54"/>
      <c r="AA50" s="66"/>
      <c r="AB50" s="66"/>
      <c r="AC50" s="54"/>
      <c r="AD50" s="66"/>
      <c r="AM50">
        <v>50</v>
      </c>
    </row>
    <row r="51" spans="1:39" ht="15" customHeight="1" x14ac:dyDescent="0.35">
      <c r="A51" s="74" t="s">
        <v>74</v>
      </c>
      <c r="B51" s="55"/>
      <c r="C51" s="67"/>
      <c r="D51" s="67"/>
      <c r="E51" s="67"/>
      <c r="F51" s="67"/>
      <c r="G51" s="66"/>
      <c r="H51" s="67"/>
      <c r="I51" s="67"/>
      <c r="J51" s="67"/>
      <c r="K51" s="66"/>
      <c r="L51" s="67"/>
      <c r="M51" s="66"/>
      <c r="N51" s="66"/>
      <c r="O51" s="66"/>
      <c r="P51" s="66"/>
      <c r="Q51" s="67"/>
      <c r="R51" s="67"/>
      <c r="S51" s="67"/>
      <c r="T51" s="66"/>
      <c r="U51" s="66"/>
      <c r="V51" s="67"/>
      <c r="W51" s="67"/>
      <c r="X51" s="67"/>
      <c r="Y51" s="66"/>
      <c r="Z51" s="67"/>
      <c r="AA51" s="66"/>
      <c r="AB51" s="66"/>
      <c r="AC51" s="66"/>
      <c r="AD51" s="67"/>
      <c r="AM51">
        <v>51</v>
      </c>
    </row>
    <row r="52" spans="1:39" ht="15" customHeight="1" x14ac:dyDescent="0.35">
      <c r="A52" s="74" t="s">
        <v>75</v>
      </c>
      <c r="B52" s="5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7"/>
      <c r="N52" s="67"/>
      <c r="O52" s="67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7"/>
      <c r="AB52" s="67"/>
      <c r="AC52" s="66"/>
      <c r="AD52" s="66"/>
      <c r="AM52">
        <v>52</v>
      </c>
    </row>
    <row r="53" spans="1:39" ht="15" customHeight="1" x14ac:dyDescent="0.35">
      <c r="A53" s="74" t="s">
        <v>76</v>
      </c>
      <c r="B53" s="56"/>
      <c r="C53" s="66"/>
      <c r="D53" s="66"/>
      <c r="E53" s="67"/>
      <c r="F53" s="67"/>
      <c r="G53" s="66"/>
      <c r="H53" s="66"/>
      <c r="I53" s="66"/>
      <c r="J53" s="66"/>
      <c r="K53" s="66"/>
      <c r="L53" s="66"/>
      <c r="M53" s="68"/>
      <c r="N53" s="68"/>
      <c r="O53" s="68"/>
      <c r="P53" s="68"/>
      <c r="Q53" s="68"/>
      <c r="R53" s="66"/>
      <c r="S53" s="66"/>
      <c r="T53" s="66"/>
      <c r="U53" s="66"/>
      <c r="V53" s="66"/>
      <c r="W53" s="66"/>
      <c r="X53" s="66"/>
      <c r="Y53" s="66"/>
      <c r="Z53" s="66"/>
      <c r="AA53" s="68"/>
      <c r="AB53" s="68"/>
      <c r="AC53" s="68"/>
      <c r="AD53" s="68"/>
    </row>
    <row r="54" spans="1:39" ht="15" customHeight="1" x14ac:dyDescent="0.35">
      <c r="A54" s="75" t="s">
        <v>85</v>
      </c>
      <c r="B54" s="5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7"/>
      <c r="U54" s="67"/>
      <c r="V54" s="66"/>
      <c r="W54" s="66"/>
      <c r="X54" s="66"/>
      <c r="Y54" s="66"/>
      <c r="Z54" s="66"/>
      <c r="AA54" s="66"/>
      <c r="AB54" s="66"/>
      <c r="AC54" s="66"/>
      <c r="AD54" s="66"/>
    </row>
    <row r="55" spans="1:39" ht="15" customHeight="1" x14ac:dyDescent="0.35">
      <c r="A55" s="74" t="s">
        <v>77</v>
      </c>
      <c r="B55" s="56"/>
      <c r="C55" s="66"/>
      <c r="D55" s="66"/>
      <c r="E55" s="67"/>
      <c r="F55" s="67"/>
      <c r="G55" s="66"/>
      <c r="H55" s="66"/>
      <c r="I55" s="66"/>
      <c r="J55" s="66"/>
      <c r="K55" s="66"/>
      <c r="L55" s="66"/>
      <c r="M55" s="68"/>
      <c r="N55" s="68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8"/>
      <c r="AB55" s="68"/>
      <c r="AC55" s="66"/>
      <c r="AD55" s="66"/>
      <c r="AG55" s="173" t="s">
        <v>133</v>
      </c>
      <c r="AH55" s="174"/>
    </row>
    <row r="56" spans="1:39" ht="15" customHeight="1" x14ac:dyDescent="0.35">
      <c r="A56" s="76" t="s">
        <v>58</v>
      </c>
      <c r="B56" s="56"/>
      <c r="C56" s="66"/>
      <c r="D56" s="67"/>
      <c r="E56" s="66"/>
      <c r="F56" s="66"/>
      <c r="G56" s="66"/>
      <c r="H56" s="66"/>
      <c r="I56" s="66"/>
      <c r="J56" s="66"/>
      <c r="K56" s="67"/>
      <c r="L56" s="67"/>
      <c r="M56" s="67"/>
      <c r="N56" s="67"/>
      <c r="O56" s="67"/>
      <c r="P56" s="66"/>
      <c r="Q56" s="66"/>
      <c r="R56" s="67"/>
      <c r="S56" s="67"/>
      <c r="T56" s="67"/>
      <c r="U56" s="67"/>
      <c r="V56" s="66"/>
      <c r="W56" s="66"/>
      <c r="X56" s="66"/>
      <c r="Y56" s="67"/>
      <c r="Z56" s="67"/>
      <c r="AA56" s="67"/>
      <c r="AB56" s="67"/>
      <c r="AC56" s="67"/>
      <c r="AD56" s="66"/>
      <c r="AG56" s="175"/>
      <c r="AH56" s="176"/>
    </row>
    <row r="57" spans="1:39" ht="15" customHeight="1" x14ac:dyDescent="0.35">
      <c r="A57" s="74" t="s">
        <v>78</v>
      </c>
      <c r="B57" s="56"/>
      <c r="C57" s="66"/>
      <c r="D57" s="66"/>
      <c r="E57" s="67"/>
      <c r="F57" s="30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G57" s="175"/>
      <c r="AH57" s="176"/>
    </row>
    <row r="58" spans="1:39" ht="15" customHeight="1" x14ac:dyDescent="0.35">
      <c r="A58" s="74" t="s">
        <v>79</v>
      </c>
      <c r="B58" s="5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G58" s="175"/>
      <c r="AH58" s="176"/>
    </row>
    <row r="59" spans="1:39" ht="15" customHeight="1" x14ac:dyDescent="0.35">
      <c r="A59" s="74" t="s">
        <v>80</v>
      </c>
      <c r="B59" s="5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G59" s="175"/>
      <c r="AH59" s="176"/>
    </row>
    <row r="60" spans="1:39" ht="15" customHeight="1" x14ac:dyDescent="0.35">
      <c r="A60" s="74" t="s">
        <v>81</v>
      </c>
      <c r="B60" s="5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G60" s="177"/>
      <c r="AH60" s="178"/>
    </row>
    <row r="61" spans="1:39" ht="15" customHeight="1" x14ac:dyDescent="0.35">
      <c r="A61" s="77" t="s">
        <v>82</v>
      </c>
      <c r="B61" s="5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</row>
    <row r="62" spans="1:39" ht="15" customHeight="1" x14ac:dyDescent="0.35">
      <c r="A62" s="77" t="s">
        <v>83</v>
      </c>
      <c r="B62" s="5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</row>
    <row r="63" spans="1:39" ht="15" customHeight="1" x14ac:dyDescent="0.35">
      <c r="A63" s="77" t="s">
        <v>86</v>
      </c>
      <c r="B63" s="5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</row>
    <row r="64" spans="1:39" ht="15" customHeight="1" x14ac:dyDescent="0.35">
      <c r="A64" s="78" t="s">
        <v>84</v>
      </c>
      <c r="B64" s="5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</row>
    <row r="65" spans="1:34" ht="15" customHeight="1" x14ac:dyDescent="0.35">
      <c r="A65" s="78" t="s">
        <v>87</v>
      </c>
      <c r="B65" s="5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</row>
    <row r="66" spans="1:34" ht="15" customHeight="1" x14ac:dyDescent="0.35">
      <c r="A66" s="79">
        <v>55</v>
      </c>
      <c r="B66" s="5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</row>
    <row r="67" spans="1:34" ht="15" customHeight="1" x14ac:dyDescent="0.35">
      <c r="A67" s="79">
        <v>56</v>
      </c>
      <c r="B67" s="5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</row>
    <row r="68" spans="1:34" ht="15" customHeight="1" thickBot="1" x14ac:dyDescent="0.4">
      <c r="A68" s="79">
        <v>57</v>
      </c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</row>
    <row r="69" spans="1:34" ht="15" customHeight="1" thickBot="1" x14ac:dyDescent="0.4">
      <c r="A69" s="16" t="s">
        <v>2</v>
      </c>
      <c r="B69" s="12">
        <f>COUNTIF(B50:B68,"m")</f>
        <v>0</v>
      </c>
      <c r="C69" s="12">
        <f t="shared" ref="C69:AC69" si="7">COUNTIF(C50:C68,"m")</f>
        <v>0</v>
      </c>
      <c r="D69" s="12">
        <f>COUNTIF(D50:D68,"m")</f>
        <v>0</v>
      </c>
      <c r="E69" s="12">
        <f t="shared" si="7"/>
        <v>0</v>
      </c>
      <c r="F69" s="12">
        <f t="shared" si="7"/>
        <v>0</v>
      </c>
      <c r="G69" s="12">
        <f t="shared" si="7"/>
        <v>0</v>
      </c>
      <c r="H69" s="12">
        <f t="shared" si="7"/>
        <v>0</v>
      </c>
      <c r="I69" s="12">
        <f t="shared" si="7"/>
        <v>0</v>
      </c>
      <c r="J69" s="12">
        <f t="shared" si="7"/>
        <v>0</v>
      </c>
      <c r="K69" s="12">
        <f t="shared" si="7"/>
        <v>0</v>
      </c>
      <c r="L69" s="12">
        <f t="shared" si="7"/>
        <v>0</v>
      </c>
      <c r="M69" s="12">
        <f t="shared" si="7"/>
        <v>0</v>
      </c>
      <c r="N69" s="12">
        <f t="shared" si="7"/>
        <v>0</v>
      </c>
      <c r="O69" s="12">
        <f t="shared" si="7"/>
        <v>0</v>
      </c>
      <c r="P69" s="12">
        <f t="shared" si="7"/>
        <v>0</v>
      </c>
      <c r="Q69" s="12">
        <f t="shared" si="7"/>
        <v>0</v>
      </c>
      <c r="R69" s="12">
        <f t="shared" si="7"/>
        <v>0</v>
      </c>
      <c r="S69" s="12">
        <f t="shared" si="7"/>
        <v>0</v>
      </c>
      <c r="T69" s="12">
        <f t="shared" si="7"/>
        <v>0</v>
      </c>
      <c r="U69" s="12">
        <f t="shared" si="7"/>
        <v>0</v>
      </c>
      <c r="V69" s="12">
        <f t="shared" si="7"/>
        <v>0</v>
      </c>
      <c r="W69" s="12">
        <f t="shared" si="7"/>
        <v>0</v>
      </c>
      <c r="X69" s="12">
        <f t="shared" si="7"/>
        <v>0</v>
      </c>
      <c r="Y69" s="12">
        <f t="shared" si="7"/>
        <v>0</v>
      </c>
      <c r="Z69" s="12">
        <f t="shared" si="7"/>
        <v>0</v>
      </c>
      <c r="AA69" s="12">
        <f t="shared" si="7"/>
        <v>0</v>
      </c>
      <c r="AB69" s="12">
        <f t="shared" si="7"/>
        <v>0</v>
      </c>
      <c r="AC69" s="12">
        <f t="shared" si="7"/>
        <v>0</v>
      </c>
      <c r="AD69" s="12"/>
    </row>
    <row r="70" spans="1:34" ht="15" customHeight="1" thickBot="1" x14ac:dyDescent="0.4">
      <c r="A70" s="17" t="s">
        <v>103</v>
      </c>
      <c r="B70" s="81">
        <f>COUNTIF(B50:B68,"g")</f>
        <v>0</v>
      </c>
      <c r="C70" s="13">
        <f t="shared" ref="C70:AC70" si="8">COUNTIF(C50:C68,"g")</f>
        <v>0</v>
      </c>
      <c r="D70" s="13">
        <f t="shared" si="8"/>
        <v>0</v>
      </c>
      <c r="E70" s="13">
        <f t="shared" si="8"/>
        <v>0</v>
      </c>
      <c r="F70" s="13">
        <f t="shared" si="8"/>
        <v>0</v>
      </c>
      <c r="G70" s="13">
        <f t="shared" si="8"/>
        <v>0</v>
      </c>
      <c r="H70" s="13">
        <f t="shared" si="8"/>
        <v>0</v>
      </c>
      <c r="I70" s="13">
        <f t="shared" si="8"/>
        <v>0</v>
      </c>
      <c r="J70" s="13">
        <f t="shared" si="8"/>
        <v>0</v>
      </c>
      <c r="K70" s="13">
        <f t="shared" si="8"/>
        <v>0</v>
      </c>
      <c r="L70" s="13">
        <f t="shared" si="8"/>
        <v>0</v>
      </c>
      <c r="M70" s="13">
        <f t="shared" si="8"/>
        <v>0</v>
      </c>
      <c r="N70" s="13">
        <f t="shared" si="8"/>
        <v>0</v>
      </c>
      <c r="O70" s="13">
        <f t="shared" si="8"/>
        <v>0</v>
      </c>
      <c r="P70" s="13">
        <f t="shared" si="8"/>
        <v>0</v>
      </c>
      <c r="Q70" s="13">
        <f t="shared" si="8"/>
        <v>0</v>
      </c>
      <c r="R70" s="13">
        <f t="shared" si="8"/>
        <v>0</v>
      </c>
      <c r="S70" s="13">
        <f t="shared" si="8"/>
        <v>0</v>
      </c>
      <c r="T70" s="13">
        <f t="shared" si="8"/>
        <v>0</v>
      </c>
      <c r="U70" s="13">
        <f t="shared" si="8"/>
        <v>0</v>
      </c>
      <c r="V70" s="13">
        <f t="shared" si="8"/>
        <v>0</v>
      </c>
      <c r="W70" s="13">
        <f t="shared" si="8"/>
        <v>0</v>
      </c>
      <c r="X70" s="13">
        <f t="shared" si="8"/>
        <v>0</v>
      </c>
      <c r="Y70" s="13">
        <f t="shared" si="8"/>
        <v>0</v>
      </c>
      <c r="Z70" s="13">
        <f t="shared" si="8"/>
        <v>0</v>
      </c>
      <c r="AA70" s="13">
        <f t="shared" si="8"/>
        <v>0</v>
      </c>
      <c r="AB70" s="13">
        <f t="shared" si="8"/>
        <v>0</v>
      </c>
      <c r="AC70" s="13">
        <f t="shared" si="8"/>
        <v>0</v>
      </c>
      <c r="AD70" s="13"/>
    </row>
    <row r="71" spans="1:34" ht="15" thickTop="1" x14ac:dyDescent="0.35">
      <c r="A71" s="97"/>
      <c r="B71" s="96">
        <f t="shared" ref="B71:AC71" si="9">B48</f>
        <v>43497</v>
      </c>
      <c r="C71" s="93">
        <f t="shared" si="9"/>
        <v>43498</v>
      </c>
      <c r="D71" s="93">
        <f t="shared" si="9"/>
        <v>43499</v>
      </c>
      <c r="E71" s="93">
        <f t="shared" si="9"/>
        <v>43500</v>
      </c>
      <c r="F71" s="93">
        <f t="shared" si="9"/>
        <v>43501</v>
      </c>
      <c r="G71" s="93">
        <f t="shared" si="9"/>
        <v>43502</v>
      </c>
      <c r="H71" s="93">
        <f t="shared" si="9"/>
        <v>43503</v>
      </c>
      <c r="I71" s="93">
        <f t="shared" si="9"/>
        <v>43504</v>
      </c>
      <c r="J71" s="93">
        <f t="shared" si="9"/>
        <v>43505</v>
      </c>
      <c r="K71" s="93">
        <f t="shared" si="9"/>
        <v>43506</v>
      </c>
      <c r="L71" s="93">
        <f t="shared" si="9"/>
        <v>43507</v>
      </c>
      <c r="M71" s="93">
        <f t="shared" si="9"/>
        <v>43508</v>
      </c>
      <c r="N71" s="93">
        <f t="shared" si="9"/>
        <v>43509</v>
      </c>
      <c r="O71" s="93">
        <f t="shared" si="9"/>
        <v>43510</v>
      </c>
      <c r="P71" s="93">
        <f t="shared" si="9"/>
        <v>43511</v>
      </c>
      <c r="Q71" s="93">
        <f t="shared" si="9"/>
        <v>43512</v>
      </c>
      <c r="R71" s="93">
        <f t="shared" si="9"/>
        <v>43513</v>
      </c>
      <c r="S71" s="93">
        <f t="shared" si="9"/>
        <v>43514</v>
      </c>
      <c r="T71" s="93">
        <f t="shared" si="9"/>
        <v>43515</v>
      </c>
      <c r="U71" s="93">
        <f t="shared" si="9"/>
        <v>43516</v>
      </c>
      <c r="V71" s="93">
        <f t="shared" si="9"/>
        <v>43517</v>
      </c>
      <c r="W71" s="93">
        <f t="shared" si="9"/>
        <v>43518</v>
      </c>
      <c r="X71" s="93">
        <f t="shared" si="9"/>
        <v>43519</v>
      </c>
      <c r="Y71" s="93">
        <f t="shared" si="9"/>
        <v>43520</v>
      </c>
      <c r="Z71" s="93">
        <f t="shared" si="9"/>
        <v>43521</v>
      </c>
      <c r="AA71" s="93">
        <f t="shared" si="9"/>
        <v>43522</v>
      </c>
      <c r="AB71" s="93">
        <f t="shared" si="9"/>
        <v>43523</v>
      </c>
      <c r="AC71" s="93">
        <f t="shared" si="9"/>
        <v>43524</v>
      </c>
      <c r="AD71" s="93"/>
      <c r="AE71" s="99"/>
      <c r="AF71" s="99"/>
    </row>
    <row r="72" spans="1:34" ht="15" thickBot="1" x14ac:dyDescent="0.4">
      <c r="A72" s="91" t="s">
        <v>15</v>
      </c>
      <c r="B72" s="92">
        <v>1</v>
      </c>
      <c r="C72" s="92">
        <v>2</v>
      </c>
      <c r="D72" s="92">
        <v>3</v>
      </c>
      <c r="E72" s="92">
        <v>4</v>
      </c>
      <c r="F72" s="92">
        <v>5</v>
      </c>
      <c r="G72" s="92">
        <v>6</v>
      </c>
      <c r="H72" s="92">
        <v>7</v>
      </c>
      <c r="I72" s="92">
        <v>8</v>
      </c>
      <c r="J72" s="92">
        <v>9</v>
      </c>
      <c r="K72" s="92">
        <v>10</v>
      </c>
      <c r="L72" s="92">
        <v>11</v>
      </c>
      <c r="M72" s="92">
        <v>12</v>
      </c>
      <c r="N72" s="92">
        <v>13</v>
      </c>
      <c r="O72" s="92">
        <v>14</v>
      </c>
      <c r="P72" s="92">
        <v>15</v>
      </c>
      <c r="Q72" s="92">
        <v>16</v>
      </c>
      <c r="R72" s="92">
        <v>17</v>
      </c>
      <c r="S72" s="92">
        <v>18</v>
      </c>
      <c r="T72" s="92">
        <v>19</v>
      </c>
      <c r="U72" s="92">
        <v>20</v>
      </c>
      <c r="V72" s="92">
        <v>21</v>
      </c>
      <c r="W72" s="92">
        <v>22</v>
      </c>
      <c r="X72" s="92">
        <v>23</v>
      </c>
      <c r="Y72" s="92">
        <v>24</v>
      </c>
      <c r="Z72" s="92">
        <v>25</v>
      </c>
      <c r="AA72" s="92">
        <v>26</v>
      </c>
      <c r="AB72" s="92">
        <v>27</v>
      </c>
      <c r="AC72" s="92">
        <v>28</v>
      </c>
      <c r="AD72" s="92"/>
      <c r="AE72" s="95"/>
      <c r="AF72" s="95"/>
    </row>
    <row r="73" spans="1:34" ht="15.5" x14ac:dyDescent="0.35">
      <c r="A73" s="73" t="s">
        <v>73</v>
      </c>
      <c r="B73" s="53"/>
      <c r="C73" s="54"/>
      <c r="D73" s="66"/>
      <c r="E73" s="66"/>
      <c r="F73" s="31"/>
      <c r="G73" s="66"/>
      <c r="H73" s="66"/>
      <c r="I73" s="66"/>
      <c r="J73" s="66"/>
      <c r="K73" s="31"/>
      <c r="L73" s="31"/>
      <c r="M73" s="66"/>
      <c r="N73" s="66"/>
      <c r="O73" s="31"/>
      <c r="P73" s="66"/>
      <c r="Q73" s="66"/>
      <c r="R73" s="66"/>
      <c r="S73" s="66"/>
      <c r="T73" s="31"/>
      <c r="U73" s="31"/>
      <c r="V73" s="66"/>
      <c r="W73" s="66"/>
      <c r="X73" s="66"/>
      <c r="Y73" s="31"/>
      <c r="Z73" s="54"/>
      <c r="AA73" s="66"/>
      <c r="AB73" s="66"/>
      <c r="AC73" s="54"/>
      <c r="AD73" s="66"/>
    </row>
    <row r="74" spans="1:34" ht="15.5" x14ac:dyDescent="0.35">
      <c r="A74" s="74" t="s">
        <v>74</v>
      </c>
      <c r="B74" s="55"/>
      <c r="C74" s="67"/>
      <c r="D74" s="67"/>
      <c r="E74" s="67"/>
      <c r="F74" s="67"/>
      <c r="G74" s="66"/>
      <c r="H74" s="67"/>
      <c r="I74" s="67"/>
      <c r="J74" s="67"/>
      <c r="K74" s="66"/>
      <c r="L74" s="67"/>
      <c r="M74" s="66"/>
      <c r="N74" s="66"/>
      <c r="O74" s="66"/>
      <c r="P74" s="66"/>
      <c r="Q74" s="67"/>
      <c r="R74" s="67"/>
      <c r="S74" s="67"/>
      <c r="T74" s="66"/>
      <c r="U74" s="66"/>
      <c r="V74" s="67"/>
      <c r="W74" s="67"/>
      <c r="X74" s="67"/>
      <c r="Y74" s="66"/>
      <c r="Z74" s="67"/>
      <c r="AA74" s="66"/>
      <c r="AB74" s="66"/>
      <c r="AC74" s="66"/>
      <c r="AD74" s="67"/>
    </row>
    <row r="75" spans="1:34" ht="15.5" x14ac:dyDescent="0.35">
      <c r="A75" s="74" t="s">
        <v>75</v>
      </c>
      <c r="B75" s="5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7"/>
      <c r="N75" s="67"/>
      <c r="O75" s="67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7"/>
      <c r="AB75" s="67"/>
      <c r="AC75" s="66"/>
      <c r="AD75" s="66"/>
    </row>
    <row r="76" spans="1:34" ht="15.5" x14ac:dyDescent="0.35">
      <c r="A76" s="74" t="s">
        <v>76</v>
      </c>
      <c r="B76" s="56"/>
      <c r="C76" s="66"/>
      <c r="D76" s="66"/>
      <c r="E76" s="67"/>
      <c r="F76" s="67"/>
      <c r="G76" s="66"/>
      <c r="H76" s="66"/>
      <c r="I76" s="66"/>
      <c r="J76" s="66"/>
      <c r="K76" s="66"/>
      <c r="L76" s="66"/>
      <c r="M76" s="68"/>
      <c r="N76" s="68"/>
      <c r="O76" s="68"/>
      <c r="P76" s="68"/>
      <c r="Q76" s="68"/>
      <c r="R76" s="66"/>
      <c r="S76" s="66"/>
      <c r="T76" s="66"/>
      <c r="U76" s="66"/>
      <c r="V76" s="66"/>
      <c r="W76" s="66"/>
      <c r="X76" s="66"/>
      <c r="Y76" s="66"/>
      <c r="Z76" s="66"/>
      <c r="AA76" s="68"/>
      <c r="AB76" s="68"/>
      <c r="AC76" s="68"/>
      <c r="AD76" s="68"/>
    </row>
    <row r="77" spans="1:34" ht="15.5" x14ac:dyDescent="0.35">
      <c r="A77" s="75" t="s">
        <v>85</v>
      </c>
      <c r="B77" s="5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7"/>
      <c r="U77" s="67"/>
      <c r="V77" s="66"/>
      <c r="W77" s="66"/>
      <c r="X77" s="66"/>
      <c r="Y77" s="66"/>
      <c r="Z77" s="66"/>
      <c r="AA77" s="66"/>
      <c r="AB77" s="66"/>
      <c r="AC77" s="66"/>
      <c r="AD77" s="66"/>
      <c r="AG77" s="173" t="s">
        <v>134</v>
      </c>
      <c r="AH77" s="174"/>
    </row>
    <row r="78" spans="1:34" ht="15.5" x14ac:dyDescent="0.35">
      <c r="A78" s="74" t="s">
        <v>77</v>
      </c>
      <c r="B78" s="56"/>
      <c r="C78" s="66"/>
      <c r="D78" s="66"/>
      <c r="E78" s="67"/>
      <c r="F78" s="67"/>
      <c r="G78" s="66"/>
      <c r="H78" s="66"/>
      <c r="I78" s="66"/>
      <c r="J78" s="66"/>
      <c r="K78" s="66"/>
      <c r="L78" s="66"/>
      <c r="M78" s="68"/>
      <c r="N78" s="68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8"/>
      <c r="AB78" s="68"/>
      <c r="AC78" s="66"/>
      <c r="AD78" s="66"/>
      <c r="AG78" s="175"/>
      <c r="AH78" s="176"/>
    </row>
    <row r="79" spans="1:34" ht="15.5" x14ac:dyDescent="0.35">
      <c r="A79" s="76" t="s">
        <v>58</v>
      </c>
      <c r="B79" s="56"/>
      <c r="C79" s="66"/>
      <c r="D79" s="67"/>
      <c r="E79" s="66"/>
      <c r="F79" s="66"/>
      <c r="G79" s="66"/>
      <c r="H79" s="66"/>
      <c r="I79" s="66"/>
      <c r="J79" s="66"/>
      <c r="K79" s="67"/>
      <c r="L79" s="67"/>
      <c r="M79" s="67"/>
      <c r="N79" s="67"/>
      <c r="O79" s="67"/>
      <c r="P79" s="66"/>
      <c r="Q79" s="66"/>
      <c r="R79" s="67"/>
      <c r="S79" s="67"/>
      <c r="T79" s="67"/>
      <c r="U79" s="67"/>
      <c r="V79" s="66"/>
      <c r="W79" s="66"/>
      <c r="X79" s="66"/>
      <c r="Y79" s="67"/>
      <c r="Z79" s="67"/>
      <c r="AA79" s="67"/>
      <c r="AB79" s="67"/>
      <c r="AC79" s="67"/>
      <c r="AD79" s="66"/>
      <c r="AG79" s="175"/>
      <c r="AH79" s="176"/>
    </row>
    <row r="80" spans="1:34" ht="15.5" x14ac:dyDescent="0.35">
      <c r="A80" s="74" t="s">
        <v>78</v>
      </c>
      <c r="B80" s="56"/>
      <c r="C80" s="66"/>
      <c r="D80" s="66"/>
      <c r="E80" s="67"/>
      <c r="F80" s="30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G80" s="175"/>
      <c r="AH80" s="176"/>
    </row>
    <row r="81" spans="1:34" x14ac:dyDescent="0.35">
      <c r="A81" s="74" t="s">
        <v>79</v>
      </c>
      <c r="B81" s="5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G81" s="175"/>
      <c r="AH81" s="176"/>
    </row>
    <row r="82" spans="1:34" x14ac:dyDescent="0.35">
      <c r="A82" s="74" t="s">
        <v>80</v>
      </c>
      <c r="B82" s="5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G82" s="177"/>
      <c r="AH82" s="178"/>
    </row>
    <row r="83" spans="1:34" x14ac:dyDescent="0.35">
      <c r="A83" s="74" t="s">
        <v>81</v>
      </c>
      <c r="B83" s="5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</row>
    <row r="84" spans="1:34" x14ac:dyDescent="0.35">
      <c r="A84" s="77" t="s">
        <v>82</v>
      </c>
      <c r="B84" s="5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</row>
    <row r="85" spans="1:34" x14ac:dyDescent="0.35">
      <c r="A85" s="77" t="s">
        <v>83</v>
      </c>
      <c r="B85" s="5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</row>
    <row r="86" spans="1:34" x14ac:dyDescent="0.35">
      <c r="A86" s="77" t="s">
        <v>86</v>
      </c>
      <c r="B86" s="5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</row>
    <row r="87" spans="1:34" x14ac:dyDescent="0.35">
      <c r="A87" s="78" t="s">
        <v>84</v>
      </c>
      <c r="B87" s="5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</row>
    <row r="88" spans="1:34" x14ac:dyDescent="0.35">
      <c r="A88" s="78" t="s">
        <v>87</v>
      </c>
      <c r="B88" s="5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</row>
    <row r="89" spans="1:34" x14ac:dyDescent="0.35">
      <c r="A89" s="79">
        <v>55</v>
      </c>
      <c r="B89" s="5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</row>
    <row r="90" spans="1:34" x14ac:dyDescent="0.35">
      <c r="A90" s="79">
        <v>56</v>
      </c>
      <c r="B90" s="5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</row>
    <row r="91" spans="1:34" ht="15" thickBot="1" x14ac:dyDescent="0.4">
      <c r="A91" s="79">
        <v>57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</row>
    <row r="92" spans="1:34" ht="15" thickBot="1" x14ac:dyDescent="0.4">
      <c r="A92" s="16" t="s">
        <v>2</v>
      </c>
      <c r="B92" s="12">
        <f>COUNTIF(B73:B91,"m")</f>
        <v>0</v>
      </c>
      <c r="C92" s="12">
        <f t="shared" ref="C92" si="10">COUNTIF(C73:C91,"m")</f>
        <v>0</v>
      </c>
      <c r="D92" s="12">
        <f>COUNTIF(D73:D91,"m")</f>
        <v>0</v>
      </c>
      <c r="E92" s="12">
        <f t="shared" ref="E92:AC92" si="11">COUNTIF(E73:E91,"m")</f>
        <v>0</v>
      </c>
      <c r="F92" s="12">
        <f t="shared" si="11"/>
        <v>0</v>
      </c>
      <c r="G92" s="12">
        <f t="shared" si="11"/>
        <v>0</v>
      </c>
      <c r="H92" s="12">
        <f t="shared" si="11"/>
        <v>0</v>
      </c>
      <c r="I92" s="12">
        <f t="shared" si="11"/>
        <v>0</v>
      </c>
      <c r="J92" s="12">
        <f t="shared" si="11"/>
        <v>0</v>
      </c>
      <c r="K92" s="12">
        <f t="shared" si="11"/>
        <v>0</v>
      </c>
      <c r="L92" s="12">
        <f t="shared" si="11"/>
        <v>0</v>
      </c>
      <c r="M92" s="12">
        <f t="shared" si="11"/>
        <v>0</v>
      </c>
      <c r="N92" s="12">
        <f t="shared" si="11"/>
        <v>0</v>
      </c>
      <c r="O92" s="12">
        <f t="shared" si="11"/>
        <v>0</v>
      </c>
      <c r="P92" s="12">
        <f t="shared" si="11"/>
        <v>0</v>
      </c>
      <c r="Q92" s="12">
        <f t="shared" si="11"/>
        <v>0</v>
      </c>
      <c r="R92" s="12">
        <f t="shared" si="11"/>
        <v>0</v>
      </c>
      <c r="S92" s="12">
        <f t="shared" si="11"/>
        <v>0</v>
      </c>
      <c r="T92" s="12">
        <f t="shared" si="11"/>
        <v>0</v>
      </c>
      <c r="U92" s="12">
        <f t="shared" si="11"/>
        <v>0</v>
      </c>
      <c r="V92" s="12">
        <f t="shared" si="11"/>
        <v>0</v>
      </c>
      <c r="W92" s="12">
        <f t="shared" si="11"/>
        <v>0</v>
      </c>
      <c r="X92" s="12">
        <f t="shared" si="11"/>
        <v>0</v>
      </c>
      <c r="Y92" s="12">
        <f t="shared" si="11"/>
        <v>0</v>
      </c>
      <c r="Z92" s="12">
        <f t="shared" si="11"/>
        <v>0</v>
      </c>
      <c r="AA92" s="12">
        <f t="shared" si="11"/>
        <v>0</v>
      </c>
      <c r="AB92" s="12">
        <f t="shared" si="11"/>
        <v>0</v>
      </c>
      <c r="AC92" s="12">
        <f t="shared" si="11"/>
        <v>0</v>
      </c>
      <c r="AD92" s="12"/>
    </row>
    <row r="93" spans="1:34" ht="15" thickBot="1" x14ac:dyDescent="0.4">
      <c r="A93" s="17" t="s">
        <v>103</v>
      </c>
      <c r="B93" s="81">
        <f>COUNTIF(B73:B91,"g")</f>
        <v>0</v>
      </c>
      <c r="C93" s="13">
        <f t="shared" ref="C93:AC93" si="12">COUNTIF(C73:C91,"g")</f>
        <v>0</v>
      </c>
      <c r="D93" s="13">
        <f t="shared" si="12"/>
        <v>0</v>
      </c>
      <c r="E93" s="13">
        <f t="shared" si="12"/>
        <v>0</v>
      </c>
      <c r="F93" s="13">
        <f t="shared" si="12"/>
        <v>0</v>
      </c>
      <c r="G93" s="13">
        <f t="shared" si="12"/>
        <v>0</v>
      </c>
      <c r="H93" s="13">
        <f t="shared" si="12"/>
        <v>0</v>
      </c>
      <c r="I93" s="13">
        <f t="shared" si="12"/>
        <v>0</v>
      </c>
      <c r="J93" s="13">
        <f t="shared" si="12"/>
        <v>0</v>
      </c>
      <c r="K93" s="13">
        <f t="shared" si="12"/>
        <v>0</v>
      </c>
      <c r="L93" s="13">
        <f t="shared" si="12"/>
        <v>0</v>
      </c>
      <c r="M93" s="13">
        <f t="shared" si="12"/>
        <v>0</v>
      </c>
      <c r="N93" s="13">
        <f t="shared" si="12"/>
        <v>0</v>
      </c>
      <c r="O93" s="13">
        <f t="shared" si="12"/>
        <v>0</v>
      </c>
      <c r="P93" s="13">
        <f t="shared" si="12"/>
        <v>0</v>
      </c>
      <c r="Q93" s="13">
        <f t="shared" si="12"/>
        <v>0</v>
      </c>
      <c r="R93" s="13">
        <f t="shared" si="12"/>
        <v>0</v>
      </c>
      <c r="S93" s="13">
        <f t="shared" si="12"/>
        <v>0</v>
      </c>
      <c r="T93" s="13">
        <f t="shared" si="12"/>
        <v>0</v>
      </c>
      <c r="U93" s="13">
        <f t="shared" si="12"/>
        <v>0</v>
      </c>
      <c r="V93" s="13">
        <f t="shared" si="12"/>
        <v>0</v>
      </c>
      <c r="W93" s="13">
        <f t="shared" si="12"/>
        <v>0</v>
      </c>
      <c r="X93" s="13">
        <f t="shared" si="12"/>
        <v>0</v>
      </c>
      <c r="Y93" s="13">
        <f t="shared" si="12"/>
        <v>0</v>
      </c>
      <c r="Z93" s="13">
        <f t="shared" si="12"/>
        <v>0</v>
      </c>
      <c r="AA93" s="13">
        <f t="shared" si="12"/>
        <v>0</v>
      </c>
      <c r="AB93" s="13">
        <f t="shared" si="12"/>
        <v>0</v>
      </c>
      <c r="AC93" s="13">
        <f t="shared" si="12"/>
        <v>0</v>
      </c>
      <c r="AD93" s="13"/>
    </row>
    <row r="94" spans="1:34" ht="15" thickTop="1" x14ac:dyDescent="0.35">
      <c r="A94" s="97"/>
      <c r="B94" s="96">
        <f t="shared" ref="B94:AC94" si="13">B71</f>
        <v>43497</v>
      </c>
      <c r="C94" s="93">
        <f t="shared" si="13"/>
        <v>43498</v>
      </c>
      <c r="D94" s="93">
        <f t="shared" si="13"/>
        <v>43499</v>
      </c>
      <c r="E94" s="93">
        <f t="shared" si="13"/>
        <v>43500</v>
      </c>
      <c r="F94" s="93">
        <f t="shared" si="13"/>
        <v>43501</v>
      </c>
      <c r="G94" s="93">
        <f t="shared" si="13"/>
        <v>43502</v>
      </c>
      <c r="H94" s="93">
        <f t="shared" si="13"/>
        <v>43503</v>
      </c>
      <c r="I94" s="93">
        <f t="shared" si="13"/>
        <v>43504</v>
      </c>
      <c r="J94" s="93">
        <f t="shared" si="13"/>
        <v>43505</v>
      </c>
      <c r="K94" s="93">
        <f t="shared" si="13"/>
        <v>43506</v>
      </c>
      <c r="L94" s="93">
        <f t="shared" si="13"/>
        <v>43507</v>
      </c>
      <c r="M94" s="93">
        <f t="shared" si="13"/>
        <v>43508</v>
      </c>
      <c r="N94" s="93">
        <f t="shared" si="13"/>
        <v>43509</v>
      </c>
      <c r="O94" s="93">
        <f t="shared" si="13"/>
        <v>43510</v>
      </c>
      <c r="P94" s="93">
        <f t="shared" si="13"/>
        <v>43511</v>
      </c>
      <c r="Q94" s="93">
        <f t="shared" si="13"/>
        <v>43512</v>
      </c>
      <c r="R94" s="93">
        <f t="shared" si="13"/>
        <v>43513</v>
      </c>
      <c r="S94" s="93">
        <f t="shared" si="13"/>
        <v>43514</v>
      </c>
      <c r="T94" s="93">
        <f t="shared" si="13"/>
        <v>43515</v>
      </c>
      <c r="U94" s="93">
        <f t="shared" si="13"/>
        <v>43516</v>
      </c>
      <c r="V94" s="93">
        <f t="shared" si="13"/>
        <v>43517</v>
      </c>
      <c r="W94" s="93">
        <f t="shared" si="13"/>
        <v>43518</v>
      </c>
      <c r="X94" s="93">
        <f t="shared" si="13"/>
        <v>43519</v>
      </c>
      <c r="Y94" s="93">
        <f t="shared" si="13"/>
        <v>43520</v>
      </c>
      <c r="Z94" s="93">
        <f t="shared" si="13"/>
        <v>43521</v>
      </c>
      <c r="AA94" s="93">
        <f t="shared" si="13"/>
        <v>43522</v>
      </c>
      <c r="AB94" s="93">
        <f t="shared" si="13"/>
        <v>43523</v>
      </c>
      <c r="AC94" s="93">
        <f t="shared" si="13"/>
        <v>43524</v>
      </c>
      <c r="AD94" s="93"/>
      <c r="AE94" s="99"/>
      <c r="AF94" s="99"/>
    </row>
    <row r="95" spans="1:34" ht="15" thickBot="1" x14ac:dyDescent="0.4">
      <c r="A95" s="91" t="s">
        <v>129</v>
      </c>
      <c r="B95" s="92">
        <v>1</v>
      </c>
      <c r="C95" s="92">
        <v>2</v>
      </c>
      <c r="D95" s="92">
        <v>3</v>
      </c>
      <c r="E95" s="92">
        <v>4</v>
      </c>
      <c r="F95" s="92">
        <v>5</v>
      </c>
      <c r="G95" s="92">
        <v>6</v>
      </c>
      <c r="H95" s="92">
        <v>7</v>
      </c>
      <c r="I95" s="92">
        <v>8</v>
      </c>
      <c r="J95" s="92">
        <v>9</v>
      </c>
      <c r="K95" s="92">
        <v>10</v>
      </c>
      <c r="L95" s="92">
        <v>11</v>
      </c>
      <c r="M95" s="92">
        <v>12</v>
      </c>
      <c r="N95" s="92">
        <v>13</v>
      </c>
      <c r="O95" s="92">
        <v>14</v>
      </c>
      <c r="P95" s="92">
        <v>15</v>
      </c>
      <c r="Q95" s="92">
        <v>16</v>
      </c>
      <c r="R95" s="92">
        <v>17</v>
      </c>
      <c r="S95" s="92">
        <v>18</v>
      </c>
      <c r="T95" s="92">
        <v>19</v>
      </c>
      <c r="U95" s="92">
        <v>20</v>
      </c>
      <c r="V95" s="92">
        <v>21</v>
      </c>
      <c r="W95" s="92">
        <v>22</v>
      </c>
      <c r="X95" s="92">
        <v>23</v>
      </c>
      <c r="Y95" s="92">
        <v>24</v>
      </c>
      <c r="Z95" s="92">
        <v>25</v>
      </c>
      <c r="AA95" s="92">
        <v>26</v>
      </c>
      <c r="AB95" s="92">
        <v>27</v>
      </c>
      <c r="AC95" s="92">
        <v>28</v>
      </c>
      <c r="AD95" s="92"/>
      <c r="AE95" s="95"/>
      <c r="AF95" s="95"/>
    </row>
    <row r="96" spans="1:34" ht="15.5" x14ac:dyDescent="0.35">
      <c r="A96" s="73" t="s">
        <v>73</v>
      </c>
      <c r="B96" s="53"/>
      <c r="C96" s="54"/>
      <c r="D96" s="66"/>
      <c r="E96" s="66"/>
      <c r="F96" s="31"/>
      <c r="G96" s="66"/>
      <c r="H96" s="66"/>
      <c r="I96" s="66"/>
      <c r="J96" s="66"/>
      <c r="K96" s="31"/>
      <c r="L96" s="31"/>
      <c r="M96" s="66"/>
      <c r="N96" s="66"/>
      <c r="O96" s="31"/>
      <c r="P96" s="66"/>
      <c r="Q96" s="66"/>
      <c r="R96" s="66"/>
      <c r="S96" s="66"/>
      <c r="T96" s="31"/>
      <c r="U96" s="31"/>
      <c r="V96" s="66"/>
      <c r="W96" s="66"/>
      <c r="X96" s="66"/>
      <c r="Y96" s="31"/>
      <c r="Z96" s="54"/>
      <c r="AA96" s="66"/>
      <c r="AB96" s="66"/>
      <c r="AC96" s="54"/>
      <c r="AD96" s="66"/>
    </row>
    <row r="97" spans="1:34" ht="15.5" x14ac:dyDescent="0.35">
      <c r="A97" s="74" t="s">
        <v>74</v>
      </c>
      <c r="B97" s="55"/>
      <c r="C97" s="67"/>
      <c r="D97" s="67"/>
      <c r="E97" s="67"/>
      <c r="F97" s="67"/>
      <c r="G97" s="66"/>
      <c r="H97" s="67"/>
      <c r="I97" s="67"/>
      <c r="J97" s="67"/>
      <c r="K97" s="66"/>
      <c r="L97" s="67"/>
      <c r="M97" s="66"/>
      <c r="N97" s="66"/>
      <c r="O97" s="66"/>
      <c r="P97" s="66"/>
      <c r="Q97" s="67"/>
      <c r="R97" s="67"/>
      <c r="S97" s="67"/>
      <c r="T97" s="66"/>
      <c r="U97" s="66"/>
      <c r="V97" s="67"/>
      <c r="W97" s="67"/>
      <c r="X97" s="67"/>
      <c r="Y97" s="66"/>
      <c r="Z97" s="67"/>
      <c r="AA97" s="66"/>
      <c r="AB97" s="66"/>
      <c r="AC97" s="66"/>
      <c r="AD97" s="67"/>
    </row>
    <row r="98" spans="1:34" ht="15.5" x14ac:dyDescent="0.35">
      <c r="A98" s="74" t="s">
        <v>75</v>
      </c>
      <c r="B98" s="5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7"/>
      <c r="N98" s="67"/>
      <c r="O98" s="67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7"/>
      <c r="AB98" s="67"/>
      <c r="AC98" s="66"/>
      <c r="AD98" s="66"/>
    </row>
    <row r="99" spans="1:34" ht="15.5" x14ac:dyDescent="0.35">
      <c r="A99" s="74" t="s">
        <v>76</v>
      </c>
      <c r="B99" s="56"/>
      <c r="C99" s="66"/>
      <c r="D99" s="66"/>
      <c r="E99" s="67"/>
      <c r="F99" s="67"/>
      <c r="G99" s="66"/>
      <c r="H99" s="66"/>
      <c r="I99" s="66"/>
      <c r="J99" s="66"/>
      <c r="K99" s="66"/>
      <c r="L99" s="66"/>
      <c r="M99" s="68"/>
      <c r="N99" s="68"/>
      <c r="O99" s="68"/>
      <c r="P99" s="68"/>
      <c r="Q99" s="68"/>
      <c r="R99" s="66"/>
      <c r="S99" s="66"/>
      <c r="T99" s="66"/>
      <c r="U99" s="66"/>
      <c r="V99" s="66"/>
      <c r="W99" s="66"/>
      <c r="X99" s="66"/>
      <c r="Y99" s="66"/>
      <c r="Z99" s="66"/>
      <c r="AA99" s="68"/>
      <c r="AB99" s="68"/>
      <c r="AC99" s="68"/>
      <c r="AD99" s="68"/>
    </row>
    <row r="100" spans="1:34" ht="15.5" x14ac:dyDescent="0.35">
      <c r="A100" s="75" t="s">
        <v>85</v>
      </c>
      <c r="B100" s="5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7"/>
      <c r="U100" s="67"/>
      <c r="V100" s="66"/>
      <c r="W100" s="66"/>
      <c r="X100" s="66"/>
      <c r="Y100" s="66"/>
      <c r="Z100" s="66"/>
      <c r="AA100" s="66"/>
      <c r="AB100" s="66"/>
      <c r="AC100" s="66"/>
      <c r="AD100" s="66"/>
    </row>
    <row r="101" spans="1:34" ht="15.5" x14ac:dyDescent="0.35">
      <c r="A101" s="74" t="s">
        <v>77</v>
      </c>
      <c r="B101" s="56"/>
      <c r="C101" s="66"/>
      <c r="D101" s="66"/>
      <c r="E101" s="67"/>
      <c r="F101" s="67"/>
      <c r="G101" s="66"/>
      <c r="H101" s="66"/>
      <c r="I101" s="66"/>
      <c r="J101" s="66"/>
      <c r="K101" s="66"/>
      <c r="L101" s="66"/>
      <c r="M101" s="68"/>
      <c r="N101" s="68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8"/>
      <c r="AB101" s="68"/>
      <c r="AC101" s="66"/>
      <c r="AD101" s="66"/>
    </row>
    <row r="102" spans="1:34" ht="15.5" x14ac:dyDescent="0.35">
      <c r="A102" s="76" t="s">
        <v>58</v>
      </c>
      <c r="B102" s="56"/>
      <c r="C102" s="66"/>
      <c r="D102" s="67"/>
      <c r="E102" s="66"/>
      <c r="F102" s="66"/>
      <c r="G102" s="66"/>
      <c r="H102" s="66"/>
      <c r="I102" s="66"/>
      <c r="J102" s="66"/>
      <c r="K102" s="67"/>
      <c r="L102" s="67"/>
      <c r="M102" s="67"/>
      <c r="N102" s="67"/>
      <c r="O102" s="67"/>
      <c r="P102" s="66"/>
      <c r="Q102" s="66"/>
      <c r="R102" s="67"/>
      <c r="S102" s="67"/>
      <c r="T102" s="67"/>
      <c r="U102" s="67"/>
      <c r="V102" s="66"/>
      <c r="W102" s="66"/>
      <c r="X102" s="66"/>
      <c r="Y102" s="67"/>
      <c r="Z102" s="67"/>
      <c r="AA102" s="67"/>
      <c r="AB102" s="67"/>
      <c r="AC102" s="67"/>
      <c r="AD102" s="66"/>
      <c r="AG102" s="173" t="s">
        <v>135</v>
      </c>
      <c r="AH102" s="174"/>
    </row>
    <row r="103" spans="1:34" ht="15.5" x14ac:dyDescent="0.35">
      <c r="A103" s="74" t="s">
        <v>78</v>
      </c>
      <c r="B103" s="56"/>
      <c r="C103" s="66"/>
      <c r="D103" s="66"/>
      <c r="E103" s="67"/>
      <c r="F103" s="30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G103" s="175"/>
      <c r="AH103" s="176"/>
    </row>
    <row r="104" spans="1:34" x14ac:dyDescent="0.35">
      <c r="A104" s="74" t="s">
        <v>79</v>
      </c>
      <c r="B104" s="5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G104" s="175"/>
      <c r="AH104" s="176"/>
    </row>
    <row r="105" spans="1:34" x14ac:dyDescent="0.35">
      <c r="A105" s="74" t="s">
        <v>80</v>
      </c>
      <c r="B105" s="5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G105" s="175"/>
      <c r="AH105" s="176"/>
    </row>
    <row r="106" spans="1:34" x14ac:dyDescent="0.35">
      <c r="A106" s="74" t="s">
        <v>81</v>
      </c>
      <c r="B106" s="5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G106" s="175"/>
      <c r="AH106" s="176"/>
    </row>
    <row r="107" spans="1:34" x14ac:dyDescent="0.35">
      <c r="A107" s="77" t="s">
        <v>82</v>
      </c>
      <c r="B107" s="5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G107" s="177"/>
      <c r="AH107" s="178"/>
    </row>
    <row r="108" spans="1:34" x14ac:dyDescent="0.35">
      <c r="A108" s="77" t="s">
        <v>83</v>
      </c>
      <c r="B108" s="5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</row>
    <row r="109" spans="1:34" x14ac:dyDescent="0.35">
      <c r="A109" s="77" t="s">
        <v>86</v>
      </c>
      <c r="B109" s="5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</row>
    <row r="110" spans="1:34" x14ac:dyDescent="0.35">
      <c r="A110" s="78" t="s">
        <v>84</v>
      </c>
      <c r="B110" s="5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</row>
    <row r="111" spans="1:34" x14ac:dyDescent="0.35">
      <c r="A111" s="78" t="s">
        <v>87</v>
      </c>
      <c r="B111" s="5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</row>
    <row r="112" spans="1:34" x14ac:dyDescent="0.35">
      <c r="A112" s="79">
        <v>55</v>
      </c>
      <c r="B112" s="5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</row>
    <row r="113" spans="1:34" x14ac:dyDescent="0.35">
      <c r="A113" s="79">
        <v>56</v>
      </c>
      <c r="B113" s="5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</row>
    <row r="114" spans="1:34" ht="15" thickBot="1" x14ac:dyDescent="0.4">
      <c r="A114" s="79">
        <v>57</v>
      </c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</row>
    <row r="115" spans="1:34" ht="15" thickBot="1" x14ac:dyDescent="0.4">
      <c r="A115" s="16" t="s">
        <v>2</v>
      </c>
      <c r="B115" s="12">
        <f>COUNTIF(B96:B114,"m")</f>
        <v>0</v>
      </c>
      <c r="C115" s="12">
        <f t="shared" ref="C115" si="14">COUNTIF(C96:C114,"m")</f>
        <v>0</v>
      </c>
      <c r="D115" s="12">
        <f>COUNTIF(D96:D114,"m")</f>
        <v>0</v>
      </c>
      <c r="E115" s="12">
        <f t="shared" ref="E115:AC115" si="15">COUNTIF(E96:E114,"m")</f>
        <v>0</v>
      </c>
      <c r="F115" s="12">
        <f t="shared" si="15"/>
        <v>0</v>
      </c>
      <c r="G115" s="12">
        <f t="shared" si="15"/>
        <v>0</v>
      </c>
      <c r="H115" s="12">
        <f t="shared" si="15"/>
        <v>0</v>
      </c>
      <c r="I115" s="12">
        <f t="shared" si="15"/>
        <v>0</v>
      </c>
      <c r="J115" s="12">
        <f t="shared" si="15"/>
        <v>0</v>
      </c>
      <c r="K115" s="12">
        <f t="shared" si="15"/>
        <v>0</v>
      </c>
      <c r="L115" s="12">
        <f t="shared" si="15"/>
        <v>0</v>
      </c>
      <c r="M115" s="12">
        <f t="shared" si="15"/>
        <v>0</v>
      </c>
      <c r="N115" s="12">
        <f t="shared" si="15"/>
        <v>0</v>
      </c>
      <c r="O115" s="12">
        <f t="shared" si="15"/>
        <v>0</v>
      </c>
      <c r="P115" s="12">
        <f t="shared" si="15"/>
        <v>0</v>
      </c>
      <c r="Q115" s="12">
        <f t="shared" si="15"/>
        <v>0</v>
      </c>
      <c r="R115" s="12">
        <f t="shared" si="15"/>
        <v>0</v>
      </c>
      <c r="S115" s="12">
        <f t="shared" si="15"/>
        <v>0</v>
      </c>
      <c r="T115" s="12">
        <f t="shared" si="15"/>
        <v>0</v>
      </c>
      <c r="U115" s="12">
        <f t="shared" si="15"/>
        <v>0</v>
      </c>
      <c r="V115" s="12">
        <f t="shared" si="15"/>
        <v>0</v>
      </c>
      <c r="W115" s="12">
        <f t="shared" si="15"/>
        <v>0</v>
      </c>
      <c r="X115" s="12">
        <f t="shared" si="15"/>
        <v>0</v>
      </c>
      <c r="Y115" s="12">
        <f t="shared" si="15"/>
        <v>0</v>
      </c>
      <c r="Z115" s="12">
        <f t="shared" si="15"/>
        <v>0</v>
      </c>
      <c r="AA115" s="12">
        <f t="shared" si="15"/>
        <v>0</v>
      </c>
      <c r="AB115" s="12">
        <f t="shared" si="15"/>
        <v>0</v>
      </c>
      <c r="AC115" s="12">
        <f t="shared" si="15"/>
        <v>0</v>
      </c>
      <c r="AD115" s="12"/>
    </row>
    <row r="116" spans="1:34" ht="15" thickBot="1" x14ac:dyDescent="0.4">
      <c r="A116" s="17" t="s">
        <v>103</v>
      </c>
      <c r="B116" s="81">
        <f>COUNTIF(B96:B114,"g")</f>
        <v>0</v>
      </c>
      <c r="C116" s="13">
        <f t="shared" ref="C116:AC116" si="16">COUNTIF(C96:C114,"g")</f>
        <v>0</v>
      </c>
      <c r="D116" s="13">
        <f t="shared" si="16"/>
        <v>0</v>
      </c>
      <c r="E116" s="13">
        <f t="shared" si="16"/>
        <v>0</v>
      </c>
      <c r="F116" s="13">
        <f t="shared" si="16"/>
        <v>0</v>
      </c>
      <c r="G116" s="13">
        <f t="shared" si="16"/>
        <v>0</v>
      </c>
      <c r="H116" s="13">
        <f t="shared" si="16"/>
        <v>0</v>
      </c>
      <c r="I116" s="13">
        <f t="shared" si="16"/>
        <v>0</v>
      </c>
      <c r="J116" s="13">
        <f t="shared" si="16"/>
        <v>0</v>
      </c>
      <c r="K116" s="13">
        <f t="shared" si="16"/>
        <v>0</v>
      </c>
      <c r="L116" s="13">
        <f t="shared" si="16"/>
        <v>0</v>
      </c>
      <c r="M116" s="13">
        <f t="shared" si="16"/>
        <v>0</v>
      </c>
      <c r="N116" s="13">
        <f t="shared" si="16"/>
        <v>0</v>
      </c>
      <c r="O116" s="13">
        <f t="shared" si="16"/>
        <v>0</v>
      </c>
      <c r="P116" s="13">
        <f t="shared" si="16"/>
        <v>0</v>
      </c>
      <c r="Q116" s="13">
        <f t="shared" si="16"/>
        <v>0</v>
      </c>
      <c r="R116" s="13">
        <f t="shared" si="16"/>
        <v>0</v>
      </c>
      <c r="S116" s="13">
        <f t="shared" si="16"/>
        <v>0</v>
      </c>
      <c r="T116" s="13">
        <f t="shared" si="16"/>
        <v>0</v>
      </c>
      <c r="U116" s="13">
        <f t="shared" si="16"/>
        <v>0</v>
      </c>
      <c r="V116" s="13">
        <f t="shared" si="16"/>
        <v>0</v>
      </c>
      <c r="W116" s="13">
        <f t="shared" si="16"/>
        <v>0</v>
      </c>
      <c r="X116" s="13">
        <f t="shared" si="16"/>
        <v>0</v>
      </c>
      <c r="Y116" s="13">
        <f t="shared" si="16"/>
        <v>0</v>
      </c>
      <c r="Z116" s="13">
        <f t="shared" si="16"/>
        <v>0</v>
      </c>
      <c r="AA116" s="13">
        <f t="shared" si="16"/>
        <v>0</v>
      </c>
      <c r="AB116" s="13">
        <f t="shared" si="16"/>
        <v>0</v>
      </c>
      <c r="AC116" s="13">
        <f t="shared" si="16"/>
        <v>0</v>
      </c>
      <c r="AD116" s="13"/>
    </row>
    <row r="117" spans="1:34" ht="15" thickTop="1" x14ac:dyDescent="0.35">
      <c r="A117" s="97"/>
      <c r="B117" s="96">
        <f t="shared" ref="B117:AC117" si="17">B94</f>
        <v>43497</v>
      </c>
      <c r="C117" s="93">
        <f t="shared" si="17"/>
        <v>43498</v>
      </c>
      <c r="D117" s="93">
        <f t="shared" si="17"/>
        <v>43499</v>
      </c>
      <c r="E117" s="93">
        <f t="shared" si="17"/>
        <v>43500</v>
      </c>
      <c r="F117" s="93">
        <f t="shared" si="17"/>
        <v>43501</v>
      </c>
      <c r="G117" s="93">
        <f t="shared" si="17"/>
        <v>43502</v>
      </c>
      <c r="H117" s="93">
        <f t="shared" si="17"/>
        <v>43503</v>
      </c>
      <c r="I117" s="93">
        <f t="shared" si="17"/>
        <v>43504</v>
      </c>
      <c r="J117" s="93">
        <f t="shared" si="17"/>
        <v>43505</v>
      </c>
      <c r="K117" s="93">
        <f t="shared" si="17"/>
        <v>43506</v>
      </c>
      <c r="L117" s="93">
        <f t="shared" si="17"/>
        <v>43507</v>
      </c>
      <c r="M117" s="93">
        <f t="shared" si="17"/>
        <v>43508</v>
      </c>
      <c r="N117" s="93">
        <f t="shared" si="17"/>
        <v>43509</v>
      </c>
      <c r="O117" s="93">
        <f t="shared" si="17"/>
        <v>43510</v>
      </c>
      <c r="P117" s="93">
        <f t="shared" si="17"/>
        <v>43511</v>
      </c>
      <c r="Q117" s="93">
        <f t="shared" si="17"/>
        <v>43512</v>
      </c>
      <c r="R117" s="93">
        <f t="shared" si="17"/>
        <v>43513</v>
      </c>
      <c r="S117" s="93">
        <f t="shared" si="17"/>
        <v>43514</v>
      </c>
      <c r="T117" s="93">
        <f t="shared" si="17"/>
        <v>43515</v>
      </c>
      <c r="U117" s="93">
        <f t="shared" si="17"/>
        <v>43516</v>
      </c>
      <c r="V117" s="93">
        <f t="shared" si="17"/>
        <v>43517</v>
      </c>
      <c r="W117" s="93">
        <f t="shared" si="17"/>
        <v>43518</v>
      </c>
      <c r="X117" s="93">
        <f t="shared" si="17"/>
        <v>43519</v>
      </c>
      <c r="Y117" s="93">
        <f t="shared" si="17"/>
        <v>43520</v>
      </c>
      <c r="Z117" s="93">
        <f t="shared" si="17"/>
        <v>43521</v>
      </c>
      <c r="AA117" s="93">
        <f t="shared" si="17"/>
        <v>43522</v>
      </c>
      <c r="AB117" s="93">
        <f t="shared" si="17"/>
        <v>43523</v>
      </c>
      <c r="AC117" s="93">
        <f t="shared" si="17"/>
        <v>43524</v>
      </c>
      <c r="AD117" s="93"/>
      <c r="AE117" s="99"/>
      <c r="AF117" s="99"/>
    </row>
    <row r="118" spans="1:34" ht="15" thickBot="1" x14ac:dyDescent="0.4">
      <c r="A118" s="91" t="s">
        <v>130</v>
      </c>
      <c r="B118" s="92">
        <v>1</v>
      </c>
      <c r="C118" s="92">
        <v>2</v>
      </c>
      <c r="D118" s="92">
        <v>3</v>
      </c>
      <c r="E118" s="92">
        <v>4</v>
      </c>
      <c r="F118" s="92">
        <v>5</v>
      </c>
      <c r="G118" s="92">
        <v>6</v>
      </c>
      <c r="H118" s="92">
        <v>7</v>
      </c>
      <c r="I118" s="92">
        <v>8</v>
      </c>
      <c r="J118" s="92">
        <v>9</v>
      </c>
      <c r="K118" s="92">
        <v>10</v>
      </c>
      <c r="L118" s="92">
        <v>11</v>
      </c>
      <c r="M118" s="92">
        <v>12</v>
      </c>
      <c r="N118" s="92">
        <v>13</v>
      </c>
      <c r="O118" s="92">
        <v>14</v>
      </c>
      <c r="P118" s="92">
        <v>15</v>
      </c>
      <c r="Q118" s="92">
        <v>16</v>
      </c>
      <c r="R118" s="92">
        <v>17</v>
      </c>
      <c r="S118" s="92">
        <v>18</v>
      </c>
      <c r="T118" s="92">
        <v>19</v>
      </c>
      <c r="U118" s="92">
        <v>20</v>
      </c>
      <c r="V118" s="92">
        <v>21</v>
      </c>
      <c r="W118" s="92">
        <v>22</v>
      </c>
      <c r="X118" s="92">
        <v>23</v>
      </c>
      <c r="Y118" s="92">
        <v>24</v>
      </c>
      <c r="Z118" s="92">
        <v>25</v>
      </c>
      <c r="AA118" s="92">
        <v>26</v>
      </c>
      <c r="AB118" s="92">
        <v>27</v>
      </c>
      <c r="AC118" s="92">
        <v>28</v>
      </c>
      <c r="AD118" s="92"/>
      <c r="AE118" s="95"/>
      <c r="AF118" s="95"/>
    </row>
    <row r="119" spans="1:34" ht="15.5" x14ac:dyDescent="0.35">
      <c r="A119" s="73" t="s">
        <v>73</v>
      </c>
      <c r="B119" s="53"/>
      <c r="C119" s="54"/>
      <c r="D119" s="66"/>
      <c r="E119" s="66"/>
      <c r="F119" s="31"/>
      <c r="G119" s="66"/>
      <c r="H119" s="66"/>
      <c r="I119" s="66"/>
      <c r="J119" s="66"/>
      <c r="K119" s="31"/>
      <c r="L119" s="31"/>
      <c r="M119" s="66"/>
      <c r="N119" s="66"/>
      <c r="O119" s="31"/>
      <c r="P119" s="66"/>
      <c r="Q119" s="66"/>
      <c r="R119" s="66"/>
      <c r="S119" s="66"/>
      <c r="T119" s="31"/>
      <c r="U119" s="31"/>
      <c r="V119" s="66"/>
      <c r="W119" s="66"/>
      <c r="X119" s="66"/>
      <c r="Y119" s="31"/>
      <c r="Z119" s="54"/>
      <c r="AA119" s="66"/>
      <c r="AB119" s="66"/>
      <c r="AC119" s="54"/>
      <c r="AD119" s="66"/>
    </row>
    <row r="120" spans="1:34" ht="15.5" x14ac:dyDescent="0.35">
      <c r="A120" s="74" t="s">
        <v>74</v>
      </c>
      <c r="B120" s="55"/>
      <c r="C120" s="67"/>
      <c r="D120" s="67"/>
      <c r="E120" s="67"/>
      <c r="F120" s="67"/>
      <c r="G120" s="66"/>
      <c r="H120" s="67"/>
      <c r="I120" s="67"/>
      <c r="J120" s="67"/>
      <c r="K120" s="66"/>
      <c r="L120" s="67"/>
      <c r="M120" s="66"/>
      <c r="N120" s="66"/>
      <c r="O120" s="66"/>
      <c r="P120" s="66"/>
      <c r="Q120" s="67"/>
      <c r="R120" s="67"/>
      <c r="S120" s="67"/>
      <c r="T120" s="66"/>
      <c r="U120" s="66"/>
      <c r="V120" s="67"/>
      <c r="W120" s="67"/>
      <c r="X120" s="67"/>
      <c r="Y120" s="66"/>
      <c r="Z120" s="67"/>
      <c r="AA120" s="66"/>
      <c r="AB120" s="66"/>
      <c r="AC120" s="66"/>
      <c r="AD120" s="67"/>
    </row>
    <row r="121" spans="1:34" ht="15.5" x14ac:dyDescent="0.35">
      <c r="A121" s="74" t="s">
        <v>75</v>
      </c>
      <c r="B121" s="5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7"/>
      <c r="N121" s="67"/>
      <c r="O121" s="67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7"/>
      <c r="AB121" s="67"/>
      <c r="AC121" s="66"/>
      <c r="AD121" s="66"/>
    </row>
    <row r="122" spans="1:34" ht="15.5" x14ac:dyDescent="0.35">
      <c r="A122" s="74" t="s">
        <v>76</v>
      </c>
      <c r="B122" s="56"/>
      <c r="C122" s="66"/>
      <c r="D122" s="66"/>
      <c r="E122" s="67"/>
      <c r="F122" s="67"/>
      <c r="G122" s="66"/>
      <c r="H122" s="66"/>
      <c r="I122" s="66"/>
      <c r="J122" s="66"/>
      <c r="K122" s="66"/>
      <c r="L122" s="66"/>
      <c r="M122" s="68"/>
      <c r="N122" s="68"/>
      <c r="O122" s="68"/>
      <c r="P122" s="68"/>
      <c r="Q122" s="68"/>
      <c r="R122" s="66"/>
      <c r="S122" s="66"/>
      <c r="T122" s="66"/>
      <c r="U122" s="66"/>
      <c r="V122" s="66"/>
      <c r="W122" s="66"/>
      <c r="X122" s="66"/>
      <c r="Y122" s="66"/>
      <c r="Z122" s="66"/>
      <c r="AA122" s="68"/>
      <c r="AB122" s="68"/>
      <c r="AC122" s="68"/>
      <c r="AD122" s="68"/>
    </row>
    <row r="123" spans="1:34" ht="15.5" x14ac:dyDescent="0.35">
      <c r="A123" s="75" t="s">
        <v>85</v>
      </c>
      <c r="B123" s="5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7"/>
      <c r="U123" s="67"/>
      <c r="V123" s="66"/>
      <c r="W123" s="66"/>
      <c r="X123" s="66"/>
      <c r="Y123" s="66"/>
      <c r="Z123" s="66"/>
      <c r="AA123" s="66"/>
      <c r="AB123" s="66"/>
      <c r="AC123" s="66"/>
      <c r="AD123" s="66"/>
    </row>
    <row r="124" spans="1:34" ht="15.5" x14ac:dyDescent="0.35">
      <c r="A124" s="74" t="s">
        <v>77</v>
      </c>
      <c r="B124" s="56"/>
      <c r="C124" s="66"/>
      <c r="D124" s="66"/>
      <c r="E124" s="67"/>
      <c r="F124" s="67"/>
      <c r="G124" s="66"/>
      <c r="H124" s="66"/>
      <c r="I124" s="66"/>
      <c r="J124" s="66"/>
      <c r="K124" s="66"/>
      <c r="L124" s="66"/>
      <c r="M124" s="68"/>
      <c r="N124" s="68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8"/>
      <c r="AB124" s="68"/>
      <c r="AC124" s="66"/>
      <c r="AD124" s="66"/>
      <c r="AG124" s="173" t="s">
        <v>136</v>
      </c>
      <c r="AH124" s="174"/>
    </row>
    <row r="125" spans="1:34" ht="15.5" x14ac:dyDescent="0.35">
      <c r="A125" s="76" t="s">
        <v>58</v>
      </c>
      <c r="B125" s="56"/>
      <c r="C125" s="66"/>
      <c r="D125" s="67"/>
      <c r="E125" s="66"/>
      <c r="F125" s="66"/>
      <c r="G125" s="66"/>
      <c r="H125" s="66"/>
      <c r="I125" s="66"/>
      <c r="J125" s="66"/>
      <c r="K125" s="67"/>
      <c r="L125" s="67"/>
      <c r="M125" s="67"/>
      <c r="N125" s="67"/>
      <c r="O125" s="67"/>
      <c r="P125" s="66"/>
      <c r="Q125" s="66"/>
      <c r="R125" s="67"/>
      <c r="S125" s="67"/>
      <c r="T125" s="67"/>
      <c r="U125" s="67"/>
      <c r="V125" s="66"/>
      <c r="W125" s="66"/>
      <c r="X125" s="66"/>
      <c r="Y125" s="67"/>
      <c r="Z125" s="67"/>
      <c r="AA125" s="67"/>
      <c r="AB125" s="67"/>
      <c r="AC125" s="67"/>
      <c r="AD125" s="66"/>
      <c r="AG125" s="175"/>
      <c r="AH125" s="176"/>
    </row>
    <row r="126" spans="1:34" ht="15.5" x14ac:dyDescent="0.35">
      <c r="A126" s="74" t="s">
        <v>78</v>
      </c>
      <c r="B126" s="56"/>
      <c r="C126" s="66"/>
      <c r="D126" s="66"/>
      <c r="E126" s="67"/>
      <c r="F126" s="30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G126" s="175"/>
      <c r="AH126" s="176"/>
    </row>
    <row r="127" spans="1:34" x14ac:dyDescent="0.35">
      <c r="A127" s="74" t="s">
        <v>79</v>
      </c>
      <c r="B127" s="5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G127" s="175"/>
      <c r="AH127" s="176"/>
    </row>
    <row r="128" spans="1:34" x14ac:dyDescent="0.35">
      <c r="A128" s="74" t="s">
        <v>80</v>
      </c>
      <c r="B128" s="5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G128" s="175"/>
      <c r="AH128" s="176"/>
    </row>
    <row r="129" spans="1:34" x14ac:dyDescent="0.35">
      <c r="A129" s="74" t="s">
        <v>81</v>
      </c>
      <c r="B129" s="5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G129" s="177"/>
      <c r="AH129" s="178"/>
    </row>
    <row r="130" spans="1:34" x14ac:dyDescent="0.35">
      <c r="A130" s="77" t="s">
        <v>82</v>
      </c>
      <c r="B130" s="5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</row>
    <row r="131" spans="1:34" x14ac:dyDescent="0.35">
      <c r="A131" s="77" t="s">
        <v>83</v>
      </c>
      <c r="B131" s="5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</row>
    <row r="132" spans="1:34" x14ac:dyDescent="0.35">
      <c r="A132" s="77" t="s">
        <v>86</v>
      </c>
      <c r="B132" s="5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</row>
    <row r="133" spans="1:34" x14ac:dyDescent="0.35">
      <c r="A133" s="78" t="s">
        <v>84</v>
      </c>
      <c r="B133" s="5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</row>
    <row r="134" spans="1:34" x14ac:dyDescent="0.35">
      <c r="A134" s="78" t="s">
        <v>87</v>
      </c>
      <c r="B134" s="5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</row>
    <row r="135" spans="1:34" x14ac:dyDescent="0.35">
      <c r="A135" s="79">
        <v>55</v>
      </c>
      <c r="B135" s="5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</row>
    <row r="136" spans="1:34" x14ac:dyDescent="0.35">
      <c r="A136" s="79">
        <v>56</v>
      </c>
      <c r="B136" s="5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</row>
    <row r="137" spans="1:34" ht="15" thickBot="1" x14ac:dyDescent="0.4">
      <c r="A137" s="79">
        <v>57</v>
      </c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</row>
    <row r="138" spans="1:34" ht="15" thickBot="1" x14ac:dyDescent="0.4">
      <c r="A138" s="16" t="s">
        <v>2</v>
      </c>
      <c r="B138" s="12">
        <f>COUNTIF(B119:B137,"m")</f>
        <v>0</v>
      </c>
      <c r="C138" s="12">
        <f t="shared" ref="C138" si="18">COUNTIF(C119:C137,"m")</f>
        <v>0</v>
      </c>
      <c r="D138" s="12">
        <f>COUNTIF(D119:D137,"m")</f>
        <v>0</v>
      </c>
      <c r="E138" s="12">
        <f t="shared" ref="E138:AC138" si="19">COUNTIF(E119:E137,"m")</f>
        <v>0</v>
      </c>
      <c r="F138" s="12">
        <f t="shared" si="19"/>
        <v>0</v>
      </c>
      <c r="G138" s="12">
        <f t="shared" si="19"/>
        <v>0</v>
      </c>
      <c r="H138" s="12">
        <f t="shared" si="19"/>
        <v>0</v>
      </c>
      <c r="I138" s="12">
        <f t="shared" si="19"/>
        <v>0</v>
      </c>
      <c r="J138" s="12">
        <f t="shared" si="19"/>
        <v>0</v>
      </c>
      <c r="K138" s="12">
        <f t="shared" si="19"/>
        <v>0</v>
      </c>
      <c r="L138" s="12">
        <f t="shared" si="19"/>
        <v>0</v>
      </c>
      <c r="M138" s="12">
        <f t="shared" si="19"/>
        <v>0</v>
      </c>
      <c r="N138" s="12">
        <f t="shared" si="19"/>
        <v>0</v>
      </c>
      <c r="O138" s="12">
        <f t="shared" si="19"/>
        <v>0</v>
      </c>
      <c r="P138" s="12">
        <f t="shared" si="19"/>
        <v>0</v>
      </c>
      <c r="Q138" s="12">
        <f t="shared" si="19"/>
        <v>0</v>
      </c>
      <c r="R138" s="12">
        <f t="shared" si="19"/>
        <v>0</v>
      </c>
      <c r="S138" s="12">
        <f t="shared" si="19"/>
        <v>0</v>
      </c>
      <c r="T138" s="12">
        <f t="shared" si="19"/>
        <v>0</v>
      </c>
      <c r="U138" s="12">
        <f t="shared" si="19"/>
        <v>0</v>
      </c>
      <c r="V138" s="12">
        <f t="shared" si="19"/>
        <v>0</v>
      </c>
      <c r="W138" s="12">
        <f t="shared" si="19"/>
        <v>0</v>
      </c>
      <c r="X138" s="12">
        <f t="shared" si="19"/>
        <v>0</v>
      </c>
      <c r="Y138" s="12">
        <f t="shared" si="19"/>
        <v>0</v>
      </c>
      <c r="Z138" s="12">
        <f t="shared" si="19"/>
        <v>0</v>
      </c>
      <c r="AA138" s="12">
        <f t="shared" si="19"/>
        <v>0</v>
      </c>
      <c r="AB138" s="12">
        <f t="shared" si="19"/>
        <v>0</v>
      </c>
      <c r="AC138" s="12">
        <f t="shared" si="19"/>
        <v>0</v>
      </c>
      <c r="AD138" s="12"/>
    </row>
    <row r="139" spans="1:34" ht="15" thickBot="1" x14ac:dyDescent="0.4">
      <c r="A139" s="17" t="s">
        <v>103</v>
      </c>
      <c r="B139" s="81">
        <f>COUNTIF(B119:B137,"g")</f>
        <v>0</v>
      </c>
      <c r="C139" s="13">
        <f t="shared" ref="C139:AC139" si="20">COUNTIF(C119:C137,"g")</f>
        <v>0</v>
      </c>
      <c r="D139" s="13">
        <f t="shared" si="20"/>
        <v>0</v>
      </c>
      <c r="E139" s="13">
        <f t="shared" si="20"/>
        <v>0</v>
      </c>
      <c r="F139" s="13">
        <f t="shared" si="20"/>
        <v>0</v>
      </c>
      <c r="G139" s="13">
        <f t="shared" si="20"/>
        <v>0</v>
      </c>
      <c r="H139" s="13">
        <f t="shared" si="20"/>
        <v>0</v>
      </c>
      <c r="I139" s="13">
        <f t="shared" si="20"/>
        <v>0</v>
      </c>
      <c r="J139" s="13">
        <f t="shared" si="20"/>
        <v>0</v>
      </c>
      <c r="K139" s="13">
        <f t="shared" si="20"/>
        <v>0</v>
      </c>
      <c r="L139" s="13">
        <f t="shared" si="20"/>
        <v>0</v>
      </c>
      <c r="M139" s="13">
        <f t="shared" si="20"/>
        <v>0</v>
      </c>
      <c r="N139" s="13">
        <f t="shared" si="20"/>
        <v>0</v>
      </c>
      <c r="O139" s="13">
        <f t="shared" si="20"/>
        <v>0</v>
      </c>
      <c r="P139" s="13">
        <f t="shared" si="20"/>
        <v>0</v>
      </c>
      <c r="Q139" s="13">
        <f t="shared" si="20"/>
        <v>0</v>
      </c>
      <c r="R139" s="13">
        <f t="shared" si="20"/>
        <v>0</v>
      </c>
      <c r="S139" s="13">
        <f t="shared" si="20"/>
        <v>0</v>
      </c>
      <c r="T139" s="13">
        <f t="shared" si="20"/>
        <v>0</v>
      </c>
      <c r="U139" s="13">
        <f t="shared" si="20"/>
        <v>0</v>
      </c>
      <c r="V139" s="13">
        <f t="shared" si="20"/>
        <v>0</v>
      </c>
      <c r="W139" s="13">
        <f t="shared" si="20"/>
        <v>0</v>
      </c>
      <c r="X139" s="13">
        <f t="shared" si="20"/>
        <v>0</v>
      </c>
      <c r="Y139" s="13">
        <f t="shared" si="20"/>
        <v>0</v>
      </c>
      <c r="Z139" s="13">
        <f t="shared" si="20"/>
        <v>0</v>
      </c>
      <c r="AA139" s="13">
        <f t="shared" si="20"/>
        <v>0</v>
      </c>
      <c r="AB139" s="13">
        <f t="shared" si="20"/>
        <v>0</v>
      </c>
      <c r="AC139" s="13">
        <f t="shared" si="20"/>
        <v>0</v>
      </c>
      <c r="AD139" s="13"/>
    </row>
    <row r="140" spans="1:34" ht="15" thickTop="1" x14ac:dyDescent="0.35"/>
  </sheetData>
  <mergeCells count="6">
    <mergeCell ref="AG124:AH129"/>
    <mergeCell ref="AG9:AH14"/>
    <mergeCell ref="AG32:AH37"/>
    <mergeCell ref="AG55:AH60"/>
    <mergeCell ref="AG77:AH82"/>
    <mergeCell ref="AG102:AH107"/>
  </mergeCells>
  <conditionalFormatting sqref="B2:AD3 B23:AD25 B46:AD48 B69:AD70">
    <cfRule type="expression" dxfId="189" priority="78">
      <formula>WEEKDAY(B$2,2)&gt;5</formula>
    </cfRule>
  </conditionalFormatting>
  <conditionalFormatting sqref="B2:AD3 B23:AD25 B46:AD48 B69:AD70">
    <cfRule type="expression" dxfId="188" priority="77">
      <formula>COUNTIF(#REF!,B$2)</formula>
    </cfRule>
  </conditionalFormatting>
  <conditionalFormatting sqref="B26:AD26">
    <cfRule type="expression" dxfId="187" priority="72">
      <formula>WEEKDAY(B$2,2)&gt;5</formula>
    </cfRule>
  </conditionalFormatting>
  <conditionalFormatting sqref="B26:AD26">
    <cfRule type="expression" dxfId="186" priority="71">
      <formula>COUNTIF(#REF!,B$2)</formula>
    </cfRule>
  </conditionalFormatting>
  <conditionalFormatting sqref="B49:AD49">
    <cfRule type="expression" dxfId="185" priority="70">
      <formula>WEEKDAY(B$2,2)&gt;5</formula>
    </cfRule>
  </conditionalFormatting>
  <conditionalFormatting sqref="B49:AD49">
    <cfRule type="expression" dxfId="184" priority="69">
      <formula>COUNTIF(#REF!,B$2)</formula>
    </cfRule>
  </conditionalFormatting>
  <conditionalFormatting sqref="B4:AD4 B27:AD27 B50:AD68 B73:AD91 B96:AD114 B119:AD137 B22:AD22 I5:AD21 B35:AD45 B28:D34 K28:AD34">
    <cfRule type="expression" dxfId="183" priority="67">
      <formula>COUNTIF($AQ$5:$AQ$17,B$2)</formula>
    </cfRule>
    <cfRule type="expression" dxfId="182" priority="68">
      <formula>WEEKDAY(B$2,2)&gt;5</formula>
    </cfRule>
  </conditionalFormatting>
  <conditionalFormatting sqref="B4:AD4 B22:AD22 I5:AD21">
    <cfRule type="endsWith" dxfId="181" priority="63" operator="endsWith" text="tp">
      <formula>RIGHT(B4,LEN("tp"))="tp"</formula>
    </cfRule>
    <cfRule type="endsWith" dxfId="180" priority="64" operator="endsWith" text="rtt">
      <formula>RIGHT(B4,LEN("rtt"))="rtt"</formula>
    </cfRule>
    <cfRule type="endsWith" dxfId="179" priority="65" operator="endsWith" text="am">
      <formula>RIGHT(B4,LEN("am"))="am"</formula>
    </cfRule>
    <cfRule type="endsWith" dxfId="178" priority="66" operator="endsWith" text="m">
      <formula>RIGHT(B4,LEN("m"))="m"</formula>
    </cfRule>
  </conditionalFormatting>
  <conditionalFormatting sqref="B27:AD27 B35:AD45 B28:D34 K28:AD34">
    <cfRule type="endsWith" dxfId="177" priority="57" operator="endsWith" text="tp">
      <formula>RIGHT(B27,LEN("tp"))="tp"</formula>
    </cfRule>
    <cfRule type="endsWith" dxfId="176" priority="58" operator="endsWith" text="rtt">
      <formula>RIGHT(B27,LEN("rtt"))="rtt"</formula>
    </cfRule>
    <cfRule type="endsWith" dxfId="175" priority="59" operator="endsWith" text="am">
      <formula>RIGHT(B27,LEN("am"))="am"</formula>
    </cfRule>
    <cfRule type="endsWith" dxfId="174" priority="60" operator="endsWith" text="m">
      <formula>RIGHT(B27,LEN("m"))="m"</formula>
    </cfRule>
  </conditionalFormatting>
  <conditionalFormatting sqref="B50:AD68">
    <cfRule type="endsWith" dxfId="173" priority="51" operator="endsWith" text="tp">
      <formula>RIGHT(B50,LEN("tp"))="tp"</formula>
    </cfRule>
    <cfRule type="endsWith" dxfId="172" priority="52" operator="endsWith" text="rtt">
      <formula>RIGHT(B50,LEN("rtt"))="rtt"</formula>
    </cfRule>
    <cfRule type="endsWith" dxfId="171" priority="53" operator="endsWith" text="am">
      <formula>RIGHT(B50,LEN("am"))="am"</formula>
    </cfRule>
    <cfRule type="endsWith" dxfId="170" priority="54" operator="endsWith" text="m">
      <formula>RIGHT(B50,LEN("m"))="m"</formula>
    </cfRule>
  </conditionalFormatting>
  <conditionalFormatting sqref="B71:AD71 B92:AD93">
    <cfRule type="expression" dxfId="169" priority="50">
      <formula>WEEKDAY(B$2,2)&gt;5</formula>
    </cfRule>
  </conditionalFormatting>
  <conditionalFormatting sqref="B71:AD71 B92:AD93">
    <cfRule type="expression" dxfId="168" priority="49">
      <formula>COUNTIF(#REF!,B$2)</formula>
    </cfRule>
  </conditionalFormatting>
  <conditionalFormatting sqref="B72:AD72">
    <cfRule type="expression" dxfId="167" priority="48">
      <formula>WEEKDAY(B$2,2)&gt;5</formula>
    </cfRule>
  </conditionalFormatting>
  <conditionalFormatting sqref="B72:AD72">
    <cfRule type="expression" dxfId="166" priority="47">
      <formula>COUNTIF(#REF!,B$2)</formula>
    </cfRule>
  </conditionalFormatting>
  <conditionalFormatting sqref="B73:AD91">
    <cfRule type="endsWith" dxfId="165" priority="41" operator="endsWith" text="tp">
      <formula>RIGHT(B73,LEN("tp"))="tp"</formula>
    </cfRule>
    <cfRule type="endsWith" dxfId="164" priority="42" operator="endsWith" text="rtt">
      <formula>RIGHT(B73,LEN("rtt"))="rtt"</formula>
    </cfRule>
    <cfRule type="endsWith" dxfId="163" priority="43" operator="endsWith" text="am">
      <formula>RIGHT(B73,LEN("am"))="am"</formula>
    </cfRule>
    <cfRule type="endsWith" dxfId="162" priority="44" operator="endsWith" text="m">
      <formula>RIGHT(B73,LEN("m"))="m"</formula>
    </cfRule>
  </conditionalFormatting>
  <conditionalFormatting sqref="B94:AD94 B115:AD116">
    <cfRule type="expression" dxfId="161" priority="40">
      <formula>WEEKDAY(B$2,2)&gt;5</formula>
    </cfRule>
  </conditionalFormatting>
  <conditionalFormatting sqref="B94:AD94 B115:AD116">
    <cfRule type="expression" dxfId="160" priority="39">
      <formula>COUNTIF(#REF!,B$2)</formula>
    </cfRule>
  </conditionalFormatting>
  <conditionalFormatting sqref="B95:AD95">
    <cfRule type="expression" dxfId="159" priority="38">
      <formula>WEEKDAY(B$2,2)&gt;5</formula>
    </cfRule>
  </conditionalFormatting>
  <conditionalFormatting sqref="B95:AD95">
    <cfRule type="expression" dxfId="158" priority="37">
      <formula>COUNTIF(#REF!,B$2)</formula>
    </cfRule>
  </conditionalFormatting>
  <conditionalFormatting sqref="B96:AD114">
    <cfRule type="endsWith" dxfId="157" priority="31" operator="endsWith" text="tp">
      <formula>RIGHT(B96,LEN("tp"))="tp"</formula>
    </cfRule>
    <cfRule type="endsWith" dxfId="156" priority="32" operator="endsWith" text="rtt">
      <formula>RIGHT(B96,LEN("rtt"))="rtt"</formula>
    </cfRule>
    <cfRule type="endsWith" dxfId="155" priority="33" operator="endsWith" text="am">
      <formula>RIGHT(B96,LEN("am"))="am"</formula>
    </cfRule>
    <cfRule type="endsWith" dxfId="154" priority="34" operator="endsWith" text="m">
      <formula>RIGHT(B96,LEN("m"))="m"</formula>
    </cfRule>
  </conditionalFormatting>
  <conditionalFormatting sqref="B117:AD117 B138:AD139">
    <cfRule type="expression" dxfId="153" priority="30">
      <formula>WEEKDAY(B$2,2)&gt;5</formula>
    </cfRule>
  </conditionalFormatting>
  <conditionalFormatting sqref="B117:AD117 B138:AD139">
    <cfRule type="expression" dxfId="152" priority="29">
      <formula>COUNTIF(#REF!,B$2)</formula>
    </cfRule>
  </conditionalFormatting>
  <conditionalFormatting sqref="B118:AD118">
    <cfRule type="expression" dxfId="151" priority="28">
      <formula>WEEKDAY(B$2,2)&gt;5</formula>
    </cfRule>
  </conditionalFormatting>
  <conditionalFormatting sqref="B118:AD118">
    <cfRule type="expression" dxfId="150" priority="27">
      <formula>COUNTIF(#REF!,B$2)</formula>
    </cfRule>
  </conditionalFormatting>
  <conditionalFormatting sqref="B119:AD137">
    <cfRule type="endsWith" dxfId="149" priority="21" operator="endsWith" text="tp">
      <formula>RIGHT(B119,LEN("tp"))="tp"</formula>
    </cfRule>
    <cfRule type="endsWith" dxfId="148" priority="22" operator="endsWith" text="rtt">
      <formula>RIGHT(B119,LEN("rtt"))="rtt"</formula>
    </cfRule>
    <cfRule type="endsWith" dxfId="147" priority="23" operator="endsWith" text="am">
      <formula>RIGHT(B119,LEN("am"))="am"</formula>
    </cfRule>
    <cfRule type="endsWith" dxfId="146" priority="24" operator="endsWith" text="m">
      <formula>RIGHT(B119,LEN("m"))="m"</formula>
    </cfRule>
  </conditionalFormatting>
  <conditionalFormatting sqref="E29:J34">
    <cfRule type="endsWith" dxfId="145" priority="1" operator="endsWith" text="tp">
      <formula>RIGHT(E29,LEN("tp"))="tp"</formula>
    </cfRule>
    <cfRule type="endsWith" dxfId="144" priority="2" operator="endsWith" text="rtt">
      <formula>RIGHT(E29,LEN("rtt"))="rtt"</formula>
    </cfRule>
    <cfRule type="endsWith" dxfId="143" priority="3" operator="endsWith" text="am">
      <formula>RIGHT(E29,LEN("am"))="am"</formula>
    </cfRule>
    <cfRule type="endsWith" dxfId="142" priority="4" operator="endsWith" text="m">
      <formula>RIGHT(E29,LEN("m"))="m"</formula>
    </cfRule>
  </conditionalFormatting>
  <conditionalFormatting sqref="B5:H21">
    <cfRule type="expression" dxfId="141" priority="19">
      <formula>COUNTIF($AQ$5:$AQ$17,B$2)</formula>
    </cfRule>
    <cfRule type="expression" dxfId="140" priority="20">
      <formula>WEEKDAY(B$2,2)&gt;5</formula>
    </cfRule>
  </conditionalFormatting>
  <conditionalFormatting sqref="B5:H21">
    <cfRule type="endsWith" dxfId="139" priority="15" operator="endsWith" text="tp">
      <formula>RIGHT(B5,LEN("tp"))="tp"</formula>
    </cfRule>
    <cfRule type="endsWith" dxfId="138" priority="16" operator="endsWith" text="rtt">
      <formula>RIGHT(B5,LEN("rtt"))="rtt"</formula>
    </cfRule>
    <cfRule type="endsWith" dxfId="137" priority="17" operator="endsWith" text="am">
      <formula>RIGHT(B5,LEN("am"))="am"</formula>
    </cfRule>
    <cfRule type="endsWith" dxfId="136" priority="18" operator="endsWith" text="m">
      <formula>RIGHT(B5,LEN("m"))="m"</formula>
    </cfRule>
  </conditionalFormatting>
  <conditionalFormatting sqref="E28:J34">
    <cfRule type="expression" dxfId="135" priority="13">
      <formula>COUNTIF($AQ$5:$AQ$17,E$2)</formula>
    </cfRule>
    <cfRule type="expression" dxfId="134" priority="14">
      <formula>WEEKDAY(E$2,2)&gt;5</formula>
    </cfRule>
  </conditionalFormatting>
  <conditionalFormatting sqref="E28:J34">
    <cfRule type="endsWith" dxfId="133" priority="9" operator="endsWith" text="tp">
      <formula>RIGHT(E28,LEN("tp"))="tp"</formula>
    </cfRule>
    <cfRule type="endsWith" dxfId="132" priority="10" operator="endsWith" text="rtt">
      <formula>RIGHT(E28,LEN("rtt"))="rtt"</formula>
    </cfRule>
    <cfRule type="endsWith" dxfId="131" priority="11" operator="endsWith" text="am">
      <formula>RIGHT(E28,LEN("am"))="am"</formula>
    </cfRule>
    <cfRule type="endsWith" dxfId="130" priority="12" operator="endsWith" text="m">
      <formula>RIGHT(E28,LEN("m"))="m"</formula>
    </cfRule>
  </conditionalFormatting>
  <conditionalFormatting sqref="E28:J28">
    <cfRule type="endsWith" dxfId="129" priority="5" operator="endsWith" text="tp">
      <formula>RIGHT(E28,LEN("tp"))="tp"</formula>
    </cfRule>
    <cfRule type="endsWith" dxfId="128" priority="6" operator="endsWith" text="rtt">
      <formula>RIGHT(E28,LEN("rtt"))="rtt"</formula>
    </cfRule>
    <cfRule type="endsWith" dxfId="127" priority="7" operator="endsWith" text="am">
      <formula>RIGHT(E28,LEN("am"))="am"</formula>
    </cfRule>
    <cfRule type="endsWith" dxfId="126" priority="8" operator="endsWith" text="m">
      <formula>RIGHT(E28,LEN("m"))="m"</formula>
    </cfRule>
  </conditionalFormatting>
  <dataValidations count="1">
    <dataValidation type="list" allowBlank="1" showInputMessage="1" showErrorMessage="1" sqref="A1">
      <formula1>$AL$1:$AL$12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40"/>
  <sheetViews>
    <sheetView zoomScaleNormal="100" workbookViewId="0">
      <selection activeCell="C2" sqref="C2"/>
    </sheetView>
  </sheetViews>
  <sheetFormatPr baseColWidth="10" defaultRowHeight="14.5" x14ac:dyDescent="0.35"/>
  <cols>
    <col min="1" max="1" width="19.54296875" customWidth="1"/>
    <col min="2" max="2" width="21.81640625" style="5" customWidth="1"/>
    <col min="3" max="31" width="3.54296875" style="5" customWidth="1"/>
    <col min="32" max="32" width="3.54296875" customWidth="1"/>
    <col min="40" max="42" width="10.90625" customWidth="1"/>
  </cols>
  <sheetData>
    <row r="1" spans="1:42" ht="16" thickBot="1" x14ac:dyDescent="0.4">
      <c r="A1" s="51" t="s">
        <v>33</v>
      </c>
      <c r="B1" s="69" t="s">
        <v>127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N1" t="s">
        <v>31</v>
      </c>
      <c r="AO1">
        <v>1</v>
      </c>
      <c r="AP1">
        <v>2015</v>
      </c>
    </row>
    <row r="2" spans="1:42" ht="15" customHeight="1" thickBot="1" x14ac:dyDescent="0.4">
      <c r="A2" s="5">
        <v>2019</v>
      </c>
      <c r="B2" s="148">
        <f>DATE(MATCH($A$2,$AP$1:$AP$7,0)+2014,MATCH($A$1,$AN$1:$AN$12,0),1)</f>
        <v>43525</v>
      </c>
      <c r="C2" s="83">
        <f>B2+1</f>
        <v>43526</v>
      </c>
      <c r="D2" s="83">
        <f>C2+1</f>
        <v>43527</v>
      </c>
      <c r="E2" s="83">
        <f t="shared" ref="E2:AF2" si="0">D2+1</f>
        <v>43528</v>
      </c>
      <c r="F2" s="83">
        <f t="shared" si="0"/>
        <v>43529</v>
      </c>
      <c r="G2" s="83">
        <f t="shared" si="0"/>
        <v>43530</v>
      </c>
      <c r="H2" s="83">
        <f t="shared" si="0"/>
        <v>43531</v>
      </c>
      <c r="I2" s="83">
        <f t="shared" si="0"/>
        <v>43532</v>
      </c>
      <c r="J2" s="83">
        <f t="shared" si="0"/>
        <v>43533</v>
      </c>
      <c r="K2" s="83">
        <f t="shared" si="0"/>
        <v>43534</v>
      </c>
      <c r="L2" s="83">
        <f t="shared" si="0"/>
        <v>43535</v>
      </c>
      <c r="M2" s="83">
        <f t="shared" si="0"/>
        <v>43536</v>
      </c>
      <c r="N2" s="83">
        <f t="shared" si="0"/>
        <v>43537</v>
      </c>
      <c r="O2" s="83">
        <f t="shared" si="0"/>
        <v>43538</v>
      </c>
      <c r="P2" s="83">
        <f t="shared" si="0"/>
        <v>43539</v>
      </c>
      <c r="Q2" s="83">
        <f t="shared" si="0"/>
        <v>43540</v>
      </c>
      <c r="R2" s="83">
        <f t="shared" si="0"/>
        <v>43541</v>
      </c>
      <c r="S2" s="83">
        <f t="shared" si="0"/>
        <v>43542</v>
      </c>
      <c r="T2" s="83">
        <f t="shared" si="0"/>
        <v>43543</v>
      </c>
      <c r="U2" s="83">
        <f t="shared" si="0"/>
        <v>43544</v>
      </c>
      <c r="V2" s="83">
        <f t="shared" si="0"/>
        <v>43545</v>
      </c>
      <c r="W2" s="83">
        <f t="shared" si="0"/>
        <v>43546</v>
      </c>
      <c r="X2" s="83">
        <f t="shared" si="0"/>
        <v>43547</v>
      </c>
      <c r="Y2" s="83">
        <f t="shared" si="0"/>
        <v>43548</v>
      </c>
      <c r="Z2" s="83">
        <f t="shared" si="0"/>
        <v>43549</v>
      </c>
      <c r="AA2" s="83">
        <f t="shared" si="0"/>
        <v>43550</v>
      </c>
      <c r="AB2" s="83">
        <f t="shared" si="0"/>
        <v>43551</v>
      </c>
      <c r="AC2" s="83">
        <f t="shared" si="0"/>
        <v>43552</v>
      </c>
      <c r="AD2" s="83">
        <f t="shared" si="0"/>
        <v>43553</v>
      </c>
      <c r="AE2" s="83">
        <f t="shared" si="0"/>
        <v>43554</v>
      </c>
      <c r="AF2" s="83">
        <f t="shared" si="0"/>
        <v>43555</v>
      </c>
      <c r="AN2" t="s">
        <v>32</v>
      </c>
      <c r="AO2">
        <v>2</v>
      </c>
      <c r="AP2">
        <v>2016</v>
      </c>
    </row>
    <row r="3" spans="1:42" ht="15" customHeight="1" thickTop="1" thickBot="1" x14ac:dyDescent="0.4">
      <c r="A3" s="91" t="s">
        <v>56</v>
      </c>
      <c r="B3" s="85">
        <v>1</v>
      </c>
      <c r="C3" s="85">
        <v>2</v>
      </c>
      <c r="D3" s="85">
        <v>3</v>
      </c>
      <c r="E3" s="85">
        <v>4</v>
      </c>
      <c r="F3" s="85">
        <v>5</v>
      </c>
      <c r="G3" s="85">
        <v>6</v>
      </c>
      <c r="H3" s="85">
        <v>7</v>
      </c>
      <c r="I3" s="85">
        <v>8</v>
      </c>
      <c r="J3" s="85">
        <v>9</v>
      </c>
      <c r="K3" s="85">
        <v>10</v>
      </c>
      <c r="L3" s="85">
        <v>11</v>
      </c>
      <c r="M3" s="85">
        <v>12</v>
      </c>
      <c r="N3" s="85">
        <v>13</v>
      </c>
      <c r="O3" s="85">
        <v>14</v>
      </c>
      <c r="P3" s="85">
        <v>15</v>
      </c>
      <c r="Q3" s="85">
        <v>16</v>
      </c>
      <c r="R3" s="85">
        <v>17</v>
      </c>
      <c r="S3" s="85">
        <v>18</v>
      </c>
      <c r="T3" s="85">
        <v>19</v>
      </c>
      <c r="U3" s="85">
        <v>20</v>
      </c>
      <c r="V3" s="85">
        <v>21</v>
      </c>
      <c r="W3" s="85">
        <v>22</v>
      </c>
      <c r="X3" s="85">
        <v>23</v>
      </c>
      <c r="Y3" s="85">
        <v>24</v>
      </c>
      <c r="Z3" s="85">
        <v>25</v>
      </c>
      <c r="AA3" s="85">
        <v>26</v>
      </c>
      <c r="AB3" s="85">
        <v>27</v>
      </c>
      <c r="AC3" s="85">
        <v>28</v>
      </c>
      <c r="AD3" s="85">
        <v>29</v>
      </c>
      <c r="AE3" s="85">
        <v>30</v>
      </c>
      <c r="AF3" s="85">
        <v>31</v>
      </c>
      <c r="AN3" t="s">
        <v>33</v>
      </c>
      <c r="AO3">
        <v>3</v>
      </c>
      <c r="AP3">
        <v>2017</v>
      </c>
    </row>
    <row r="4" spans="1:42" ht="15" customHeight="1" x14ac:dyDescent="0.35">
      <c r="A4" s="32"/>
      <c r="B4" s="53"/>
      <c r="C4" s="54"/>
      <c r="D4" s="66"/>
      <c r="E4" s="66"/>
      <c r="F4" s="31"/>
      <c r="G4" s="66"/>
      <c r="H4" s="66"/>
      <c r="I4" s="66"/>
      <c r="J4" s="66"/>
      <c r="K4" s="31"/>
      <c r="L4" s="31"/>
      <c r="M4" s="66"/>
      <c r="N4" s="66"/>
      <c r="O4" s="31"/>
      <c r="P4" s="66"/>
      <c r="Q4" s="66"/>
      <c r="R4" s="66"/>
      <c r="S4" s="66"/>
      <c r="T4" s="31"/>
      <c r="U4" s="31"/>
      <c r="V4" s="66"/>
      <c r="W4" s="66"/>
      <c r="X4" s="66"/>
      <c r="Y4" s="31"/>
      <c r="Z4" s="54"/>
      <c r="AA4" s="66"/>
      <c r="AB4" s="66"/>
      <c r="AC4" s="54"/>
      <c r="AD4" s="66"/>
      <c r="AE4" s="53"/>
      <c r="AF4" s="54"/>
      <c r="AG4" s="1"/>
      <c r="AN4" t="s">
        <v>34</v>
      </c>
      <c r="AO4">
        <v>4</v>
      </c>
      <c r="AP4">
        <v>2018</v>
      </c>
    </row>
    <row r="5" spans="1:42" ht="15" customHeight="1" x14ac:dyDescent="0.35">
      <c r="A5" s="32"/>
      <c r="B5" s="55"/>
      <c r="C5" s="67"/>
      <c r="D5" s="67"/>
      <c r="E5" s="67"/>
      <c r="F5" s="67"/>
      <c r="G5" s="66"/>
      <c r="H5" s="67"/>
      <c r="I5" s="67"/>
      <c r="J5" s="67"/>
      <c r="K5" s="66"/>
      <c r="L5" s="67"/>
      <c r="M5" s="66"/>
      <c r="N5" s="66"/>
      <c r="O5" s="66"/>
      <c r="P5" s="66"/>
      <c r="Q5" s="67"/>
      <c r="R5" s="67"/>
      <c r="S5" s="67"/>
      <c r="T5" s="66"/>
      <c r="U5" s="66"/>
      <c r="V5" s="67"/>
      <c r="W5" s="67"/>
      <c r="X5" s="67"/>
      <c r="Y5" s="66"/>
      <c r="Z5" s="67"/>
      <c r="AA5" s="66"/>
      <c r="AB5" s="66"/>
      <c r="AC5" s="66"/>
      <c r="AD5" s="67"/>
      <c r="AE5" s="55"/>
      <c r="AF5" s="67"/>
      <c r="AG5" s="1"/>
      <c r="AN5" t="s">
        <v>35</v>
      </c>
      <c r="AO5">
        <v>5</v>
      </c>
      <c r="AP5">
        <v>2019</v>
      </c>
    </row>
    <row r="6" spans="1:42" ht="15" customHeight="1" x14ac:dyDescent="0.35">
      <c r="A6" s="32"/>
      <c r="B6" s="56"/>
      <c r="C6" s="66"/>
      <c r="D6" s="66"/>
      <c r="E6" s="66"/>
      <c r="F6" s="66"/>
      <c r="G6" s="66"/>
      <c r="H6" s="66"/>
      <c r="I6" s="66"/>
      <c r="J6" s="66"/>
      <c r="K6" s="66"/>
      <c r="L6" s="66"/>
      <c r="M6" s="67"/>
      <c r="N6" s="67"/>
      <c r="O6" s="67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7"/>
      <c r="AB6" s="67"/>
      <c r="AC6" s="66"/>
      <c r="AD6" s="66"/>
      <c r="AE6" s="56"/>
      <c r="AF6" s="66"/>
      <c r="AG6" s="2"/>
      <c r="AN6" t="s">
        <v>36</v>
      </c>
      <c r="AO6">
        <v>6</v>
      </c>
      <c r="AP6">
        <v>2020</v>
      </c>
    </row>
    <row r="7" spans="1:42" ht="15" customHeight="1" x14ac:dyDescent="0.35">
      <c r="A7" s="32"/>
      <c r="B7" s="56"/>
      <c r="C7" s="66"/>
      <c r="D7" s="66"/>
      <c r="E7" s="67"/>
      <c r="F7" s="67"/>
      <c r="G7" s="66"/>
      <c r="H7" s="66"/>
      <c r="I7" s="66"/>
      <c r="J7" s="66"/>
      <c r="K7" s="66"/>
      <c r="L7" s="66"/>
      <c r="M7" s="68"/>
      <c r="N7" s="68"/>
      <c r="O7" s="68"/>
      <c r="P7" s="68"/>
      <c r="Q7" s="68"/>
      <c r="R7" s="66"/>
      <c r="S7" s="66"/>
      <c r="T7" s="66"/>
      <c r="U7" s="66"/>
      <c r="V7" s="66"/>
      <c r="W7" s="66"/>
      <c r="X7" s="66"/>
      <c r="Y7" s="66"/>
      <c r="Z7" s="66"/>
      <c r="AA7" s="68"/>
      <c r="AB7" s="68"/>
      <c r="AC7" s="68"/>
      <c r="AD7" s="68"/>
      <c r="AE7" s="56"/>
      <c r="AF7" s="66"/>
      <c r="AG7" s="2"/>
      <c r="AN7" t="s">
        <v>5</v>
      </c>
      <c r="AO7">
        <v>7</v>
      </c>
      <c r="AP7">
        <v>2021</v>
      </c>
    </row>
    <row r="8" spans="1:42" ht="15" customHeight="1" thickBot="1" x14ac:dyDescent="0.4">
      <c r="A8" s="32"/>
      <c r="B8" s="5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7"/>
      <c r="U8" s="67"/>
      <c r="V8" s="66"/>
      <c r="W8" s="66"/>
      <c r="X8" s="66"/>
      <c r="Y8" s="66"/>
      <c r="Z8" s="66"/>
      <c r="AA8" s="66"/>
      <c r="AB8" s="66"/>
      <c r="AC8" s="66"/>
      <c r="AD8" s="66"/>
      <c r="AE8" s="56"/>
      <c r="AF8" s="66"/>
      <c r="AG8" s="2"/>
      <c r="AN8" t="s">
        <v>37</v>
      </c>
      <c r="AO8">
        <v>8</v>
      </c>
      <c r="AP8">
        <v>2022</v>
      </c>
    </row>
    <row r="9" spans="1:42" ht="15" customHeight="1" x14ac:dyDescent="0.35">
      <c r="A9" s="32"/>
      <c r="B9" s="56"/>
      <c r="C9" s="66"/>
      <c r="D9" s="66"/>
      <c r="E9" s="67"/>
      <c r="F9" s="67"/>
      <c r="G9" s="66"/>
      <c r="H9" s="66"/>
      <c r="I9" s="66"/>
      <c r="J9" s="66"/>
      <c r="K9" s="66"/>
      <c r="L9" s="66"/>
      <c r="M9" s="68"/>
      <c r="N9" s="68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8"/>
      <c r="AB9" s="68"/>
      <c r="AC9" s="66"/>
      <c r="AD9" s="66"/>
      <c r="AE9" s="56"/>
      <c r="AF9" s="66"/>
      <c r="AG9" s="179" t="s">
        <v>131</v>
      </c>
      <c r="AH9" s="180"/>
      <c r="AN9" t="s">
        <v>38</v>
      </c>
      <c r="AO9">
        <v>9</v>
      </c>
      <c r="AP9">
        <v>2023</v>
      </c>
    </row>
    <row r="10" spans="1:42" ht="15" customHeight="1" x14ac:dyDescent="0.35">
      <c r="A10" s="32"/>
      <c r="B10" s="56"/>
      <c r="C10" s="66"/>
      <c r="D10" s="67"/>
      <c r="E10" s="66"/>
      <c r="F10" s="66"/>
      <c r="G10" s="66"/>
      <c r="H10" s="66"/>
      <c r="I10" s="66"/>
      <c r="J10" s="66"/>
      <c r="K10" s="67"/>
      <c r="L10" s="67"/>
      <c r="M10" s="67"/>
      <c r="N10" s="67"/>
      <c r="O10" s="67"/>
      <c r="P10" s="66"/>
      <c r="Q10" s="66"/>
      <c r="R10" s="67"/>
      <c r="S10" s="67"/>
      <c r="T10" s="67"/>
      <c r="U10" s="67"/>
      <c r="V10" s="66"/>
      <c r="W10" s="66"/>
      <c r="X10" s="66"/>
      <c r="Y10" s="67"/>
      <c r="Z10" s="67"/>
      <c r="AA10" s="67"/>
      <c r="AB10" s="67"/>
      <c r="AC10" s="67"/>
      <c r="AD10" s="66"/>
      <c r="AE10" s="56"/>
      <c r="AF10" s="66"/>
      <c r="AG10" s="181"/>
      <c r="AH10" s="182"/>
      <c r="AN10" t="s">
        <v>39</v>
      </c>
      <c r="AO10">
        <v>10</v>
      </c>
      <c r="AP10">
        <v>2024</v>
      </c>
    </row>
    <row r="11" spans="1:42" ht="15" customHeight="1" x14ac:dyDescent="0.35">
      <c r="A11" s="32"/>
      <c r="B11" s="56"/>
      <c r="C11" s="66"/>
      <c r="D11" s="66"/>
      <c r="E11" s="67"/>
      <c r="F11" s="30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56"/>
      <c r="AF11" s="66"/>
      <c r="AG11" s="181"/>
      <c r="AH11" s="182"/>
      <c r="AN11" t="s">
        <v>40</v>
      </c>
      <c r="AO11">
        <v>11</v>
      </c>
      <c r="AP11">
        <v>2025</v>
      </c>
    </row>
    <row r="12" spans="1:42" ht="15" customHeight="1" x14ac:dyDescent="0.35">
      <c r="A12" s="32"/>
      <c r="B12" s="5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56"/>
      <c r="AF12" s="66"/>
      <c r="AG12" s="181"/>
      <c r="AH12" s="182"/>
      <c r="AN12" t="s">
        <v>41</v>
      </c>
      <c r="AO12">
        <v>12</v>
      </c>
      <c r="AP12">
        <v>2026</v>
      </c>
    </row>
    <row r="13" spans="1:42" ht="15" customHeight="1" x14ac:dyDescent="0.35">
      <c r="A13" s="33"/>
      <c r="B13" s="5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56"/>
      <c r="AF13" s="66"/>
      <c r="AG13" s="181"/>
      <c r="AH13" s="182"/>
      <c r="AO13">
        <v>13</v>
      </c>
      <c r="AP13">
        <v>2027</v>
      </c>
    </row>
    <row r="14" spans="1:42" ht="15" customHeight="1" thickBot="1" x14ac:dyDescent="0.4">
      <c r="A14" s="32"/>
      <c r="B14" s="5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56"/>
      <c r="AF14" s="66"/>
      <c r="AG14" s="183"/>
      <c r="AH14" s="184"/>
      <c r="AO14">
        <v>14</v>
      </c>
      <c r="AP14">
        <v>2028</v>
      </c>
    </row>
    <row r="15" spans="1:42" ht="15" customHeight="1" x14ac:dyDescent="0.35">
      <c r="A15" s="34"/>
      <c r="B15" s="5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56"/>
      <c r="AF15" s="66"/>
      <c r="AG15" s="2"/>
      <c r="AO15">
        <v>15</v>
      </c>
      <c r="AP15">
        <v>2029</v>
      </c>
    </row>
    <row r="16" spans="1:42" ht="15" customHeight="1" x14ac:dyDescent="0.35">
      <c r="A16" s="34"/>
      <c r="B16" s="5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56"/>
      <c r="AF16" s="66"/>
      <c r="AG16" s="2"/>
      <c r="AO16">
        <v>16</v>
      </c>
      <c r="AP16">
        <v>2030</v>
      </c>
    </row>
    <row r="17" spans="1:42" ht="15" customHeight="1" x14ac:dyDescent="0.35">
      <c r="A17" s="34"/>
      <c r="B17" s="5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56"/>
      <c r="AF17" s="66"/>
      <c r="AG17" s="3"/>
      <c r="AO17">
        <v>17</v>
      </c>
      <c r="AP17">
        <v>2031</v>
      </c>
    </row>
    <row r="18" spans="1:42" ht="15" customHeight="1" x14ac:dyDescent="0.35">
      <c r="A18" s="34"/>
      <c r="B18" s="5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56"/>
      <c r="AF18" s="66"/>
      <c r="AG18" s="3"/>
      <c r="AO18">
        <v>18</v>
      </c>
    </row>
    <row r="19" spans="1:42" ht="15" customHeight="1" x14ac:dyDescent="0.35">
      <c r="A19" s="15"/>
      <c r="B19" s="5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56"/>
      <c r="AF19" s="66"/>
      <c r="AG19" s="3"/>
      <c r="AO19">
        <v>19</v>
      </c>
    </row>
    <row r="20" spans="1:42" ht="15" customHeight="1" x14ac:dyDescent="0.35">
      <c r="A20" s="20"/>
      <c r="B20" s="5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56"/>
      <c r="AF20" s="66"/>
      <c r="AG20" s="3"/>
      <c r="AO20">
        <v>20</v>
      </c>
    </row>
    <row r="21" spans="1:42" ht="15" customHeight="1" x14ac:dyDescent="0.35">
      <c r="A21" s="15"/>
      <c r="B21" s="5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56"/>
      <c r="AF21" s="66"/>
      <c r="AG21" s="3"/>
      <c r="AO21">
        <v>21</v>
      </c>
    </row>
    <row r="22" spans="1:42" ht="15" customHeight="1" thickBot="1" x14ac:dyDescent="0.4">
      <c r="A22" s="15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3"/>
      <c r="AO22">
        <v>22</v>
      </c>
    </row>
    <row r="23" spans="1:42" ht="15" customHeight="1" thickBot="1" x14ac:dyDescent="0.4">
      <c r="A23" s="16" t="s">
        <v>2</v>
      </c>
      <c r="B23" s="12">
        <f>COUNTIF(B4:B21,"m")</f>
        <v>0</v>
      </c>
      <c r="C23" s="12">
        <f t="shared" ref="C23:AE23" si="1">COUNTIF(C4:C21,"m")</f>
        <v>0</v>
      </c>
      <c r="D23" s="12">
        <f t="shared" si="1"/>
        <v>0</v>
      </c>
      <c r="E23" s="12">
        <f t="shared" si="1"/>
        <v>0</v>
      </c>
      <c r="F23" s="12">
        <f t="shared" si="1"/>
        <v>0</v>
      </c>
      <c r="G23" s="12">
        <f t="shared" si="1"/>
        <v>0</v>
      </c>
      <c r="H23" s="12">
        <f t="shared" si="1"/>
        <v>0</v>
      </c>
      <c r="I23" s="12">
        <f t="shared" si="1"/>
        <v>0</v>
      </c>
      <c r="J23" s="12">
        <f t="shared" si="1"/>
        <v>0</v>
      </c>
      <c r="K23" s="12">
        <f t="shared" si="1"/>
        <v>0</v>
      </c>
      <c r="L23" s="12">
        <f t="shared" si="1"/>
        <v>0</v>
      </c>
      <c r="M23" s="12">
        <f t="shared" si="1"/>
        <v>0</v>
      </c>
      <c r="N23" s="12">
        <f t="shared" si="1"/>
        <v>0</v>
      </c>
      <c r="O23" s="12">
        <f t="shared" si="1"/>
        <v>0</v>
      </c>
      <c r="P23" s="12">
        <f t="shared" si="1"/>
        <v>0</v>
      </c>
      <c r="Q23" s="12">
        <f t="shared" si="1"/>
        <v>0</v>
      </c>
      <c r="R23" s="12">
        <f t="shared" si="1"/>
        <v>0</v>
      </c>
      <c r="S23" s="12">
        <f t="shared" si="1"/>
        <v>0</v>
      </c>
      <c r="T23" s="12">
        <f t="shared" si="1"/>
        <v>0</v>
      </c>
      <c r="U23" s="12">
        <f t="shared" si="1"/>
        <v>0</v>
      </c>
      <c r="V23" s="12">
        <f t="shared" si="1"/>
        <v>0</v>
      </c>
      <c r="W23" s="12">
        <f t="shared" si="1"/>
        <v>0</v>
      </c>
      <c r="X23" s="12">
        <f t="shared" si="1"/>
        <v>0</v>
      </c>
      <c r="Y23" s="12">
        <f t="shared" si="1"/>
        <v>0</v>
      </c>
      <c r="Z23" s="12">
        <f t="shared" si="1"/>
        <v>0</v>
      </c>
      <c r="AA23" s="12">
        <f t="shared" si="1"/>
        <v>0</v>
      </c>
      <c r="AB23" s="12">
        <f t="shared" si="1"/>
        <v>0</v>
      </c>
      <c r="AC23" s="12">
        <f t="shared" si="1"/>
        <v>0</v>
      </c>
      <c r="AD23" s="12">
        <f t="shared" si="1"/>
        <v>0</v>
      </c>
      <c r="AE23" s="12">
        <f t="shared" si="1"/>
        <v>0</v>
      </c>
      <c r="AF23" s="12">
        <f>COUNTIF(AF4:AF21,"m")</f>
        <v>0</v>
      </c>
      <c r="AG23" s="4"/>
      <c r="AO23">
        <v>23</v>
      </c>
    </row>
    <row r="24" spans="1:42" ht="15" customHeight="1" thickBot="1" x14ac:dyDescent="0.4">
      <c r="A24" s="87" t="s">
        <v>103</v>
      </c>
      <c r="B24" s="88">
        <f>COUNTIF(B4:B23,"g")</f>
        <v>0</v>
      </c>
      <c r="C24" s="88">
        <f t="shared" ref="C24:AE24" si="2">COUNTIF(C4:C23,"g")</f>
        <v>0</v>
      </c>
      <c r="D24" s="88">
        <f t="shared" si="2"/>
        <v>0</v>
      </c>
      <c r="E24" s="88">
        <f t="shared" si="2"/>
        <v>0</v>
      </c>
      <c r="F24" s="88">
        <f t="shared" si="2"/>
        <v>0</v>
      </c>
      <c r="G24" s="88">
        <f t="shared" si="2"/>
        <v>0</v>
      </c>
      <c r="H24" s="88">
        <f t="shared" si="2"/>
        <v>0</v>
      </c>
      <c r="I24" s="88">
        <f t="shared" si="2"/>
        <v>0</v>
      </c>
      <c r="J24" s="88">
        <f t="shared" si="2"/>
        <v>0</v>
      </c>
      <c r="K24" s="88">
        <f t="shared" si="2"/>
        <v>0</v>
      </c>
      <c r="L24" s="88">
        <f t="shared" si="2"/>
        <v>0</v>
      </c>
      <c r="M24" s="88">
        <f t="shared" si="2"/>
        <v>0</v>
      </c>
      <c r="N24" s="88">
        <f t="shared" si="2"/>
        <v>0</v>
      </c>
      <c r="O24" s="88">
        <f t="shared" si="2"/>
        <v>0</v>
      </c>
      <c r="P24" s="88">
        <f t="shared" si="2"/>
        <v>0</v>
      </c>
      <c r="Q24" s="88">
        <f t="shared" si="2"/>
        <v>0</v>
      </c>
      <c r="R24" s="88">
        <f t="shared" si="2"/>
        <v>0</v>
      </c>
      <c r="S24" s="88">
        <f t="shared" si="2"/>
        <v>0</v>
      </c>
      <c r="T24" s="88">
        <f t="shared" si="2"/>
        <v>0</v>
      </c>
      <c r="U24" s="88">
        <f t="shared" si="2"/>
        <v>0</v>
      </c>
      <c r="V24" s="88">
        <f t="shared" si="2"/>
        <v>0</v>
      </c>
      <c r="W24" s="88">
        <f t="shared" si="2"/>
        <v>0</v>
      </c>
      <c r="X24" s="88">
        <f t="shared" si="2"/>
        <v>0</v>
      </c>
      <c r="Y24" s="88">
        <f t="shared" si="2"/>
        <v>0</v>
      </c>
      <c r="Z24" s="88">
        <f t="shared" si="2"/>
        <v>0</v>
      </c>
      <c r="AA24" s="88">
        <f t="shared" si="2"/>
        <v>0</v>
      </c>
      <c r="AB24" s="88">
        <f t="shared" si="2"/>
        <v>0</v>
      </c>
      <c r="AC24" s="88">
        <f t="shared" si="2"/>
        <v>0</v>
      </c>
      <c r="AD24" s="88">
        <f t="shared" si="2"/>
        <v>0</v>
      </c>
      <c r="AE24" s="88">
        <f t="shared" si="2"/>
        <v>0</v>
      </c>
      <c r="AF24" s="88">
        <f>COUNTIF(AF4:AF23,"g")</f>
        <v>0</v>
      </c>
      <c r="AG24" s="2"/>
      <c r="AO24">
        <v>24</v>
      </c>
    </row>
    <row r="25" spans="1:42" ht="15" customHeight="1" thickTop="1" thickBot="1" x14ac:dyDescent="0.4">
      <c r="A25" s="89"/>
      <c r="B25" s="93">
        <f t="shared" ref="B25:AF25" si="3">B2</f>
        <v>43525</v>
      </c>
      <c r="C25" s="93">
        <f t="shared" si="3"/>
        <v>43526</v>
      </c>
      <c r="D25" s="93">
        <f t="shared" si="3"/>
        <v>43527</v>
      </c>
      <c r="E25" s="93">
        <f t="shared" si="3"/>
        <v>43528</v>
      </c>
      <c r="F25" s="93">
        <f t="shared" si="3"/>
        <v>43529</v>
      </c>
      <c r="G25" s="93">
        <f t="shared" si="3"/>
        <v>43530</v>
      </c>
      <c r="H25" s="93">
        <f t="shared" si="3"/>
        <v>43531</v>
      </c>
      <c r="I25" s="93">
        <f t="shared" si="3"/>
        <v>43532</v>
      </c>
      <c r="J25" s="93">
        <f t="shared" si="3"/>
        <v>43533</v>
      </c>
      <c r="K25" s="93">
        <f t="shared" si="3"/>
        <v>43534</v>
      </c>
      <c r="L25" s="93">
        <f t="shared" si="3"/>
        <v>43535</v>
      </c>
      <c r="M25" s="93">
        <f t="shared" si="3"/>
        <v>43536</v>
      </c>
      <c r="N25" s="93">
        <f t="shared" si="3"/>
        <v>43537</v>
      </c>
      <c r="O25" s="93">
        <f t="shared" si="3"/>
        <v>43538</v>
      </c>
      <c r="P25" s="93">
        <f t="shared" si="3"/>
        <v>43539</v>
      </c>
      <c r="Q25" s="93">
        <f t="shared" si="3"/>
        <v>43540</v>
      </c>
      <c r="R25" s="93">
        <f t="shared" si="3"/>
        <v>43541</v>
      </c>
      <c r="S25" s="93">
        <f t="shared" si="3"/>
        <v>43542</v>
      </c>
      <c r="T25" s="93">
        <f t="shared" si="3"/>
        <v>43543</v>
      </c>
      <c r="U25" s="93">
        <f t="shared" si="3"/>
        <v>43544</v>
      </c>
      <c r="V25" s="93">
        <f t="shared" si="3"/>
        <v>43545</v>
      </c>
      <c r="W25" s="93">
        <f t="shared" si="3"/>
        <v>43546</v>
      </c>
      <c r="X25" s="93">
        <f t="shared" si="3"/>
        <v>43547</v>
      </c>
      <c r="Y25" s="93">
        <f t="shared" si="3"/>
        <v>43548</v>
      </c>
      <c r="Z25" s="93">
        <f t="shared" si="3"/>
        <v>43549</v>
      </c>
      <c r="AA25" s="93">
        <f t="shared" si="3"/>
        <v>43550</v>
      </c>
      <c r="AB25" s="93">
        <f t="shared" si="3"/>
        <v>43551</v>
      </c>
      <c r="AC25" s="93">
        <f t="shared" si="3"/>
        <v>43552</v>
      </c>
      <c r="AD25" s="93">
        <f t="shared" si="3"/>
        <v>43553</v>
      </c>
      <c r="AE25" s="93">
        <f t="shared" si="3"/>
        <v>43554</v>
      </c>
      <c r="AF25" s="93">
        <f t="shared" si="3"/>
        <v>43555</v>
      </c>
      <c r="AG25" s="2"/>
      <c r="AO25">
        <v>25</v>
      </c>
    </row>
    <row r="26" spans="1:42" ht="15" customHeight="1" thickBot="1" x14ac:dyDescent="0.4">
      <c r="A26" s="91" t="s">
        <v>137</v>
      </c>
      <c r="B26" s="92">
        <v>1</v>
      </c>
      <c r="C26" s="92">
        <v>2</v>
      </c>
      <c r="D26" s="92">
        <v>3</v>
      </c>
      <c r="E26" s="92">
        <v>4</v>
      </c>
      <c r="F26" s="92">
        <v>5</v>
      </c>
      <c r="G26" s="92">
        <v>6</v>
      </c>
      <c r="H26" s="92">
        <v>7</v>
      </c>
      <c r="I26" s="92">
        <v>8</v>
      </c>
      <c r="J26" s="92">
        <v>9</v>
      </c>
      <c r="K26" s="92">
        <v>10</v>
      </c>
      <c r="L26" s="92">
        <v>11</v>
      </c>
      <c r="M26" s="92">
        <v>12</v>
      </c>
      <c r="N26" s="92">
        <v>13</v>
      </c>
      <c r="O26" s="92">
        <v>14</v>
      </c>
      <c r="P26" s="92">
        <v>15</v>
      </c>
      <c r="Q26" s="92">
        <v>16</v>
      </c>
      <c r="R26" s="92">
        <v>17</v>
      </c>
      <c r="S26" s="92">
        <v>18</v>
      </c>
      <c r="T26" s="92">
        <v>19</v>
      </c>
      <c r="U26" s="92">
        <v>20</v>
      </c>
      <c r="V26" s="92">
        <v>21</v>
      </c>
      <c r="W26" s="92">
        <v>22</v>
      </c>
      <c r="X26" s="92">
        <v>23</v>
      </c>
      <c r="Y26" s="92">
        <v>24</v>
      </c>
      <c r="Z26" s="92">
        <v>25</v>
      </c>
      <c r="AA26" s="92">
        <v>26</v>
      </c>
      <c r="AB26" s="92">
        <v>27</v>
      </c>
      <c r="AC26" s="92">
        <v>28</v>
      </c>
      <c r="AD26" s="92">
        <v>29</v>
      </c>
      <c r="AE26" s="92">
        <v>30</v>
      </c>
      <c r="AF26" s="92">
        <v>31</v>
      </c>
      <c r="AG26" s="3"/>
      <c r="AO26">
        <v>26</v>
      </c>
    </row>
    <row r="27" spans="1:42" ht="15" customHeight="1" x14ac:dyDescent="0.35">
      <c r="A27" s="35"/>
      <c r="B27" s="53"/>
      <c r="C27" s="54"/>
      <c r="D27" s="66"/>
      <c r="E27" s="66"/>
      <c r="F27" s="31"/>
      <c r="G27" s="66"/>
      <c r="H27" s="66"/>
      <c r="I27" s="66"/>
      <c r="J27" s="66"/>
      <c r="K27" s="31"/>
      <c r="L27" s="31"/>
      <c r="M27" s="66"/>
      <c r="N27" s="66"/>
      <c r="O27" s="31"/>
      <c r="P27" s="66"/>
      <c r="Q27" s="66"/>
      <c r="R27" s="66"/>
      <c r="S27" s="66"/>
      <c r="T27" s="31"/>
      <c r="U27" s="31"/>
      <c r="V27" s="66"/>
      <c r="W27" s="66"/>
      <c r="X27" s="66"/>
      <c r="Y27" s="31"/>
      <c r="Z27" s="54"/>
      <c r="AA27" s="66"/>
      <c r="AB27" s="66"/>
      <c r="AC27" s="54"/>
      <c r="AD27" s="66"/>
      <c r="AE27" s="53"/>
      <c r="AF27" s="54"/>
      <c r="AG27" s="2"/>
      <c r="AO27">
        <v>27</v>
      </c>
    </row>
    <row r="28" spans="1:42" ht="15" customHeight="1" x14ac:dyDescent="0.35">
      <c r="A28" s="32"/>
      <c r="B28" s="55"/>
      <c r="C28" s="67"/>
      <c r="D28" s="67"/>
      <c r="E28" s="67"/>
      <c r="F28" s="67"/>
      <c r="G28" s="66"/>
      <c r="H28" s="67"/>
      <c r="I28" s="67"/>
      <c r="J28" s="67"/>
      <c r="K28" s="66"/>
      <c r="L28" s="67"/>
      <c r="M28" s="66"/>
      <c r="N28" s="66"/>
      <c r="O28" s="66"/>
      <c r="P28" s="66"/>
      <c r="Q28" s="67"/>
      <c r="R28" s="67"/>
      <c r="S28" s="67"/>
      <c r="T28" s="66"/>
      <c r="U28" s="66"/>
      <c r="V28" s="67"/>
      <c r="W28" s="67"/>
      <c r="X28" s="67"/>
      <c r="Y28" s="66"/>
      <c r="Z28" s="67"/>
      <c r="AA28" s="66"/>
      <c r="AB28" s="66"/>
      <c r="AC28" s="66"/>
      <c r="AD28" s="67"/>
      <c r="AE28" s="55"/>
      <c r="AF28" s="67"/>
      <c r="AG28" s="2"/>
      <c r="AO28">
        <v>28</v>
      </c>
    </row>
    <row r="29" spans="1:42" ht="15" customHeight="1" x14ac:dyDescent="0.35">
      <c r="A29" s="36"/>
      <c r="B29" s="5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7"/>
      <c r="N29" s="67"/>
      <c r="O29" s="67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7"/>
      <c r="AB29" s="67"/>
      <c r="AC29" s="66"/>
      <c r="AD29" s="66"/>
      <c r="AE29" s="56"/>
      <c r="AF29" s="66"/>
      <c r="AG29" s="3"/>
      <c r="AO29">
        <v>29</v>
      </c>
    </row>
    <row r="30" spans="1:42" ht="15" customHeight="1" x14ac:dyDescent="0.35">
      <c r="A30" s="32"/>
      <c r="B30" s="56"/>
      <c r="C30" s="66"/>
      <c r="D30" s="66"/>
      <c r="E30" s="67"/>
      <c r="F30" s="67"/>
      <c r="G30" s="66"/>
      <c r="H30" s="66"/>
      <c r="I30" s="66"/>
      <c r="J30" s="66"/>
      <c r="K30" s="66"/>
      <c r="L30" s="66"/>
      <c r="M30" s="68"/>
      <c r="N30" s="68"/>
      <c r="O30" s="68"/>
      <c r="P30" s="68"/>
      <c r="Q30" s="68"/>
      <c r="R30" s="66"/>
      <c r="S30" s="66"/>
      <c r="T30" s="66"/>
      <c r="U30" s="66"/>
      <c r="V30" s="66"/>
      <c r="W30" s="66"/>
      <c r="X30" s="66"/>
      <c r="Y30" s="66"/>
      <c r="Z30" s="66"/>
      <c r="AA30" s="68"/>
      <c r="AB30" s="68"/>
      <c r="AC30" s="68"/>
      <c r="AD30" s="68"/>
      <c r="AE30" s="56"/>
      <c r="AF30" s="66"/>
      <c r="AG30" s="2"/>
      <c r="AO30">
        <v>30</v>
      </c>
    </row>
    <row r="31" spans="1:42" ht="15" customHeight="1" x14ac:dyDescent="0.35">
      <c r="A31" s="37"/>
      <c r="B31" s="5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7"/>
      <c r="U31" s="67"/>
      <c r="V31" s="66"/>
      <c r="W31" s="66"/>
      <c r="X31" s="66"/>
      <c r="Y31" s="66"/>
      <c r="Z31" s="66"/>
      <c r="AA31" s="66"/>
      <c r="AB31" s="66"/>
      <c r="AC31" s="66"/>
      <c r="AD31" s="66"/>
      <c r="AE31" s="56"/>
      <c r="AF31" s="66"/>
      <c r="AG31" s="2"/>
      <c r="AO31">
        <v>31</v>
      </c>
    </row>
    <row r="32" spans="1:42" ht="15" customHeight="1" x14ac:dyDescent="0.35">
      <c r="A32" s="38"/>
      <c r="B32" s="56"/>
      <c r="C32" s="66"/>
      <c r="D32" s="66"/>
      <c r="E32" s="67"/>
      <c r="F32" s="67"/>
      <c r="G32" s="66"/>
      <c r="H32" s="66"/>
      <c r="I32" s="66"/>
      <c r="J32" s="66"/>
      <c r="K32" s="66"/>
      <c r="L32" s="66"/>
      <c r="M32" s="68"/>
      <c r="N32" s="68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8"/>
      <c r="AB32" s="68"/>
      <c r="AC32" s="66"/>
      <c r="AD32" s="66"/>
      <c r="AE32" s="56"/>
      <c r="AF32" s="66"/>
      <c r="AG32" s="173" t="s">
        <v>132</v>
      </c>
      <c r="AH32" s="174"/>
      <c r="AO32">
        <v>32</v>
      </c>
    </row>
    <row r="33" spans="1:41" ht="15" customHeight="1" x14ac:dyDescent="0.35">
      <c r="A33" s="39"/>
      <c r="B33" s="56"/>
      <c r="C33" s="66"/>
      <c r="D33" s="67"/>
      <c r="E33" s="66"/>
      <c r="F33" s="66"/>
      <c r="G33" s="66"/>
      <c r="H33" s="66"/>
      <c r="I33" s="66"/>
      <c r="J33" s="66"/>
      <c r="K33" s="67"/>
      <c r="L33" s="67"/>
      <c r="M33" s="67"/>
      <c r="N33" s="67"/>
      <c r="O33" s="67"/>
      <c r="P33" s="66"/>
      <c r="Q33" s="66"/>
      <c r="R33" s="67"/>
      <c r="S33" s="67"/>
      <c r="T33" s="67"/>
      <c r="U33" s="67"/>
      <c r="V33" s="66"/>
      <c r="W33" s="66"/>
      <c r="X33" s="66"/>
      <c r="Y33" s="67"/>
      <c r="Z33" s="67"/>
      <c r="AA33" s="67"/>
      <c r="AB33" s="67"/>
      <c r="AC33" s="67"/>
      <c r="AD33" s="66"/>
      <c r="AE33" s="56"/>
      <c r="AF33" s="66"/>
      <c r="AG33" s="175"/>
      <c r="AH33" s="176"/>
      <c r="AO33">
        <v>33</v>
      </c>
    </row>
    <row r="34" spans="1:41" ht="15" customHeight="1" x14ac:dyDescent="0.35">
      <c r="A34" s="39"/>
      <c r="B34" s="56"/>
      <c r="C34" s="66"/>
      <c r="D34" s="66"/>
      <c r="E34" s="67"/>
      <c r="F34" s="30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56"/>
      <c r="AF34" s="66"/>
      <c r="AG34" s="175"/>
      <c r="AH34" s="176"/>
      <c r="AO34">
        <v>34</v>
      </c>
    </row>
    <row r="35" spans="1:41" ht="15" customHeight="1" x14ac:dyDescent="0.35">
      <c r="A35" s="32"/>
      <c r="B35" s="5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56"/>
      <c r="AF35" s="66"/>
      <c r="AG35" s="175"/>
      <c r="AH35" s="176"/>
      <c r="AO35">
        <v>35</v>
      </c>
    </row>
    <row r="36" spans="1:41" ht="15" customHeight="1" x14ac:dyDescent="0.35">
      <c r="A36" s="32"/>
      <c r="B36" s="5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56"/>
      <c r="AF36" s="66"/>
      <c r="AG36" s="175"/>
      <c r="AH36" s="176"/>
      <c r="AO36">
        <v>36</v>
      </c>
    </row>
    <row r="37" spans="1:41" ht="15" customHeight="1" x14ac:dyDescent="0.35">
      <c r="A37" s="32"/>
      <c r="B37" s="5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56"/>
      <c r="AF37" s="66"/>
      <c r="AG37" s="177"/>
      <c r="AH37" s="178"/>
      <c r="AO37">
        <v>37</v>
      </c>
    </row>
    <row r="38" spans="1:41" ht="15" customHeight="1" x14ac:dyDescent="0.35">
      <c r="A38" s="32"/>
      <c r="B38" s="5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56"/>
      <c r="AF38" s="66"/>
      <c r="AG38" s="3"/>
      <c r="AO38">
        <v>38</v>
      </c>
    </row>
    <row r="39" spans="1:41" ht="15" customHeight="1" x14ac:dyDescent="0.35">
      <c r="A39" s="34"/>
      <c r="B39" s="5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56"/>
      <c r="AF39" s="66"/>
      <c r="AG39" s="2"/>
      <c r="AO39">
        <v>39</v>
      </c>
    </row>
    <row r="40" spans="1:41" ht="15" customHeight="1" x14ac:dyDescent="0.35">
      <c r="A40" s="34"/>
      <c r="B40" s="5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56"/>
      <c r="AF40" s="66"/>
      <c r="AG40" s="2"/>
      <c r="AO40">
        <v>40</v>
      </c>
    </row>
    <row r="41" spans="1:41" ht="15" customHeight="1" x14ac:dyDescent="0.35">
      <c r="A41" s="34"/>
      <c r="B41" s="5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56"/>
      <c r="AF41" s="66"/>
      <c r="AG41" s="3"/>
      <c r="AO41">
        <v>41</v>
      </c>
    </row>
    <row r="42" spans="1:41" ht="15" customHeight="1" x14ac:dyDescent="0.35">
      <c r="A42" s="15"/>
      <c r="B42" s="5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56"/>
      <c r="AF42" s="66"/>
      <c r="AG42" s="3"/>
      <c r="AO42">
        <v>42</v>
      </c>
    </row>
    <row r="43" spans="1:41" ht="15" customHeight="1" x14ac:dyDescent="0.35">
      <c r="A43" s="15"/>
      <c r="B43" s="5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56"/>
      <c r="AF43" s="66"/>
      <c r="AG43" s="3"/>
      <c r="AO43">
        <v>43</v>
      </c>
    </row>
    <row r="44" spans="1:41" ht="15" customHeight="1" x14ac:dyDescent="0.35">
      <c r="A44" s="15"/>
      <c r="B44" s="5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56"/>
      <c r="AF44" s="66"/>
      <c r="AG44" s="6"/>
      <c r="AO44">
        <v>44</v>
      </c>
    </row>
    <row r="45" spans="1:41" ht="15" customHeight="1" thickBot="1" x14ac:dyDescent="0.4">
      <c r="A45" s="15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"/>
      <c r="AO45">
        <v>45</v>
      </c>
    </row>
    <row r="46" spans="1:41" ht="15" customHeight="1" thickBot="1" x14ac:dyDescent="0.4">
      <c r="A46" s="16" t="s">
        <v>0</v>
      </c>
      <c r="B46" s="12">
        <f t="shared" ref="B46:AF46" si="4">COUNTIF(B27:B45,"m")</f>
        <v>0</v>
      </c>
      <c r="C46" s="12">
        <f t="shared" si="4"/>
        <v>0</v>
      </c>
      <c r="D46" s="12">
        <f t="shared" si="4"/>
        <v>0</v>
      </c>
      <c r="E46" s="12">
        <f t="shared" si="4"/>
        <v>0</v>
      </c>
      <c r="F46" s="12">
        <f t="shared" si="4"/>
        <v>0</v>
      </c>
      <c r="G46" s="12">
        <f t="shared" si="4"/>
        <v>0</v>
      </c>
      <c r="H46" s="12">
        <f t="shared" si="4"/>
        <v>0</v>
      </c>
      <c r="I46" s="12">
        <f t="shared" si="4"/>
        <v>0</v>
      </c>
      <c r="J46" s="12">
        <f t="shared" si="4"/>
        <v>0</v>
      </c>
      <c r="K46" s="12">
        <f t="shared" si="4"/>
        <v>0</v>
      </c>
      <c r="L46" s="12">
        <f t="shared" si="4"/>
        <v>0</v>
      </c>
      <c r="M46" s="12">
        <f t="shared" si="4"/>
        <v>0</v>
      </c>
      <c r="N46" s="12">
        <f t="shared" si="4"/>
        <v>0</v>
      </c>
      <c r="O46" s="12">
        <f t="shared" si="4"/>
        <v>0</v>
      </c>
      <c r="P46" s="12">
        <f t="shared" si="4"/>
        <v>0</v>
      </c>
      <c r="Q46" s="12">
        <f t="shared" si="4"/>
        <v>0</v>
      </c>
      <c r="R46" s="12">
        <f t="shared" si="4"/>
        <v>0</v>
      </c>
      <c r="S46" s="12">
        <f t="shared" si="4"/>
        <v>0</v>
      </c>
      <c r="T46" s="12">
        <f t="shared" si="4"/>
        <v>0</v>
      </c>
      <c r="U46" s="12">
        <f t="shared" si="4"/>
        <v>0</v>
      </c>
      <c r="V46" s="12">
        <f t="shared" si="4"/>
        <v>0</v>
      </c>
      <c r="W46" s="12">
        <f t="shared" si="4"/>
        <v>0</v>
      </c>
      <c r="X46" s="12">
        <f t="shared" si="4"/>
        <v>0</v>
      </c>
      <c r="Y46" s="12">
        <f t="shared" si="4"/>
        <v>0</v>
      </c>
      <c r="Z46" s="12">
        <f t="shared" si="4"/>
        <v>0</v>
      </c>
      <c r="AA46" s="12">
        <f t="shared" si="4"/>
        <v>0</v>
      </c>
      <c r="AB46" s="12">
        <f t="shared" si="4"/>
        <v>0</v>
      </c>
      <c r="AC46" s="12">
        <f t="shared" si="4"/>
        <v>0</v>
      </c>
      <c r="AD46" s="12">
        <f t="shared" si="4"/>
        <v>0</v>
      </c>
      <c r="AE46" s="12">
        <f t="shared" si="4"/>
        <v>0</v>
      </c>
      <c r="AF46" s="12">
        <f t="shared" si="4"/>
        <v>0</v>
      </c>
      <c r="AG46" s="7"/>
      <c r="AO46">
        <v>46</v>
      </c>
    </row>
    <row r="47" spans="1:41" ht="15" customHeight="1" thickBot="1" x14ac:dyDescent="0.4">
      <c r="A47" s="17" t="s">
        <v>103</v>
      </c>
      <c r="B47" s="13">
        <f t="shared" ref="B47:AF47" si="5">COUNTIF(B27:B45,"g")</f>
        <v>0</v>
      </c>
      <c r="C47" s="13">
        <f t="shared" si="5"/>
        <v>0</v>
      </c>
      <c r="D47" s="13">
        <f t="shared" si="5"/>
        <v>0</v>
      </c>
      <c r="E47" s="13">
        <f t="shared" si="5"/>
        <v>0</v>
      </c>
      <c r="F47" s="13">
        <f t="shared" si="5"/>
        <v>0</v>
      </c>
      <c r="G47" s="13">
        <f t="shared" si="5"/>
        <v>0</v>
      </c>
      <c r="H47" s="13">
        <f t="shared" si="5"/>
        <v>0</v>
      </c>
      <c r="I47" s="13">
        <f t="shared" si="5"/>
        <v>0</v>
      </c>
      <c r="J47" s="13">
        <f t="shared" si="5"/>
        <v>0</v>
      </c>
      <c r="K47" s="13">
        <f t="shared" si="5"/>
        <v>0</v>
      </c>
      <c r="L47" s="13">
        <f t="shared" si="5"/>
        <v>0</v>
      </c>
      <c r="M47" s="13">
        <f t="shared" si="5"/>
        <v>0</v>
      </c>
      <c r="N47" s="13">
        <f t="shared" si="5"/>
        <v>0</v>
      </c>
      <c r="O47" s="13">
        <f t="shared" si="5"/>
        <v>0</v>
      </c>
      <c r="P47" s="13">
        <f t="shared" si="5"/>
        <v>0</v>
      </c>
      <c r="Q47" s="13">
        <f t="shared" si="5"/>
        <v>0</v>
      </c>
      <c r="R47" s="13">
        <f t="shared" si="5"/>
        <v>0</v>
      </c>
      <c r="S47" s="13">
        <f t="shared" si="5"/>
        <v>0</v>
      </c>
      <c r="T47" s="13">
        <f t="shared" si="5"/>
        <v>0</v>
      </c>
      <c r="U47" s="13">
        <f t="shared" si="5"/>
        <v>0</v>
      </c>
      <c r="V47" s="13">
        <f t="shared" si="5"/>
        <v>0</v>
      </c>
      <c r="W47" s="13">
        <f t="shared" si="5"/>
        <v>0</v>
      </c>
      <c r="X47" s="13">
        <f t="shared" si="5"/>
        <v>0</v>
      </c>
      <c r="Y47" s="13">
        <f t="shared" si="5"/>
        <v>0</v>
      </c>
      <c r="Z47" s="13">
        <f t="shared" si="5"/>
        <v>0</v>
      </c>
      <c r="AA47" s="13">
        <f t="shared" si="5"/>
        <v>0</v>
      </c>
      <c r="AB47" s="13">
        <f t="shared" si="5"/>
        <v>0</v>
      </c>
      <c r="AC47" s="13">
        <f t="shared" si="5"/>
        <v>0</v>
      </c>
      <c r="AD47" s="13">
        <f t="shared" si="5"/>
        <v>0</v>
      </c>
      <c r="AE47" s="13">
        <f t="shared" si="5"/>
        <v>0</v>
      </c>
      <c r="AF47" s="13">
        <f t="shared" si="5"/>
        <v>0</v>
      </c>
      <c r="AG47" s="7"/>
      <c r="AO47">
        <v>47</v>
      </c>
    </row>
    <row r="48" spans="1:41" ht="15" customHeight="1" thickTop="1" x14ac:dyDescent="0.35">
      <c r="A48" s="97"/>
      <c r="B48" s="93">
        <f t="shared" ref="B48:AF48" si="6">B25</f>
        <v>43525</v>
      </c>
      <c r="C48" s="93">
        <f t="shared" si="6"/>
        <v>43526</v>
      </c>
      <c r="D48" s="93">
        <f t="shared" si="6"/>
        <v>43527</v>
      </c>
      <c r="E48" s="93">
        <f t="shared" si="6"/>
        <v>43528</v>
      </c>
      <c r="F48" s="93">
        <f t="shared" si="6"/>
        <v>43529</v>
      </c>
      <c r="G48" s="93">
        <f t="shared" si="6"/>
        <v>43530</v>
      </c>
      <c r="H48" s="93">
        <f t="shared" si="6"/>
        <v>43531</v>
      </c>
      <c r="I48" s="93">
        <f t="shared" si="6"/>
        <v>43532</v>
      </c>
      <c r="J48" s="93">
        <f t="shared" si="6"/>
        <v>43533</v>
      </c>
      <c r="K48" s="93">
        <f t="shared" si="6"/>
        <v>43534</v>
      </c>
      <c r="L48" s="93">
        <f t="shared" si="6"/>
        <v>43535</v>
      </c>
      <c r="M48" s="93">
        <f t="shared" si="6"/>
        <v>43536</v>
      </c>
      <c r="N48" s="93">
        <f t="shared" si="6"/>
        <v>43537</v>
      </c>
      <c r="O48" s="93">
        <f t="shared" si="6"/>
        <v>43538</v>
      </c>
      <c r="P48" s="93">
        <f t="shared" si="6"/>
        <v>43539</v>
      </c>
      <c r="Q48" s="93">
        <f t="shared" si="6"/>
        <v>43540</v>
      </c>
      <c r="R48" s="93">
        <f t="shared" si="6"/>
        <v>43541</v>
      </c>
      <c r="S48" s="93">
        <f t="shared" si="6"/>
        <v>43542</v>
      </c>
      <c r="T48" s="93">
        <f t="shared" si="6"/>
        <v>43543</v>
      </c>
      <c r="U48" s="93">
        <f t="shared" si="6"/>
        <v>43544</v>
      </c>
      <c r="V48" s="93">
        <f t="shared" si="6"/>
        <v>43545</v>
      </c>
      <c r="W48" s="93">
        <f t="shared" si="6"/>
        <v>43546</v>
      </c>
      <c r="X48" s="93">
        <f t="shared" si="6"/>
        <v>43547</v>
      </c>
      <c r="Y48" s="93">
        <f t="shared" si="6"/>
        <v>43548</v>
      </c>
      <c r="Z48" s="93">
        <f t="shared" si="6"/>
        <v>43549</v>
      </c>
      <c r="AA48" s="93">
        <f t="shared" si="6"/>
        <v>43550</v>
      </c>
      <c r="AB48" s="93">
        <f t="shared" si="6"/>
        <v>43551</v>
      </c>
      <c r="AC48" s="93">
        <f t="shared" si="6"/>
        <v>43552</v>
      </c>
      <c r="AD48" s="93">
        <f t="shared" si="6"/>
        <v>43553</v>
      </c>
      <c r="AE48" s="93">
        <f t="shared" si="6"/>
        <v>43554</v>
      </c>
      <c r="AF48" s="93">
        <f t="shared" si="6"/>
        <v>43555</v>
      </c>
      <c r="AG48" s="8"/>
      <c r="AO48">
        <v>48</v>
      </c>
    </row>
    <row r="49" spans="1:41" ht="15" customHeight="1" thickBot="1" x14ac:dyDescent="0.4">
      <c r="A49" s="91" t="s">
        <v>128</v>
      </c>
      <c r="B49" s="92">
        <v>1</v>
      </c>
      <c r="C49" s="92">
        <v>2</v>
      </c>
      <c r="D49" s="92">
        <v>3</v>
      </c>
      <c r="E49" s="92">
        <v>4</v>
      </c>
      <c r="F49" s="92">
        <v>5</v>
      </c>
      <c r="G49" s="92">
        <v>6</v>
      </c>
      <c r="H49" s="92">
        <v>7</v>
      </c>
      <c r="I49" s="92">
        <v>8</v>
      </c>
      <c r="J49" s="92">
        <v>9</v>
      </c>
      <c r="K49" s="92">
        <v>10</v>
      </c>
      <c r="L49" s="92">
        <v>11</v>
      </c>
      <c r="M49" s="92">
        <v>12</v>
      </c>
      <c r="N49" s="92">
        <v>13</v>
      </c>
      <c r="O49" s="92">
        <v>14</v>
      </c>
      <c r="P49" s="92">
        <v>15</v>
      </c>
      <c r="Q49" s="92">
        <v>16</v>
      </c>
      <c r="R49" s="92">
        <v>17</v>
      </c>
      <c r="S49" s="92">
        <v>18</v>
      </c>
      <c r="T49" s="92">
        <v>19</v>
      </c>
      <c r="U49" s="92">
        <v>20</v>
      </c>
      <c r="V49" s="92">
        <v>21</v>
      </c>
      <c r="W49" s="92">
        <v>22</v>
      </c>
      <c r="X49" s="92">
        <v>23</v>
      </c>
      <c r="Y49" s="92">
        <v>24</v>
      </c>
      <c r="Z49" s="92">
        <v>25</v>
      </c>
      <c r="AA49" s="92">
        <v>26</v>
      </c>
      <c r="AB49" s="92">
        <v>27</v>
      </c>
      <c r="AC49" s="92">
        <v>28</v>
      </c>
      <c r="AD49" s="92">
        <v>29</v>
      </c>
      <c r="AE49" s="92">
        <v>30</v>
      </c>
      <c r="AF49" s="92">
        <v>31</v>
      </c>
      <c r="AG49" s="8"/>
      <c r="AO49">
        <v>49</v>
      </c>
    </row>
    <row r="50" spans="1:41" ht="15" customHeight="1" x14ac:dyDescent="0.35">
      <c r="A50" s="32" t="s">
        <v>16</v>
      </c>
      <c r="B50" s="53"/>
      <c r="C50" s="54"/>
      <c r="D50" s="66"/>
      <c r="E50" s="66"/>
      <c r="F50" s="31"/>
      <c r="G50" s="66"/>
      <c r="H50" s="66"/>
      <c r="I50" s="66"/>
      <c r="J50" s="66"/>
      <c r="K50" s="31"/>
      <c r="L50" s="31"/>
      <c r="M50" s="66"/>
      <c r="N50" s="66"/>
      <c r="O50" s="31"/>
      <c r="P50" s="66"/>
      <c r="Q50" s="66"/>
      <c r="R50" s="66"/>
      <c r="S50" s="66"/>
      <c r="T50" s="31"/>
      <c r="U50" s="31"/>
      <c r="V50" s="66"/>
      <c r="W50" s="66"/>
      <c r="X50" s="66"/>
      <c r="Y50" s="31"/>
      <c r="Z50" s="54"/>
      <c r="AA50" s="66"/>
      <c r="AB50" s="66"/>
      <c r="AC50" s="54"/>
      <c r="AD50" s="66"/>
      <c r="AE50" s="53"/>
      <c r="AF50" s="54"/>
      <c r="AG50" s="8"/>
      <c r="AO50">
        <v>50</v>
      </c>
    </row>
    <row r="51" spans="1:41" ht="15" customHeight="1" x14ac:dyDescent="0.35">
      <c r="A51" s="32" t="s">
        <v>17</v>
      </c>
      <c r="B51" s="55"/>
      <c r="C51" s="67"/>
      <c r="D51" s="67"/>
      <c r="E51" s="67"/>
      <c r="F51" s="67"/>
      <c r="G51" s="66"/>
      <c r="H51" s="67"/>
      <c r="I51" s="67"/>
      <c r="J51" s="67"/>
      <c r="K51" s="66"/>
      <c r="L51" s="67"/>
      <c r="M51" s="66"/>
      <c r="N51" s="66"/>
      <c r="O51" s="66"/>
      <c r="P51" s="66"/>
      <c r="Q51" s="67"/>
      <c r="R51" s="67"/>
      <c r="S51" s="67"/>
      <c r="T51" s="66"/>
      <c r="U51" s="66"/>
      <c r="V51" s="67"/>
      <c r="W51" s="67"/>
      <c r="X51" s="67"/>
      <c r="Y51" s="66"/>
      <c r="Z51" s="67"/>
      <c r="AA51" s="66"/>
      <c r="AB51" s="66"/>
      <c r="AC51" s="66"/>
      <c r="AD51" s="67"/>
      <c r="AE51" s="55"/>
      <c r="AF51" s="67"/>
      <c r="AG51" s="1"/>
      <c r="AO51">
        <v>51</v>
      </c>
    </row>
    <row r="52" spans="1:41" ht="15" customHeight="1" x14ac:dyDescent="0.35">
      <c r="A52" s="32" t="s">
        <v>18</v>
      </c>
      <c r="B52" s="5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7"/>
      <c r="N52" s="67"/>
      <c r="O52" s="67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7"/>
      <c r="AB52" s="67"/>
      <c r="AC52" s="66"/>
      <c r="AD52" s="66"/>
      <c r="AE52" s="56"/>
      <c r="AF52" s="66"/>
      <c r="AG52" s="8"/>
      <c r="AO52">
        <v>52</v>
      </c>
    </row>
    <row r="53" spans="1:41" ht="15" customHeight="1" x14ac:dyDescent="0.35">
      <c r="A53" s="32" t="s">
        <v>19</v>
      </c>
      <c r="B53" s="56"/>
      <c r="C53" s="66"/>
      <c r="D53" s="66"/>
      <c r="E53" s="67"/>
      <c r="F53" s="67"/>
      <c r="G53" s="66"/>
      <c r="H53" s="66"/>
      <c r="I53" s="66"/>
      <c r="J53" s="66"/>
      <c r="K53" s="66"/>
      <c r="L53" s="66"/>
      <c r="M53" s="68"/>
      <c r="N53" s="68"/>
      <c r="O53" s="68"/>
      <c r="P53" s="68"/>
      <c r="Q53" s="68"/>
      <c r="R53" s="66"/>
      <c r="S53" s="66"/>
      <c r="T53" s="66"/>
      <c r="U53" s="66"/>
      <c r="V53" s="66"/>
      <c r="W53" s="66"/>
      <c r="X53" s="66"/>
      <c r="Y53" s="66"/>
      <c r="Z53" s="66"/>
      <c r="AA53" s="68"/>
      <c r="AB53" s="68"/>
      <c r="AC53" s="68"/>
      <c r="AD53" s="68"/>
      <c r="AE53" s="56"/>
      <c r="AF53" s="66"/>
      <c r="AG53" s="8"/>
    </row>
    <row r="54" spans="1:41" ht="15" customHeight="1" x14ac:dyDescent="0.35">
      <c r="A54" s="32" t="s">
        <v>20</v>
      </c>
      <c r="B54" s="5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7"/>
      <c r="U54" s="67"/>
      <c r="V54" s="66"/>
      <c r="W54" s="66"/>
      <c r="X54" s="66"/>
      <c r="Y54" s="66"/>
      <c r="Z54" s="66"/>
      <c r="AA54" s="66"/>
      <c r="AB54" s="66"/>
      <c r="AC54" s="66"/>
      <c r="AD54" s="66"/>
      <c r="AE54" s="56"/>
      <c r="AF54" s="66"/>
      <c r="AG54" s="9"/>
    </row>
    <row r="55" spans="1:41" ht="15" customHeight="1" x14ac:dyDescent="0.35">
      <c r="A55" s="40" t="s">
        <v>21</v>
      </c>
      <c r="B55" s="56"/>
      <c r="C55" s="66"/>
      <c r="D55" s="66"/>
      <c r="E55" s="67"/>
      <c r="F55" s="67"/>
      <c r="G55" s="66"/>
      <c r="H55" s="66"/>
      <c r="I55" s="66"/>
      <c r="J55" s="66"/>
      <c r="K55" s="66"/>
      <c r="L55" s="66"/>
      <c r="M55" s="68"/>
      <c r="N55" s="68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8"/>
      <c r="AB55" s="68"/>
      <c r="AC55" s="66"/>
      <c r="AD55" s="66"/>
      <c r="AE55" s="56"/>
      <c r="AF55" s="66"/>
      <c r="AG55" s="173" t="s">
        <v>133</v>
      </c>
      <c r="AH55" s="174"/>
    </row>
    <row r="56" spans="1:41" ht="15" customHeight="1" x14ac:dyDescent="0.35">
      <c r="A56" s="49" t="s">
        <v>22</v>
      </c>
      <c r="B56" s="56"/>
      <c r="C56" s="66"/>
      <c r="D56" s="67"/>
      <c r="E56" s="66"/>
      <c r="F56" s="66"/>
      <c r="G56" s="66"/>
      <c r="H56" s="66"/>
      <c r="I56" s="66"/>
      <c r="J56" s="66"/>
      <c r="K56" s="67"/>
      <c r="L56" s="67"/>
      <c r="M56" s="67"/>
      <c r="N56" s="67"/>
      <c r="O56" s="67"/>
      <c r="P56" s="66"/>
      <c r="Q56" s="66"/>
      <c r="R56" s="67"/>
      <c r="S56" s="67"/>
      <c r="T56" s="67"/>
      <c r="U56" s="67"/>
      <c r="V56" s="66"/>
      <c r="W56" s="66"/>
      <c r="X56" s="66"/>
      <c r="Y56" s="67"/>
      <c r="Z56" s="67"/>
      <c r="AA56" s="67"/>
      <c r="AB56" s="67"/>
      <c r="AC56" s="67"/>
      <c r="AD56" s="66"/>
      <c r="AE56" s="56"/>
      <c r="AF56" s="66"/>
      <c r="AG56" s="175"/>
      <c r="AH56" s="176"/>
    </row>
    <row r="57" spans="1:41" ht="15" customHeight="1" x14ac:dyDescent="0.35">
      <c r="A57" s="49" t="s">
        <v>23</v>
      </c>
      <c r="B57" s="56"/>
      <c r="C57" s="66"/>
      <c r="D57" s="66"/>
      <c r="E57" s="67"/>
      <c r="F57" s="30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56"/>
      <c r="AF57" s="66"/>
      <c r="AG57" s="175"/>
      <c r="AH57" s="176"/>
    </row>
    <row r="58" spans="1:41" ht="15" customHeight="1" x14ac:dyDescent="0.35">
      <c r="A58" s="41" t="s">
        <v>24</v>
      </c>
      <c r="B58" s="5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56"/>
      <c r="AF58" s="66"/>
      <c r="AG58" s="175"/>
      <c r="AH58" s="176"/>
    </row>
    <row r="59" spans="1:41" ht="15" customHeight="1" x14ac:dyDescent="0.35">
      <c r="A59" s="32" t="s">
        <v>25</v>
      </c>
      <c r="B59" s="56"/>
      <c r="C59" s="66"/>
      <c r="D59" s="66"/>
      <c r="E59" s="66"/>
      <c r="F59" s="66"/>
      <c r="G59" s="67" t="s">
        <v>120</v>
      </c>
      <c r="H59" s="67" t="s">
        <v>120</v>
      </c>
      <c r="I59" s="67" t="s">
        <v>120</v>
      </c>
      <c r="J59" s="67" t="s">
        <v>120</v>
      </c>
      <c r="K59" s="67" t="s">
        <v>120</v>
      </c>
      <c r="L59" s="67" t="s">
        <v>120</v>
      </c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56"/>
      <c r="AF59" s="66"/>
      <c r="AG59" s="175"/>
      <c r="AH59" s="176"/>
    </row>
    <row r="60" spans="1:41" ht="15" customHeight="1" thickBot="1" x14ac:dyDescent="0.4">
      <c r="A60" s="32" t="s">
        <v>26</v>
      </c>
      <c r="B60" s="56"/>
      <c r="C60" s="66"/>
      <c r="D60" s="66"/>
      <c r="E60" s="66"/>
      <c r="F60" s="66"/>
      <c r="G60" s="67" t="s">
        <v>121</v>
      </c>
      <c r="H60" s="66" t="s">
        <v>121</v>
      </c>
      <c r="I60" s="67" t="s">
        <v>121</v>
      </c>
      <c r="J60" s="66" t="s">
        <v>121</v>
      </c>
      <c r="K60" s="67" t="s">
        <v>121</v>
      </c>
      <c r="L60" s="66" t="s">
        <v>121</v>
      </c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56"/>
      <c r="AF60" s="66"/>
      <c r="AG60" s="177"/>
      <c r="AH60" s="178"/>
    </row>
    <row r="61" spans="1:41" ht="15" customHeight="1" x14ac:dyDescent="0.35">
      <c r="A61" s="40" t="s">
        <v>27</v>
      </c>
      <c r="B61" s="56"/>
      <c r="C61" s="66"/>
      <c r="D61" s="66"/>
      <c r="E61" s="66"/>
      <c r="F61" s="66"/>
      <c r="G61" s="54" t="s">
        <v>122</v>
      </c>
      <c r="H61" s="31" t="s">
        <v>122</v>
      </c>
      <c r="I61" s="54" t="s">
        <v>122</v>
      </c>
      <c r="J61" s="31" t="s">
        <v>122</v>
      </c>
      <c r="K61" s="54" t="s">
        <v>122</v>
      </c>
      <c r="L61" s="31" t="s">
        <v>122</v>
      </c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56"/>
      <c r="AF61" s="66"/>
      <c r="AG61" s="10"/>
    </row>
    <row r="62" spans="1:41" ht="15" customHeight="1" x14ac:dyDescent="0.35">
      <c r="A62" s="42" t="s">
        <v>28</v>
      </c>
      <c r="B62" s="56"/>
      <c r="C62" s="66"/>
      <c r="D62" s="66"/>
      <c r="E62" s="66"/>
      <c r="F62" s="66"/>
      <c r="G62" s="67" t="s">
        <v>123</v>
      </c>
      <c r="H62" s="67" t="s">
        <v>123</v>
      </c>
      <c r="I62" s="67" t="s">
        <v>123</v>
      </c>
      <c r="J62" s="67" t="s">
        <v>123</v>
      </c>
      <c r="K62" s="67" t="s">
        <v>123</v>
      </c>
      <c r="L62" s="67" t="s">
        <v>123</v>
      </c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56"/>
      <c r="AF62" s="66"/>
      <c r="AG62" s="8"/>
    </row>
    <row r="63" spans="1:41" ht="15" customHeight="1" x14ac:dyDescent="0.35">
      <c r="A63" s="42" t="s">
        <v>29</v>
      </c>
      <c r="B63" s="56"/>
      <c r="C63" s="66"/>
      <c r="D63" s="66"/>
      <c r="E63" s="66"/>
      <c r="F63" s="66"/>
      <c r="G63" s="67" t="s">
        <v>124</v>
      </c>
      <c r="H63" s="67" t="s">
        <v>124</v>
      </c>
      <c r="I63" s="67" t="s">
        <v>124</v>
      </c>
      <c r="J63" s="67" t="s">
        <v>124</v>
      </c>
      <c r="K63" s="67" t="s">
        <v>124</v>
      </c>
      <c r="L63" s="67" t="s">
        <v>124</v>
      </c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56"/>
      <c r="AF63" s="66"/>
      <c r="AG63" s="11"/>
    </row>
    <row r="64" spans="1:41" ht="15" customHeight="1" x14ac:dyDescent="0.35">
      <c r="A64" s="42" t="s">
        <v>30</v>
      </c>
      <c r="B64" s="56"/>
      <c r="C64" s="66"/>
      <c r="D64" s="66"/>
      <c r="E64" s="66"/>
      <c r="F64" s="66"/>
      <c r="G64" s="67" t="s">
        <v>125</v>
      </c>
      <c r="H64" s="66" t="s">
        <v>125</v>
      </c>
      <c r="I64" s="67" t="s">
        <v>125</v>
      </c>
      <c r="J64" s="66" t="s">
        <v>125</v>
      </c>
      <c r="K64" s="67" t="s">
        <v>125</v>
      </c>
      <c r="L64" s="66" t="s">
        <v>125</v>
      </c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56"/>
      <c r="AF64" s="66"/>
    </row>
    <row r="65" spans="1:34" ht="15" customHeight="1" x14ac:dyDescent="0.35">
      <c r="A65" s="21">
        <v>54</v>
      </c>
      <c r="B65" s="56"/>
      <c r="C65" s="66"/>
      <c r="D65" s="66"/>
      <c r="E65" s="66"/>
      <c r="F65" s="66"/>
      <c r="G65" s="67" t="s">
        <v>126</v>
      </c>
      <c r="H65" s="67" t="s">
        <v>126</v>
      </c>
      <c r="I65" s="67" t="s">
        <v>126</v>
      </c>
      <c r="J65" s="67" t="s">
        <v>126</v>
      </c>
      <c r="K65" s="67" t="s">
        <v>126</v>
      </c>
      <c r="L65" s="67" t="s">
        <v>126</v>
      </c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56"/>
      <c r="AF65" s="66"/>
    </row>
    <row r="66" spans="1:34" ht="15" customHeight="1" x14ac:dyDescent="0.35">
      <c r="A66" s="21">
        <v>55</v>
      </c>
      <c r="B66" s="5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56"/>
      <c r="AF66" s="66"/>
    </row>
    <row r="67" spans="1:34" ht="15" customHeight="1" x14ac:dyDescent="0.35">
      <c r="A67" s="21">
        <v>56</v>
      </c>
      <c r="B67" s="5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56"/>
      <c r="AF67" s="66"/>
    </row>
    <row r="68" spans="1:34" ht="15" customHeight="1" thickBot="1" x14ac:dyDescent="0.4">
      <c r="A68" s="21" t="s">
        <v>8</v>
      </c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</row>
    <row r="69" spans="1:34" ht="15" customHeight="1" thickBot="1" x14ac:dyDescent="0.4">
      <c r="A69" s="16" t="s">
        <v>2</v>
      </c>
      <c r="B69" s="12">
        <f>COUNTIF(B50:B68,"m")</f>
        <v>0</v>
      </c>
      <c r="C69" s="12">
        <f t="shared" ref="C69:AE69" si="7">COUNTIF(C50:C68,"m")</f>
        <v>0</v>
      </c>
      <c r="D69" s="12">
        <f>COUNTIF(D50:D68,"m")</f>
        <v>0</v>
      </c>
      <c r="E69" s="12">
        <f t="shared" si="7"/>
        <v>0</v>
      </c>
      <c r="F69" s="12">
        <f t="shared" si="7"/>
        <v>0</v>
      </c>
      <c r="G69" s="12">
        <f t="shared" si="7"/>
        <v>0</v>
      </c>
      <c r="H69" s="12">
        <f t="shared" si="7"/>
        <v>0</v>
      </c>
      <c r="I69" s="12">
        <f t="shared" si="7"/>
        <v>0</v>
      </c>
      <c r="J69" s="12">
        <f t="shared" si="7"/>
        <v>0</v>
      </c>
      <c r="K69" s="12">
        <f t="shared" si="7"/>
        <v>0</v>
      </c>
      <c r="L69" s="12">
        <f t="shared" si="7"/>
        <v>0</v>
      </c>
      <c r="M69" s="12">
        <f t="shared" si="7"/>
        <v>0</v>
      </c>
      <c r="N69" s="12">
        <f t="shared" si="7"/>
        <v>0</v>
      </c>
      <c r="O69" s="12">
        <f t="shared" si="7"/>
        <v>0</v>
      </c>
      <c r="P69" s="12">
        <f t="shared" si="7"/>
        <v>0</v>
      </c>
      <c r="Q69" s="12">
        <f t="shared" si="7"/>
        <v>0</v>
      </c>
      <c r="R69" s="12">
        <f t="shared" si="7"/>
        <v>0</v>
      </c>
      <c r="S69" s="12">
        <f t="shared" si="7"/>
        <v>0</v>
      </c>
      <c r="T69" s="12">
        <f t="shared" si="7"/>
        <v>0</v>
      </c>
      <c r="U69" s="12">
        <f t="shared" si="7"/>
        <v>0</v>
      </c>
      <c r="V69" s="12">
        <f t="shared" si="7"/>
        <v>0</v>
      </c>
      <c r="W69" s="12">
        <f t="shared" si="7"/>
        <v>0</v>
      </c>
      <c r="X69" s="12">
        <f t="shared" si="7"/>
        <v>0</v>
      </c>
      <c r="Y69" s="12">
        <f t="shared" si="7"/>
        <v>0</v>
      </c>
      <c r="Z69" s="12">
        <f t="shared" si="7"/>
        <v>0</v>
      </c>
      <c r="AA69" s="12">
        <f t="shared" si="7"/>
        <v>0</v>
      </c>
      <c r="AB69" s="12">
        <f t="shared" si="7"/>
        <v>0</v>
      </c>
      <c r="AC69" s="12">
        <f t="shared" si="7"/>
        <v>0</v>
      </c>
      <c r="AD69" s="12">
        <f t="shared" si="7"/>
        <v>0</v>
      </c>
      <c r="AE69" s="12">
        <f t="shared" si="7"/>
        <v>0</v>
      </c>
      <c r="AF69" s="12">
        <f>COUNTIF(AF50:AF68,"m")</f>
        <v>0</v>
      </c>
    </row>
    <row r="70" spans="1:34" ht="15" customHeight="1" thickBot="1" x14ac:dyDescent="0.4">
      <c r="A70" s="17" t="s">
        <v>103</v>
      </c>
      <c r="B70" s="13">
        <f>COUNTIF(B50:B68,"g")</f>
        <v>0</v>
      </c>
      <c r="C70" s="13">
        <f t="shared" ref="C70:AE70" si="8">COUNTIF(C50:C68,"g")</f>
        <v>0</v>
      </c>
      <c r="D70" s="13">
        <f t="shared" si="8"/>
        <v>0</v>
      </c>
      <c r="E70" s="13">
        <f t="shared" si="8"/>
        <v>0</v>
      </c>
      <c r="F70" s="13">
        <f t="shared" si="8"/>
        <v>0</v>
      </c>
      <c r="G70" s="13">
        <f t="shared" si="8"/>
        <v>0</v>
      </c>
      <c r="H70" s="13">
        <f t="shared" si="8"/>
        <v>0</v>
      </c>
      <c r="I70" s="13">
        <f t="shared" si="8"/>
        <v>0</v>
      </c>
      <c r="J70" s="13">
        <f t="shared" si="8"/>
        <v>0</v>
      </c>
      <c r="K70" s="13">
        <f t="shared" si="8"/>
        <v>0</v>
      </c>
      <c r="L70" s="13">
        <f t="shared" si="8"/>
        <v>0</v>
      </c>
      <c r="M70" s="13">
        <f t="shared" si="8"/>
        <v>0</v>
      </c>
      <c r="N70" s="13">
        <f t="shared" si="8"/>
        <v>0</v>
      </c>
      <c r="O70" s="13">
        <f t="shared" si="8"/>
        <v>0</v>
      </c>
      <c r="P70" s="13">
        <f t="shared" si="8"/>
        <v>0</v>
      </c>
      <c r="Q70" s="13">
        <f t="shared" si="8"/>
        <v>0</v>
      </c>
      <c r="R70" s="13">
        <f t="shared" si="8"/>
        <v>0</v>
      </c>
      <c r="S70" s="13">
        <f t="shared" si="8"/>
        <v>0</v>
      </c>
      <c r="T70" s="13">
        <f t="shared" si="8"/>
        <v>0</v>
      </c>
      <c r="U70" s="13">
        <f t="shared" si="8"/>
        <v>0</v>
      </c>
      <c r="V70" s="13">
        <f t="shared" si="8"/>
        <v>0</v>
      </c>
      <c r="W70" s="13">
        <f t="shared" si="8"/>
        <v>0</v>
      </c>
      <c r="X70" s="13">
        <f t="shared" si="8"/>
        <v>0</v>
      </c>
      <c r="Y70" s="13">
        <f t="shared" si="8"/>
        <v>0</v>
      </c>
      <c r="Z70" s="13">
        <f t="shared" si="8"/>
        <v>0</v>
      </c>
      <c r="AA70" s="13">
        <f t="shared" si="8"/>
        <v>0</v>
      </c>
      <c r="AB70" s="13">
        <f t="shared" si="8"/>
        <v>0</v>
      </c>
      <c r="AC70" s="13">
        <f t="shared" si="8"/>
        <v>0</v>
      </c>
      <c r="AD70" s="13">
        <f t="shared" si="8"/>
        <v>0</v>
      </c>
      <c r="AE70" s="13">
        <f t="shared" si="8"/>
        <v>0</v>
      </c>
      <c r="AF70" s="13">
        <f>COUNTIF(AF50:AF68,"g")</f>
        <v>0</v>
      </c>
    </row>
    <row r="71" spans="1:34" ht="15" thickTop="1" x14ac:dyDescent="0.35">
      <c r="A71" s="97"/>
      <c r="B71" s="93">
        <f t="shared" ref="B71:AF71" si="9">B48</f>
        <v>43525</v>
      </c>
      <c r="C71" s="93">
        <f t="shared" si="9"/>
        <v>43526</v>
      </c>
      <c r="D71" s="93">
        <f t="shared" si="9"/>
        <v>43527</v>
      </c>
      <c r="E71" s="93">
        <f t="shared" si="9"/>
        <v>43528</v>
      </c>
      <c r="F71" s="93">
        <f t="shared" si="9"/>
        <v>43529</v>
      </c>
      <c r="G71" s="93">
        <f t="shared" si="9"/>
        <v>43530</v>
      </c>
      <c r="H71" s="93">
        <f t="shared" si="9"/>
        <v>43531</v>
      </c>
      <c r="I71" s="93">
        <f t="shared" si="9"/>
        <v>43532</v>
      </c>
      <c r="J71" s="93">
        <f t="shared" si="9"/>
        <v>43533</v>
      </c>
      <c r="K71" s="93">
        <f t="shared" si="9"/>
        <v>43534</v>
      </c>
      <c r="L71" s="93">
        <f t="shared" si="9"/>
        <v>43535</v>
      </c>
      <c r="M71" s="93">
        <f t="shared" si="9"/>
        <v>43536</v>
      </c>
      <c r="N71" s="93">
        <f t="shared" si="9"/>
        <v>43537</v>
      </c>
      <c r="O71" s="93">
        <f t="shared" si="9"/>
        <v>43538</v>
      </c>
      <c r="P71" s="93">
        <f t="shared" si="9"/>
        <v>43539</v>
      </c>
      <c r="Q71" s="93">
        <f t="shared" si="9"/>
        <v>43540</v>
      </c>
      <c r="R71" s="93">
        <f t="shared" si="9"/>
        <v>43541</v>
      </c>
      <c r="S71" s="93">
        <f t="shared" si="9"/>
        <v>43542</v>
      </c>
      <c r="T71" s="93">
        <f t="shared" si="9"/>
        <v>43543</v>
      </c>
      <c r="U71" s="93">
        <f t="shared" si="9"/>
        <v>43544</v>
      </c>
      <c r="V71" s="93">
        <f t="shared" si="9"/>
        <v>43545</v>
      </c>
      <c r="W71" s="93">
        <f t="shared" si="9"/>
        <v>43546</v>
      </c>
      <c r="X71" s="93">
        <f t="shared" si="9"/>
        <v>43547</v>
      </c>
      <c r="Y71" s="93">
        <f t="shared" si="9"/>
        <v>43548</v>
      </c>
      <c r="Z71" s="93">
        <f t="shared" si="9"/>
        <v>43549</v>
      </c>
      <c r="AA71" s="93">
        <f t="shared" si="9"/>
        <v>43550</v>
      </c>
      <c r="AB71" s="93">
        <f t="shared" si="9"/>
        <v>43551</v>
      </c>
      <c r="AC71" s="93">
        <f t="shared" si="9"/>
        <v>43552</v>
      </c>
      <c r="AD71" s="93">
        <f t="shared" si="9"/>
        <v>43553</v>
      </c>
      <c r="AE71" s="93">
        <f t="shared" si="9"/>
        <v>43554</v>
      </c>
      <c r="AF71" s="93">
        <f t="shared" si="9"/>
        <v>43555</v>
      </c>
    </row>
    <row r="72" spans="1:34" ht="15" thickBot="1" x14ac:dyDescent="0.4">
      <c r="A72" s="91" t="s">
        <v>15</v>
      </c>
      <c r="B72" s="92">
        <v>1</v>
      </c>
      <c r="C72" s="92">
        <v>2</v>
      </c>
      <c r="D72" s="92">
        <v>3</v>
      </c>
      <c r="E72" s="92">
        <v>4</v>
      </c>
      <c r="F72" s="92">
        <v>5</v>
      </c>
      <c r="G72" s="92">
        <v>6</v>
      </c>
      <c r="H72" s="92">
        <v>7</v>
      </c>
      <c r="I72" s="92">
        <v>8</v>
      </c>
      <c r="J72" s="92">
        <v>9</v>
      </c>
      <c r="K72" s="92">
        <v>10</v>
      </c>
      <c r="L72" s="92">
        <v>11</v>
      </c>
      <c r="M72" s="92">
        <v>12</v>
      </c>
      <c r="N72" s="92">
        <v>13</v>
      </c>
      <c r="O72" s="92">
        <v>14</v>
      </c>
      <c r="P72" s="92">
        <v>15</v>
      </c>
      <c r="Q72" s="92">
        <v>16</v>
      </c>
      <c r="R72" s="92">
        <v>17</v>
      </c>
      <c r="S72" s="92">
        <v>18</v>
      </c>
      <c r="T72" s="92">
        <v>19</v>
      </c>
      <c r="U72" s="92">
        <v>20</v>
      </c>
      <c r="V72" s="92">
        <v>21</v>
      </c>
      <c r="W72" s="92">
        <v>22</v>
      </c>
      <c r="X72" s="92">
        <v>23</v>
      </c>
      <c r="Y72" s="92">
        <v>24</v>
      </c>
      <c r="Z72" s="92">
        <v>25</v>
      </c>
      <c r="AA72" s="92">
        <v>26</v>
      </c>
      <c r="AB72" s="92">
        <v>27</v>
      </c>
      <c r="AC72" s="92">
        <v>28</v>
      </c>
      <c r="AD72" s="92">
        <v>29</v>
      </c>
      <c r="AE72" s="92">
        <v>30</v>
      </c>
      <c r="AF72" s="92">
        <v>31</v>
      </c>
    </row>
    <row r="73" spans="1:34" ht="15.5" x14ac:dyDescent="0.35">
      <c r="A73" s="32" t="s">
        <v>16</v>
      </c>
      <c r="B73" s="53"/>
      <c r="C73" s="54"/>
      <c r="D73" s="66"/>
      <c r="E73" s="66"/>
      <c r="F73" s="31"/>
      <c r="G73" s="66"/>
      <c r="H73" s="66"/>
      <c r="I73" s="66"/>
      <c r="J73" s="66"/>
      <c r="K73" s="31"/>
      <c r="L73" s="31"/>
      <c r="M73" s="66"/>
      <c r="N73" s="66"/>
      <c r="O73" s="31"/>
      <c r="P73" s="66"/>
      <c r="Q73" s="66"/>
      <c r="R73" s="66"/>
      <c r="S73" s="66"/>
      <c r="T73" s="31"/>
      <c r="U73" s="31"/>
      <c r="V73" s="66"/>
      <c r="W73" s="66"/>
      <c r="X73" s="66"/>
      <c r="Y73" s="31"/>
      <c r="Z73" s="54"/>
      <c r="AA73" s="66"/>
      <c r="AB73" s="66"/>
      <c r="AC73" s="54"/>
      <c r="AD73" s="66"/>
      <c r="AE73" s="53"/>
      <c r="AF73" s="54"/>
    </row>
    <row r="74" spans="1:34" ht="15.5" x14ac:dyDescent="0.35">
      <c r="A74" s="32" t="s">
        <v>17</v>
      </c>
      <c r="B74" s="55"/>
      <c r="C74" s="67"/>
      <c r="D74" s="67"/>
      <c r="E74" s="67"/>
      <c r="F74" s="67"/>
      <c r="G74" s="66"/>
      <c r="H74" s="67"/>
      <c r="I74" s="67"/>
      <c r="J74" s="67"/>
      <c r="K74" s="66"/>
      <c r="L74" s="67"/>
      <c r="M74" s="66"/>
      <c r="N74" s="66"/>
      <c r="O74" s="66"/>
      <c r="P74" s="66"/>
      <c r="Q74" s="67"/>
      <c r="R74" s="67"/>
      <c r="S74" s="67"/>
      <c r="T74" s="66"/>
      <c r="U74" s="66"/>
      <c r="V74" s="67"/>
      <c r="W74" s="67"/>
      <c r="X74" s="67"/>
      <c r="Y74" s="66"/>
      <c r="Z74" s="67"/>
      <c r="AA74" s="66"/>
      <c r="AB74" s="66"/>
      <c r="AC74" s="66"/>
      <c r="AD74" s="67"/>
      <c r="AE74" s="55"/>
      <c r="AF74" s="67"/>
    </row>
    <row r="75" spans="1:34" ht="15.5" x14ac:dyDescent="0.35">
      <c r="A75" s="32" t="s">
        <v>18</v>
      </c>
      <c r="B75" s="5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7"/>
      <c r="N75" s="67"/>
      <c r="O75" s="67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7"/>
      <c r="AB75" s="67"/>
      <c r="AC75" s="66"/>
      <c r="AD75" s="66"/>
      <c r="AE75" s="56"/>
      <c r="AF75" s="66"/>
    </row>
    <row r="76" spans="1:34" ht="15.5" x14ac:dyDescent="0.35">
      <c r="A76" s="32" t="s">
        <v>19</v>
      </c>
      <c r="B76" s="56"/>
      <c r="C76" s="66"/>
      <c r="D76" s="66"/>
      <c r="E76" s="67"/>
      <c r="F76" s="67" t="s">
        <v>120</v>
      </c>
      <c r="G76" s="67" t="s">
        <v>120</v>
      </c>
      <c r="H76" s="67" t="s">
        <v>120</v>
      </c>
      <c r="I76" s="67" t="s">
        <v>120</v>
      </c>
      <c r="J76" s="67" t="s">
        <v>120</v>
      </c>
      <c r="K76" s="67" t="s">
        <v>120</v>
      </c>
      <c r="L76" s="66"/>
      <c r="M76" s="68"/>
      <c r="N76" s="68"/>
      <c r="O76" s="68"/>
      <c r="P76" s="68"/>
      <c r="Q76" s="68"/>
      <c r="R76" s="66"/>
      <c r="S76" s="66"/>
      <c r="T76" s="66"/>
      <c r="U76" s="66"/>
      <c r="V76" s="66"/>
      <c r="W76" s="66"/>
      <c r="X76" s="66"/>
      <c r="Y76" s="66"/>
      <c r="Z76" s="66"/>
      <c r="AA76" s="68"/>
      <c r="AB76" s="68"/>
      <c r="AC76" s="68"/>
      <c r="AD76" s="68"/>
      <c r="AE76" s="56"/>
      <c r="AF76" s="66"/>
    </row>
    <row r="77" spans="1:34" ht="16" thickBot="1" x14ac:dyDescent="0.4">
      <c r="A77" s="32" t="s">
        <v>20</v>
      </c>
      <c r="B77" s="56"/>
      <c r="C77" s="66"/>
      <c r="D77" s="66"/>
      <c r="E77" s="66"/>
      <c r="F77" s="67" t="s">
        <v>121</v>
      </c>
      <c r="G77" s="66" t="s">
        <v>121</v>
      </c>
      <c r="H77" s="67" t="s">
        <v>121</v>
      </c>
      <c r="I77" s="66" t="s">
        <v>121</v>
      </c>
      <c r="J77" s="67" t="s">
        <v>121</v>
      </c>
      <c r="K77" s="66" t="s">
        <v>121</v>
      </c>
      <c r="L77" s="66"/>
      <c r="M77" s="66"/>
      <c r="N77" s="66"/>
      <c r="O77" s="66"/>
      <c r="P77" s="66"/>
      <c r="Q77" s="66"/>
      <c r="R77" s="66"/>
      <c r="S77" s="66"/>
      <c r="T77" s="67"/>
      <c r="U77" s="67"/>
      <c r="V77" s="66"/>
      <c r="W77" s="66"/>
      <c r="X77" s="66"/>
      <c r="Y77" s="66"/>
      <c r="Z77" s="66"/>
      <c r="AA77" s="66"/>
      <c r="AB77" s="66"/>
      <c r="AC77" s="66"/>
      <c r="AD77" s="66"/>
      <c r="AE77" s="56"/>
      <c r="AF77" s="66"/>
      <c r="AG77" s="173" t="s">
        <v>134</v>
      </c>
      <c r="AH77" s="174"/>
    </row>
    <row r="78" spans="1:34" ht="15.5" x14ac:dyDescent="0.35">
      <c r="A78" s="40" t="s">
        <v>21</v>
      </c>
      <c r="B78" s="56"/>
      <c r="C78" s="66"/>
      <c r="D78" s="66"/>
      <c r="E78" s="67"/>
      <c r="F78" s="54" t="s">
        <v>122</v>
      </c>
      <c r="G78" s="31" t="s">
        <v>122</v>
      </c>
      <c r="H78" s="54" t="s">
        <v>122</v>
      </c>
      <c r="I78" s="31" t="s">
        <v>122</v>
      </c>
      <c r="J78" s="54" t="s">
        <v>122</v>
      </c>
      <c r="K78" s="31" t="s">
        <v>122</v>
      </c>
      <c r="L78" s="66"/>
      <c r="M78" s="68"/>
      <c r="N78" s="68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8"/>
      <c r="AB78" s="68"/>
      <c r="AC78" s="66"/>
      <c r="AD78" s="66"/>
      <c r="AE78" s="56"/>
      <c r="AF78" s="66"/>
      <c r="AG78" s="175"/>
      <c r="AH78" s="176"/>
    </row>
    <row r="79" spans="1:34" ht="15.5" x14ac:dyDescent="0.35">
      <c r="A79" s="49" t="s">
        <v>22</v>
      </c>
      <c r="B79" s="56"/>
      <c r="C79" s="66"/>
      <c r="D79" s="67"/>
      <c r="E79" s="66"/>
      <c r="F79" s="67" t="s">
        <v>123</v>
      </c>
      <c r="G79" s="67" t="s">
        <v>123</v>
      </c>
      <c r="H79" s="67" t="s">
        <v>123</v>
      </c>
      <c r="I79" s="67" t="s">
        <v>123</v>
      </c>
      <c r="J79" s="67" t="s">
        <v>123</v>
      </c>
      <c r="K79" s="67" t="s">
        <v>123</v>
      </c>
      <c r="L79" s="67"/>
      <c r="M79" s="67"/>
      <c r="N79" s="67"/>
      <c r="O79" s="67"/>
      <c r="P79" s="66"/>
      <c r="Q79" s="66"/>
      <c r="R79" s="67"/>
      <c r="S79" s="67"/>
      <c r="T79" s="67"/>
      <c r="U79" s="67"/>
      <c r="V79" s="66"/>
      <c r="W79" s="66"/>
      <c r="X79" s="66"/>
      <c r="Y79" s="67"/>
      <c r="Z79" s="67"/>
      <c r="AA79" s="67"/>
      <c r="AB79" s="67"/>
      <c r="AC79" s="67"/>
      <c r="AD79" s="66"/>
      <c r="AE79" s="56"/>
      <c r="AF79" s="66"/>
      <c r="AG79" s="175"/>
      <c r="AH79" s="176"/>
    </row>
    <row r="80" spans="1:34" ht="15.5" x14ac:dyDescent="0.35">
      <c r="A80" s="49" t="s">
        <v>23</v>
      </c>
      <c r="B80" s="56"/>
      <c r="C80" s="66"/>
      <c r="D80" s="66"/>
      <c r="E80" s="67"/>
      <c r="F80" s="67" t="s">
        <v>124</v>
      </c>
      <c r="G80" s="67" t="s">
        <v>124</v>
      </c>
      <c r="H80" s="67" t="s">
        <v>124</v>
      </c>
      <c r="I80" s="67" t="s">
        <v>124</v>
      </c>
      <c r="J80" s="67" t="s">
        <v>124</v>
      </c>
      <c r="K80" s="67" t="s">
        <v>124</v>
      </c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56"/>
      <c r="AF80" s="66"/>
      <c r="AG80" s="175"/>
      <c r="AH80" s="176"/>
    </row>
    <row r="81" spans="1:34" ht="15.5" x14ac:dyDescent="0.35">
      <c r="A81" s="41" t="s">
        <v>24</v>
      </c>
      <c r="B81" s="56"/>
      <c r="C81" s="66"/>
      <c r="D81" s="66"/>
      <c r="E81" s="66"/>
      <c r="F81" s="67" t="s">
        <v>125</v>
      </c>
      <c r="G81" s="66" t="s">
        <v>125</v>
      </c>
      <c r="H81" s="67" t="s">
        <v>125</v>
      </c>
      <c r="I81" s="66" t="s">
        <v>125</v>
      </c>
      <c r="J81" s="67" t="s">
        <v>125</v>
      </c>
      <c r="K81" s="66" t="s">
        <v>125</v>
      </c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56"/>
      <c r="AF81" s="66"/>
      <c r="AG81" s="175"/>
      <c r="AH81" s="176"/>
    </row>
    <row r="82" spans="1:34" ht="15.5" x14ac:dyDescent="0.35">
      <c r="A82" s="32" t="s">
        <v>25</v>
      </c>
      <c r="B82" s="56"/>
      <c r="C82" s="66"/>
      <c r="D82" s="66"/>
      <c r="E82" s="66"/>
      <c r="F82" s="67" t="s">
        <v>126</v>
      </c>
      <c r="G82" s="67" t="s">
        <v>126</v>
      </c>
      <c r="H82" s="67" t="s">
        <v>126</v>
      </c>
      <c r="I82" s="67" t="s">
        <v>126</v>
      </c>
      <c r="J82" s="67" t="s">
        <v>126</v>
      </c>
      <c r="K82" s="67" t="s">
        <v>126</v>
      </c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56"/>
      <c r="AF82" s="66"/>
      <c r="AG82" s="177"/>
      <c r="AH82" s="178"/>
    </row>
    <row r="83" spans="1:34" ht="15.5" x14ac:dyDescent="0.35">
      <c r="A83" s="32" t="s">
        <v>26</v>
      </c>
      <c r="B83" s="5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56"/>
      <c r="AF83" s="66"/>
    </row>
    <row r="84" spans="1:34" s="50" customFormat="1" ht="15.5" x14ac:dyDescent="0.35">
      <c r="A84" s="40" t="s">
        <v>27</v>
      </c>
      <c r="B84" s="5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56"/>
      <c r="AF84" s="66"/>
    </row>
    <row r="85" spans="1:34" ht="15.5" x14ac:dyDescent="0.35">
      <c r="A85" s="42" t="s">
        <v>28</v>
      </c>
      <c r="B85" s="5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56"/>
      <c r="AF85" s="66"/>
    </row>
    <row r="86" spans="1:34" ht="15.5" x14ac:dyDescent="0.35">
      <c r="A86" s="42" t="s">
        <v>29</v>
      </c>
      <c r="B86" s="5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56"/>
      <c r="AF86" s="66"/>
    </row>
    <row r="87" spans="1:34" ht="15.5" x14ac:dyDescent="0.35">
      <c r="A87" s="42" t="s">
        <v>30</v>
      </c>
      <c r="B87" s="5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56"/>
      <c r="AF87" s="66"/>
    </row>
    <row r="88" spans="1:34" x14ac:dyDescent="0.35">
      <c r="A88" s="21">
        <v>54</v>
      </c>
      <c r="B88" s="5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56"/>
      <c r="AF88" s="66"/>
    </row>
    <row r="89" spans="1:34" x14ac:dyDescent="0.35">
      <c r="A89" s="21">
        <v>55</v>
      </c>
      <c r="B89" s="5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56"/>
      <c r="AF89" s="66"/>
    </row>
    <row r="90" spans="1:34" x14ac:dyDescent="0.35">
      <c r="A90" s="21">
        <v>56</v>
      </c>
      <c r="B90" s="5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56"/>
      <c r="AF90" s="66"/>
    </row>
    <row r="91" spans="1:34" ht="15" thickBot="1" x14ac:dyDescent="0.4">
      <c r="A91" s="21" t="s">
        <v>8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</row>
    <row r="92" spans="1:34" ht="15" thickBot="1" x14ac:dyDescent="0.4">
      <c r="A92" s="16" t="s">
        <v>2</v>
      </c>
      <c r="B92" s="12">
        <f>COUNTIF(B73:B91,"m")</f>
        <v>0</v>
      </c>
      <c r="C92" s="12">
        <f t="shared" ref="C92" si="10">COUNTIF(C73:C91,"m")</f>
        <v>0</v>
      </c>
      <c r="D92" s="12">
        <f>COUNTIF(D73:D91,"m")</f>
        <v>0</v>
      </c>
      <c r="E92" s="12">
        <f t="shared" ref="E92:AE92" si="11">COUNTIF(E73:E91,"m")</f>
        <v>0</v>
      </c>
      <c r="F92" s="12">
        <f t="shared" si="11"/>
        <v>0</v>
      </c>
      <c r="G92" s="12">
        <f t="shared" si="11"/>
        <v>0</v>
      </c>
      <c r="H92" s="12">
        <f t="shared" si="11"/>
        <v>0</v>
      </c>
      <c r="I92" s="12">
        <f t="shared" si="11"/>
        <v>0</v>
      </c>
      <c r="J92" s="12">
        <f t="shared" si="11"/>
        <v>0</v>
      </c>
      <c r="K92" s="12">
        <f t="shared" si="11"/>
        <v>0</v>
      </c>
      <c r="L92" s="12">
        <f t="shared" si="11"/>
        <v>0</v>
      </c>
      <c r="M92" s="12">
        <f t="shared" si="11"/>
        <v>0</v>
      </c>
      <c r="N92" s="12">
        <f t="shared" si="11"/>
        <v>0</v>
      </c>
      <c r="O92" s="12">
        <f t="shared" si="11"/>
        <v>0</v>
      </c>
      <c r="P92" s="12">
        <f t="shared" si="11"/>
        <v>0</v>
      </c>
      <c r="Q92" s="12">
        <f t="shared" si="11"/>
        <v>0</v>
      </c>
      <c r="R92" s="12">
        <f t="shared" si="11"/>
        <v>0</v>
      </c>
      <c r="S92" s="12">
        <f t="shared" si="11"/>
        <v>0</v>
      </c>
      <c r="T92" s="12">
        <f t="shared" si="11"/>
        <v>0</v>
      </c>
      <c r="U92" s="12">
        <f t="shared" si="11"/>
        <v>0</v>
      </c>
      <c r="V92" s="12">
        <f t="shared" si="11"/>
        <v>0</v>
      </c>
      <c r="W92" s="12">
        <f t="shared" si="11"/>
        <v>0</v>
      </c>
      <c r="X92" s="12">
        <f t="shared" si="11"/>
        <v>0</v>
      </c>
      <c r="Y92" s="12">
        <f t="shared" si="11"/>
        <v>0</v>
      </c>
      <c r="Z92" s="12">
        <f t="shared" si="11"/>
        <v>0</v>
      </c>
      <c r="AA92" s="12">
        <f t="shared" si="11"/>
        <v>0</v>
      </c>
      <c r="AB92" s="12">
        <f t="shared" si="11"/>
        <v>0</v>
      </c>
      <c r="AC92" s="12">
        <f t="shared" si="11"/>
        <v>0</v>
      </c>
      <c r="AD92" s="12">
        <f t="shared" si="11"/>
        <v>0</v>
      </c>
      <c r="AE92" s="12">
        <f t="shared" si="11"/>
        <v>0</v>
      </c>
      <c r="AF92" s="12">
        <f>COUNTIF(AF73:AF91,"m")</f>
        <v>0</v>
      </c>
    </row>
    <row r="93" spans="1:34" ht="15" thickBot="1" x14ac:dyDescent="0.4">
      <c r="A93" s="17" t="s">
        <v>103</v>
      </c>
      <c r="B93" s="13">
        <f>COUNTIF(B73:B91,"g")</f>
        <v>0</v>
      </c>
      <c r="C93" s="13">
        <f t="shared" ref="C93:AE93" si="12">COUNTIF(C73:C91,"g")</f>
        <v>0</v>
      </c>
      <c r="D93" s="13">
        <f t="shared" si="12"/>
        <v>0</v>
      </c>
      <c r="E93" s="13">
        <f t="shared" si="12"/>
        <v>0</v>
      </c>
      <c r="F93" s="13">
        <f t="shared" si="12"/>
        <v>0</v>
      </c>
      <c r="G93" s="13">
        <f t="shared" si="12"/>
        <v>0</v>
      </c>
      <c r="H93" s="13">
        <f t="shared" si="12"/>
        <v>0</v>
      </c>
      <c r="I93" s="13">
        <f t="shared" si="12"/>
        <v>0</v>
      </c>
      <c r="J93" s="13">
        <f t="shared" si="12"/>
        <v>0</v>
      </c>
      <c r="K93" s="13">
        <f t="shared" si="12"/>
        <v>0</v>
      </c>
      <c r="L93" s="13">
        <f t="shared" si="12"/>
        <v>0</v>
      </c>
      <c r="M93" s="13">
        <f t="shared" si="12"/>
        <v>0</v>
      </c>
      <c r="N93" s="13">
        <f t="shared" si="12"/>
        <v>0</v>
      </c>
      <c r="O93" s="13">
        <f t="shared" si="12"/>
        <v>0</v>
      </c>
      <c r="P93" s="13">
        <f t="shared" si="12"/>
        <v>0</v>
      </c>
      <c r="Q93" s="13">
        <f t="shared" si="12"/>
        <v>0</v>
      </c>
      <c r="R93" s="13">
        <f t="shared" si="12"/>
        <v>0</v>
      </c>
      <c r="S93" s="13">
        <f t="shared" si="12"/>
        <v>0</v>
      </c>
      <c r="T93" s="13">
        <f t="shared" si="12"/>
        <v>0</v>
      </c>
      <c r="U93" s="13">
        <f t="shared" si="12"/>
        <v>0</v>
      </c>
      <c r="V93" s="13">
        <f t="shared" si="12"/>
        <v>0</v>
      </c>
      <c r="W93" s="13">
        <f t="shared" si="12"/>
        <v>0</v>
      </c>
      <c r="X93" s="13">
        <f t="shared" si="12"/>
        <v>0</v>
      </c>
      <c r="Y93" s="13">
        <f t="shared" si="12"/>
        <v>0</v>
      </c>
      <c r="Z93" s="13">
        <f t="shared" si="12"/>
        <v>0</v>
      </c>
      <c r="AA93" s="13">
        <f t="shared" si="12"/>
        <v>0</v>
      </c>
      <c r="AB93" s="13">
        <f t="shared" si="12"/>
        <v>0</v>
      </c>
      <c r="AC93" s="13">
        <f t="shared" si="12"/>
        <v>0</v>
      </c>
      <c r="AD93" s="13">
        <f t="shared" si="12"/>
        <v>0</v>
      </c>
      <c r="AE93" s="13">
        <f t="shared" si="12"/>
        <v>0</v>
      </c>
      <c r="AF93" s="13">
        <f>COUNTIF(AF73:AF91,"g")</f>
        <v>0</v>
      </c>
    </row>
    <row r="94" spans="1:34" ht="15" thickTop="1" x14ac:dyDescent="0.35">
      <c r="A94" s="97"/>
      <c r="B94" s="93">
        <f t="shared" ref="B94:AF94" si="13">B71</f>
        <v>43525</v>
      </c>
      <c r="C94" s="93">
        <f t="shared" si="13"/>
        <v>43526</v>
      </c>
      <c r="D94" s="93">
        <f t="shared" si="13"/>
        <v>43527</v>
      </c>
      <c r="E94" s="93">
        <f t="shared" si="13"/>
        <v>43528</v>
      </c>
      <c r="F94" s="93">
        <f t="shared" si="13"/>
        <v>43529</v>
      </c>
      <c r="G94" s="93">
        <f t="shared" si="13"/>
        <v>43530</v>
      </c>
      <c r="H94" s="93">
        <f t="shared" si="13"/>
        <v>43531</v>
      </c>
      <c r="I94" s="93">
        <f t="shared" si="13"/>
        <v>43532</v>
      </c>
      <c r="J94" s="93">
        <f t="shared" si="13"/>
        <v>43533</v>
      </c>
      <c r="K94" s="93">
        <f t="shared" si="13"/>
        <v>43534</v>
      </c>
      <c r="L94" s="93">
        <f t="shared" si="13"/>
        <v>43535</v>
      </c>
      <c r="M94" s="93">
        <f t="shared" si="13"/>
        <v>43536</v>
      </c>
      <c r="N94" s="93">
        <f t="shared" si="13"/>
        <v>43537</v>
      </c>
      <c r="O94" s="93">
        <f t="shared" si="13"/>
        <v>43538</v>
      </c>
      <c r="P94" s="93">
        <f t="shared" si="13"/>
        <v>43539</v>
      </c>
      <c r="Q94" s="93">
        <f t="shared" si="13"/>
        <v>43540</v>
      </c>
      <c r="R94" s="93">
        <f t="shared" si="13"/>
        <v>43541</v>
      </c>
      <c r="S94" s="93">
        <f t="shared" si="13"/>
        <v>43542</v>
      </c>
      <c r="T94" s="93">
        <f t="shared" si="13"/>
        <v>43543</v>
      </c>
      <c r="U94" s="93">
        <f t="shared" si="13"/>
        <v>43544</v>
      </c>
      <c r="V94" s="93">
        <f t="shared" si="13"/>
        <v>43545</v>
      </c>
      <c r="W94" s="93">
        <f t="shared" si="13"/>
        <v>43546</v>
      </c>
      <c r="X94" s="93">
        <f t="shared" si="13"/>
        <v>43547</v>
      </c>
      <c r="Y94" s="93">
        <f t="shared" si="13"/>
        <v>43548</v>
      </c>
      <c r="Z94" s="93">
        <f t="shared" si="13"/>
        <v>43549</v>
      </c>
      <c r="AA94" s="93">
        <f t="shared" si="13"/>
        <v>43550</v>
      </c>
      <c r="AB94" s="93">
        <f t="shared" si="13"/>
        <v>43551</v>
      </c>
      <c r="AC94" s="93">
        <f t="shared" si="13"/>
        <v>43552</v>
      </c>
      <c r="AD94" s="93">
        <f t="shared" si="13"/>
        <v>43553</v>
      </c>
      <c r="AE94" s="93">
        <f t="shared" si="13"/>
        <v>43554</v>
      </c>
      <c r="AF94" s="93">
        <f t="shared" si="13"/>
        <v>43555</v>
      </c>
    </row>
    <row r="95" spans="1:34" ht="15" thickBot="1" x14ac:dyDescent="0.4">
      <c r="A95" s="91" t="s">
        <v>129</v>
      </c>
      <c r="B95" s="92">
        <v>1</v>
      </c>
      <c r="C95" s="92">
        <v>2</v>
      </c>
      <c r="D95" s="92">
        <v>3</v>
      </c>
      <c r="E95" s="92">
        <v>4</v>
      </c>
      <c r="F95" s="92">
        <v>5</v>
      </c>
      <c r="G95" s="92">
        <v>6</v>
      </c>
      <c r="H95" s="92">
        <v>7</v>
      </c>
      <c r="I95" s="92">
        <v>8</v>
      </c>
      <c r="J95" s="92">
        <v>9</v>
      </c>
      <c r="K95" s="92">
        <v>10</v>
      </c>
      <c r="L95" s="92">
        <v>11</v>
      </c>
      <c r="M95" s="92">
        <v>12</v>
      </c>
      <c r="N95" s="92">
        <v>13</v>
      </c>
      <c r="O95" s="92">
        <v>14</v>
      </c>
      <c r="P95" s="92">
        <v>15</v>
      </c>
      <c r="Q95" s="92">
        <v>16</v>
      </c>
      <c r="R95" s="92">
        <v>17</v>
      </c>
      <c r="S95" s="92">
        <v>18</v>
      </c>
      <c r="T95" s="92">
        <v>19</v>
      </c>
      <c r="U95" s="92">
        <v>20</v>
      </c>
      <c r="V95" s="92">
        <v>21</v>
      </c>
      <c r="W95" s="92">
        <v>22</v>
      </c>
      <c r="X95" s="92">
        <v>23</v>
      </c>
      <c r="Y95" s="92">
        <v>24</v>
      </c>
      <c r="Z95" s="92">
        <v>25</v>
      </c>
      <c r="AA95" s="92">
        <v>26</v>
      </c>
      <c r="AB95" s="92">
        <v>27</v>
      </c>
      <c r="AC95" s="92">
        <v>28</v>
      </c>
      <c r="AD95" s="92">
        <v>29</v>
      </c>
      <c r="AE95" s="92">
        <v>30</v>
      </c>
      <c r="AF95" s="92">
        <v>31</v>
      </c>
    </row>
    <row r="96" spans="1:34" ht="15.5" x14ac:dyDescent="0.35">
      <c r="A96" s="32" t="s">
        <v>16</v>
      </c>
      <c r="B96" s="53"/>
      <c r="C96" s="54"/>
      <c r="D96" s="66"/>
      <c r="E96" s="66"/>
      <c r="F96" s="31"/>
      <c r="G96" s="66"/>
      <c r="H96" s="66"/>
      <c r="I96" s="66"/>
      <c r="J96" s="66"/>
      <c r="K96" s="31"/>
      <c r="L96" s="31"/>
      <c r="M96" s="66"/>
      <c r="N96" s="66"/>
      <c r="O96" s="31"/>
      <c r="P96" s="66"/>
      <c r="Q96" s="66"/>
      <c r="R96" s="66"/>
      <c r="S96" s="66"/>
      <c r="T96" s="31"/>
      <c r="U96" s="31"/>
      <c r="V96" s="66"/>
      <c r="W96" s="66"/>
      <c r="X96" s="66"/>
      <c r="Y96" s="31"/>
      <c r="Z96" s="54"/>
      <c r="AA96" s="66"/>
      <c r="AB96" s="66"/>
      <c r="AC96" s="54"/>
      <c r="AD96" s="66"/>
      <c r="AE96" s="53"/>
      <c r="AF96" s="54"/>
    </row>
    <row r="97" spans="1:34" ht="15.5" x14ac:dyDescent="0.35">
      <c r="A97" s="32" t="s">
        <v>17</v>
      </c>
      <c r="B97" s="55"/>
      <c r="C97" s="67"/>
      <c r="D97" s="67"/>
      <c r="E97" s="67"/>
      <c r="F97" s="67"/>
      <c r="G97" s="66"/>
      <c r="H97" s="67"/>
      <c r="I97" s="67"/>
      <c r="J97" s="67"/>
      <c r="K97" s="66"/>
      <c r="L97" s="67"/>
      <c r="M97" s="66"/>
      <c r="N97" s="66"/>
      <c r="O97" s="66"/>
      <c r="P97" s="66"/>
      <c r="Q97" s="67"/>
      <c r="R97" s="67"/>
      <c r="S97" s="67"/>
      <c r="T97" s="66"/>
      <c r="U97" s="66"/>
      <c r="V97" s="67"/>
      <c r="W97" s="67"/>
      <c r="X97" s="67"/>
      <c r="Y97" s="66"/>
      <c r="Z97" s="67"/>
      <c r="AA97" s="66"/>
      <c r="AB97" s="66"/>
      <c r="AC97" s="66"/>
      <c r="AD97" s="67"/>
      <c r="AE97" s="55"/>
      <c r="AF97" s="67"/>
    </row>
    <row r="98" spans="1:34" ht="15.5" x14ac:dyDescent="0.35">
      <c r="A98" s="32" t="s">
        <v>18</v>
      </c>
      <c r="B98" s="5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7"/>
      <c r="N98" s="67"/>
      <c r="O98" s="67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7"/>
      <c r="AB98" s="67"/>
      <c r="AC98" s="66"/>
      <c r="AD98" s="66"/>
      <c r="AE98" s="56"/>
      <c r="AF98" s="66"/>
    </row>
    <row r="99" spans="1:34" ht="15.5" x14ac:dyDescent="0.35">
      <c r="A99" s="32" t="s">
        <v>19</v>
      </c>
      <c r="B99" s="56"/>
      <c r="C99" s="66"/>
      <c r="D99" s="66"/>
      <c r="E99" s="67"/>
      <c r="F99" s="67"/>
      <c r="G99" s="66"/>
      <c r="H99" s="66"/>
      <c r="I99" s="66"/>
      <c r="J99" s="66"/>
      <c r="K99" s="66"/>
      <c r="L99" s="66"/>
      <c r="M99" s="68"/>
      <c r="N99" s="68"/>
      <c r="O99" s="68"/>
      <c r="P99" s="68"/>
      <c r="Q99" s="68"/>
      <c r="R99" s="66"/>
      <c r="S99" s="66"/>
      <c r="T99" s="66"/>
      <c r="U99" s="66"/>
      <c r="V99" s="66"/>
      <c r="W99" s="66"/>
      <c r="X99" s="66"/>
      <c r="Y99" s="66"/>
      <c r="Z99" s="66"/>
      <c r="AA99" s="68"/>
      <c r="AB99" s="68"/>
      <c r="AC99" s="68"/>
      <c r="AD99" s="68"/>
      <c r="AE99" s="56"/>
      <c r="AF99" s="66"/>
    </row>
    <row r="100" spans="1:34" ht="15.5" x14ac:dyDescent="0.35">
      <c r="A100" s="32" t="s">
        <v>20</v>
      </c>
      <c r="B100" s="5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7"/>
      <c r="U100" s="67"/>
      <c r="V100" s="66"/>
      <c r="W100" s="66"/>
      <c r="X100" s="66"/>
      <c r="Y100" s="66"/>
      <c r="Z100" s="66"/>
      <c r="AA100" s="66"/>
      <c r="AB100" s="66"/>
      <c r="AC100" s="66"/>
      <c r="AD100" s="66"/>
      <c r="AE100" s="56"/>
      <c r="AF100" s="66"/>
    </row>
    <row r="101" spans="1:34" ht="15.5" x14ac:dyDescent="0.35">
      <c r="A101" s="40" t="s">
        <v>21</v>
      </c>
      <c r="B101" s="56"/>
      <c r="C101" s="66"/>
      <c r="D101" s="66"/>
      <c r="E101" s="67"/>
      <c r="F101" s="67"/>
      <c r="G101" s="66"/>
      <c r="H101" s="66"/>
      <c r="I101" s="66"/>
      <c r="J101" s="66"/>
      <c r="K101" s="66"/>
      <c r="L101" s="66"/>
      <c r="M101" s="68"/>
      <c r="N101" s="68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8"/>
      <c r="AB101" s="68"/>
      <c r="AC101" s="66"/>
      <c r="AD101" s="66"/>
      <c r="AE101" s="56"/>
      <c r="AF101" s="66"/>
    </row>
    <row r="102" spans="1:34" ht="15.5" x14ac:dyDescent="0.35">
      <c r="A102" s="49" t="s">
        <v>22</v>
      </c>
      <c r="B102" s="56"/>
      <c r="C102" s="66"/>
      <c r="D102" s="67"/>
      <c r="E102" s="66"/>
      <c r="F102" s="66"/>
      <c r="G102" s="66"/>
      <c r="H102" s="66"/>
      <c r="I102" s="66"/>
      <c r="J102" s="66"/>
      <c r="K102" s="67"/>
      <c r="L102" s="67"/>
      <c r="M102" s="67"/>
      <c r="N102" s="67"/>
      <c r="O102" s="67"/>
      <c r="P102" s="66"/>
      <c r="Q102" s="66"/>
      <c r="R102" s="67"/>
      <c r="S102" s="67"/>
      <c r="T102" s="67"/>
      <c r="U102" s="67"/>
      <c r="V102" s="66"/>
      <c r="W102" s="66"/>
      <c r="X102" s="66"/>
      <c r="Y102" s="67"/>
      <c r="Z102" s="67"/>
      <c r="AA102" s="67"/>
      <c r="AB102" s="67"/>
      <c r="AC102" s="67"/>
      <c r="AD102" s="66"/>
      <c r="AE102" s="56"/>
      <c r="AF102" s="66"/>
      <c r="AG102" s="173" t="s">
        <v>135</v>
      </c>
      <c r="AH102" s="174"/>
    </row>
    <row r="103" spans="1:34" ht="15.5" x14ac:dyDescent="0.35">
      <c r="A103" s="49" t="s">
        <v>23</v>
      </c>
      <c r="B103" s="56"/>
      <c r="C103" s="66"/>
      <c r="D103" s="66"/>
      <c r="E103" s="67"/>
      <c r="F103" s="30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56"/>
      <c r="AF103" s="66"/>
      <c r="AG103" s="175"/>
      <c r="AH103" s="176"/>
    </row>
    <row r="104" spans="1:34" ht="15.5" x14ac:dyDescent="0.35">
      <c r="A104" s="41" t="s">
        <v>24</v>
      </c>
      <c r="B104" s="5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56"/>
      <c r="AF104" s="66"/>
      <c r="AG104" s="175"/>
      <c r="AH104" s="176"/>
    </row>
    <row r="105" spans="1:34" ht="15.5" x14ac:dyDescent="0.35">
      <c r="A105" s="32" t="s">
        <v>25</v>
      </c>
      <c r="B105" s="5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56"/>
      <c r="AF105" s="66"/>
      <c r="AG105" s="175"/>
      <c r="AH105" s="176"/>
    </row>
    <row r="106" spans="1:34" ht="15.5" x14ac:dyDescent="0.35">
      <c r="A106" s="32" t="s">
        <v>26</v>
      </c>
      <c r="B106" s="5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56"/>
      <c r="AF106" s="66"/>
      <c r="AG106" s="175"/>
      <c r="AH106" s="176"/>
    </row>
    <row r="107" spans="1:34" ht="15.5" x14ac:dyDescent="0.35">
      <c r="A107" s="40" t="s">
        <v>27</v>
      </c>
      <c r="B107" s="5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56"/>
      <c r="AF107" s="66"/>
      <c r="AG107" s="177"/>
      <c r="AH107" s="178"/>
    </row>
    <row r="108" spans="1:34" ht="15.5" x14ac:dyDescent="0.35">
      <c r="A108" s="42" t="s">
        <v>28</v>
      </c>
      <c r="B108" s="5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56"/>
      <c r="AF108" s="66"/>
    </row>
    <row r="109" spans="1:34" ht="15.5" x14ac:dyDescent="0.35">
      <c r="A109" s="42" t="s">
        <v>29</v>
      </c>
      <c r="B109" s="5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56"/>
      <c r="AF109" s="66"/>
    </row>
    <row r="110" spans="1:34" ht="15.5" x14ac:dyDescent="0.35">
      <c r="A110" s="42" t="s">
        <v>30</v>
      </c>
      <c r="B110" s="5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56"/>
      <c r="AF110" s="66"/>
    </row>
    <row r="111" spans="1:34" x14ac:dyDescent="0.35">
      <c r="A111" s="21">
        <v>54</v>
      </c>
      <c r="B111" s="5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56"/>
      <c r="AF111" s="66"/>
    </row>
    <row r="112" spans="1:34" x14ac:dyDescent="0.35">
      <c r="A112" s="21">
        <v>55</v>
      </c>
      <c r="B112" s="5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56"/>
      <c r="AF112" s="66"/>
    </row>
    <row r="113" spans="1:34" x14ac:dyDescent="0.35">
      <c r="A113" s="21">
        <v>56</v>
      </c>
      <c r="B113" s="5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56"/>
      <c r="AF113" s="66"/>
    </row>
    <row r="114" spans="1:34" ht="15" thickBot="1" x14ac:dyDescent="0.4">
      <c r="A114" s="21" t="s">
        <v>8</v>
      </c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</row>
    <row r="115" spans="1:34" ht="15" thickBot="1" x14ac:dyDescent="0.4">
      <c r="A115" s="16" t="s">
        <v>2</v>
      </c>
      <c r="B115" s="12">
        <f>COUNTIF(B96:B114,"m")</f>
        <v>0</v>
      </c>
      <c r="C115" s="12">
        <f t="shared" ref="C115" si="14">COUNTIF(C96:C114,"m")</f>
        <v>0</v>
      </c>
      <c r="D115" s="12">
        <f>COUNTIF(D96:D114,"m")</f>
        <v>0</v>
      </c>
      <c r="E115" s="12">
        <f t="shared" ref="E115:AE115" si="15">COUNTIF(E96:E114,"m")</f>
        <v>0</v>
      </c>
      <c r="F115" s="12">
        <f t="shared" si="15"/>
        <v>0</v>
      </c>
      <c r="G115" s="12">
        <f t="shared" si="15"/>
        <v>0</v>
      </c>
      <c r="H115" s="12">
        <f t="shared" si="15"/>
        <v>0</v>
      </c>
      <c r="I115" s="12">
        <f t="shared" si="15"/>
        <v>0</v>
      </c>
      <c r="J115" s="12">
        <f t="shared" si="15"/>
        <v>0</v>
      </c>
      <c r="K115" s="12">
        <f t="shared" si="15"/>
        <v>0</v>
      </c>
      <c r="L115" s="12">
        <f t="shared" si="15"/>
        <v>0</v>
      </c>
      <c r="M115" s="12">
        <f t="shared" si="15"/>
        <v>0</v>
      </c>
      <c r="N115" s="12">
        <f t="shared" si="15"/>
        <v>0</v>
      </c>
      <c r="O115" s="12">
        <f t="shared" si="15"/>
        <v>0</v>
      </c>
      <c r="P115" s="12">
        <f t="shared" si="15"/>
        <v>0</v>
      </c>
      <c r="Q115" s="12">
        <f t="shared" si="15"/>
        <v>0</v>
      </c>
      <c r="R115" s="12">
        <f t="shared" si="15"/>
        <v>0</v>
      </c>
      <c r="S115" s="12">
        <f t="shared" si="15"/>
        <v>0</v>
      </c>
      <c r="T115" s="12">
        <f t="shared" si="15"/>
        <v>0</v>
      </c>
      <c r="U115" s="12">
        <f t="shared" si="15"/>
        <v>0</v>
      </c>
      <c r="V115" s="12">
        <f t="shared" si="15"/>
        <v>0</v>
      </c>
      <c r="W115" s="12">
        <f t="shared" si="15"/>
        <v>0</v>
      </c>
      <c r="X115" s="12">
        <f t="shared" si="15"/>
        <v>0</v>
      </c>
      <c r="Y115" s="12">
        <f t="shared" si="15"/>
        <v>0</v>
      </c>
      <c r="Z115" s="12">
        <f t="shared" si="15"/>
        <v>0</v>
      </c>
      <c r="AA115" s="12">
        <f t="shared" si="15"/>
        <v>0</v>
      </c>
      <c r="AB115" s="12">
        <f t="shared" si="15"/>
        <v>0</v>
      </c>
      <c r="AC115" s="12">
        <f t="shared" si="15"/>
        <v>0</v>
      </c>
      <c r="AD115" s="12">
        <f t="shared" si="15"/>
        <v>0</v>
      </c>
      <c r="AE115" s="12">
        <f t="shared" si="15"/>
        <v>0</v>
      </c>
      <c r="AF115" s="12">
        <f>COUNTIF(AF96:AF114,"m")</f>
        <v>0</v>
      </c>
    </row>
    <row r="116" spans="1:34" ht="15" thickBot="1" x14ac:dyDescent="0.4">
      <c r="A116" s="17" t="s">
        <v>103</v>
      </c>
      <c r="B116" s="13">
        <f>COUNTIF(B96:B114,"g")</f>
        <v>0</v>
      </c>
      <c r="C116" s="13">
        <f t="shared" ref="C116:AE116" si="16">COUNTIF(C96:C114,"g")</f>
        <v>0</v>
      </c>
      <c r="D116" s="13">
        <f t="shared" si="16"/>
        <v>0</v>
      </c>
      <c r="E116" s="13">
        <f t="shared" si="16"/>
        <v>0</v>
      </c>
      <c r="F116" s="13">
        <f t="shared" si="16"/>
        <v>0</v>
      </c>
      <c r="G116" s="13">
        <f t="shared" si="16"/>
        <v>0</v>
      </c>
      <c r="H116" s="13">
        <f t="shared" si="16"/>
        <v>0</v>
      </c>
      <c r="I116" s="13">
        <f t="shared" si="16"/>
        <v>0</v>
      </c>
      <c r="J116" s="13">
        <f t="shared" si="16"/>
        <v>0</v>
      </c>
      <c r="K116" s="13">
        <f t="shared" si="16"/>
        <v>0</v>
      </c>
      <c r="L116" s="13">
        <f t="shared" si="16"/>
        <v>0</v>
      </c>
      <c r="M116" s="13">
        <f t="shared" si="16"/>
        <v>0</v>
      </c>
      <c r="N116" s="13">
        <f t="shared" si="16"/>
        <v>0</v>
      </c>
      <c r="O116" s="13">
        <f t="shared" si="16"/>
        <v>0</v>
      </c>
      <c r="P116" s="13">
        <f t="shared" si="16"/>
        <v>0</v>
      </c>
      <c r="Q116" s="13">
        <f t="shared" si="16"/>
        <v>0</v>
      </c>
      <c r="R116" s="13">
        <f t="shared" si="16"/>
        <v>0</v>
      </c>
      <c r="S116" s="13">
        <f t="shared" si="16"/>
        <v>0</v>
      </c>
      <c r="T116" s="13">
        <f t="shared" si="16"/>
        <v>0</v>
      </c>
      <c r="U116" s="13">
        <f t="shared" si="16"/>
        <v>0</v>
      </c>
      <c r="V116" s="13">
        <f t="shared" si="16"/>
        <v>0</v>
      </c>
      <c r="W116" s="13">
        <f t="shared" si="16"/>
        <v>0</v>
      </c>
      <c r="X116" s="13">
        <f t="shared" si="16"/>
        <v>0</v>
      </c>
      <c r="Y116" s="13">
        <f t="shared" si="16"/>
        <v>0</v>
      </c>
      <c r="Z116" s="13">
        <f t="shared" si="16"/>
        <v>0</v>
      </c>
      <c r="AA116" s="13">
        <f t="shared" si="16"/>
        <v>0</v>
      </c>
      <c r="AB116" s="13">
        <f t="shared" si="16"/>
        <v>0</v>
      </c>
      <c r="AC116" s="13">
        <f t="shared" si="16"/>
        <v>0</v>
      </c>
      <c r="AD116" s="13">
        <f t="shared" si="16"/>
        <v>0</v>
      </c>
      <c r="AE116" s="13">
        <f t="shared" si="16"/>
        <v>0</v>
      </c>
      <c r="AF116" s="13">
        <f>COUNTIF(AF96:AF114,"g")</f>
        <v>0</v>
      </c>
    </row>
    <row r="117" spans="1:34" ht="15" thickTop="1" x14ac:dyDescent="0.35">
      <c r="A117" s="97"/>
      <c r="B117" s="93">
        <f t="shared" ref="B117:AF117" si="17">B94</f>
        <v>43525</v>
      </c>
      <c r="C117" s="93">
        <f t="shared" si="17"/>
        <v>43526</v>
      </c>
      <c r="D117" s="93">
        <f t="shared" si="17"/>
        <v>43527</v>
      </c>
      <c r="E117" s="93">
        <f t="shared" si="17"/>
        <v>43528</v>
      </c>
      <c r="F117" s="93">
        <f t="shared" si="17"/>
        <v>43529</v>
      </c>
      <c r="G117" s="93">
        <f t="shared" si="17"/>
        <v>43530</v>
      </c>
      <c r="H117" s="93">
        <f t="shared" si="17"/>
        <v>43531</v>
      </c>
      <c r="I117" s="93">
        <f t="shared" si="17"/>
        <v>43532</v>
      </c>
      <c r="J117" s="93">
        <f t="shared" si="17"/>
        <v>43533</v>
      </c>
      <c r="K117" s="93">
        <f t="shared" si="17"/>
        <v>43534</v>
      </c>
      <c r="L117" s="93">
        <f t="shared" si="17"/>
        <v>43535</v>
      </c>
      <c r="M117" s="93">
        <f t="shared" si="17"/>
        <v>43536</v>
      </c>
      <c r="N117" s="93">
        <f t="shared" si="17"/>
        <v>43537</v>
      </c>
      <c r="O117" s="93">
        <f t="shared" si="17"/>
        <v>43538</v>
      </c>
      <c r="P117" s="93">
        <f t="shared" si="17"/>
        <v>43539</v>
      </c>
      <c r="Q117" s="93">
        <f t="shared" si="17"/>
        <v>43540</v>
      </c>
      <c r="R117" s="93">
        <f t="shared" si="17"/>
        <v>43541</v>
      </c>
      <c r="S117" s="93">
        <f t="shared" si="17"/>
        <v>43542</v>
      </c>
      <c r="T117" s="93">
        <f t="shared" si="17"/>
        <v>43543</v>
      </c>
      <c r="U117" s="93">
        <f t="shared" si="17"/>
        <v>43544</v>
      </c>
      <c r="V117" s="93">
        <f t="shared" si="17"/>
        <v>43545</v>
      </c>
      <c r="W117" s="93">
        <f t="shared" si="17"/>
        <v>43546</v>
      </c>
      <c r="X117" s="93">
        <f t="shared" si="17"/>
        <v>43547</v>
      </c>
      <c r="Y117" s="93">
        <f t="shared" si="17"/>
        <v>43548</v>
      </c>
      <c r="Z117" s="93">
        <f t="shared" si="17"/>
        <v>43549</v>
      </c>
      <c r="AA117" s="93">
        <f t="shared" si="17"/>
        <v>43550</v>
      </c>
      <c r="AB117" s="93">
        <f t="shared" si="17"/>
        <v>43551</v>
      </c>
      <c r="AC117" s="93">
        <f t="shared" si="17"/>
        <v>43552</v>
      </c>
      <c r="AD117" s="93">
        <f t="shared" si="17"/>
        <v>43553</v>
      </c>
      <c r="AE117" s="93">
        <f t="shared" si="17"/>
        <v>43554</v>
      </c>
      <c r="AF117" s="93">
        <f t="shared" si="17"/>
        <v>43555</v>
      </c>
    </row>
    <row r="118" spans="1:34" ht="15" thickBot="1" x14ac:dyDescent="0.4">
      <c r="A118" s="91" t="s">
        <v>130</v>
      </c>
      <c r="B118" s="92">
        <v>1</v>
      </c>
      <c r="C118" s="92">
        <v>2</v>
      </c>
      <c r="D118" s="92">
        <v>3</v>
      </c>
      <c r="E118" s="92">
        <v>4</v>
      </c>
      <c r="F118" s="92">
        <v>5</v>
      </c>
      <c r="G118" s="92">
        <v>6</v>
      </c>
      <c r="H118" s="92">
        <v>7</v>
      </c>
      <c r="I118" s="92">
        <v>8</v>
      </c>
      <c r="J118" s="92">
        <v>9</v>
      </c>
      <c r="K118" s="92">
        <v>10</v>
      </c>
      <c r="L118" s="92">
        <v>11</v>
      </c>
      <c r="M118" s="92">
        <v>12</v>
      </c>
      <c r="N118" s="92">
        <v>13</v>
      </c>
      <c r="O118" s="92">
        <v>14</v>
      </c>
      <c r="P118" s="92">
        <v>15</v>
      </c>
      <c r="Q118" s="92">
        <v>16</v>
      </c>
      <c r="R118" s="92">
        <v>17</v>
      </c>
      <c r="S118" s="92">
        <v>18</v>
      </c>
      <c r="T118" s="92">
        <v>19</v>
      </c>
      <c r="U118" s="92">
        <v>20</v>
      </c>
      <c r="V118" s="92">
        <v>21</v>
      </c>
      <c r="W118" s="92">
        <v>22</v>
      </c>
      <c r="X118" s="92">
        <v>23</v>
      </c>
      <c r="Y118" s="92">
        <v>24</v>
      </c>
      <c r="Z118" s="92">
        <v>25</v>
      </c>
      <c r="AA118" s="92">
        <v>26</v>
      </c>
      <c r="AB118" s="92">
        <v>27</v>
      </c>
      <c r="AC118" s="92">
        <v>28</v>
      </c>
      <c r="AD118" s="92">
        <v>29</v>
      </c>
      <c r="AE118" s="92">
        <v>30</v>
      </c>
      <c r="AF118" s="92">
        <v>31</v>
      </c>
    </row>
    <row r="119" spans="1:34" ht="15.5" x14ac:dyDescent="0.35">
      <c r="A119" s="32" t="s">
        <v>16</v>
      </c>
      <c r="B119" s="53"/>
      <c r="C119" s="54"/>
      <c r="D119" s="66"/>
      <c r="E119" s="66"/>
      <c r="F119" s="31"/>
      <c r="G119" s="66"/>
      <c r="H119" s="66"/>
      <c r="I119" s="66"/>
      <c r="J119" s="66"/>
      <c r="K119" s="31"/>
      <c r="L119" s="31"/>
      <c r="M119" s="66"/>
      <c r="N119" s="66"/>
      <c r="O119" s="31"/>
      <c r="P119" s="66"/>
      <c r="Q119" s="66"/>
      <c r="R119" s="66"/>
      <c r="S119" s="66"/>
      <c r="T119" s="31"/>
      <c r="U119" s="31"/>
      <c r="V119" s="66"/>
      <c r="W119" s="66"/>
      <c r="X119" s="66"/>
      <c r="Y119" s="31"/>
      <c r="Z119" s="54"/>
      <c r="AA119" s="66"/>
      <c r="AB119" s="66"/>
      <c r="AC119" s="54"/>
      <c r="AD119" s="66"/>
      <c r="AE119" s="53"/>
      <c r="AF119" s="54"/>
    </row>
    <row r="120" spans="1:34" ht="15.5" x14ac:dyDescent="0.35">
      <c r="A120" s="32" t="s">
        <v>17</v>
      </c>
      <c r="B120" s="55"/>
      <c r="C120" s="67"/>
      <c r="D120" s="67"/>
      <c r="E120" s="67"/>
      <c r="F120" s="67"/>
      <c r="G120" s="66"/>
      <c r="H120" s="67"/>
      <c r="I120" s="67"/>
      <c r="J120" s="67"/>
      <c r="K120" s="66"/>
      <c r="L120" s="67"/>
      <c r="M120" s="66"/>
      <c r="N120" s="66"/>
      <c r="O120" s="66"/>
      <c r="P120" s="66"/>
      <c r="Q120" s="67"/>
      <c r="R120" s="67"/>
      <c r="S120" s="67"/>
      <c r="T120" s="66"/>
      <c r="U120" s="66"/>
      <c r="V120" s="67"/>
      <c r="W120" s="67"/>
      <c r="X120" s="67"/>
      <c r="Y120" s="66"/>
      <c r="Z120" s="67"/>
      <c r="AA120" s="66"/>
      <c r="AB120" s="66"/>
      <c r="AC120" s="66"/>
      <c r="AD120" s="67"/>
      <c r="AE120" s="55"/>
      <c r="AF120" s="67"/>
    </row>
    <row r="121" spans="1:34" ht="15.5" x14ac:dyDescent="0.35">
      <c r="A121" s="32" t="s">
        <v>18</v>
      </c>
      <c r="B121" s="5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7"/>
      <c r="N121" s="67"/>
      <c r="O121" s="67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7"/>
      <c r="AB121" s="67"/>
      <c r="AC121" s="66"/>
      <c r="AD121" s="66"/>
      <c r="AE121" s="56"/>
      <c r="AF121" s="66"/>
    </row>
    <row r="122" spans="1:34" ht="15.5" x14ac:dyDescent="0.35">
      <c r="A122" s="32" t="s">
        <v>19</v>
      </c>
      <c r="B122" s="56"/>
      <c r="C122" s="66"/>
      <c r="D122" s="66"/>
      <c r="E122" s="67"/>
      <c r="F122" s="67"/>
      <c r="G122" s="66"/>
      <c r="H122" s="66"/>
      <c r="I122" s="66"/>
      <c r="J122" s="66"/>
      <c r="K122" s="66"/>
      <c r="L122" s="66"/>
      <c r="M122" s="68"/>
      <c r="N122" s="68"/>
      <c r="O122" s="68"/>
      <c r="P122" s="68"/>
      <c r="Q122" s="68"/>
      <c r="R122" s="66"/>
      <c r="S122" s="66"/>
      <c r="T122" s="66"/>
      <c r="U122" s="66"/>
      <c r="V122" s="66"/>
      <c r="W122" s="66"/>
      <c r="X122" s="66"/>
      <c r="Y122" s="66"/>
      <c r="Z122" s="66"/>
      <c r="AA122" s="68"/>
      <c r="AB122" s="68"/>
      <c r="AC122" s="68"/>
      <c r="AD122" s="68"/>
      <c r="AE122" s="56"/>
      <c r="AF122" s="66"/>
    </row>
    <row r="123" spans="1:34" ht="15.5" x14ac:dyDescent="0.35">
      <c r="A123" s="32" t="s">
        <v>20</v>
      </c>
      <c r="B123" s="5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7"/>
      <c r="U123" s="67"/>
      <c r="V123" s="66"/>
      <c r="W123" s="66"/>
      <c r="X123" s="66"/>
      <c r="Y123" s="66"/>
      <c r="Z123" s="66"/>
      <c r="AA123" s="66"/>
      <c r="AB123" s="66"/>
      <c r="AC123" s="66"/>
      <c r="AD123" s="66"/>
      <c r="AE123" s="56"/>
      <c r="AF123" s="66"/>
    </row>
    <row r="124" spans="1:34" ht="15.5" x14ac:dyDescent="0.35">
      <c r="A124" s="40" t="s">
        <v>21</v>
      </c>
      <c r="B124" s="56"/>
      <c r="C124" s="66"/>
      <c r="D124" s="66"/>
      <c r="E124" s="67"/>
      <c r="F124" s="67"/>
      <c r="G124" s="66"/>
      <c r="H124" s="66"/>
      <c r="I124" s="66"/>
      <c r="J124" s="66"/>
      <c r="K124" s="66"/>
      <c r="L124" s="66"/>
      <c r="M124" s="68"/>
      <c r="N124" s="68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8"/>
      <c r="AB124" s="68"/>
      <c r="AC124" s="66"/>
      <c r="AD124" s="66"/>
      <c r="AE124" s="56"/>
      <c r="AF124" s="66"/>
      <c r="AG124" s="173" t="s">
        <v>136</v>
      </c>
      <c r="AH124" s="174"/>
    </row>
    <row r="125" spans="1:34" ht="15.5" x14ac:dyDescent="0.35">
      <c r="A125" s="49" t="s">
        <v>22</v>
      </c>
      <c r="B125" s="56"/>
      <c r="C125" s="66"/>
      <c r="D125" s="67"/>
      <c r="E125" s="66"/>
      <c r="F125" s="66"/>
      <c r="G125" s="66"/>
      <c r="H125" s="66"/>
      <c r="I125" s="66"/>
      <c r="J125" s="66"/>
      <c r="K125" s="67"/>
      <c r="L125" s="67"/>
      <c r="M125" s="67"/>
      <c r="N125" s="67"/>
      <c r="O125" s="67"/>
      <c r="P125" s="66"/>
      <c r="Q125" s="66"/>
      <c r="R125" s="67"/>
      <c r="S125" s="67"/>
      <c r="T125" s="67"/>
      <c r="U125" s="67"/>
      <c r="V125" s="66"/>
      <c r="W125" s="66"/>
      <c r="X125" s="66"/>
      <c r="Y125" s="67"/>
      <c r="Z125" s="67"/>
      <c r="AA125" s="67"/>
      <c r="AB125" s="67"/>
      <c r="AC125" s="67"/>
      <c r="AD125" s="66"/>
      <c r="AE125" s="56"/>
      <c r="AF125" s="66"/>
      <c r="AG125" s="175"/>
      <c r="AH125" s="176"/>
    </row>
    <row r="126" spans="1:34" ht="15.5" x14ac:dyDescent="0.35">
      <c r="A126" s="49" t="s">
        <v>23</v>
      </c>
      <c r="B126" s="56"/>
      <c r="C126" s="66"/>
      <c r="D126" s="66"/>
      <c r="E126" s="67"/>
      <c r="F126" s="30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56"/>
      <c r="AF126" s="66"/>
      <c r="AG126" s="175"/>
      <c r="AH126" s="176"/>
    </row>
    <row r="127" spans="1:34" ht="15.5" x14ac:dyDescent="0.35">
      <c r="A127" s="41" t="s">
        <v>24</v>
      </c>
      <c r="B127" s="5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56"/>
      <c r="AF127" s="66"/>
      <c r="AG127" s="175"/>
      <c r="AH127" s="176"/>
    </row>
    <row r="128" spans="1:34" ht="15.5" x14ac:dyDescent="0.35">
      <c r="A128" s="32" t="s">
        <v>25</v>
      </c>
      <c r="B128" s="5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56"/>
      <c r="AF128" s="66"/>
      <c r="AG128" s="175"/>
      <c r="AH128" s="176"/>
    </row>
    <row r="129" spans="1:34" ht="15.5" x14ac:dyDescent="0.35">
      <c r="A129" s="32" t="s">
        <v>26</v>
      </c>
      <c r="B129" s="5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56"/>
      <c r="AF129" s="66"/>
      <c r="AG129" s="177"/>
      <c r="AH129" s="178"/>
    </row>
    <row r="130" spans="1:34" ht="15.5" x14ac:dyDescent="0.35">
      <c r="A130" s="40" t="s">
        <v>27</v>
      </c>
      <c r="B130" s="5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56"/>
      <c r="AF130" s="66"/>
    </row>
    <row r="131" spans="1:34" ht="15.5" x14ac:dyDescent="0.35">
      <c r="A131" s="42" t="s">
        <v>28</v>
      </c>
      <c r="B131" s="5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56"/>
      <c r="AF131" s="66"/>
    </row>
    <row r="132" spans="1:34" ht="15.5" x14ac:dyDescent="0.35">
      <c r="A132" s="42" t="s">
        <v>29</v>
      </c>
      <c r="B132" s="5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56"/>
      <c r="AF132" s="66"/>
    </row>
    <row r="133" spans="1:34" ht="15.5" x14ac:dyDescent="0.35">
      <c r="A133" s="42" t="s">
        <v>30</v>
      </c>
      <c r="B133" s="5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56"/>
      <c r="AF133" s="66"/>
    </row>
    <row r="134" spans="1:34" x14ac:dyDescent="0.35">
      <c r="A134" s="21">
        <v>54</v>
      </c>
      <c r="B134" s="5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56"/>
      <c r="AF134" s="66"/>
    </row>
    <row r="135" spans="1:34" x14ac:dyDescent="0.35">
      <c r="A135" s="21">
        <v>55</v>
      </c>
      <c r="B135" s="5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56"/>
      <c r="AF135" s="66"/>
    </row>
    <row r="136" spans="1:34" x14ac:dyDescent="0.35">
      <c r="A136" s="21">
        <v>56</v>
      </c>
      <c r="B136" s="5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56"/>
      <c r="AF136" s="66"/>
    </row>
    <row r="137" spans="1:34" ht="15" thickBot="1" x14ac:dyDescent="0.4">
      <c r="A137" s="21" t="s">
        <v>8</v>
      </c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</row>
    <row r="138" spans="1:34" ht="15" thickBot="1" x14ac:dyDescent="0.4">
      <c r="A138" s="16" t="s">
        <v>2</v>
      </c>
      <c r="B138" s="12">
        <f>COUNTIF(B119:B137,"m")</f>
        <v>0</v>
      </c>
      <c r="C138" s="12">
        <f t="shared" ref="C138" si="18">COUNTIF(C119:C137,"m")</f>
        <v>0</v>
      </c>
      <c r="D138" s="12">
        <f>COUNTIF(D119:D137,"m")</f>
        <v>0</v>
      </c>
      <c r="E138" s="12">
        <f t="shared" ref="E138:AE138" si="19">COUNTIF(E119:E137,"m")</f>
        <v>0</v>
      </c>
      <c r="F138" s="12">
        <f t="shared" si="19"/>
        <v>0</v>
      </c>
      <c r="G138" s="12">
        <f t="shared" si="19"/>
        <v>0</v>
      </c>
      <c r="H138" s="12">
        <f t="shared" si="19"/>
        <v>0</v>
      </c>
      <c r="I138" s="12">
        <f t="shared" si="19"/>
        <v>0</v>
      </c>
      <c r="J138" s="12">
        <f t="shared" si="19"/>
        <v>0</v>
      </c>
      <c r="K138" s="12">
        <f t="shared" si="19"/>
        <v>0</v>
      </c>
      <c r="L138" s="12">
        <f t="shared" si="19"/>
        <v>0</v>
      </c>
      <c r="M138" s="12">
        <f t="shared" si="19"/>
        <v>0</v>
      </c>
      <c r="N138" s="12">
        <f t="shared" si="19"/>
        <v>0</v>
      </c>
      <c r="O138" s="12">
        <f t="shared" si="19"/>
        <v>0</v>
      </c>
      <c r="P138" s="12">
        <f t="shared" si="19"/>
        <v>0</v>
      </c>
      <c r="Q138" s="12">
        <f t="shared" si="19"/>
        <v>0</v>
      </c>
      <c r="R138" s="12">
        <f t="shared" si="19"/>
        <v>0</v>
      </c>
      <c r="S138" s="12">
        <f t="shared" si="19"/>
        <v>0</v>
      </c>
      <c r="T138" s="12">
        <f t="shared" si="19"/>
        <v>0</v>
      </c>
      <c r="U138" s="12">
        <f t="shared" si="19"/>
        <v>0</v>
      </c>
      <c r="V138" s="12">
        <f t="shared" si="19"/>
        <v>0</v>
      </c>
      <c r="W138" s="12">
        <f t="shared" si="19"/>
        <v>0</v>
      </c>
      <c r="X138" s="12">
        <f t="shared" si="19"/>
        <v>0</v>
      </c>
      <c r="Y138" s="12">
        <f t="shared" si="19"/>
        <v>0</v>
      </c>
      <c r="Z138" s="12">
        <f t="shared" si="19"/>
        <v>0</v>
      </c>
      <c r="AA138" s="12">
        <f t="shared" si="19"/>
        <v>0</v>
      </c>
      <c r="AB138" s="12">
        <f t="shared" si="19"/>
        <v>0</v>
      </c>
      <c r="AC138" s="12">
        <f t="shared" si="19"/>
        <v>0</v>
      </c>
      <c r="AD138" s="12">
        <f t="shared" si="19"/>
        <v>0</v>
      </c>
      <c r="AE138" s="12">
        <f t="shared" si="19"/>
        <v>0</v>
      </c>
      <c r="AF138" s="12">
        <f>COUNTIF(AF119:AF137,"m")</f>
        <v>0</v>
      </c>
    </row>
    <row r="139" spans="1:34" ht="15" thickBot="1" x14ac:dyDescent="0.4">
      <c r="A139" s="17" t="s">
        <v>103</v>
      </c>
      <c r="B139" s="13">
        <f>COUNTIF(B119:B137,"g")</f>
        <v>0</v>
      </c>
      <c r="C139" s="13">
        <f t="shared" ref="C139:AE139" si="20">COUNTIF(C119:C137,"g")</f>
        <v>0</v>
      </c>
      <c r="D139" s="13">
        <f t="shared" si="20"/>
        <v>0</v>
      </c>
      <c r="E139" s="13">
        <f t="shared" si="20"/>
        <v>0</v>
      </c>
      <c r="F139" s="13">
        <f t="shared" si="20"/>
        <v>0</v>
      </c>
      <c r="G139" s="13">
        <f t="shared" si="20"/>
        <v>0</v>
      </c>
      <c r="H139" s="13">
        <f t="shared" si="20"/>
        <v>0</v>
      </c>
      <c r="I139" s="13">
        <f t="shared" si="20"/>
        <v>0</v>
      </c>
      <c r="J139" s="13">
        <f t="shared" si="20"/>
        <v>0</v>
      </c>
      <c r="K139" s="13">
        <f t="shared" si="20"/>
        <v>0</v>
      </c>
      <c r="L139" s="13">
        <f t="shared" si="20"/>
        <v>0</v>
      </c>
      <c r="M139" s="13">
        <f t="shared" si="20"/>
        <v>0</v>
      </c>
      <c r="N139" s="13">
        <f t="shared" si="20"/>
        <v>0</v>
      </c>
      <c r="O139" s="13">
        <f t="shared" si="20"/>
        <v>0</v>
      </c>
      <c r="P139" s="13">
        <f t="shared" si="20"/>
        <v>0</v>
      </c>
      <c r="Q139" s="13">
        <f t="shared" si="20"/>
        <v>0</v>
      </c>
      <c r="R139" s="13">
        <f t="shared" si="20"/>
        <v>0</v>
      </c>
      <c r="S139" s="13">
        <f t="shared" si="20"/>
        <v>0</v>
      </c>
      <c r="T139" s="13">
        <f t="shared" si="20"/>
        <v>0</v>
      </c>
      <c r="U139" s="13">
        <f t="shared" si="20"/>
        <v>0</v>
      </c>
      <c r="V139" s="13">
        <f t="shared" si="20"/>
        <v>0</v>
      </c>
      <c r="W139" s="13">
        <f t="shared" si="20"/>
        <v>0</v>
      </c>
      <c r="X139" s="13">
        <f t="shared" si="20"/>
        <v>0</v>
      </c>
      <c r="Y139" s="13">
        <f t="shared" si="20"/>
        <v>0</v>
      </c>
      <c r="Z139" s="13">
        <f t="shared" si="20"/>
        <v>0</v>
      </c>
      <c r="AA139" s="13">
        <f t="shared" si="20"/>
        <v>0</v>
      </c>
      <c r="AB139" s="13">
        <f t="shared" si="20"/>
        <v>0</v>
      </c>
      <c r="AC139" s="13">
        <f t="shared" si="20"/>
        <v>0</v>
      </c>
      <c r="AD139" s="13">
        <f t="shared" si="20"/>
        <v>0</v>
      </c>
      <c r="AE139" s="13">
        <f t="shared" si="20"/>
        <v>0</v>
      </c>
      <c r="AF139" s="13">
        <f>COUNTIF(AF119:AF137,"g")</f>
        <v>0</v>
      </c>
    </row>
    <row r="140" spans="1:34" ht="15" thickTop="1" x14ac:dyDescent="0.35"/>
  </sheetData>
  <mergeCells count="6">
    <mergeCell ref="AG102:AH107"/>
    <mergeCell ref="AG124:AH129"/>
    <mergeCell ref="AG9:AH14"/>
    <mergeCell ref="AG32:AH37"/>
    <mergeCell ref="AG55:AH60"/>
    <mergeCell ref="AG77:AH82"/>
  </mergeCells>
  <conditionalFormatting sqref="B2:AF3 B23:AF26 B46:AF49 B69:AF70">
    <cfRule type="expression" dxfId="125" priority="73">
      <formula>WEEKDAY(B$2,2)&gt;5</formula>
    </cfRule>
  </conditionalFormatting>
  <conditionalFormatting sqref="B2:AF3 B23:AF26 B46:AF49 B69:AF70">
    <cfRule type="expression" dxfId="124" priority="71">
      <formula>COUNTIF(#REF!,B$2)+$R$7</formula>
    </cfRule>
  </conditionalFormatting>
  <conditionalFormatting sqref="B4:AF22 B27:AF45 B50:AF58 B73:AF75 B96:AF114 B119:AF137 B83:AF91 B76:E82 L76:AF82 B66:AF68 B59:F65 M59:AF65">
    <cfRule type="expression" dxfId="123" priority="69">
      <formula>COUNTIF($AQ$5:$AQ$17,B$2)</formula>
    </cfRule>
    <cfRule type="expression" dxfId="122" priority="70">
      <formula>WEEKDAY(B$2,2)&gt;5</formula>
    </cfRule>
  </conditionalFormatting>
  <conditionalFormatting sqref="B4:AF22">
    <cfRule type="endsWith" dxfId="121" priority="65" operator="endsWith" text="tp">
      <formula>RIGHT(B4,LEN("tp"))="tp"</formula>
    </cfRule>
    <cfRule type="endsWith" dxfId="120" priority="66" operator="endsWith" text="rtt">
      <formula>RIGHT(B4,LEN("rtt"))="rtt"</formula>
    </cfRule>
    <cfRule type="endsWith" dxfId="119" priority="67" operator="endsWith" text="am">
      <formula>RIGHT(B4,LEN("am"))="am"</formula>
    </cfRule>
    <cfRule type="endsWith" dxfId="118" priority="68" operator="endsWith" text="m">
      <formula>RIGHT(B4,LEN("m"))="m"</formula>
    </cfRule>
  </conditionalFormatting>
  <conditionalFormatting sqref="B27:AF45">
    <cfRule type="endsWith" dxfId="117" priority="59" operator="endsWith" text="tp">
      <formula>RIGHT(B27,LEN("tp"))="tp"</formula>
    </cfRule>
    <cfRule type="endsWith" dxfId="116" priority="60" operator="endsWith" text="rtt">
      <formula>RIGHT(B27,LEN("rtt"))="rtt"</formula>
    </cfRule>
    <cfRule type="endsWith" dxfId="115" priority="61" operator="endsWith" text="am">
      <formula>RIGHT(B27,LEN("am"))="am"</formula>
    </cfRule>
    <cfRule type="endsWith" dxfId="114" priority="62" operator="endsWith" text="m">
      <formula>RIGHT(B27,LEN("m"))="m"</formula>
    </cfRule>
  </conditionalFormatting>
  <conditionalFormatting sqref="B50:AF58 B66:AF68 B59:F65 M59:AF65">
    <cfRule type="endsWith" dxfId="113" priority="53" operator="endsWith" text="tp">
      <formula>RIGHT(B50,LEN("tp"))="tp"</formula>
    </cfRule>
    <cfRule type="endsWith" dxfId="112" priority="54" operator="endsWith" text="rtt">
      <formula>RIGHT(B50,LEN("rtt"))="rtt"</formula>
    </cfRule>
    <cfRule type="endsWith" dxfId="111" priority="55" operator="endsWith" text="am">
      <formula>RIGHT(B50,LEN("am"))="am"</formula>
    </cfRule>
    <cfRule type="endsWith" dxfId="110" priority="56" operator="endsWith" text="m">
      <formula>RIGHT(B50,LEN("m"))="m"</formula>
    </cfRule>
  </conditionalFormatting>
  <conditionalFormatting sqref="B71:AF72 B92:AF93">
    <cfRule type="expression" dxfId="109" priority="52">
      <formula>WEEKDAY(B$2,2)&gt;5</formula>
    </cfRule>
  </conditionalFormatting>
  <conditionalFormatting sqref="B71:AF72 B92:AF93">
    <cfRule type="expression" dxfId="108" priority="51">
      <formula>COUNTIF(#REF!,B$2)+$R$7</formula>
    </cfRule>
  </conditionalFormatting>
  <conditionalFormatting sqref="B73:AF75 B83:AF91 B76:E82 L76:AF82">
    <cfRule type="endsWith" dxfId="107" priority="45" operator="endsWith" text="tp">
      <formula>RIGHT(B73,LEN("tp"))="tp"</formula>
    </cfRule>
    <cfRule type="endsWith" dxfId="106" priority="46" operator="endsWith" text="rtt">
      <formula>RIGHT(B73,LEN("rtt"))="rtt"</formula>
    </cfRule>
    <cfRule type="endsWith" dxfId="105" priority="47" operator="endsWith" text="am">
      <formula>RIGHT(B73,LEN("am"))="am"</formula>
    </cfRule>
    <cfRule type="endsWith" dxfId="104" priority="48" operator="endsWith" text="m">
      <formula>RIGHT(B73,LEN("m"))="m"</formula>
    </cfRule>
  </conditionalFormatting>
  <conditionalFormatting sqref="B94:AF95 B115:AF116">
    <cfRule type="expression" dxfId="103" priority="44">
      <formula>WEEKDAY(B$2,2)&gt;5</formula>
    </cfRule>
  </conditionalFormatting>
  <conditionalFormatting sqref="B94:AF95 B115:AF116">
    <cfRule type="expression" dxfId="102" priority="43">
      <formula>COUNTIF(#REF!,B$2)+$R$7</formula>
    </cfRule>
  </conditionalFormatting>
  <conditionalFormatting sqref="B96:AF114">
    <cfRule type="endsWith" dxfId="101" priority="37" operator="endsWith" text="tp">
      <formula>RIGHT(B96,LEN("tp"))="tp"</formula>
    </cfRule>
    <cfRule type="endsWith" dxfId="100" priority="38" operator="endsWith" text="rtt">
      <formula>RIGHT(B96,LEN("rtt"))="rtt"</formula>
    </cfRule>
    <cfRule type="endsWith" dxfId="99" priority="39" operator="endsWith" text="am">
      <formula>RIGHT(B96,LEN("am"))="am"</formula>
    </cfRule>
    <cfRule type="endsWith" dxfId="98" priority="40" operator="endsWith" text="m">
      <formula>RIGHT(B96,LEN("m"))="m"</formula>
    </cfRule>
  </conditionalFormatting>
  <conditionalFormatting sqref="B117:AF118 B138:AF139">
    <cfRule type="expression" dxfId="97" priority="36">
      <formula>WEEKDAY(B$2,2)&gt;5</formula>
    </cfRule>
  </conditionalFormatting>
  <conditionalFormatting sqref="B117:AF118 B138:AF139">
    <cfRule type="expression" dxfId="96" priority="35">
      <formula>COUNTIF(#REF!,B$2)+$R$7</formula>
    </cfRule>
  </conditionalFormatting>
  <conditionalFormatting sqref="B119:AF137">
    <cfRule type="endsWith" dxfId="95" priority="29" operator="endsWith" text="tp">
      <formula>RIGHT(B119,LEN("tp"))="tp"</formula>
    </cfRule>
    <cfRule type="endsWith" dxfId="94" priority="30" operator="endsWith" text="rtt">
      <formula>RIGHT(B119,LEN("rtt"))="rtt"</formula>
    </cfRule>
    <cfRule type="endsWith" dxfId="93" priority="31" operator="endsWith" text="am">
      <formula>RIGHT(B119,LEN("am"))="am"</formula>
    </cfRule>
    <cfRule type="endsWith" dxfId="92" priority="32" operator="endsWith" text="m">
      <formula>RIGHT(B119,LEN("m"))="m"</formula>
    </cfRule>
  </conditionalFormatting>
  <conditionalFormatting sqref="F76:K82">
    <cfRule type="expression" dxfId="91" priority="27">
      <formula>COUNTIF($AQ$5:$AQ$17,F$2)</formula>
    </cfRule>
    <cfRule type="expression" dxfId="90" priority="28">
      <formula>WEEKDAY(F$2,2)&gt;5</formula>
    </cfRule>
  </conditionalFormatting>
  <conditionalFormatting sqref="F76:K82">
    <cfRule type="endsWith" dxfId="89" priority="23" operator="endsWith" text="tp">
      <formula>RIGHT(F76,LEN("tp"))="tp"</formula>
    </cfRule>
    <cfRule type="endsWith" dxfId="88" priority="24" operator="endsWith" text="rtt">
      <formula>RIGHT(F76,LEN("rtt"))="rtt"</formula>
    </cfRule>
    <cfRule type="endsWith" dxfId="87" priority="25" operator="endsWith" text="am">
      <formula>RIGHT(F76,LEN("am"))="am"</formula>
    </cfRule>
    <cfRule type="endsWith" dxfId="86" priority="26" operator="endsWith" text="m">
      <formula>RIGHT(F76,LEN("m"))="m"</formula>
    </cfRule>
  </conditionalFormatting>
  <conditionalFormatting sqref="F76:K76">
    <cfRule type="endsWith" dxfId="85" priority="19" operator="endsWith" text="tp">
      <formula>RIGHT(F76,LEN("tp"))="tp"</formula>
    </cfRule>
    <cfRule type="endsWith" dxfId="84" priority="20" operator="endsWith" text="rtt">
      <formula>RIGHT(F76,LEN("rtt"))="rtt"</formula>
    </cfRule>
    <cfRule type="endsWith" dxfId="83" priority="21" operator="endsWith" text="am">
      <formula>RIGHT(F76,LEN("am"))="am"</formula>
    </cfRule>
    <cfRule type="endsWith" dxfId="82" priority="22" operator="endsWith" text="m">
      <formula>RIGHT(F76,LEN("m"))="m"</formula>
    </cfRule>
  </conditionalFormatting>
  <conditionalFormatting sqref="F77:K82">
    <cfRule type="endsWith" dxfId="81" priority="15" operator="endsWith" text="tp">
      <formula>RIGHT(F77,LEN("tp"))="tp"</formula>
    </cfRule>
    <cfRule type="endsWith" dxfId="80" priority="16" operator="endsWith" text="rtt">
      <formula>RIGHT(F77,LEN("rtt"))="rtt"</formula>
    </cfRule>
    <cfRule type="endsWith" dxfId="79" priority="17" operator="endsWith" text="am">
      <formula>RIGHT(F77,LEN("am"))="am"</formula>
    </cfRule>
    <cfRule type="endsWith" dxfId="78" priority="18" operator="endsWith" text="m">
      <formula>RIGHT(F77,LEN("m"))="m"</formula>
    </cfRule>
  </conditionalFormatting>
  <conditionalFormatting sqref="G59:L65">
    <cfRule type="expression" dxfId="77" priority="13">
      <formula>COUNTIF($AQ$5:$AQ$17,G$2)</formula>
    </cfRule>
    <cfRule type="expression" dxfId="76" priority="14">
      <formula>WEEKDAY(G$2,2)&gt;5</formula>
    </cfRule>
  </conditionalFormatting>
  <conditionalFormatting sqref="G59:L65">
    <cfRule type="endsWith" dxfId="75" priority="9" operator="endsWith" text="tp">
      <formula>RIGHT(G59,LEN("tp"))="tp"</formula>
    </cfRule>
    <cfRule type="endsWith" dxfId="74" priority="10" operator="endsWith" text="rtt">
      <formula>RIGHT(G59,LEN("rtt"))="rtt"</formula>
    </cfRule>
    <cfRule type="endsWith" dxfId="73" priority="11" operator="endsWith" text="am">
      <formula>RIGHT(G59,LEN("am"))="am"</formula>
    </cfRule>
    <cfRule type="endsWith" dxfId="72" priority="12" operator="endsWith" text="m">
      <formula>RIGHT(G59,LEN("m"))="m"</formula>
    </cfRule>
  </conditionalFormatting>
  <conditionalFormatting sqref="G59:L59">
    <cfRule type="endsWith" dxfId="71" priority="5" operator="endsWith" text="tp">
      <formula>RIGHT(G59,LEN("tp"))="tp"</formula>
    </cfRule>
    <cfRule type="endsWith" dxfId="70" priority="6" operator="endsWith" text="rtt">
      <formula>RIGHT(G59,LEN("rtt"))="rtt"</formula>
    </cfRule>
    <cfRule type="endsWith" dxfId="69" priority="7" operator="endsWith" text="am">
      <formula>RIGHT(G59,LEN("am"))="am"</formula>
    </cfRule>
    <cfRule type="endsWith" dxfId="68" priority="8" operator="endsWith" text="m">
      <formula>RIGHT(G59,LEN("m"))="m"</formula>
    </cfRule>
  </conditionalFormatting>
  <conditionalFormatting sqref="G60:L65">
    <cfRule type="endsWith" dxfId="67" priority="1" operator="endsWith" text="tp">
      <formula>RIGHT(G60,LEN("tp"))="tp"</formula>
    </cfRule>
    <cfRule type="endsWith" dxfId="66" priority="2" operator="endsWith" text="rtt">
      <formula>RIGHT(G60,LEN("rtt"))="rtt"</formula>
    </cfRule>
    <cfRule type="endsWith" dxfId="65" priority="3" operator="endsWith" text="am">
      <formula>RIGHT(G60,LEN("am"))="am"</formula>
    </cfRule>
    <cfRule type="endsWith" dxfId="64" priority="4" operator="endsWith" text="m">
      <formula>RIGHT(G60,LEN("m"))="m"</formula>
    </cfRule>
  </conditionalFormatting>
  <dataValidations count="1">
    <dataValidation type="list" allowBlank="1" showInputMessage="1" showErrorMessage="1" sqref="A1">
      <formula1>$AN$1:$AN$12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O140"/>
  <sheetViews>
    <sheetView zoomScaleNormal="100" workbookViewId="0">
      <selection activeCell="A139" sqref="A139"/>
    </sheetView>
  </sheetViews>
  <sheetFormatPr baseColWidth="10" defaultRowHeight="14.5" x14ac:dyDescent="0.35"/>
  <cols>
    <col min="1" max="1" width="19.54296875" customWidth="1"/>
    <col min="2" max="31" width="3.54296875" style="5" customWidth="1"/>
    <col min="32" max="32" width="0" hidden="1" customWidth="1"/>
    <col min="39" max="41" width="0" hidden="1" customWidth="1"/>
  </cols>
  <sheetData>
    <row r="1" spans="1:41" ht="16" thickBot="1" x14ac:dyDescent="0.4">
      <c r="A1" s="51" t="s">
        <v>34</v>
      </c>
      <c r="B1" s="69" t="s">
        <v>127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M1" t="s">
        <v>31</v>
      </c>
      <c r="AN1">
        <v>1</v>
      </c>
      <c r="AO1">
        <v>2015</v>
      </c>
    </row>
    <row r="2" spans="1:41" ht="15" customHeight="1" thickBot="1" x14ac:dyDescent="0.4">
      <c r="A2" s="5">
        <v>2019</v>
      </c>
      <c r="B2" s="82">
        <f>DATE(MATCH($A$2,$AO$1:$AO$7,0)+2014,MATCH($A$1,$AM$1:$AM$12,0),1)</f>
        <v>43556</v>
      </c>
      <c r="C2" s="83">
        <f>B2+1</f>
        <v>43557</v>
      </c>
      <c r="D2" s="83">
        <f>C2+1</f>
        <v>43558</v>
      </c>
      <c r="E2" s="83">
        <f t="shared" ref="E2:AE2" si="0">D2+1</f>
        <v>43559</v>
      </c>
      <c r="F2" s="83">
        <f t="shared" si="0"/>
        <v>43560</v>
      </c>
      <c r="G2" s="83">
        <f t="shared" si="0"/>
        <v>43561</v>
      </c>
      <c r="H2" s="83">
        <f t="shared" si="0"/>
        <v>43562</v>
      </c>
      <c r="I2" s="83">
        <f t="shared" si="0"/>
        <v>43563</v>
      </c>
      <c r="J2" s="83">
        <f t="shared" si="0"/>
        <v>43564</v>
      </c>
      <c r="K2" s="83">
        <f t="shared" si="0"/>
        <v>43565</v>
      </c>
      <c r="L2" s="83">
        <f t="shared" si="0"/>
        <v>43566</v>
      </c>
      <c r="M2" s="83">
        <f t="shared" si="0"/>
        <v>43567</v>
      </c>
      <c r="N2" s="83">
        <f t="shared" si="0"/>
        <v>43568</v>
      </c>
      <c r="O2" s="83">
        <f t="shared" si="0"/>
        <v>43569</v>
      </c>
      <c r="P2" s="83">
        <f t="shared" si="0"/>
        <v>43570</v>
      </c>
      <c r="Q2" s="83">
        <f t="shared" si="0"/>
        <v>43571</v>
      </c>
      <c r="R2" s="83">
        <f t="shared" si="0"/>
        <v>43572</v>
      </c>
      <c r="S2" s="83">
        <f t="shared" si="0"/>
        <v>43573</v>
      </c>
      <c r="T2" s="83">
        <f t="shared" si="0"/>
        <v>43574</v>
      </c>
      <c r="U2" s="83">
        <f t="shared" si="0"/>
        <v>43575</v>
      </c>
      <c r="V2" s="83">
        <f t="shared" si="0"/>
        <v>43576</v>
      </c>
      <c r="W2" s="83">
        <f t="shared" si="0"/>
        <v>43577</v>
      </c>
      <c r="X2" s="83">
        <f t="shared" si="0"/>
        <v>43578</v>
      </c>
      <c r="Y2" s="83">
        <f t="shared" si="0"/>
        <v>43579</v>
      </c>
      <c r="Z2" s="83">
        <f t="shared" si="0"/>
        <v>43580</v>
      </c>
      <c r="AA2" s="83">
        <f t="shared" si="0"/>
        <v>43581</v>
      </c>
      <c r="AB2" s="83">
        <f t="shared" si="0"/>
        <v>43582</v>
      </c>
      <c r="AC2" s="83">
        <f t="shared" si="0"/>
        <v>43583</v>
      </c>
      <c r="AD2" s="83">
        <f t="shared" si="0"/>
        <v>43584</v>
      </c>
      <c r="AE2" s="83">
        <f t="shared" si="0"/>
        <v>43585</v>
      </c>
      <c r="AF2" s="84"/>
      <c r="AM2" t="s">
        <v>32</v>
      </c>
      <c r="AN2">
        <v>2</v>
      </c>
      <c r="AO2">
        <v>2016</v>
      </c>
    </row>
    <row r="3" spans="1:41" ht="15" customHeight="1" thickTop="1" thickBot="1" x14ac:dyDescent="0.4">
      <c r="A3" s="91" t="s">
        <v>56</v>
      </c>
      <c r="B3" s="85">
        <v>1</v>
      </c>
      <c r="C3" s="85">
        <v>2</v>
      </c>
      <c r="D3" s="85">
        <v>3</v>
      </c>
      <c r="E3" s="85">
        <v>4</v>
      </c>
      <c r="F3" s="85">
        <v>5</v>
      </c>
      <c r="G3" s="85">
        <v>6</v>
      </c>
      <c r="H3" s="85">
        <v>7</v>
      </c>
      <c r="I3" s="85">
        <v>8</v>
      </c>
      <c r="J3" s="85">
        <v>9</v>
      </c>
      <c r="K3" s="85">
        <v>10</v>
      </c>
      <c r="L3" s="85">
        <v>11</v>
      </c>
      <c r="M3" s="85">
        <v>12</v>
      </c>
      <c r="N3" s="85">
        <v>13</v>
      </c>
      <c r="O3" s="85">
        <v>14</v>
      </c>
      <c r="P3" s="85">
        <v>15</v>
      </c>
      <c r="Q3" s="85">
        <v>16</v>
      </c>
      <c r="R3" s="85">
        <v>17</v>
      </c>
      <c r="S3" s="85">
        <v>18</v>
      </c>
      <c r="T3" s="85">
        <v>19</v>
      </c>
      <c r="U3" s="85">
        <v>20</v>
      </c>
      <c r="V3" s="85">
        <v>21</v>
      </c>
      <c r="W3" s="85">
        <v>22</v>
      </c>
      <c r="X3" s="85">
        <v>23</v>
      </c>
      <c r="Y3" s="85">
        <v>24</v>
      </c>
      <c r="Z3" s="85">
        <v>25</v>
      </c>
      <c r="AA3" s="85">
        <v>26</v>
      </c>
      <c r="AB3" s="85">
        <v>27</v>
      </c>
      <c r="AC3" s="85">
        <v>28</v>
      </c>
      <c r="AD3" s="85">
        <v>29</v>
      </c>
      <c r="AE3" s="85">
        <v>30</v>
      </c>
      <c r="AF3" s="86"/>
      <c r="AM3" t="s">
        <v>33</v>
      </c>
      <c r="AN3">
        <v>3</v>
      </c>
      <c r="AO3">
        <v>2017</v>
      </c>
    </row>
    <row r="4" spans="1:41" ht="15" customHeight="1" x14ac:dyDescent="0.35">
      <c r="A4" s="14">
        <v>1</v>
      </c>
      <c r="B4" s="53"/>
      <c r="C4" s="54"/>
      <c r="D4" s="66"/>
      <c r="E4" s="66"/>
      <c r="F4" s="31"/>
      <c r="G4" s="66"/>
      <c r="H4" s="66"/>
      <c r="I4" s="66"/>
      <c r="J4" s="66"/>
      <c r="K4" s="31"/>
      <c r="L4" s="31"/>
      <c r="M4" s="66"/>
      <c r="N4" s="66"/>
      <c r="O4" s="31"/>
      <c r="P4" s="66"/>
      <c r="Q4" s="66"/>
      <c r="R4" s="66"/>
      <c r="S4" s="66"/>
      <c r="T4" s="31"/>
      <c r="U4" s="31"/>
      <c r="V4" s="66"/>
      <c r="W4" s="66"/>
      <c r="X4" s="66"/>
      <c r="Y4" s="31"/>
      <c r="Z4" s="54"/>
      <c r="AA4" s="66"/>
      <c r="AB4" s="66"/>
      <c r="AC4" s="54"/>
      <c r="AD4" s="54"/>
      <c r="AE4" s="54"/>
      <c r="AM4" t="s">
        <v>34</v>
      </c>
      <c r="AN4">
        <v>4</v>
      </c>
      <c r="AO4">
        <v>2018</v>
      </c>
    </row>
    <row r="5" spans="1:41" ht="15" customHeight="1" x14ac:dyDescent="0.35">
      <c r="A5" s="15">
        <v>2</v>
      </c>
      <c r="B5" s="55"/>
      <c r="C5" s="67"/>
      <c r="D5" s="67"/>
      <c r="E5" s="67"/>
      <c r="F5" s="67"/>
      <c r="G5" s="66"/>
      <c r="H5" s="67"/>
      <c r="I5" s="67"/>
      <c r="J5" s="67"/>
      <c r="K5" s="66"/>
      <c r="L5" s="67"/>
      <c r="M5" s="66"/>
      <c r="N5" s="66"/>
      <c r="O5" s="66"/>
      <c r="P5" s="66"/>
      <c r="Q5" s="67"/>
      <c r="R5" s="67"/>
      <c r="S5" s="67"/>
      <c r="T5" s="66"/>
      <c r="U5" s="66"/>
      <c r="V5" s="67"/>
      <c r="W5" s="67"/>
      <c r="X5" s="67"/>
      <c r="Y5" s="66"/>
      <c r="Z5" s="67"/>
      <c r="AA5" s="66"/>
      <c r="AB5" s="66"/>
      <c r="AC5" s="66"/>
      <c r="AD5" s="66"/>
      <c r="AE5" s="66"/>
      <c r="AM5" t="s">
        <v>35</v>
      </c>
      <c r="AN5">
        <v>5</v>
      </c>
      <c r="AO5">
        <v>2019</v>
      </c>
    </row>
    <row r="6" spans="1:41" ht="15" customHeight="1" x14ac:dyDescent="0.35">
      <c r="A6" s="20">
        <v>3</v>
      </c>
      <c r="B6" s="56"/>
      <c r="C6" s="66"/>
      <c r="D6" s="66"/>
      <c r="E6" s="66"/>
      <c r="F6" s="66"/>
      <c r="G6" s="66"/>
      <c r="H6" s="66"/>
      <c r="I6" s="66"/>
      <c r="J6" s="66"/>
      <c r="K6" s="66"/>
      <c r="L6" s="66"/>
      <c r="M6" s="67"/>
      <c r="N6" s="67"/>
      <c r="O6" s="67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7"/>
      <c r="AB6" s="67"/>
      <c r="AC6" s="66"/>
      <c r="AD6" s="66"/>
      <c r="AE6" s="66"/>
      <c r="AM6" t="s">
        <v>36</v>
      </c>
      <c r="AN6">
        <v>6</v>
      </c>
      <c r="AO6">
        <v>2020</v>
      </c>
    </row>
    <row r="7" spans="1:41" ht="15" customHeight="1" x14ac:dyDescent="0.35">
      <c r="A7" s="15">
        <v>4</v>
      </c>
      <c r="B7" s="56"/>
      <c r="C7" s="66"/>
      <c r="D7" s="66"/>
      <c r="E7" s="67"/>
      <c r="F7" s="67"/>
      <c r="G7" s="66"/>
      <c r="H7" s="66"/>
      <c r="I7" s="66"/>
      <c r="J7" s="66"/>
      <c r="K7" s="66"/>
      <c r="L7" s="66"/>
      <c r="M7" s="68"/>
      <c r="N7" s="68"/>
      <c r="O7" s="68"/>
      <c r="P7" s="68"/>
      <c r="Q7" s="68"/>
      <c r="R7" s="66"/>
      <c r="S7" s="66"/>
      <c r="T7" s="66"/>
      <c r="U7" s="66"/>
      <c r="V7" s="66"/>
      <c r="W7" s="66"/>
      <c r="X7" s="66"/>
      <c r="Y7" s="66"/>
      <c r="Z7" s="66"/>
      <c r="AA7" s="68"/>
      <c r="AB7" s="68"/>
      <c r="AC7" s="68"/>
      <c r="AD7" s="68"/>
      <c r="AE7" s="68"/>
      <c r="AM7" t="s">
        <v>5</v>
      </c>
      <c r="AN7">
        <v>7</v>
      </c>
      <c r="AO7">
        <v>2021</v>
      </c>
    </row>
    <row r="8" spans="1:41" ht="15" customHeight="1" thickBot="1" x14ac:dyDescent="0.4">
      <c r="A8" s="20">
        <v>5</v>
      </c>
      <c r="B8" s="5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7"/>
      <c r="U8" s="67"/>
      <c r="V8" s="66"/>
      <c r="W8" s="66"/>
      <c r="X8" s="66"/>
      <c r="Y8" s="66"/>
      <c r="Z8" s="66"/>
      <c r="AA8" s="66"/>
      <c r="AB8" s="66"/>
      <c r="AC8" s="66"/>
      <c r="AD8" s="66"/>
      <c r="AE8" s="66"/>
      <c r="AM8" t="s">
        <v>37</v>
      </c>
      <c r="AN8">
        <v>8</v>
      </c>
      <c r="AO8">
        <v>2022</v>
      </c>
    </row>
    <row r="9" spans="1:41" ht="15" customHeight="1" x14ac:dyDescent="0.35">
      <c r="A9" s="15">
        <v>6</v>
      </c>
      <c r="B9" s="56"/>
      <c r="C9" s="66"/>
      <c r="D9" s="66"/>
      <c r="E9" s="67"/>
      <c r="F9" s="67"/>
      <c r="G9" s="66"/>
      <c r="H9" s="66"/>
      <c r="I9" s="66"/>
      <c r="J9" s="66"/>
      <c r="K9" s="66"/>
      <c r="L9" s="66"/>
      <c r="M9" s="68"/>
      <c r="N9" s="68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8"/>
      <c r="AB9" s="68"/>
      <c r="AC9" s="66"/>
      <c r="AD9" s="66"/>
      <c r="AE9" s="66"/>
      <c r="AG9" s="179" t="s">
        <v>131</v>
      </c>
      <c r="AH9" s="180"/>
      <c r="AM9" t="s">
        <v>38</v>
      </c>
      <c r="AN9">
        <v>9</v>
      </c>
      <c r="AO9">
        <v>2023</v>
      </c>
    </row>
    <row r="10" spans="1:41" ht="15" customHeight="1" x14ac:dyDescent="0.35">
      <c r="A10" s="20">
        <v>7</v>
      </c>
      <c r="B10" s="56"/>
      <c r="C10" s="66"/>
      <c r="D10" s="67"/>
      <c r="E10" s="66"/>
      <c r="F10" s="66"/>
      <c r="G10" s="66"/>
      <c r="H10" s="66"/>
      <c r="I10" s="66"/>
      <c r="J10" s="66"/>
      <c r="K10" s="67"/>
      <c r="L10" s="67"/>
      <c r="M10" s="67"/>
      <c r="N10" s="67"/>
      <c r="O10" s="67"/>
      <c r="P10" s="66"/>
      <c r="Q10" s="66"/>
      <c r="R10" s="67"/>
      <c r="S10" s="67"/>
      <c r="T10" s="67"/>
      <c r="U10" s="67"/>
      <c r="V10" s="66"/>
      <c r="W10" s="66"/>
      <c r="X10" s="66"/>
      <c r="Y10" s="67"/>
      <c r="Z10" s="67"/>
      <c r="AA10" s="67"/>
      <c r="AB10" s="67"/>
      <c r="AC10" s="67"/>
      <c r="AD10" s="67"/>
      <c r="AE10" s="67"/>
      <c r="AG10" s="181"/>
      <c r="AH10" s="182"/>
      <c r="AM10" t="s">
        <v>39</v>
      </c>
      <c r="AN10">
        <v>10</v>
      </c>
      <c r="AO10">
        <v>2024</v>
      </c>
    </row>
    <row r="11" spans="1:41" ht="15" customHeight="1" x14ac:dyDescent="0.35">
      <c r="A11" s="15">
        <v>8</v>
      </c>
      <c r="B11" s="56"/>
      <c r="C11" s="66"/>
      <c r="D11" s="66"/>
      <c r="E11" s="67"/>
      <c r="F11" s="30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G11" s="181"/>
      <c r="AH11" s="182"/>
      <c r="AM11" t="s">
        <v>40</v>
      </c>
      <c r="AN11">
        <v>11</v>
      </c>
      <c r="AO11">
        <v>2025</v>
      </c>
    </row>
    <row r="12" spans="1:41" ht="15" customHeight="1" x14ac:dyDescent="0.35">
      <c r="A12" s="20">
        <v>9</v>
      </c>
      <c r="B12" s="5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G12" s="181"/>
      <c r="AH12" s="182"/>
      <c r="AM12" t="s">
        <v>41</v>
      </c>
      <c r="AN12">
        <v>12</v>
      </c>
      <c r="AO12">
        <v>2026</v>
      </c>
    </row>
    <row r="13" spans="1:41" ht="15" customHeight="1" x14ac:dyDescent="0.35">
      <c r="A13" s="15">
        <v>10</v>
      </c>
      <c r="B13" s="5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G13" s="181"/>
      <c r="AH13" s="182"/>
      <c r="AN13">
        <v>13</v>
      </c>
      <c r="AO13">
        <v>2027</v>
      </c>
    </row>
    <row r="14" spans="1:41" ht="15" customHeight="1" thickBot="1" x14ac:dyDescent="0.4">
      <c r="A14" s="20">
        <v>11</v>
      </c>
      <c r="B14" s="56"/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G14" s="183"/>
      <c r="AH14" s="184"/>
      <c r="AN14">
        <v>14</v>
      </c>
      <c r="AO14">
        <v>2028</v>
      </c>
    </row>
    <row r="15" spans="1:41" ht="15" customHeight="1" x14ac:dyDescent="0.35">
      <c r="A15" s="15">
        <v>12</v>
      </c>
      <c r="B15" s="5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N15">
        <v>15</v>
      </c>
      <c r="AO15">
        <v>2029</v>
      </c>
    </row>
    <row r="16" spans="1:41" ht="15" customHeight="1" x14ac:dyDescent="0.35">
      <c r="A16" s="20">
        <v>13</v>
      </c>
      <c r="B16" s="5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N16">
        <v>16</v>
      </c>
      <c r="AO16">
        <v>2030</v>
      </c>
    </row>
    <row r="17" spans="1:41" ht="15" customHeight="1" x14ac:dyDescent="0.35">
      <c r="A17" s="15">
        <v>14</v>
      </c>
      <c r="B17" s="5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N17">
        <v>17</v>
      </c>
      <c r="AO17">
        <v>2031</v>
      </c>
    </row>
    <row r="18" spans="1:41" ht="15" customHeight="1" x14ac:dyDescent="0.35">
      <c r="A18" s="20">
        <v>15</v>
      </c>
      <c r="B18" s="5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N18">
        <v>18</v>
      </c>
    </row>
    <row r="19" spans="1:41" ht="15" customHeight="1" x14ac:dyDescent="0.35">
      <c r="A19" s="15">
        <v>16</v>
      </c>
      <c r="B19" s="5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N19">
        <v>19</v>
      </c>
    </row>
    <row r="20" spans="1:41" ht="15" customHeight="1" x14ac:dyDescent="0.35">
      <c r="A20" s="20">
        <v>17</v>
      </c>
      <c r="B20" s="5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N20">
        <v>20</v>
      </c>
    </row>
    <row r="21" spans="1:41" ht="15" customHeight="1" x14ac:dyDescent="0.35">
      <c r="A21" s="15">
        <v>18</v>
      </c>
      <c r="B21" s="5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N21">
        <v>21</v>
      </c>
    </row>
    <row r="22" spans="1:41" ht="15" customHeight="1" thickBot="1" x14ac:dyDescent="0.4">
      <c r="A22" s="15">
        <v>19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N22">
        <v>22</v>
      </c>
    </row>
    <row r="23" spans="1:41" ht="15" customHeight="1" thickBot="1" x14ac:dyDescent="0.4">
      <c r="A23" s="16" t="s">
        <v>2</v>
      </c>
      <c r="B23" s="12">
        <f>COUNTIF(B4:B21,"m")</f>
        <v>0</v>
      </c>
      <c r="C23" s="12">
        <f t="shared" ref="C23:AE23" si="1">COUNTIF(C4:C21,"m")</f>
        <v>0</v>
      </c>
      <c r="D23" s="12">
        <f t="shared" si="1"/>
        <v>0</v>
      </c>
      <c r="E23" s="12">
        <f t="shared" si="1"/>
        <v>0</v>
      </c>
      <c r="F23" s="12">
        <f t="shared" si="1"/>
        <v>0</v>
      </c>
      <c r="G23" s="12">
        <f t="shared" si="1"/>
        <v>0</v>
      </c>
      <c r="H23" s="12">
        <f t="shared" si="1"/>
        <v>0</v>
      </c>
      <c r="I23" s="12">
        <f t="shared" si="1"/>
        <v>0</v>
      </c>
      <c r="J23" s="12">
        <f t="shared" si="1"/>
        <v>0</v>
      </c>
      <c r="K23" s="12">
        <f t="shared" si="1"/>
        <v>0</v>
      </c>
      <c r="L23" s="12">
        <f t="shared" si="1"/>
        <v>0</v>
      </c>
      <c r="M23" s="12">
        <f t="shared" si="1"/>
        <v>0</v>
      </c>
      <c r="N23" s="12">
        <f t="shared" si="1"/>
        <v>0</v>
      </c>
      <c r="O23" s="12">
        <f t="shared" si="1"/>
        <v>0</v>
      </c>
      <c r="P23" s="12">
        <f t="shared" si="1"/>
        <v>0</v>
      </c>
      <c r="Q23" s="12">
        <f t="shared" si="1"/>
        <v>0</v>
      </c>
      <c r="R23" s="12">
        <f t="shared" si="1"/>
        <v>0</v>
      </c>
      <c r="S23" s="12">
        <f t="shared" si="1"/>
        <v>0</v>
      </c>
      <c r="T23" s="12">
        <f t="shared" si="1"/>
        <v>0</v>
      </c>
      <c r="U23" s="12">
        <f t="shared" si="1"/>
        <v>0</v>
      </c>
      <c r="V23" s="12">
        <f t="shared" si="1"/>
        <v>0</v>
      </c>
      <c r="W23" s="12">
        <f t="shared" si="1"/>
        <v>0</v>
      </c>
      <c r="X23" s="12">
        <f t="shared" si="1"/>
        <v>0</v>
      </c>
      <c r="Y23" s="12">
        <f t="shared" si="1"/>
        <v>0</v>
      </c>
      <c r="Z23" s="12">
        <f t="shared" si="1"/>
        <v>0</v>
      </c>
      <c r="AA23" s="12">
        <f t="shared" si="1"/>
        <v>0</v>
      </c>
      <c r="AB23" s="12">
        <f t="shared" si="1"/>
        <v>0</v>
      </c>
      <c r="AC23" s="12">
        <f t="shared" si="1"/>
        <v>0</v>
      </c>
      <c r="AD23" s="12">
        <f t="shared" si="1"/>
        <v>0</v>
      </c>
      <c r="AE23" s="12">
        <f t="shared" si="1"/>
        <v>0</v>
      </c>
      <c r="AN23">
        <v>23</v>
      </c>
    </row>
    <row r="24" spans="1:41" ht="15" customHeight="1" thickBot="1" x14ac:dyDescent="0.4">
      <c r="A24" s="87" t="s">
        <v>103</v>
      </c>
      <c r="B24" s="88">
        <f>COUNTIF(B4:B23,"g")</f>
        <v>0</v>
      </c>
      <c r="C24" s="88">
        <f t="shared" ref="C24:AE24" si="2">COUNTIF(C4:C23,"g")</f>
        <v>0</v>
      </c>
      <c r="D24" s="88">
        <f t="shared" si="2"/>
        <v>0</v>
      </c>
      <c r="E24" s="88">
        <f t="shared" si="2"/>
        <v>0</v>
      </c>
      <c r="F24" s="88">
        <f t="shared" si="2"/>
        <v>0</v>
      </c>
      <c r="G24" s="88">
        <f t="shared" si="2"/>
        <v>0</v>
      </c>
      <c r="H24" s="88">
        <f t="shared" si="2"/>
        <v>0</v>
      </c>
      <c r="I24" s="88">
        <f t="shared" si="2"/>
        <v>0</v>
      </c>
      <c r="J24" s="88">
        <f t="shared" si="2"/>
        <v>0</v>
      </c>
      <c r="K24" s="88">
        <f t="shared" si="2"/>
        <v>0</v>
      </c>
      <c r="L24" s="88">
        <f t="shared" si="2"/>
        <v>0</v>
      </c>
      <c r="M24" s="88">
        <f t="shared" si="2"/>
        <v>0</v>
      </c>
      <c r="N24" s="88">
        <f t="shared" si="2"/>
        <v>0</v>
      </c>
      <c r="O24" s="88">
        <f t="shared" si="2"/>
        <v>0</v>
      </c>
      <c r="P24" s="88">
        <f t="shared" si="2"/>
        <v>0</v>
      </c>
      <c r="Q24" s="88">
        <f t="shared" si="2"/>
        <v>0</v>
      </c>
      <c r="R24" s="88">
        <f t="shared" si="2"/>
        <v>0</v>
      </c>
      <c r="S24" s="88">
        <f t="shared" si="2"/>
        <v>0</v>
      </c>
      <c r="T24" s="88">
        <f t="shared" si="2"/>
        <v>0</v>
      </c>
      <c r="U24" s="88">
        <f t="shared" si="2"/>
        <v>0</v>
      </c>
      <c r="V24" s="88">
        <f t="shared" si="2"/>
        <v>0</v>
      </c>
      <c r="W24" s="88">
        <f t="shared" si="2"/>
        <v>0</v>
      </c>
      <c r="X24" s="88">
        <f t="shared" si="2"/>
        <v>0</v>
      </c>
      <c r="Y24" s="88">
        <f t="shared" si="2"/>
        <v>0</v>
      </c>
      <c r="Z24" s="88">
        <f t="shared" si="2"/>
        <v>0</v>
      </c>
      <c r="AA24" s="88">
        <f t="shared" si="2"/>
        <v>0</v>
      </c>
      <c r="AB24" s="88">
        <f t="shared" si="2"/>
        <v>0</v>
      </c>
      <c r="AC24" s="88">
        <f t="shared" si="2"/>
        <v>0</v>
      </c>
      <c r="AD24" s="88">
        <f t="shared" si="2"/>
        <v>0</v>
      </c>
      <c r="AE24" s="88">
        <f t="shared" si="2"/>
        <v>0</v>
      </c>
      <c r="AN24">
        <v>24</v>
      </c>
    </row>
    <row r="25" spans="1:41" ht="15" customHeight="1" thickTop="1" thickBot="1" x14ac:dyDescent="0.4">
      <c r="A25" s="89"/>
      <c r="B25" s="93">
        <f t="shared" ref="B25:AE25" si="3">B2</f>
        <v>43556</v>
      </c>
      <c r="C25" s="93">
        <f t="shared" si="3"/>
        <v>43557</v>
      </c>
      <c r="D25" s="93">
        <f t="shared" si="3"/>
        <v>43558</v>
      </c>
      <c r="E25" s="93">
        <f t="shared" si="3"/>
        <v>43559</v>
      </c>
      <c r="F25" s="93">
        <f t="shared" si="3"/>
        <v>43560</v>
      </c>
      <c r="G25" s="93">
        <f t="shared" si="3"/>
        <v>43561</v>
      </c>
      <c r="H25" s="93">
        <f t="shared" si="3"/>
        <v>43562</v>
      </c>
      <c r="I25" s="93">
        <f t="shared" si="3"/>
        <v>43563</v>
      </c>
      <c r="J25" s="93">
        <f t="shared" si="3"/>
        <v>43564</v>
      </c>
      <c r="K25" s="93">
        <f t="shared" si="3"/>
        <v>43565</v>
      </c>
      <c r="L25" s="93">
        <f t="shared" si="3"/>
        <v>43566</v>
      </c>
      <c r="M25" s="93">
        <f t="shared" si="3"/>
        <v>43567</v>
      </c>
      <c r="N25" s="93">
        <f t="shared" si="3"/>
        <v>43568</v>
      </c>
      <c r="O25" s="93">
        <f t="shared" si="3"/>
        <v>43569</v>
      </c>
      <c r="P25" s="93">
        <f t="shared" si="3"/>
        <v>43570</v>
      </c>
      <c r="Q25" s="93">
        <f t="shared" si="3"/>
        <v>43571</v>
      </c>
      <c r="R25" s="93">
        <f t="shared" si="3"/>
        <v>43572</v>
      </c>
      <c r="S25" s="93">
        <f t="shared" si="3"/>
        <v>43573</v>
      </c>
      <c r="T25" s="93">
        <f t="shared" si="3"/>
        <v>43574</v>
      </c>
      <c r="U25" s="93">
        <f t="shared" si="3"/>
        <v>43575</v>
      </c>
      <c r="V25" s="93">
        <f t="shared" si="3"/>
        <v>43576</v>
      </c>
      <c r="W25" s="93">
        <f t="shared" si="3"/>
        <v>43577</v>
      </c>
      <c r="X25" s="93">
        <f t="shared" si="3"/>
        <v>43578</v>
      </c>
      <c r="Y25" s="93">
        <f t="shared" si="3"/>
        <v>43579</v>
      </c>
      <c r="Z25" s="93">
        <f t="shared" si="3"/>
        <v>43580</v>
      </c>
      <c r="AA25" s="93">
        <f t="shared" si="3"/>
        <v>43581</v>
      </c>
      <c r="AB25" s="93">
        <f t="shared" si="3"/>
        <v>43582</v>
      </c>
      <c r="AC25" s="93">
        <f t="shared" si="3"/>
        <v>43583</v>
      </c>
      <c r="AD25" s="93">
        <f t="shared" si="3"/>
        <v>43584</v>
      </c>
      <c r="AE25" s="93">
        <f t="shared" si="3"/>
        <v>43585</v>
      </c>
      <c r="AF25" s="94"/>
      <c r="AN25">
        <v>25</v>
      </c>
    </row>
    <row r="26" spans="1:41" ht="15" customHeight="1" thickBot="1" x14ac:dyDescent="0.4">
      <c r="A26" s="91" t="s">
        <v>137</v>
      </c>
      <c r="B26" s="92">
        <v>1</v>
      </c>
      <c r="C26" s="92">
        <v>2</v>
      </c>
      <c r="D26" s="92">
        <v>3</v>
      </c>
      <c r="E26" s="92">
        <v>4</v>
      </c>
      <c r="F26" s="92">
        <v>5</v>
      </c>
      <c r="G26" s="92">
        <v>6</v>
      </c>
      <c r="H26" s="92">
        <v>7</v>
      </c>
      <c r="I26" s="92">
        <v>8</v>
      </c>
      <c r="J26" s="92">
        <v>9</v>
      </c>
      <c r="K26" s="92">
        <v>10</v>
      </c>
      <c r="L26" s="92">
        <v>11</v>
      </c>
      <c r="M26" s="92">
        <v>12</v>
      </c>
      <c r="N26" s="92">
        <v>13</v>
      </c>
      <c r="O26" s="92">
        <v>14</v>
      </c>
      <c r="P26" s="92">
        <v>15</v>
      </c>
      <c r="Q26" s="92">
        <v>16</v>
      </c>
      <c r="R26" s="92">
        <v>17</v>
      </c>
      <c r="S26" s="92">
        <v>18</v>
      </c>
      <c r="T26" s="92">
        <v>19</v>
      </c>
      <c r="U26" s="92">
        <v>20</v>
      </c>
      <c r="V26" s="92">
        <v>21</v>
      </c>
      <c r="W26" s="92">
        <v>22</v>
      </c>
      <c r="X26" s="92">
        <v>23</v>
      </c>
      <c r="Y26" s="92">
        <v>24</v>
      </c>
      <c r="Z26" s="92">
        <v>25</v>
      </c>
      <c r="AA26" s="92">
        <v>26</v>
      </c>
      <c r="AB26" s="92">
        <v>27</v>
      </c>
      <c r="AC26" s="92">
        <v>28</v>
      </c>
      <c r="AD26" s="92">
        <v>29</v>
      </c>
      <c r="AE26" s="92">
        <v>30</v>
      </c>
      <c r="AF26" s="95"/>
      <c r="AN26">
        <v>26</v>
      </c>
    </row>
    <row r="27" spans="1:41" ht="15" customHeight="1" x14ac:dyDescent="0.35">
      <c r="A27" s="18">
        <v>19</v>
      </c>
      <c r="B27" s="53"/>
      <c r="C27" s="54"/>
      <c r="D27" s="66"/>
      <c r="E27" s="66"/>
      <c r="F27" s="31"/>
      <c r="G27" s="66"/>
      <c r="H27" s="66"/>
      <c r="I27" s="66"/>
      <c r="J27" s="66"/>
      <c r="K27" s="31"/>
      <c r="L27" s="31"/>
      <c r="M27" s="66"/>
      <c r="N27" s="66"/>
      <c r="O27" s="31"/>
      <c r="P27" s="66"/>
      <c r="Q27" s="66"/>
      <c r="R27" s="66"/>
      <c r="S27" s="66"/>
      <c r="T27" s="31"/>
      <c r="U27" s="31"/>
      <c r="V27" s="66"/>
      <c r="W27" s="66"/>
      <c r="X27" s="66"/>
      <c r="Y27" s="31"/>
      <c r="Z27" s="54"/>
      <c r="AA27" s="66"/>
      <c r="AB27" s="66"/>
      <c r="AC27" s="54"/>
      <c r="AD27" s="66"/>
      <c r="AE27" s="54"/>
      <c r="AN27">
        <v>27</v>
      </c>
    </row>
    <row r="28" spans="1:41" ht="15" customHeight="1" x14ac:dyDescent="0.35">
      <c r="A28" s="15">
        <v>20</v>
      </c>
      <c r="B28" s="55"/>
      <c r="C28" s="67"/>
      <c r="D28" s="67"/>
      <c r="E28" s="67"/>
      <c r="F28" s="67"/>
      <c r="G28" s="66"/>
      <c r="H28" s="67"/>
      <c r="I28" s="67"/>
      <c r="J28" s="67"/>
      <c r="K28" s="66"/>
      <c r="L28" s="67"/>
      <c r="M28" s="66"/>
      <c r="N28" s="66"/>
      <c r="O28" s="66"/>
      <c r="P28" s="66"/>
      <c r="Q28" s="67"/>
      <c r="R28" s="67"/>
      <c r="S28" s="67"/>
      <c r="T28" s="66"/>
      <c r="U28" s="66"/>
      <c r="V28" s="67"/>
      <c r="W28" s="67"/>
      <c r="X28" s="67"/>
      <c r="Y28" s="66"/>
      <c r="Z28" s="67"/>
      <c r="AA28" s="66"/>
      <c r="AB28" s="66"/>
      <c r="AC28" s="66"/>
      <c r="AD28" s="66"/>
      <c r="AE28" s="66"/>
      <c r="AN28">
        <v>28</v>
      </c>
    </row>
    <row r="29" spans="1:41" ht="15" customHeight="1" x14ac:dyDescent="0.35">
      <c r="A29" s="15">
        <v>21</v>
      </c>
      <c r="B29" s="5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7"/>
      <c r="N29" s="67"/>
      <c r="O29" s="67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7"/>
      <c r="AB29" s="67"/>
      <c r="AC29" s="66"/>
      <c r="AD29" s="67"/>
      <c r="AE29" s="66"/>
      <c r="AN29">
        <v>29</v>
      </c>
    </row>
    <row r="30" spans="1:41" ht="15" customHeight="1" x14ac:dyDescent="0.35">
      <c r="A30" s="15">
        <v>22</v>
      </c>
      <c r="B30" s="56"/>
      <c r="C30" s="66"/>
      <c r="D30" s="66"/>
      <c r="E30" s="67"/>
      <c r="F30" s="67"/>
      <c r="G30" s="66"/>
      <c r="H30" s="66"/>
      <c r="I30" s="66"/>
      <c r="J30" s="66"/>
      <c r="K30" s="66"/>
      <c r="L30" s="66"/>
      <c r="M30" s="68"/>
      <c r="N30" s="68"/>
      <c r="O30" s="68"/>
      <c r="P30" s="68"/>
      <c r="Q30" s="68"/>
      <c r="R30" s="66"/>
      <c r="S30" s="66"/>
      <c r="T30" s="66"/>
      <c r="U30" s="66"/>
      <c r="V30" s="66"/>
      <c r="W30" s="66"/>
      <c r="X30" s="66"/>
      <c r="Y30" s="66"/>
      <c r="Z30" s="66"/>
      <c r="AA30" s="68"/>
      <c r="AB30" s="68"/>
      <c r="AC30" s="68"/>
      <c r="AD30" s="68"/>
      <c r="AE30" s="68"/>
      <c r="AN30">
        <v>30</v>
      </c>
    </row>
    <row r="31" spans="1:41" ht="15" customHeight="1" x14ac:dyDescent="0.35">
      <c r="A31" s="15">
        <v>23</v>
      </c>
      <c r="B31" s="5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7"/>
      <c r="U31" s="67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N31">
        <v>31</v>
      </c>
    </row>
    <row r="32" spans="1:41" ht="15" customHeight="1" x14ac:dyDescent="0.35">
      <c r="A32" s="15">
        <v>24</v>
      </c>
      <c r="B32" s="56"/>
      <c r="C32" s="66"/>
      <c r="D32" s="66"/>
      <c r="E32" s="67"/>
      <c r="F32" s="67"/>
      <c r="G32" s="66"/>
      <c r="H32" s="66"/>
      <c r="I32" s="66"/>
      <c r="J32" s="66"/>
      <c r="K32" s="66"/>
      <c r="L32" s="66"/>
      <c r="M32" s="68"/>
      <c r="N32" s="68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8"/>
      <c r="AB32" s="68"/>
      <c r="AC32" s="66"/>
      <c r="AD32" s="68"/>
      <c r="AE32" s="66"/>
      <c r="AG32" s="173" t="s">
        <v>132</v>
      </c>
      <c r="AH32" s="174"/>
      <c r="AN32">
        <v>32</v>
      </c>
    </row>
    <row r="33" spans="1:40" ht="15" customHeight="1" x14ac:dyDescent="0.35">
      <c r="A33" s="15">
        <v>25</v>
      </c>
      <c r="B33" s="56"/>
      <c r="C33" s="66"/>
      <c r="D33" s="67"/>
      <c r="E33" s="66"/>
      <c r="F33" s="66"/>
      <c r="G33" s="66"/>
      <c r="H33" s="66"/>
      <c r="I33" s="66"/>
      <c r="J33" s="66"/>
      <c r="K33" s="67"/>
      <c r="L33" s="67"/>
      <c r="M33" s="67"/>
      <c r="N33" s="67"/>
      <c r="O33" s="67"/>
      <c r="P33" s="66"/>
      <c r="Q33" s="66"/>
      <c r="R33" s="67"/>
      <c r="S33" s="67"/>
      <c r="T33" s="67"/>
      <c r="U33" s="67"/>
      <c r="V33" s="66"/>
      <c r="W33" s="66"/>
      <c r="X33" s="66"/>
      <c r="Y33" s="67"/>
      <c r="Z33" s="67"/>
      <c r="AA33" s="67"/>
      <c r="AB33" s="67"/>
      <c r="AC33" s="67"/>
      <c r="AD33" s="67"/>
      <c r="AE33" s="67"/>
      <c r="AG33" s="175"/>
      <c r="AH33" s="176"/>
      <c r="AN33">
        <v>33</v>
      </c>
    </row>
    <row r="34" spans="1:40" ht="15" customHeight="1" x14ac:dyDescent="0.35">
      <c r="A34" s="15">
        <v>26</v>
      </c>
      <c r="B34" s="56"/>
      <c r="C34" s="66"/>
      <c r="D34" s="66"/>
      <c r="E34" s="67"/>
      <c r="F34" s="30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G34" s="175"/>
      <c r="AH34" s="176"/>
      <c r="AN34">
        <v>34</v>
      </c>
    </row>
    <row r="35" spans="1:40" ht="15" customHeight="1" x14ac:dyDescent="0.35">
      <c r="A35" s="15">
        <v>27</v>
      </c>
      <c r="B35" s="5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G35" s="175"/>
      <c r="AH35" s="176"/>
      <c r="AN35">
        <v>35</v>
      </c>
    </row>
    <row r="36" spans="1:40" ht="15" customHeight="1" x14ac:dyDescent="0.35">
      <c r="A36" s="15">
        <v>28</v>
      </c>
      <c r="B36" s="5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G36" s="175"/>
      <c r="AH36" s="176"/>
      <c r="AN36">
        <v>36</v>
      </c>
    </row>
    <row r="37" spans="1:40" ht="15" customHeight="1" x14ac:dyDescent="0.35">
      <c r="A37" s="15">
        <v>29</v>
      </c>
      <c r="B37" s="5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G37" s="177"/>
      <c r="AH37" s="178"/>
      <c r="AN37">
        <v>37</v>
      </c>
    </row>
    <row r="38" spans="1:40" ht="15" customHeight="1" x14ac:dyDescent="0.35">
      <c r="A38" s="15">
        <v>30</v>
      </c>
      <c r="B38" s="5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N38">
        <v>38</v>
      </c>
    </row>
    <row r="39" spans="1:40" ht="15" customHeight="1" x14ac:dyDescent="0.35">
      <c r="A39" s="15">
        <v>31</v>
      </c>
      <c r="B39" s="5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N39">
        <v>39</v>
      </c>
    </row>
    <row r="40" spans="1:40" ht="15" customHeight="1" x14ac:dyDescent="0.35">
      <c r="A40" s="15">
        <v>32</v>
      </c>
      <c r="B40" s="5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N40">
        <v>40</v>
      </c>
    </row>
    <row r="41" spans="1:40" ht="15" customHeight="1" x14ac:dyDescent="0.35">
      <c r="A41" s="15">
        <v>33</v>
      </c>
      <c r="B41" s="5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N41">
        <v>41</v>
      </c>
    </row>
    <row r="42" spans="1:40" ht="15" customHeight="1" x14ac:dyDescent="0.35">
      <c r="A42" s="15">
        <v>34</v>
      </c>
      <c r="B42" s="5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N42">
        <v>42</v>
      </c>
    </row>
    <row r="43" spans="1:40" ht="15" customHeight="1" x14ac:dyDescent="0.35">
      <c r="A43" s="15">
        <v>35</v>
      </c>
      <c r="B43" s="5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N43">
        <v>43</v>
      </c>
    </row>
    <row r="44" spans="1:40" ht="15" customHeight="1" x14ac:dyDescent="0.35">
      <c r="A44" s="15">
        <v>36</v>
      </c>
      <c r="B44" s="5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N44">
        <v>44</v>
      </c>
    </row>
    <row r="45" spans="1:40" ht="15" customHeight="1" thickBot="1" x14ac:dyDescent="0.4">
      <c r="A45" s="15">
        <v>37</v>
      </c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N45">
        <v>45</v>
      </c>
    </row>
    <row r="46" spans="1:40" ht="15" customHeight="1" thickBot="1" x14ac:dyDescent="0.4">
      <c r="A46" s="16" t="s">
        <v>0</v>
      </c>
      <c r="B46" s="12">
        <f t="shared" ref="B46:AE46" si="4">COUNTIF(B27:B45,"m")</f>
        <v>0</v>
      </c>
      <c r="C46" s="12">
        <f t="shared" si="4"/>
        <v>0</v>
      </c>
      <c r="D46" s="12">
        <f t="shared" si="4"/>
        <v>0</v>
      </c>
      <c r="E46" s="12">
        <f t="shared" si="4"/>
        <v>0</v>
      </c>
      <c r="F46" s="12">
        <f t="shared" si="4"/>
        <v>0</v>
      </c>
      <c r="G46" s="12">
        <f t="shared" si="4"/>
        <v>0</v>
      </c>
      <c r="H46" s="12">
        <f t="shared" si="4"/>
        <v>0</v>
      </c>
      <c r="I46" s="12">
        <f t="shared" si="4"/>
        <v>0</v>
      </c>
      <c r="J46" s="12">
        <f t="shared" si="4"/>
        <v>0</v>
      </c>
      <c r="K46" s="12">
        <f t="shared" si="4"/>
        <v>0</v>
      </c>
      <c r="L46" s="12">
        <f t="shared" si="4"/>
        <v>0</v>
      </c>
      <c r="M46" s="12">
        <f t="shared" si="4"/>
        <v>0</v>
      </c>
      <c r="N46" s="12">
        <f t="shared" si="4"/>
        <v>0</v>
      </c>
      <c r="O46" s="12">
        <f t="shared" si="4"/>
        <v>0</v>
      </c>
      <c r="P46" s="12">
        <f t="shared" si="4"/>
        <v>0</v>
      </c>
      <c r="Q46" s="12">
        <f t="shared" si="4"/>
        <v>0</v>
      </c>
      <c r="R46" s="12">
        <f t="shared" si="4"/>
        <v>0</v>
      </c>
      <c r="S46" s="12">
        <f t="shared" si="4"/>
        <v>0</v>
      </c>
      <c r="T46" s="12">
        <f t="shared" si="4"/>
        <v>0</v>
      </c>
      <c r="U46" s="12">
        <f t="shared" si="4"/>
        <v>0</v>
      </c>
      <c r="V46" s="12">
        <f t="shared" si="4"/>
        <v>0</v>
      </c>
      <c r="W46" s="12">
        <f t="shared" si="4"/>
        <v>0</v>
      </c>
      <c r="X46" s="12">
        <f t="shared" si="4"/>
        <v>0</v>
      </c>
      <c r="Y46" s="12">
        <f t="shared" si="4"/>
        <v>0</v>
      </c>
      <c r="Z46" s="12">
        <f t="shared" si="4"/>
        <v>0</v>
      </c>
      <c r="AA46" s="12">
        <f t="shared" si="4"/>
        <v>0</v>
      </c>
      <c r="AB46" s="12">
        <f t="shared" si="4"/>
        <v>0</v>
      </c>
      <c r="AC46" s="12">
        <f t="shared" si="4"/>
        <v>0</v>
      </c>
      <c r="AD46" s="12">
        <f t="shared" si="4"/>
        <v>0</v>
      </c>
      <c r="AE46" s="12">
        <f t="shared" si="4"/>
        <v>0</v>
      </c>
      <c r="AN46">
        <v>46</v>
      </c>
    </row>
    <row r="47" spans="1:40" ht="15" customHeight="1" thickBot="1" x14ac:dyDescent="0.4">
      <c r="A47" s="17" t="s">
        <v>103</v>
      </c>
      <c r="B47" s="13">
        <f t="shared" ref="B47:AE47" si="5">COUNTIF(B27:B45,"g")</f>
        <v>0</v>
      </c>
      <c r="C47" s="13">
        <f t="shared" si="5"/>
        <v>0</v>
      </c>
      <c r="D47" s="13">
        <f t="shared" si="5"/>
        <v>0</v>
      </c>
      <c r="E47" s="13">
        <f t="shared" si="5"/>
        <v>0</v>
      </c>
      <c r="F47" s="13">
        <f t="shared" si="5"/>
        <v>0</v>
      </c>
      <c r="G47" s="13">
        <f t="shared" si="5"/>
        <v>0</v>
      </c>
      <c r="H47" s="13">
        <f t="shared" si="5"/>
        <v>0</v>
      </c>
      <c r="I47" s="13">
        <f t="shared" si="5"/>
        <v>0</v>
      </c>
      <c r="J47" s="13">
        <f t="shared" si="5"/>
        <v>0</v>
      </c>
      <c r="K47" s="13">
        <f t="shared" si="5"/>
        <v>0</v>
      </c>
      <c r="L47" s="13">
        <f t="shared" si="5"/>
        <v>0</v>
      </c>
      <c r="M47" s="13">
        <f t="shared" si="5"/>
        <v>0</v>
      </c>
      <c r="N47" s="13">
        <f t="shared" si="5"/>
        <v>0</v>
      </c>
      <c r="O47" s="13">
        <f t="shared" si="5"/>
        <v>0</v>
      </c>
      <c r="P47" s="13">
        <f t="shared" si="5"/>
        <v>0</v>
      </c>
      <c r="Q47" s="13">
        <f t="shared" si="5"/>
        <v>0</v>
      </c>
      <c r="R47" s="13">
        <f t="shared" si="5"/>
        <v>0</v>
      </c>
      <c r="S47" s="13">
        <f t="shared" si="5"/>
        <v>0</v>
      </c>
      <c r="T47" s="13">
        <f t="shared" si="5"/>
        <v>0</v>
      </c>
      <c r="U47" s="13">
        <f t="shared" si="5"/>
        <v>0</v>
      </c>
      <c r="V47" s="13">
        <f t="shared" si="5"/>
        <v>0</v>
      </c>
      <c r="W47" s="13">
        <f t="shared" si="5"/>
        <v>0</v>
      </c>
      <c r="X47" s="13">
        <f t="shared" si="5"/>
        <v>0</v>
      </c>
      <c r="Y47" s="13">
        <f t="shared" si="5"/>
        <v>0</v>
      </c>
      <c r="Z47" s="13">
        <f t="shared" si="5"/>
        <v>0</v>
      </c>
      <c r="AA47" s="13">
        <f t="shared" si="5"/>
        <v>0</v>
      </c>
      <c r="AB47" s="13">
        <f t="shared" si="5"/>
        <v>0</v>
      </c>
      <c r="AC47" s="13">
        <f t="shared" si="5"/>
        <v>0</v>
      </c>
      <c r="AD47" s="13">
        <f t="shared" si="5"/>
        <v>0</v>
      </c>
      <c r="AE47" s="13">
        <f t="shared" si="5"/>
        <v>0</v>
      </c>
      <c r="AN47">
        <v>47</v>
      </c>
    </row>
    <row r="48" spans="1:40" ht="15" customHeight="1" thickTop="1" x14ac:dyDescent="0.35">
      <c r="A48" s="97"/>
      <c r="B48" s="93">
        <f t="shared" ref="B48:AE48" si="6">B25</f>
        <v>43556</v>
      </c>
      <c r="C48" s="93">
        <f t="shared" si="6"/>
        <v>43557</v>
      </c>
      <c r="D48" s="93">
        <f t="shared" si="6"/>
        <v>43558</v>
      </c>
      <c r="E48" s="93">
        <f t="shared" si="6"/>
        <v>43559</v>
      </c>
      <c r="F48" s="93">
        <f t="shared" si="6"/>
        <v>43560</v>
      </c>
      <c r="G48" s="93">
        <f t="shared" si="6"/>
        <v>43561</v>
      </c>
      <c r="H48" s="93">
        <f t="shared" si="6"/>
        <v>43562</v>
      </c>
      <c r="I48" s="93">
        <f t="shared" si="6"/>
        <v>43563</v>
      </c>
      <c r="J48" s="93">
        <f t="shared" si="6"/>
        <v>43564</v>
      </c>
      <c r="K48" s="93">
        <f t="shared" si="6"/>
        <v>43565</v>
      </c>
      <c r="L48" s="93">
        <f t="shared" si="6"/>
        <v>43566</v>
      </c>
      <c r="M48" s="93">
        <f t="shared" si="6"/>
        <v>43567</v>
      </c>
      <c r="N48" s="93">
        <f t="shared" si="6"/>
        <v>43568</v>
      </c>
      <c r="O48" s="93">
        <f t="shared" si="6"/>
        <v>43569</v>
      </c>
      <c r="P48" s="93">
        <f t="shared" si="6"/>
        <v>43570</v>
      </c>
      <c r="Q48" s="93">
        <f t="shared" si="6"/>
        <v>43571</v>
      </c>
      <c r="R48" s="93">
        <f t="shared" si="6"/>
        <v>43572</v>
      </c>
      <c r="S48" s="93">
        <f t="shared" si="6"/>
        <v>43573</v>
      </c>
      <c r="T48" s="93">
        <f t="shared" si="6"/>
        <v>43574</v>
      </c>
      <c r="U48" s="93">
        <f t="shared" si="6"/>
        <v>43575</v>
      </c>
      <c r="V48" s="93">
        <f t="shared" si="6"/>
        <v>43576</v>
      </c>
      <c r="W48" s="93">
        <f t="shared" si="6"/>
        <v>43577</v>
      </c>
      <c r="X48" s="93">
        <f t="shared" si="6"/>
        <v>43578</v>
      </c>
      <c r="Y48" s="93">
        <f t="shared" si="6"/>
        <v>43579</v>
      </c>
      <c r="Z48" s="93">
        <f t="shared" si="6"/>
        <v>43580</v>
      </c>
      <c r="AA48" s="93">
        <f t="shared" si="6"/>
        <v>43581</v>
      </c>
      <c r="AB48" s="93">
        <f t="shared" si="6"/>
        <v>43582</v>
      </c>
      <c r="AC48" s="93">
        <f t="shared" si="6"/>
        <v>43583</v>
      </c>
      <c r="AD48" s="93">
        <f t="shared" si="6"/>
        <v>43584</v>
      </c>
      <c r="AE48" s="93">
        <f t="shared" si="6"/>
        <v>43585</v>
      </c>
      <c r="AF48" s="99"/>
      <c r="AN48">
        <v>48</v>
      </c>
    </row>
    <row r="49" spans="1:40" ht="15" customHeight="1" thickBot="1" x14ac:dyDescent="0.4">
      <c r="A49" s="91" t="s">
        <v>128</v>
      </c>
      <c r="B49" s="92">
        <v>1</v>
      </c>
      <c r="C49" s="92">
        <v>2</v>
      </c>
      <c r="D49" s="92">
        <v>3</v>
      </c>
      <c r="E49" s="92">
        <v>4</v>
      </c>
      <c r="F49" s="92">
        <v>5</v>
      </c>
      <c r="G49" s="92">
        <v>6</v>
      </c>
      <c r="H49" s="92">
        <v>7</v>
      </c>
      <c r="I49" s="92">
        <v>8</v>
      </c>
      <c r="J49" s="92">
        <v>9</v>
      </c>
      <c r="K49" s="92">
        <v>10</v>
      </c>
      <c r="L49" s="92">
        <v>11</v>
      </c>
      <c r="M49" s="92">
        <v>12</v>
      </c>
      <c r="N49" s="92">
        <v>13</v>
      </c>
      <c r="O49" s="92">
        <v>14</v>
      </c>
      <c r="P49" s="92">
        <v>15</v>
      </c>
      <c r="Q49" s="92">
        <v>16</v>
      </c>
      <c r="R49" s="92">
        <v>17</v>
      </c>
      <c r="S49" s="92">
        <v>18</v>
      </c>
      <c r="T49" s="92">
        <v>19</v>
      </c>
      <c r="U49" s="92">
        <v>20</v>
      </c>
      <c r="V49" s="92">
        <v>21</v>
      </c>
      <c r="W49" s="92">
        <v>22</v>
      </c>
      <c r="X49" s="92">
        <v>23</v>
      </c>
      <c r="Y49" s="92">
        <v>24</v>
      </c>
      <c r="Z49" s="92">
        <v>25</v>
      </c>
      <c r="AA49" s="92">
        <v>26</v>
      </c>
      <c r="AB49" s="92">
        <v>27</v>
      </c>
      <c r="AC49" s="92">
        <v>28</v>
      </c>
      <c r="AD49" s="92">
        <v>29</v>
      </c>
      <c r="AE49" s="92">
        <v>30</v>
      </c>
      <c r="AF49" s="95"/>
      <c r="AN49">
        <v>49</v>
      </c>
    </row>
    <row r="50" spans="1:40" ht="15" customHeight="1" x14ac:dyDescent="0.35">
      <c r="A50" s="19">
        <v>39</v>
      </c>
      <c r="B50" s="53"/>
      <c r="C50" s="54"/>
      <c r="D50" s="66"/>
      <c r="E50" s="66"/>
      <c r="F50" s="31"/>
      <c r="G50" s="66"/>
      <c r="H50" s="66"/>
      <c r="I50" s="66"/>
      <c r="J50" s="66"/>
      <c r="K50" s="31"/>
      <c r="L50" s="31"/>
      <c r="M50" s="66"/>
      <c r="N50" s="66"/>
      <c r="O50" s="31"/>
      <c r="P50" s="66"/>
      <c r="Q50" s="66"/>
      <c r="R50" s="66"/>
      <c r="S50" s="66"/>
      <c r="T50" s="31"/>
      <c r="U50" s="31"/>
      <c r="V50" s="66"/>
      <c r="W50" s="66"/>
      <c r="X50" s="66"/>
      <c r="Y50" s="31"/>
      <c r="Z50" s="54"/>
      <c r="AA50" s="66"/>
      <c r="AB50" s="66"/>
      <c r="AC50" s="54"/>
      <c r="AD50" s="54"/>
      <c r="AE50" s="54"/>
      <c r="AN50">
        <v>50</v>
      </c>
    </row>
    <row r="51" spans="1:40" ht="15" customHeight="1" x14ac:dyDescent="0.35">
      <c r="A51" s="21">
        <v>40</v>
      </c>
      <c r="B51" s="55"/>
      <c r="C51" s="67"/>
      <c r="D51" s="67"/>
      <c r="E51" s="67"/>
      <c r="F51" s="67"/>
      <c r="G51" s="66"/>
      <c r="H51" s="67"/>
      <c r="I51" s="67"/>
      <c r="J51" s="67"/>
      <c r="K51" s="66"/>
      <c r="L51" s="67"/>
      <c r="M51" s="66"/>
      <c r="N51" s="66"/>
      <c r="O51" s="66"/>
      <c r="P51" s="66"/>
      <c r="Q51" s="67"/>
      <c r="R51" s="67"/>
      <c r="S51" s="67"/>
      <c r="T51" s="66"/>
      <c r="U51" s="66"/>
      <c r="V51" s="67"/>
      <c r="W51" s="67"/>
      <c r="X51" s="67"/>
      <c r="Y51" s="66"/>
      <c r="Z51" s="67"/>
      <c r="AA51" s="66"/>
      <c r="AB51" s="66"/>
      <c r="AC51" s="66"/>
      <c r="AD51" s="66"/>
      <c r="AE51" s="66"/>
      <c r="AN51">
        <v>51</v>
      </c>
    </row>
    <row r="52" spans="1:40" ht="15" customHeight="1" x14ac:dyDescent="0.35">
      <c r="A52" s="21">
        <v>41</v>
      </c>
      <c r="B52" s="5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7"/>
      <c r="N52" s="67"/>
      <c r="O52" s="67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7"/>
      <c r="AB52" s="67"/>
      <c r="AC52" s="66"/>
      <c r="AD52" s="66"/>
      <c r="AE52" s="66"/>
      <c r="AN52">
        <v>52</v>
      </c>
    </row>
    <row r="53" spans="1:40" ht="15" customHeight="1" x14ac:dyDescent="0.35">
      <c r="A53" s="21">
        <v>42</v>
      </c>
      <c r="B53" s="56"/>
      <c r="C53" s="66"/>
      <c r="D53" s="66"/>
      <c r="E53" s="67"/>
      <c r="F53" s="67"/>
      <c r="G53" s="66"/>
      <c r="H53" s="66"/>
      <c r="I53" s="66"/>
      <c r="J53" s="66"/>
      <c r="K53" s="66"/>
      <c r="L53" s="66"/>
      <c r="M53" s="68"/>
      <c r="N53" s="68"/>
      <c r="O53" s="68"/>
      <c r="P53" s="68"/>
      <c r="Q53" s="68"/>
      <c r="R53" s="66"/>
      <c r="S53" s="66"/>
      <c r="T53" s="66"/>
      <c r="U53" s="66"/>
      <c r="V53" s="66"/>
      <c r="W53" s="66"/>
      <c r="X53" s="66"/>
      <c r="Y53" s="66"/>
      <c r="Z53" s="66"/>
      <c r="AA53" s="68"/>
      <c r="AB53" s="68"/>
      <c r="AC53" s="68"/>
      <c r="AD53" s="68"/>
      <c r="AE53" s="68"/>
    </row>
    <row r="54" spans="1:40" ht="15" customHeight="1" x14ac:dyDescent="0.35">
      <c r="A54" s="21">
        <v>43</v>
      </c>
      <c r="B54" s="56"/>
      <c r="C54" s="66"/>
      <c r="D54" s="66"/>
      <c r="E54" s="66"/>
      <c r="F54" s="66"/>
      <c r="G54" s="66"/>
      <c r="H54" s="66"/>
      <c r="I54" s="67" t="s">
        <v>120</v>
      </c>
      <c r="J54" s="67" t="s">
        <v>120</v>
      </c>
      <c r="K54" s="67" t="s">
        <v>120</v>
      </c>
      <c r="L54" s="67" t="s">
        <v>120</v>
      </c>
      <c r="M54" s="67" t="s">
        <v>120</v>
      </c>
      <c r="N54" s="67" t="s">
        <v>120</v>
      </c>
      <c r="O54" s="66"/>
      <c r="P54" s="66"/>
      <c r="Q54" s="66"/>
      <c r="R54" s="66"/>
      <c r="S54" s="66"/>
      <c r="T54" s="67"/>
      <c r="U54" s="67"/>
      <c r="V54" s="66"/>
      <c r="W54" s="66"/>
      <c r="X54" s="66"/>
      <c r="Y54" s="66"/>
      <c r="Z54" s="66"/>
      <c r="AA54" s="66"/>
      <c r="AB54" s="66"/>
      <c r="AC54" s="66"/>
      <c r="AD54" s="66"/>
      <c r="AE54" s="66"/>
    </row>
    <row r="55" spans="1:40" ht="15" customHeight="1" thickBot="1" x14ac:dyDescent="0.4">
      <c r="A55" s="21">
        <v>44</v>
      </c>
      <c r="B55" s="56"/>
      <c r="C55" s="66"/>
      <c r="D55" s="66"/>
      <c r="E55" s="67"/>
      <c r="F55" s="67"/>
      <c r="G55" s="66"/>
      <c r="H55" s="66"/>
      <c r="I55" s="67" t="s">
        <v>121</v>
      </c>
      <c r="J55" s="66" t="s">
        <v>121</v>
      </c>
      <c r="K55" s="67" t="s">
        <v>121</v>
      </c>
      <c r="L55" s="66" t="s">
        <v>121</v>
      </c>
      <c r="M55" s="67" t="s">
        <v>121</v>
      </c>
      <c r="N55" s="66" t="s">
        <v>121</v>
      </c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8"/>
      <c r="AB55" s="68"/>
      <c r="AC55" s="66"/>
      <c r="AD55" s="66"/>
      <c r="AE55" s="66"/>
      <c r="AG55" s="173" t="s">
        <v>133</v>
      </c>
      <c r="AH55" s="174"/>
    </row>
    <row r="56" spans="1:40" ht="15" customHeight="1" x14ac:dyDescent="0.35">
      <c r="A56" s="21">
        <v>45</v>
      </c>
      <c r="B56" s="56"/>
      <c r="C56" s="66"/>
      <c r="D56" s="67"/>
      <c r="E56" s="66"/>
      <c r="F56" s="66"/>
      <c r="G56" s="66"/>
      <c r="H56" s="66"/>
      <c r="I56" s="54" t="s">
        <v>122</v>
      </c>
      <c r="J56" s="31" t="s">
        <v>122</v>
      </c>
      <c r="K56" s="54" t="s">
        <v>122</v>
      </c>
      <c r="L56" s="31" t="s">
        <v>122</v>
      </c>
      <c r="M56" s="54" t="s">
        <v>122</v>
      </c>
      <c r="N56" s="31" t="s">
        <v>122</v>
      </c>
      <c r="O56" s="67"/>
      <c r="P56" s="66"/>
      <c r="Q56" s="66"/>
      <c r="R56" s="67"/>
      <c r="S56" s="67"/>
      <c r="T56" s="67"/>
      <c r="U56" s="67"/>
      <c r="V56" s="66"/>
      <c r="W56" s="66"/>
      <c r="X56" s="66"/>
      <c r="Y56" s="67"/>
      <c r="Z56" s="67"/>
      <c r="AA56" s="67"/>
      <c r="AB56" s="67"/>
      <c r="AC56" s="67"/>
      <c r="AD56" s="67"/>
      <c r="AE56" s="67"/>
      <c r="AG56" s="175"/>
      <c r="AH56" s="176"/>
    </row>
    <row r="57" spans="1:40" ht="15" customHeight="1" x14ac:dyDescent="0.35">
      <c r="A57" s="21">
        <v>46</v>
      </c>
      <c r="B57" s="56"/>
      <c r="C57" s="66"/>
      <c r="D57" s="66"/>
      <c r="E57" s="67"/>
      <c r="F57" s="30"/>
      <c r="G57" s="66"/>
      <c r="H57" s="66"/>
      <c r="I57" s="67" t="s">
        <v>123</v>
      </c>
      <c r="J57" s="67" t="s">
        <v>123</v>
      </c>
      <c r="K57" s="67" t="s">
        <v>123</v>
      </c>
      <c r="L57" s="67" t="s">
        <v>123</v>
      </c>
      <c r="M57" s="67" t="s">
        <v>123</v>
      </c>
      <c r="N57" s="67" t="s">
        <v>123</v>
      </c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G57" s="175"/>
      <c r="AH57" s="176"/>
    </row>
    <row r="58" spans="1:40" ht="15" customHeight="1" x14ac:dyDescent="0.35">
      <c r="A58" s="21">
        <v>47</v>
      </c>
      <c r="B58" s="56"/>
      <c r="C58" s="66"/>
      <c r="D58" s="66"/>
      <c r="E58" s="66"/>
      <c r="F58" s="66"/>
      <c r="G58" s="66"/>
      <c r="H58" s="66"/>
      <c r="I58" s="67" t="s">
        <v>124</v>
      </c>
      <c r="J58" s="67" t="s">
        <v>124</v>
      </c>
      <c r="K58" s="67" t="s">
        <v>124</v>
      </c>
      <c r="L58" s="67" t="s">
        <v>124</v>
      </c>
      <c r="M58" s="67" t="s">
        <v>124</v>
      </c>
      <c r="N58" s="67" t="s">
        <v>124</v>
      </c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G58" s="175"/>
      <c r="AH58" s="176"/>
    </row>
    <row r="59" spans="1:40" ht="15" customHeight="1" x14ac:dyDescent="0.35">
      <c r="A59" s="21">
        <v>48</v>
      </c>
      <c r="B59" s="56"/>
      <c r="C59" s="66"/>
      <c r="D59" s="66"/>
      <c r="E59" s="66"/>
      <c r="F59" s="66"/>
      <c r="G59" s="66"/>
      <c r="H59" s="66"/>
      <c r="I59" s="67" t="s">
        <v>125</v>
      </c>
      <c r="J59" s="66" t="s">
        <v>125</v>
      </c>
      <c r="K59" s="67" t="s">
        <v>125</v>
      </c>
      <c r="L59" s="66" t="s">
        <v>125</v>
      </c>
      <c r="M59" s="67" t="s">
        <v>125</v>
      </c>
      <c r="N59" s="66" t="s">
        <v>125</v>
      </c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G59" s="175"/>
      <c r="AH59" s="176"/>
    </row>
    <row r="60" spans="1:40" ht="15" customHeight="1" x14ac:dyDescent="0.35">
      <c r="A60" s="21">
        <v>49</v>
      </c>
      <c r="B60" s="56"/>
      <c r="C60" s="66"/>
      <c r="D60" s="66"/>
      <c r="E60" s="66"/>
      <c r="F60" s="66"/>
      <c r="G60" s="66"/>
      <c r="H60" s="66"/>
      <c r="I60" s="67" t="s">
        <v>126</v>
      </c>
      <c r="J60" s="67" t="s">
        <v>126</v>
      </c>
      <c r="K60" s="67" t="s">
        <v>126</v>
      </c>
      <c r="L60" s="67" t="s">
        <v>126</v>
      </c>
      <c r="M60" s="67" t="s">
        <v>126</v>
      </c>
      <c r="N60" s="67" t="s">
        <v>126</v>
      </c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G60" s="177"/>
      <c r="AH60" s="178"/>
    </row>
    <row r="61" spans="1:40" ht="15" customHeight="1" x14ac:dyDescent="0.35">
      <c r="A61" s="21">
        <v>50</v>
      </c>
      <c r="B61" s="5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</row>
    <row r="62" spans="1:40" ht="15" customHeight="1" x14ac:dyDescent="0.35">
      <c r="A62" s="21">
        <v>51</v>
      </c>
      <c r="B62" s="5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</row>
    <row r="63" spans="1:40" ht="15" customHeight="1" x14ac:dyDescent="0.35">
      <c r="A63" s="21">
        <v>52</v>
      </c>
      <c r="B63" s="5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</row>
    <row r="64" spans="1:40" ht="15" customHeight="1" x14ac:dyDescent="0.35">
      <c r="A64" s="21">
        <v>53</v>
      </c>
      <c r="B64" s="5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</row>
    <row r="65" spans="1:34" ht="15" customHeight="1" x14ac:dyDescent="0.35">
      <c r="A65" s="21">
        <v>54</v>
      </c>
      <c r="B65" s="5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</row>
    <row r="66" spans="1:34" ht="15" customHeight="1" x14ac:dyDescent="0.35">
      <c r="A66" s="21">
        <v>55</v>
      </c>
      <c r="B66" s="5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</row>
    <row r="67" spans="1:34" ht="15" customHeight="1" x14ac:dyDescent="0.35">
      <c r="A67" s="21">
        <v>56</v>
      </c>
      <c r="B67" s="5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</row>
    <row r="68" spans="1:34" ht="15" customHeight="1" thickBot="1" x14ac:dyDescent="0.4">
      <c r="A68" s="21">
        <v>57</v>
      </c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</row>
    <row r="69" spans="1:34" ht="15" customHeight="1" thickBot="1" x14ac:dyDescent="0.4">
      <c r="A69" s="16" t="s">
        <v>2</v>
      </c>
      <c r="B69" s="12">
        <f>COUNTIF(B50:B68,"m")</f>
        <v>0</v>
      </c>
      <c r="C69" s="12">
        <f t="shared" ref="C69:AE69" si="7">COUNTIF(C50:C68,"m")</f>
        <v>0</v>
      </c>
      <c r="D69" s="12">
        <f>COUNTIF(D50:D68,"m")</f>
        <v>0</v>
      </c>
      <c r="E69" s="12">
        <f t="shared" si="7"/>
        <v>0</v>
      </c>
      <c r="F69" s="12">
        <f t="shared" si="7"/>
        <v>0</v>
      </c>
      <c r="G69" s="12">
        <f t="shared" si="7"/>
        <v>0</v>
      </c>
      <c r="H69" s="12">
        <f t="shared" si="7"/>
        <v>0</v>
      </c>
      <c r="I69" s="12">
        <f t="shared" si="7"/>
        <v>0</v>
      </c>
      <c r="J69" s="12">
        <f t="shared" si="7"/>
        <v>0</v>
      </c>
      <c r="K69" s="12">
        <f t="shared" si="7"/>
        <v>0</v>
      </c>
      <c r="L69" s="12">
        <f t="shared" si="7"/>
        <v>0</v>
      </c>
      <c r="M69" s="12">
        <f t="shared" si="7"/>
        <v>0</v>
      </c>
      <c r="N69" s="12">
        <f t="shared" si="7"/>
        <v>0</v>
      </c>
      <c r="O69" s="12">
        <f t="shared" si="7"/>
        <v>0</v>
      </c>
      <c r="P69" s="12">
        <f t="shared" si="7"/>
        <v>0</v>
      </c>
      <c r="Q69" s="12">
        <f t="shared" si="7"/>
        <v>0</v>
      </c>
      <c r="R69" s="12">
        <f t="shared" si="7"/>
        <v>0</v>
      </c>
      <c r="S69" s="12">
        <f t="shared" si="7"/>
        <v>0</v>
      </c>
      <c r="T69" s="12">
        <f t="shared" si="7"/>
        <v>0</v>
      </c>
      <c r="U69" s="12">
        <f t="shared" si="7"/>
        <v>0</v>
      </c>
      <c r="V69" s="12">
        <f t="shared" si="7"/>
        <v>0</v>
      </c>
      <c r="W69" s="12">
        <f t="shared" si="7"/>
        <v>0</v>
      </c>
      <c r="X69" s="12">
        <f t="shared" si="7"/>
        <v>0</v>
      </c>
      <c r="Y69" s="12">
        <f t="shared" si="7"/>
        <v>0</v>
      </c>
      <c r="Z69" s="12">
        <f t="shared" si="7"/>
        <v>0</v>
      </c>
      <c r="AA69" s="12">
        <f t="shared" si="7"/>
        <v>0</v>
      </c>
      <c r="AB69" s="12">
        <f t="shared" si="7"/>
        <v>0</v>
      </c>
      <c r="AC69" s="12">
        <f t="shared" si="7"/>
        <v>0</v>
      </c>
      <c r="AD69" s="12">
        <f t="shared" si="7"/>
        <v>0</v>
      </c>
      <c r="AE69" s="12">
        <f t="shared" si="7"/>
        <v>0</v>
      </c>
    </row>
    <row r="70" spans="1:34" ht="15" customHeight="1" thickBot="1" x14ac:dyDescent="0.4">
      <c r="A70" s="17" t="s">
        <v>103</v>
      </c>
      <c r="B70" s="13">
        <f>COUNTIF(B50:B68,"g")</f>
        <v>0</v>
      </c>
      <c r="C70" s="13">
        <f t="shared" ref="C70:AE70" si="8">COUNTIF(C50:C68,"g")</f>
        <v>0</v>
      </c>
      <c r="D70" s="13">
        <f t="shared" si="8"/>
        <v>0</v>
      </c>
      <c r="E70" s="13">
        <f t="shared" si="8"/>
        <v>0</v>
      </c>
      <c r="F70" s="13">
        <f t="shared" si="8"/>
        <v>0</v>
      </c>
      <c r="G70" s="13">
        <f t="shared" si="8"/>
        <v>0</v>
      </c>
      <c r="H70" s="13">
        <f t="shared" si="8"/>
        <v>0</v>
      </c>
      <c r="I70" s="13">
        <f t="shared" si="8"/>
        <v>0</v>
      </c>
      <c r="J70" s="13">
        <f t="shared" si="8"/>
        <v>0</v>
      </c>
      <c r="K70" s="13">
        <f t="shared" si="8"/>
        <v>0</v>
      </c>
      <c r="L70" s="13">
        <f t="shared" si="8"/>
        <v>0</v>
      </c>
      <c r="M70" s="13">
        <f t="shared" si="8"/>
        <v>0</v>
      </c>
      <c r="N70" s="13">
        <f t="shared" si="8"/>
        <v>0</v>
      </c>
      <c r="O70" s="13">
        <f t="shared" si="8"/>
        <v>0</v>
      </c>
      <c r="P70" s="13">
        <f t="shared" si="8"/>
        <v>0</v>
      </c>
      <c r="Q70" s="13">
        <f t="shared" si="8"/>
        <v>0</v>
      </c>
      <c r="R70" s="13">
        <f t="shared" si="8"/>
        <v>0</v>
      </c>
      <c r="S70" s="13">
        <f t="shared" si="8"/>
        <v>0</v>
      </c>
      <c r="T70" s="13">
        <f t="shared" si="8"/>
        <v>0</v>
      </c>
      <c r="U70" s="13">
        <f t="shared" si="8"/>
        <v>0</v>
      </c>
      <c r="V70" s="13">
        <f t="shared" si="8"/>
        <v>0</v>
      </c>
      <c r="W70" s="13">
        <f t="shared" si="8"/>
        <v>0</v>
      </c>
      <c r="X70" s="13">
        <f t="shared" si="8"/>
        <v>0</v>
      </c>
      <c r="Y70" s="13">
        <f t="shared" si="8"/>
        <v>0</v>
      </c>
      <c r="Z70" s="13">
        <f t="shared" si="8"/>
        <v>0</v>
      </c>
      <c r="AA70" s="13">
        <f t="shared" si="8"/>
        <v>0</v>
      </c>
      <c r="AB70" s="13">
        <f t="shared" si="8"/>
        <v>0</v>
      </c>
      <c r="AC70" s="13">
        <f t="shared" si="8"/>
        <v>0</v>
      </c>
      <c r="AD70" s="13">
        <f t="shared" si="8"/>
        <v>0</v>
      </c>
      <c r="AE70" s="13">
        <f t="shared" si="8"/>
        <v>0</v>
      </c>
    </row>
    <row r="71" spans="1:34" ht="15" thickTop="1" x14ac:dyDescent="0.35">
      <c r="A71" s="97"/>
      <c r="B71" s="93">
        <f t="shared" ref="B71:AE71" si="9">B48</f>
        <v>43556</v>
      </c>
      <c r="C71" s="93">
        <f t="shared" si="9"/>
        <v>43557</v>
      </c>
      <c r="D71" s="93">
        <f t="shared" si="9"/>
        <v>43558</v>
      </c>
      <c r="E71" s="93">
        <f t="shared" si="9"/>
        <v>43559</v>
      </c>
      <c r="F71" s="93">
        <f t="shared" si="9"/>
        <v>43560</v>
      </c>
      <c r="G71" s="93">
        <f t="shared" si="9"/>
        <v>43561</v>
      </c>
      <c r="H71" s="93">
        <f t="shared" si="9"/>
        <v>43562</v>
      </c>
      <c r="I71" s="93">
        <f t="shared" si="9"/>
        <v>43563</v>
      </c>
      <c r="J71" s="93">
        <f t="shared" si="9"/>
        <v>43564</v>
      </c>
      <c r="K71" s="93">
        <f t="shared" si="9"/>
        <v>43565</v>
      </c>
      <c r="L71" s="93">
        <f t="shared" si="9"/>
        <v>43566</v>
      </c>
      <c r="M71" s="93">
        <f t="shared" si="9"/>
        <v>43567</v>
      </c>
      <c r="N71" s="93">
        <f t="shared" si="9"/>
        <v>43568</v>
      </c>
      <c r="O71" s="93">
        <f t="shared" si="9"/>
        <v>43569</v>
      </c>
      <c r="P71" s="93">
        <f t="shared" si="9"/>
        <v>43570</v>
      </c>
      <c r="Q71" s="93">
        <f t="shared" si="9"/>
        <v>43571</v>
      </c>
      <c r="R71" s="93">
        <f t="shared" si="9"/>
        <v>43572</v>
      </c>
      <c r="S71" s="93">
        <f t="shared" si="9"/>
        <v>43573</v>
      </c>
      <c r="T71" s="93">
        <f t="shared" si="9"/>
        <v>43574</v>
      </c>
      <c r="U71" s="93">
        <f t="shared" si="9"/>
        <v>43575</v>
      </c>
      <c r="V71" s="93">
        <f t="shared" si="9"/>
        <v>43576</v>
      </c>
      <c r="W71" s="93">
        <f t="shared" si="9"/>
        <v>43577</v>
      </c>
      <c r="X71" s="93">
        <f t="shared" si="9"/>
        <v>43578</v>
      </c>
      <c r="Y71" s="93">
        <f t="shared" si="9"/>
        <v>43579</v>
      </c>
      <c r="Z71" s="93">
        <f t="shared" si="9"/>
        <v>43580</v>
      </c>
      <c r="AA71" s="93">
        <f t="shared" si="9"/>
        <v>43581</v>
      </c>
      <c r="AB71" s="93">
        <f t="shared" si="9"/>
        <v>43582</v>
      </c>
      <c r="AC71" s="93">
        <f t="shared" si="9"/>
        <v>43583</v>
      </c>
      <c r="AD71" s="93">
        <f t="shared" si="9"/>
        <v>43584</v>
      </c>
      <c r="AE71" s="93">
        <f t="shared" si="9"/>
        <v>43585</v>
      </c>
      <c r="AF71" s="99"/>
    </row>
    <row r="72" spans="1:34" ht="15" thickBot="1" x14ac:dyDescent="0.4">
      <c r="A72" s="91" t="s">
        <v>15</v>
      </c>
      <c r="B72" s="92">
        <v>1</v>
      </c>
      <c r="C72" s="92">
        <v>2</v>
      </c>
      <c r="D72" s="92">
        <v>3</v>
      </c>
      <c r="E72" s="92">
        <v>4</v>
      </c>
      <c r="F72" s="92">
        <v>5</v>
      </c>
      <c r="G72" s="92">
        <v>6</v>
      </c>
      <c r="H72" s="92">
        <v>7</v>
      </c>
      <c r="I72" s="92">
        <v>8</v>
      </c>
      <c r="J72" s="92">
        <v>9</v>
      </c>
      <c r="K72" s="92">
        <v>10</v>
      </c>
      <c r="L72" s="92">
        <v>11</v>
      </c>
      <c r="M72" s="92">
        <v>12</v>
      </c>
      <c r="N72" s="92">
        <v>13</v>
      </c>
      <c r="O72" s="92">
        <v>14</v>
      </c>
      <c r="P72" s="92">
        <v>15</v>
      </c>
      <c r="Q72" s="92">
        <v>16</v>
      </c>
      <c r="R72" s="92">
        <v>17</v>
      </c>
      <c r="S72" s="92">
        <v>18</v>
      </c>
      <c r="T72" s="92">
        <v>19</v>
      </c>
      <c r="U72" s="92">
        <v>20</v>
      </c>
      <c r="V72" s="92">
        <v>21</v>
      </c>
      <c r="W72" s="92">
        <v>22</v>
      </c>
      <c r="X72" s="92">
        <v>23</v>
      </c>
      <c r="Y72" s="92">
        <v>24</v>
      </c>
      <c r="Z72" s="92">
        <v>25</v>
      </c>
      <c r="AA72" s="92">
        <v>26</v>
      </c>
      <c r="AB72" s="92">
        <v>27</v>
      </c>
      <c r="AC72" s="92">
        <v>28</v>
      </c>
      <c r="AD72" s="92">
        <v>29</v>
      </c>
      <c r="AE72" s="92">
        <v>30</v>
      </c>
      <c r="AF72" s="95"/>
    </row>
    <row r="73" spans="1:34" ht="15.5" x14ac:dyDescent="0.35">
      <c r="A73" s="19">
        <v>39</v>
      </c>
      <c r="B73" s="53"/>
      <c r="C73" s="54"/>
      <c r="D73" s="66"/>
      <c r="E73" s="66"/>
      <c r="F73" s="31"/>
      <c r="G73" s="66"/>
      <c r="H73" s="66"/>
      <c r="I73" s="66"/>
      <c r="J73" s="66"/>
      <c r="K73" s="31"/>
      <c r="L73" s="31"/>
      <c r="M73" s="66"/>
      <c r="N73" s="66"/>
      <c r="O73" s="31"/>
      <c r="P73" s="66"/>
      <c r="Q73" s="66"/>
      <c r="R73" s="66"/>
      <c r="S73" s="66"/>
      <c r="T73" s="31"/>
      <c r="U73" s="31"/>
      <c r="V73" s="66"/>
      <c r="W73" s="66"/>
      <c r="X73" s="66"/>
      <c r="Y73" s="31"/>
      <c r="Z73" s="54"/>
      <c r="AA73" s="66"/>
      <c r="AB73" s="66"/>
      <c r="AC73" s="54"/>
      <c r="AD73" s="54"/>
      <c r="AE73" s="54"/>
    </row>
    <row r="74" spans="1:34" ht="15.5" x14ac:dyDescent="0.35">
      <c r="A74" s="21">
        <v>40</v>
      </c>
      <c r="B74" s="55"/>
      <c r="C74" s="67"/>
      <c r="D74" s="67"/>
      <c r="E74" s="67"/>
      <c r="F74" s="67"/>
      <c r="G74" s="66"/>
      <c r="H74" s="67"/>
      <c r="I74" s="67"/>
      <c r="J74" s="67"/>
      <c r="K74" s="66"/>
      <c r="L74" s="67"/>
      <c r="M74" s="66"/>
      <c r="N74" s="66"/>
      <c r="O74" s="66"/>
      <c r="P74" s="66"/>
      <c r="Q74" s="67"/>
      <c r="R74" s="67"/>
      <c r="S74" s="67"/>
      <c r="T74" s="66"/>
      <c r="U74" s="66"/>
      <c r="V74" s="67"/>
      <c r="W74" s="67"/>
      <c r="X74" s="67"/>
      <c r="Y74" s="66"/>
      <c r="Z74" s="67"/>
      <c r="AA74" s="66"/>
      <c r="AB74" s="66"/>
      <c r="AC74" s="66"/>
      <c r="AD74" s="66"/>
      <c r="AE74" s="66"/>
    </row>
    <row r="75" spans="1:34" ht="15.5" x14ac:dyDescent="0.35">
      <c r="A75" s="21">
        <v>41</v>
      </c>
      <c r="B75" s="5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7"/>
      <c r="N75" s="67"/>
      <c r="O75" s="67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7"/>
      <c r="AB75" s="67"/>
      <c r="AC75" s="66"/>
      <c r="AD75" s="66"/>
      <c r="AE75" s="66"/>
    </row>
    <row r="76" spans="1:34" ht="15.5" x14ac:dyDescent="0.35">
      <c r="A76" s="21">
        <v>42</v>
      </c>
      <c r="B76" s="56"/>
      <c r="C76" s="66"/>
      <c r="D76" s="66"/>
      <c r="E76" s="67"/>
      <c r="F76" s="67"/>
      <c r="G76" s="66"/>
      <c r="H76" s="66"/>
      <c r="I76" s="66"/>
      <c r="J76" s="66"/>
      <c r="K76" s="66"/>
      <c r="L76" s="66"/>
      <c r="M76" s="68"/>
      <c r="N76" s="68"/>
      <c r="O76" s="68"/>
      <c r="P76" s="68"/>
      <c r="Q76" s="68"/>
      <c r="R76" s="66"/>
      <c r="S76" s="66"/>
      <c r="T76" s="66"/>
      <c r="U76" s="66"/>
      <c r="V76" s="66"/>
      <c r="W76" s="66"/>
      <c r="X76" s="66"/>
      <c r="Y76" s="66"/>
      <c r="Z76" s="66"/>
      <c r="AA76" s="68"/>
      <c r="AB76" s="68"/>
      <c r="AC76" s="68"/>
      <c r="AD76" s="68"/>
      <c r="AE76" s="68"/>
    </row>
    <row r="77" spans="1:34" ht="15.5" x14ac:dyDescent="0.35">
      <c r="A77" s="21">
        <v>43</v>
      </c>
      <c r="B77" s="5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7"/>
      <c r="U77" s="67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G77" s="173" t="s">
        <v>134</v>
      </c>
      <c r="AH77" s="174"/>
    </row>
    <row r="78" spans="1:34" ht="15.5" x14ac:dyDescent="0.35">
      <c r="A78" s="21">
        <v>44</v>
      </c>
      <c r="B78" s="56"/>
      <c r="C78" s="66"/>
      <c r="D78" s="66"/>
      <c r="E78" s="67"/>
      <c r="F78" s="67"/>
      <c r="G78" s="66"/>
      <c r="H78" s="66"/>
      <c r="I78" s="67" t="s">
        <v>120</v>
      </c>
      <c r="J78" s="67" t="s">
        <v>120</v>
      </c>
      <c r="K78" s="67" t="s">
        <v>120</v>
      </c>
      <c r="L78" s="67" t="s">
        <v>120</v>
      </c>
      <c r="M78" s="67" t="s">
        <v>120</v>
      </c>
      <c r="N78" s="67" t="s">
        <v>120</v>
      </c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8"/>
      <c r="AB78" s="68"/>
      <c r="AC78" s="66"/>
      <c r="AD78" s="66"/>
      <c r="AE78" s="66"/>
      <c r="AG78" s="175"/>
      <c r="AH78" s="176"/>
    </row>
    <row r="79" spans="1:34" ht="16" thickBot="1" x14ac:dyDescent="0.4">
      <c r="A79" s="21">
        <v>45</v>
      </c>
      <c r="B79" s="56"/>
      <c r="C79" s="66"/>
      <c r="D79" s="67"/>
      <c r="E79" s="66"/>
      <c r="F79" s="66"/>
      <c r="G79" s="66"/>
      <c r="H79" s="66"/>
      <c r="I79" s="67" t="s">
        <v>121</v>
      </c>
      <c r="J79" s="66" t="s">
        <v>121</v>
      </c>
      <c r="K79" s="67" t="s">
        <v>121</v>
      </c>
      <c r="L79" s="66" t="s">
        <v>121</v>
      </c>
      <c r="M79" s="67" t="s">
        <v>121</v>
      </c>
      <c r="N79" s="66" t="s">
        <v>121</v>
      </c>
      <c r="O79" s="67"/>
      <c r="P79" s="66"/>
      <c r="Q79" s="66"/>
      <c r="R79" s="67"/>
      <c r="S79" s="67"/>
      <c r="T79" s="67"/>
      <c r="U79" s="67"/>
      <c r="V79" s="66"/>
      <c r="W79" s="66"/>
      <c r="X79" s="66"/>
      <c r="Y79" s="67"/>
      <c r="Z79" s="67"/>
      <c r="AA79" s="67"/>
      <c r="AB79" s="67"/>
      <c r="AC79" s="67"/>
      <c r="AD79" s="67"/>
      <c r="AE79" s="67"/>
      <c r="AG79" s="175"/>
      <c r="AH79" s="176"/>
    </row>
    <row r="80" spans="1:34" ht="15.5" x14ac:dyDescent="0.35">
      <c r="A80" s="21">
        <v>46</v>
      </c>
      <c r="B80" s="56"/>
      <c r="C80" s="66"/>
      <c r="D80" s="66"/>
      <c r="E80" s="67"/>
      <c r="F80" s="30"/>
      <c r="G80" s="66"/>
      <c r="H80" s="66"/>
      <c r="I80" s="54" t="s">
        <v>122</v>
      </c>
      <c r="J80" s="31" t="s">
        <v>122</v>
      </c>
      <c r="K80" s="54" t="s">
        <v>122</v>
      </c>
      <c r="L80" s="31" t="s">
        <v>122</v>
      </c>
      <c r="M80" s="54" t="s">
        <v>122</v>
      </c>
      <c r="N80" s="31" t="s">
        <v>122</v>
      </c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G80" s="175"/>
      <c r="AH80" s="176"/>
    </row>
    <row r="81" spans="1:34" ht="15.5" x14ac:dyDescent="0.35">
      <c r="A81" s="21">
        <v>47</v>
      </c>
      <c r="B81" s="56"/>
      <c r="C81" s="66"/>
      <c r="D81" s="66"/>
      <c r="E81" s="66"/>
      <c r="F81" s="66"/>
      <c r="G81" s="66"/>
      <c r="H81" s="66"/>
      <c r="I81" s="67" t="s">
        <v>123</v>
      </c>
      <c r="J81" s="67" t="s">
        <v>123</v>
      </c>
      <c r="K81" s="67" t="s">
        <v>123</v>
      </c>
      <c r="L81" s="67" t="s">
        <v>123</v>
      </c>
      <c r="M81" s="67" t="s">
        <v>123</v>
      </c>
      <c r="N81" s="67" t="s">
        <v>123</v>
      </c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G81" s="175"/>
      <c r="AH81" s="176"/>
    </row>
    <row r="82" spans="1:34" ht="15.5" x14ac:dyDescent="0.35">
      <c r="A82" s="21">
        <v>48</v>
      </c>
      <c r="B82" s="56"/>
      <c r="C82" s="66"/>
      <c r="D82" s="66"/>
      <c r="E82" s="66"/>
      <c r="F82" s="66"/>
      <c r="G82" s="66"/>
      <c r="H82" s="66"/>
      <c r="I82" s="67" t="s">
        <v>124</v>
      </c>
      <c r="J82" s="67" t="s">
        <v>124</v>
      </c>
      <c r="K82" s="67" t="s">
        <v>124</v>
      </c>
      <c r="L82" s="67" t="s">
        <v>124</v>
      </c>
      <c r="M82" s="67" t="s">
        <v>124</v>
      </c>
      <c r="N82" s="67" t="s">
        <v>124</v>
      </c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G82" s="177"/>
      <c r="AH82" s="178"/>
    </row>
    <row r="83" spans="1:34" ht="15.5" x14ac:dyDescent="0.35">
      <c r="A83" s="21">
        <v>49</v>
      </c>
      <c r="B83" s="56"/>
      <c r="C83" s="66"/>
      <c r="D83" s="66"/>
      <c r="E83" s="66"/>
      <c r="F83" s="66"/>
      <c r="G83" s="66"/>
      <c r="H83" s="66"/>
      <c r="I83" s="67" t="s">
        <v>125</v>
      </c>
      <c r="J83" s="66" t="s">
        <v>125</v>
      </c>
      <c r="K83" s="67" t="s">
        <v>125</v>
      </c>
      <c r="L83" s="66" t="s">
        <v>125</v>
      </c>
      <c r="M83" s="67" t="s">
        <v>125</v>
      </c>
      <c r="N83" s="66" t="s">
        <v>125</v>
      </c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</row>
    <row r="84" spans="1:34" ht="15.5" x14ac:dyDescent="0.35">
      <c r="A84" s="21">
        <v>50</v>
      </c>
      <c r="B84" s="56"/>
      <c r="C84" s="66"/>
      <c r="D84" s="66"/>
      <c r="E84" s="66"/>
      <c r="F84" s="66"/>
      <c r="G84" s="66"/>
      <c r="H84" s="66"/>
      <c r="I84" s="67" t="s">
        <v>126</v>
      </c>
      <c r="J84" s="67" t="s">
        <v>126</v>
      </c>
      <c r="K84" s="67" t="s">
        <v>126</v>
      </c>
      <c r="L84" s="67" t="s">
        <v>126</v>
      </c>
      <c r="M84" s="67" t="s">
        <v>126</v>
      </c>
      <c r="N84" s="67" t="s">
        <v>126</v>
      </c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</row>
    <row r="85" spans="1:34" x14ac:dyDescent="0.35">
      <c r="A85" s="21">
        <v>51</v>
      </c>
      <c r="B85" s="5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</row>
    <row r="86" spans="1:34" x14ac:dyDescent="0.35">
      <c r="A86" s="21">
        <v>52</v>
      </c>
      <c r="B86" s="5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</row>
    <row r="87" spans="1:34" x14ac:dyDescent="0.35">
      <c r="A87" s="21">
        <v>53</v>
      </c>
      <c r="B87" s="5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</row>
    <row r="88" spans="1:34" x14ac:dyDescent="0.35">
      <c r="A88" s="21">
        <v>54</v>
      </c>
      <c r="B88" s="5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</row>
    <row r="89" spans="1:34" x14ac:dyDescent="0.35">
      <c r="A89" s="21">
        <v>55</v>
      </c>
      <c r="B89" s="5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</row>
    <row r="90" spans="1:34" x14ac:dyDescent="0.35">
      <c r="A90" s="21">
        <v>56</v>
      </c>
      <c r="B90" s="5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</row>
    <row r="91" spans="1:34" ht="15" thickBot="1" x14ac:dyDescent="0.4">
      <c r="A91" s="21">
        <v>57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</row>
    <row r="92" spans="1:34" ht="15" thickBot="1" x14ac:dyDescent="0.4">
      <c r="A92" s="16" t="s">
        <v>2</v>
      </c>
      <c r="B92" s="12">
        <f>COUNTIF(B73:B91,"m")</f>
        <v>0</v>
      </c>
      <c r="C92" s="12">
        <f t="shared" ref="C92" si="10">COUNTIF(C73:C91,"m")</f>
        <v>0</v>
      </c>
      <c r="D92" s="12">
        <f>COUNTIF(D73:D91,"m")</f>
        <v>0</v>
      </c>
      <c r="E92" s="12">
        <f t="shared" ref="E92:AE92" si="11">COUNTIF(E73:E91,"m")</f>
        <v>0</v>
      </c>
      <c r="F92" s="12">
        <f t="shared" si="11"/>
        <v>0</v>
      </c>
      <c r="G92" s="12">
        <f t="shared" si="11"/>
        <v>0</v>
      </c>
      <c r="H92" s="12">
        <f t="shared" si="11"/>
        <v>0</v>
      </c>
      <c r="I92" s="12">
        <f t="shared" si="11"/>
        <v>0</v>
      </c>
      <c r="J92" s="12">
        <f t="shared" si="11"/>
        <v>0</v>
      </c>
      <c r="K92" s="12">
        <f t="shared" si="11"/>
        <v>0</v>
      </c>
      <c r="L92" s="12">
        <f t="shared" si="11"/>
        <v>0</v>
      </c>
      <c r="M92" s="12">
        <f t="shared" si="11"/>
        <v>0</v>
      </c>
      <c r="N92" s="12">
        <f t="shared" si="11"/>
        <v>0</v>
      </c>
      <c r="O92" s="12">
        <f t="shared" si="11"/>
        <v>0</v>
      </c>
      <c r="P92" s="12">
        <f t="shared" si="11"/>
        <v>0</v>
      </c>
      <c r="Q92" s="12">
        <f t="shared" si="11"/>
        <v>0</v>
      </c>
      <c r="R92" s="12">
        <f t="shared" si="11"/>
        <v>0</v>
      </c>
      <c r="S92" s="12">
        <f t="shared" si="11"/>
        <v>0</v>
      </c>
      <c r="T92" s="12">
        <f t="shared" si="11"/>
        <v>0</v>
      </c>
      <c r="U92" s="12">
        <f t="shared" si="11"/>
        <v>0</v>
      </c>
      <c r="V92" s="12">
        <f t="shared" si="11"/>
        <v>0</v>
      </c>
      <c r="W92" s="12">
        <f t="shared" si="11"/>
        <v>0</v>
      </c>
      <c r="X92" s="12">
        <f t="shared" si="11"/>
        <v>0</v>
      </c>
      <c r="Y92" s="12">
        <f t="shared" si="11"/>
        <v>0</v>
      </c>
      <c r="Z92" s="12">
        <f t="shared" si="11"/>
        <v>0</v>
      </c>
      <c r="AA92" s="12">
        <f t="shared" si="11"/>
        <v>0</v>
      </c>
      <c r="AB92" s="12">
        <f t="shared" si="11"/>
        <v>0</v>
      </c>
      <c r="AC92" s="12">
        <f t="shared" si="11"/>
        <v>0</v>
      </c>
      <c r="AD92" s="12">
        <f t="shared" si="11"/>
        <v>0</v>
      </c>
      <c r="AE92" s="12">
        <f t="shared" si="11"/>
        <v>0</v>
      </c>
    </row>
    <row r="93" spans="1:34" ht="15" thickBot="1" x14ac:dyDescent="0.4">
      <c r="A93" s="17" t="s">
        <v>103</v>
      </c>
      <c r="B93" s="13">
        <f>COUNTIF(B73:B91,"g")</f>
        <v>0</v>
      </c>
      <c r="C93" s="13">
        <f t="shared" ref="C93:AE93" si="12">COUNTIF(C73:C91,"g")</f>
        <v>0</v>
      </c>
      <c r="D93" s="13">
        <f t="shared" si="12"/>
        <v>0</v>
      </c>
      <c r="E93" s="13">
        <f t="shared" si="12"/>
        <v>0</v>
      </c>
      <c r="F93" s="13">
        <f t="shared" si="12"/>
        <v>0</v>
      </c>
      <c r="G93" s="13">
        <f t="shared" si="12"/>
        <v>0</v>
      </c>
      <c r="H93" s="13">
        <f t="shared" si="12"/>
        <v>0</v>
      </c>
      <c r="I93" s="13">
        <f t="shared" si="12"/>
        <v>0</v>
      </c>
      <c r="J93" s="13">
        <f t="shared" si="12"/>
        <v>0</v>
      </c>
      <c r="K93" s="13">
        <f t="shared" si="12"/>
        <v>0</v>
      </c>
      <c r="L93" s="13">
        <f t="shared" si="12"/>
        <v>0</v>
      </c>
      <c r="M93" s="13">
        <f t="shared" si="12"/>
        <v>0</v>
      </c>
      <c r="N93" s="13">
        <f t="shared" si="12"/>
        <v>0</v>
      </c>
      <c r="O93" s="13">
        <f t="shared" si="12"/>
        <v>0</v>
      </c>
      <c r="P93" s="13">
        <f t="shared" si="12"/>
        <v>0</v>
      </c>
      <c r="Q93" s="13">
        <f t="shared" si="12"/>
        <v>0</v>
      </c>
      <c r="R93" s="13">
        <f t="shared" si="12"/>
        <v>0</v>
      </c>
      <c r="S93" s="13">
        <f t="shared" si="12"/>
        <v>0</v>
      </c>
      <c r="T93" s="13">
        <f t="shared" si="12"/>
        <v>0</v>
      </c>
      <c r="U93" s="13">
        <f t="shared" si="12"/>
        <v>0</v>
      </c>
      <c r="V93" s="13">
        <f t="shared" si="12"/>
        <v>0</v>
      </c>
      <c r="W93" s="13">
        <f t="shared" si="12"/>
        <v>0</v>
      </c>
      <c r="X93" s="13">
        <f t="shared" si="12"/>
        <v>0</v>
      </c>
      <c r="Y93" s="13">
        <f t="shared" si="12"/>
        <v>0</v>
      </c>
      <c r="Z93" s="13">
        <f t="shared" si="12"/>
        <v>0</v>
      </c>
      <c r="AA93" s="13">
        <f t="shared" si="12"/>
        <v>0</v>
      </c>
      <c r="AB93" s="13">
        <f t="shared" si="12"/>
        <v>0</v>
      </c>
      <c r="AC93" s="13">
        <f t="shared" si="12"/>
        <v>0</v>
      </c>
      <c r="AD93" s="13">
        <f t="shared" si="12"/>
        <v>0</v>
      </c>
      <c r="AE93" s="13">
        <f t="shared" si="12"/>
        <v>0</v>
      </c>
    </row>
    <row r="94" spans="1:34" ht="15" thickTop="1" x14ac:dyDescent="0.35">
      <c r="A94" s="97"/>
      <c r="B94" s="93">
        <f t="shared" ref="B94:AE94" si="13">B71</f>
        <v>43556</v>
      </c>
      <c r="C94" s="93">
        <f t="shared" si="13"/>
        <v>43557</v>
      </c>
      <c r="D94" s="93">
        <f t="shared" si="13"/>
        <v>43558</v>
      </c>
      <c r="E94" s="93">
        <f t="shared" si="13"/>
        <v>43559</v>
      </c>
      <c r="F94" s="93">
        <f t="shared" si="13"/>
        <v>43560</v>
      </c>
      <c r="G94" s="93">
        <f t="shared" si="13"/>
        <v>43561</v>
      </c>
      <c r="H94" s="93">
        <f t="shared" si="13"/>
        <v>43562</v>
      </c>
      <c r="I94" s="93">
        <f t="shared" si="13"/>
        <v>43563</v>
      </c>
      <c r="J94" s="93">
        <f t="shared" si="13"/>
        <v>43564</v>
      </c>
      <c r="K94" s="93">
        <f t="shared" si="13"/>
        <v>43565</v>
      </c>
      <c r="L94" s="93">
        <f t="shared" si="13"/>
        <v>43566</v>
      </c>
      <c r="M94" s="93">
        <f t="shared" si="13"/>
        <v>43567</v>
      </c>
      <c r="N94" s="93">
        <f t="shared" si="13"/>
        <v>43568</v>
      </c>
      <c r="O94" s="93">
        <f t="shared" si="13"/>
        <v>43569</v>
      </c>
      <c r="P94" s="93">
        <f t="shared" si="13"/>
        <v>43570</v>
      </c>
      <c r="Q94" s="93">
        <f t="shared" si="13"/>
        <v>43571</v>
      </c>
      <c r="R94" s="93">
        <f t="shared" si="13"/>
        <v>43572</v>
      </c>
      <c r="S94" s="93">
        <f t="shared" si="13"/>
        <v>43573</v>
      </c>
      <c r="T94" s="93">
        <f t="shared" si="13"/>
        <v>43574</v>
      </c>
      <c r="U94" s="93">
        <f t="shared" si="13"/>
        <v>43575</v>
      </c>
      <c r="V94" s="93">
        <f t="shared" si="13"/>
        <v>43576</v>
      </c>
      <c r="W94" s="93">
        <f t="shared" si="13"/>
        <v>43577</v>
      </c>
      <c r="X94" s="93">
        <f t="shared" si="13"/>
        <v>43578</v>
      </c>
      <c r="Y94" s="93">
        <f t="shared" si="13"/>
        <v>43579</v>
      </c>
      <c r="Z94" s="93">
        <f t="shared" si="13"/>
        <v>43580</v>
      </c>
      <c r="AA94" s="93">
        <f t="shared" si="13"/>
        <v>43581</v>
      </c>
      <c r="AB94" s="93">
        <f t="shared" si="13"/>
        <v>43582</v>
      </c>
      <c r="AC94" s="93">
        <f t="shared" si="13"/>
        <v>43583</v>
      </c>
      <c r="AD94" s="93">
        <f t="shared" si="13"/>
        <v>43584</v>
      </c>
      <c r="AE94" s="93">
        <f t="shared" si="13"/>
        <v>43585</v>
      </c>
      <c r="AF94" s="99"/>
    </row>
    <row r="95" spans="1:34" ht="15" thickBot="1" x14ac:dyDescent="0.4">
      <c r="A95" s="91" t="s">
        <v>129</v>
      </c>
      <c r="B95" s="92">
        <v>1</v>
      </c>
      <c r="C95" s="92">
        <v>2</v>
      </c>
      <c r="D95" s="92">
        <v>3</v>
      </c>
      <c r="E95" s="92">
        <v>4</v>
      </c>
      <c r="F95" s="92">
        <v>5</v>
      </c>
      <c r="G95" s="92">
        <v>6</v>
      </c>
      <c r="H95" s="92">
        <v>7</v>
      </c>
      <c r="I95" s="92">
        <v>8</v>
      </c>
      <c r="J95" s="92">
        <v>9</v>
      </c>
      <c r="K95" s="92">
        <v>10</v>
      </c>
      <c r="L95" s="92">
        <v>11</v>
      </c>
      <c r="M95" s="92">
        <v>12</v>
      </c>
      <c r="N95" s="92">
        <v>13</v>
      </c>
      <c r="O95" s="92">
        <v>14</v>
      </c>
      <c r="P95" s="92">
        <v>15</v>
      </c>
      <c r="Q95" s="92">
        <v>16</v>
      </c>
      <c r="R95" s="92">
        <v>17</v>
      </c>
      <c r="S95" s="92">
        <v>18</v>
      </c>
      <c r="T95" s="92">
        <v>19</v>
      </c>
      <c r="U95" s="92">
        <v>20</v>
      </c>
      <c r="V95" s="92">
        <v>21</v>
      </c>
      <c r="W95" s="92">
        <v>22</v>
      </c>
      <c r="X95" s="92">
        <v>23</v>
      </c>
      <c r="Y95" s="92">
        <v>24</v>
      </c>
      <c r="Z95" s="92">
        <v>25</v>
      </c>
      <c r="AA95" s="92">
        <v>26</v>
      </c>
      <c r="AB95" s="92">
        <v>27</v>
      </c>
      <c r="AC95" s="92">
        <v>28</v>
      </c>
      <c r="AD95" s="92">
        <v>29</v>
      </c>
      <c r="AE95" s="92">
        <v>30</v>
      </c>
      <c r="AF95" s="95"/>
    </row>
    <row r="96" spans="1:34" ht="15.5" x14ac:dyDescent="0.35">
      <c r="A96" s="19">
        <v>39</v>
      </c>
      <c r="B96" s="53"/>
      <c r="C96" s="54"/>
      <c r="D96" s="66"/>
      <c r="E96" s="66"/>
      <c r="F96" s="31"/>
      <c r="G96" s="66"/>
      <c r="H96" s="66"/>
      <c r="I96" s="66"/>
      <c r="J96" s="66"/>
      <c r="K96" s="31"/>
      <c r="L96" s="31"/>
      <c r="M96" s="66"/>
      <c r="N96" s="66"/>
      <c r="O96" s="31"/>
      <c r="P96" s="66"/>
      <c r="Q96" s="66"/>
      <c r="R96" s="66"/>
      <c r="S96" s="66"/>
      <c r="T96" s="31"/>
      <c r="U96" s="31"/>
      <c r="V96" s="66"/>
      <c r="W96" s="66"/>
      <c r="X96" s="66"/>
      <c r="Y96" s="31"/>
      <c r="Z96" s="54"/>
      <c r="AA96" s="66"/>
      <c r="AB96" s="66"/>
      <c r="AC96" s="54"/>
      <c r="AD96" s="54"/>
      <c r="AE96" s="54"/>
    </row>
    <row r="97" spans="1:34" ht="15.5" x14ac:dyDescent="0.35">
      <c r="A97" s="21">
        <v>40</v>
      </c>
      <c r="B97" s="55"/>
      <c r="C97" s="67"/>
      <c r="D97" s="67"/>
      <c r="E97" s="67"/>
      <c r="F97" s="67"/>
      <c r="G97" s="66"/>
      <c r="H97" s="67"/>
      <c r="I97" s="67"/>
      <c r="J97" s="67"/>
      <c r="K97" s="66"/>
      <c r="L97" s="67"/>
      <c r="M97" s="66"/>
      <c r="N97" s="66"/>
      <c r="O97" s="66"/>
      <c r="P97" s="66"/>
      <c r="Q97" s="67"/>
      <c r="R97" s="67"/>
      <c r="S97" s="67"/>
      <c r="T97" s="66"/>
      <c r="U97" s="66"/>
      <c r="V97" s="67"/>
      <c r="W97" s="67"/>
      <c r="X97" s="67"/>
      <c r="Y97" s="66"/>
      <c r="Z97" s="67"/>
      <c r="AA97" s="66"/>
      <c r="AB97" s="66"/>
      <c r="AC97" s="66"/>
      <c r="AD97" s="66"/>
      <c r="AE97" s="66"/>
    </row>
    <row r="98" spans="1:34" ht="15.5" x14ac:dyDescent="0.35">
      <c r="A98" s="21">
        <v>41</v>
      </c>
      <c r="B98" s="5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7"/>
      <c r="N98" s="67"/>
      <c r="O98" s="67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7"/>
      <c r="AB98" s="67"/>
      <c r="AC98" s="66"/>
      <c r="AD98" s="66"/>
      <c r="AE98" s="66"/>
    </row>
    <row r="99" spans="1:34" ht="15.5" x14ac:dyDescent="0.35">
      <c r="A99" s="21">
        <v>42</v>
      </c>
      <c r="B99" s="56"/>
      <c r="C99" s="66"/>
      <c r="D99" s="66"/>
      <c r="E99" s="67"/>
      <c r="F99" s="67"/>
      <c r="G99" s="66"/>
      <c r="H99" s="66"/>
      <c r="I99" s="66"/>
      <c r="J99" s="66"/>
      <c r="K99" s="66"/>
      <c r="L99" s="66"/>
      <c r="M99" s="68"/>
      <c r="N99" s="68"/>
      <c r="O99" s="68"/>
      <c r="P99" s="68"/>
      <c r="Q99" s="68"/>
      <c r="R99" s="66"/>
      <c r="S99" s="66"/>
      <c r="T99" s="66"/>
      <c r="U99" s="66"/>
      <c r="V99" s="66"/>
      <c r="W99" s="66"/>
      <c r="X99" s="66"/>
      <c r="Y99" s="66"/>
      <c r="Z99" s="66"/>
      <c r="AA99" s="68"/>
      <c r="AB99" s="68"/>
      <c r="AC99" s="68"/>
      <c r="AD99" s="68"/>
      <c r="AE99" s="68"/>
    </row>
    <row r="100" spans="1:34" ht="15.5" x14ac:dyDescent="0.35">
      <c r="A100" s="21">
        <v>43</v>
      </c>
      <c r="B100" s="5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7"/>
      <c r="U100" s="67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</row>
    <row r="101" spans="1:34" ht="15.5" x14ac:dyDescent="0.35">
      <c r="A101" s="21">
        <v>44</v>
      </c>
      <c r="B101" s="56"/>
      <c r="C101" s="66"/>
      <c r="D101" s="66"/>
      <c r="E101" s="67"/>
      <c r="F101" s="67"/>
      <c r="G101" s="66"/>
      <c r="H101" s="66"/>
      <c r="I101" s="66"/>
      <c r="J101" s="66"/>
      <c r="K101" s="66"/>
      <c r="L101" s="66"/>
      <c r="M101" s="68"/>
      <c r="N101" s="68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8"/>
      <c r="AB101" s="68"/>
      <c r="AC101" s="66"/>
      <c r="AD101" s="66"/>
      <c r="AE101" s="66"/>
    </row>
    <row r="102" spans="1:34" ht="15.5" x14ac:dyDescent="0.35">
      <c r="A102" s="21">
        <v>45</v>
      </c>
      <c r="B102" s="56"/>
      <c r="C102" s="66"/>
      <c r="D102" s="67"/>
      <c r="E102" s="66"/>
      <c r="F102" s="66"/>
      <c r="G102" s="66"/>
      <c r="H102" s="66"/>
      <c r="I102" s="66"/>
      <c r="J102" s="66"/>
      <c r="K102" s="67"/>
      <c r="L102" s="67"/>
      <c r="M102" s="67"/>
      <c r="N102" s="67"/>
      <c r="O102" s="67"/>
      <c r="P102" s="66"/>
      <c r="Q102" s="66"/>
      <c r="R102" s="67"/>
      <c r="S102" s="67"/>
      <c r="T102" s="67"/>
      <c r="U102" s="67"/>
      <c r="V102" s="66"/>
      <c r="W102" s="66"/>
      <c r="X102" s="66"/>
      <c r="Y102" s="67"/>
      <c r="Z102" s="67"/>
      <c r="AA102" s="67"/>
      <c r="AB102" s="67"/>
      <c r="AC102" s="67"/>
      <c r="AD102" s="67"/>
      <c r="AE102" s="67"/>
      <c r="AG102" s="173" t="s">
        <v>135</v>
      </c>
      <c r="AH102" s="174"/>
    </row>
    <row r="103" spans="1:34" ht="15.5" x14ac:dyDescent="0.35">
      <c r="A103" s="21">
        <v>46</v>
      </c>
      <c r="B103" s="56"/>
      <c r="C103" s="66"/>
      <c r="D103" s="66"/>
      <c r="E103" s="67"/>
      <c r="F103" s="30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G103" s="175"/>
      <c r="AH103" s="176"/>
    </row>
    <row r="104" spans="1:34" x14ac:dyDescent="0.35">
      <c r="A104" s="21">
        <v>47</v>
      </c>
      <c r="B104" s="5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G104" s="175"/>
      <c r="AH104" s="176"/>
    </row>
    <row r="105" spans="1:34" x14ac:dyDescent="0.35">
      <c r="A105" s="21">
        <v>48</v>
      </c>
      <c r="B105" s="5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G105" s="175"/>
      <c r="AH105" s="176"/>
    </row>
    <row r="106" spans="1:34" x14ac:dyDescent="0.35">
      <c r="A106" s="21">
        <v>49</v>
      </c>
      <c r="B106" s="5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G106" s="175"/>
      <c r="AH106" s="176"/>
    </row>
    <row r="107" spans="1:34" x14ac:dyDescent="0.35">
      <c r="A107" s="21">
        <v>50</v>
      </c>
      <c r="B107" s="5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G107" s="177"/>
      <c r="AH107" s="178"/>
    </row>
    <row r="108" spans="1:34" x14ac:dyDescent="0.35">
      <c r="A108" s="21">
        <v>51</v>
      </c>
      <c r="B108" s="5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</row>
    <row r="109" spans="1:34" x14ac:dyDescent="0.35">
      <c r="A109" s="21">
        <v>52</v>
      </c>
      <c r="B109" s="5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</row>
    <row r="110" spans="1:34" x14ac:dyDescent="0.35">
      <c r="A110" s="21">
        <v>53</v>
      </c>
      <c r="B110" s="5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</row>
    <row r="111" spans="1:34" x14ac:dyDescent="0.35">
      <c r="A111" s="21">
        <v>54</v>
      </c>
      <c r="B111" s="5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</row>
    <row r="112" spans="1:34" x14ac:dyDescent="0.35">
      <c r="A112" s="21">
        <v>55</v>
      </c>
      <c r="B112" s="5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</row>
    <row r="113" spans="1:34" x14ac:dyDescent="0.35">
      <c r="A113" s="21">
        <v>56</v>
      </c>
      <c r="B113" s="5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</row>
    <row r="114" spans="1:34" ht="15" thickBot="1" x14ac:dyDescent="0.4">
      <c r="A114" s="21">
        <v>57</v>
      </c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</row>
    <row r="115" spans="1:34" ht="15" thickBot="1" x14ac:dyDescent="0.4">
      <c r="A115" s="16" t="s">
        <v>2</v>
      </c>
      <c r="B115" s="12">
        <f>COUNTIF(B96:B114,"m")</f>
        <v>0</v>
      </c>
      <c r="C115" s="12">
        <f t="shared" ref="C115" si="14">COUNTIF(C96:C114,"m")</f>
        <v>0</v>
      </c>
      <c r="D115" s="12">
        <f>COUNTIF(D96:D114,"m")</f>
        <v>0</v>
      </c>
      <c r="E115" s="12">
        <f t="shared" ref="E115:AE115" si="15">COUNTIF(E96:E114,"m")</f>
        <v>0</v>
      </c>
      <c r="F115" s="12">
        <f t="shared" si="15"/>
        <v>0</v>
      </c>
      <c r="G115" s="12">
        <f t="shared" si="15"/>
        <v>0</v>
      </c>
      <c r="H115" s="12">
        <f t="shared" si="15"/>
        <v>0</v>
      </c>
      <c r="I115" s="12">
        <f t="shared" si="15"/>
        <v>0</v>
      </c>
      <c r="J115" s="12">
        <f t="shared" si="15"/>
        <v>0</v>
      </c>
      <c r="K115" s="12">
        <f t="shared" si="15"/>
        <v>0</v>
      </c>
      <c r="L115" s="12">
        <f t="shared" si="15"/>
        <v>0</v>
      </c>
      <c r="M115" s="12">
        <f t="shared" si="15"/>
        <v>0</v>
      </c>
      <c r="N115" s="12">
        <f t="shared" si="15"/>
        <v>0</v>
      </c>
      <c r="O115" s="12">
        <f t="shared" si="15"/>
        <v>0</v>
      </c>
      <c r="P115" s="12">
        <f t="shared" si="15"/>
        <v>0</v>
      </c>
      <c r="Q115" s="12">
        <f t="shared" si="15"/>
        <v>0</v>
      </c>
      <c r="R115" s="12">
        <f t="shared" si="15"/>
        <v>0</v>
      </c>
      <c r="S115" s="12">
        <f t="shared" si="15"/>
        <v>0</v>
      </c>
      <c r="T115" s="12">
        <f t="shared" si="15"/>
        <v>0</v>
      </c>
      <c r="U115" s="12">
        <f t="shared" si="15"/>
        <v>0</v>
      </c>
      <c r="V115" s="12">
        <f t="shared" si="15"/>
        <v>0</v>
      </c>
      <c r="W115" s="12">
        <f t="shared" si="15"/>
        <v>0</v>
      </c>
      <c r="X115" s="12">
        <f t="shared" si="15"/>
        <v>0</v>
      </c>
      <c r="Y115" s="12">
        <f t="shared" si="15"/>
        <v>0</v>
      </c>
      <c r="Z115" s="12">
        <f t="shared" si="15"/>
        <v>0</v>
      </c>
      <c r="AA115" s="12">
        <f t="shared" si="15"/>
        <v>0</v>
      </c>
      <c r="AB115" s="12">
        <f t="shared" si="15"/>
        <v>0</v>
      </c>
      <c r="AC115" s="12">
        <f t="shared" si="15"/>
        <v>0</v>
      </c>
      <c r="AD115" s="12">
        <f t="shared" si="15"/>
        <v>0</v>
      </c>
      <c r="AE115" s="12">
        <f t="shared" si="15"/>
        <v>0</v>
      </c>
    </row>
    <row r="116" spans="1:34" ht="15" thickBot="1" x14ac:dyDescent="0.4">
      <c r="A116" s="17" t="s">
        <v>103</v>
      </c>
      <c r="B116" s="13">
        <f>COUNTIF(B96:B114,"g")</f>
        <v>0</v>
      </c>
      <c r="C116" s="13">
        <f t="shared" ref="C116:AE116" si="16">COUNTIF(C96:C114,"g")</f>
        <v>0</v>
      </c>
      <c r="D116" s="13">
        <f t="shared" si="16"/>
        <v>0</v>
      </c>
      <c r="E116" s="13">
        <f t="shared" si="16"/>
        <v>0</v>
      </c>
      <c r="F116" s="13">
        <f t="shared" si="16"/>
        <v>0</v>
      </c>
      <c r="G116" s="13">
        <f t="shared" si="16"/>
        <v>0</v>
      </c>
      <c r="H116" s="13">
        <f t="shared" si="16"/>
        <v>0</v>
      </c>
      <c r="I116" s="13">
        <f t="shared" si="16"/>
        <v>0</v>
      </c>
      <c r="J116" s="13">
        <f t="shared" si="16"/>
        <v>0</v>
      </c>
      <c r="K116" s="13">
        <f t="shared" si="16"/>
        <v>0</v>
      </c>
      <c r="L116" s="13">
        <f t="shared" si="16"/>
        <v>0</v>
      </c>
      <c r="M116" s="13">
        <f t="shared" si="16"/>
        <v>0</v>
      </c>
      <c r="N116" s="13">
        <f t="shared" si="16"/>
        <v>0</v>
      </c>
      <c r="O116" s="13">
        <f t="shared" si="16"/>
        <v>0</v>
      </c>
      <c r="P116" s="13">
        <f t="shared" si="16"/>
        <v>0</v>
      </c>
      <c r="Q116" s="13">
        <f t="shared" si="16"/>
        <v>0</v>
      </c>
      <c r="R116" s="13">
        <f t="shared" si="16"/>
        <v>0</v>
      </c>
      <c r="S116" s="13">
        <f t="shared" si="16"/>
        <v>0</v>
      </c>
      <c r="T116" s="13">
        <f t="shared" si="16"/>
        <v>0</v>
      </c>
      <c r="U116" s="13">
        <f t="shared" si="16"/>
        <v>0</v>
      </c>
      <c r="V116" s="13">
        <f t="shared" si="16"/>
        <v>0</v>
      </c>
      <c r="W116" s="13">
        <f t="shared" si="16"/>
        <v>0</v>
      </c>
      <c r="X116" s="13">
        <f t="shared" si="16"/>
        <v>0</v>
      </c>
      <c r="Y116" s="13">
        <f t="shared" si="16"/>
        <v>0</v>
      </c>
      <c r="Z116" s="13">
        <f t="shared" si="16"/>
        <v>0</v>
      </c>
      <c r="AA116" s="13">
        <f t="shared" si="16"/>
        <v>0</v>
      </c>
      <c r="AB116" s="13">
        <f t="shared" si="16"/>
        <v>0</v>
      </c>
      <c r="AC116" s="13">
        <f t="shared" si="16"/>
        <v>0</v>
      </c>
      <c r="AD116" s="13">
        <f t="shared" si="16"/>
        <v>0</v>
      </c>
      <c r="AE116" s="13">
        <f t="shared" si="16"/>
        <v>0</v>
      </c>
    </row>
    <row r="117" spans="1:34" ht="15" thickTop="1" x14ac:dyDescent="0.35">
      <c r="A117" s="97"/>
      <c r="B117" s="93">
        <f t="shared" ref="B117:AE117" si="17">B94</f>
        <v>43556</v>
      </c>
      <c r="C117" s="93">
        <f t="shared" si="17"/>
        <v>43557</v>
      </c>
      <c r="D117" s="93">
        <f t="shared" si="17"/>
        <v>43558</v>
      </c>
      <c r="E117" s="93">
        <f t="shared" si="17"/>
        <v>43559</v>
      </c>
      <c r="F117" s="93">
        <f t="shared" si="17"/>
        <v>43560</v>
      </c>
      <c r="G117" s="93">
        <f t="shared" si="17"/>
        <v>43561</v>
      </c>
      <c r="H117" s="93">
        <f t="shared" si="17"/>
        <v>43562</v>
      </c>
      <c r="I117" s="93">
        <f t="shared" si="17"/>
        <v>43563</v>
      </c>
      <c r="J117" s="93">
        <f t="shared" si="17"/>
        <v>43564</v>
      </c>
      <c r="K117" s="93">
        <f t="shared" si="17"/>
        <v>43565</v>
      </c>
      <c r="L117" s="93">
        <f t="shared" si="17"/>
        <v>43566</v>
      </c>
      <c r="M117" s="93">
        <f t="shared" si="17"/>
        <v>43567</v>
      </c>
      <c r="N117" s="93">
        <f t="shared" si="17"/>
        <v>43568</v>
      </c>
      <c r="O117" s="93">
        <f t="shared" si="17"/>
        <v>43569</v>
      </c>
      <c r="P117" s="93">
        <f t="shared" si="17"/>
        <v>43570</v>
      </c>
      <c r="Q117" s="93">
        <f t="shared" si="17"/>
        <v>43571</v>
      </c>
      <c r="R117" s="93">
        <f t="shared" si="17"/>
        <v>43572</v>
      </c>
      <c r="S117" s="93">
        <f t="shared" si="17"/>
        <v>43573</v>
      </c>
      <c r="T117" s="93">
        <f t="shared" si="17"/>
        <v>43574</v>
      </c>
      <c r="U117" s="93">
        <f t="shared" si="17"/>
        <v>43575</v>
      </c>
      <c r="V117" s="93">
        <f t="shared" si="17"/>
        <v>43576</v>
      </c>
      <c r="W117" s="93">
        <f t="shared" si="17"/>
        <v>43577</v>
      </c>
      <c r="X117" s="93">
        <f t="shared" si="17"/>
        <v>43578</v>
      </c>
      <c r="Y117" s="93">
        <f t="shared" si="17"/>
        <v>43579</v>
      </c>
      <c r="Z117" s="93">
        <f t="shared" si="17"/>
        <v>43580</v>
      </c>
      <c r="AA117" s="93">
        <f t="shared" si="17"/>
        <v>43581</v>
      </c>
      <c r="AB117" s="93">
        <f t="shared" si="17"/>
        <v>43582</v>
      </c>
      <c r="AC117" s="93">
        <f t="shared" si="17"/>
        <v>43583</v>
      </c>
      <c r="AD117" s="93">
        <f t="shared" si="17"/>
        <v>43584</v>
      </c>
      <c r="AE117" s="93">
        <f t="shared" si="17"/>
        <v>43585</v>
      </c>
      <c r="AF117" s="99"/>
    </row>
    <row r="118" spans="1:34" ht="15" thickBot="1" x14ac:dyDescent="0.4">
      <c r="A118" s="91" t="s">
        <v>130</v>
      </c>
      <c r="B118" s="92">
        <v>1</v>
      </c>
      <c r="C118" s="92">
        <v>2</v>
      </c>
      <c r="D118" s="92">
        <v>3</v>
      </c>
      <c r="E118" s="92">
        <v>4</v>
      </c>
      <c r="F118" s="92">
        <v>5</v>
      </c>
      <c r="G118" s="92">
        <v>6</v>
      </c>
      <c r="H118" s="92">
        <v>7</v>
      </c>
      <c r="I118" s="92">
        <v>8</v>
      </c>
      <c r="J118" s="92">
        <v>9</v>
      </c>
      <c r="K118" s="92">
        <v>10</v>
      </c>
      <c r="L118" s="92">
        <v>11</v>
      </c>
      <c r="M118" s="92">
        <v>12</v>
      </c>
      <c r="N118" s="92">
        <v>13</v>
      </c>
      <c r="O118" s="92">
        <v>14</v>
      </c>
      <c r="P118" s="92">
        <v>15</v>
      </c>
      <c r="Q118" s="92">
        <v>16</v>
      </c>
      <c r="R118" s="92">
        <v>17</v>
      </c>
      <c r="S118" s="92">
        <v>18</v>
      </c>
      <c r="T118" s="92">
        <v>19</v>
      </c>
      <c r="U118" s="92">
        <v>20</v>
      </c>
      <c r="V118" s="92">
        <v>21</v>
      </c>
      <c r="W118" s="92">
        <v>22</v>
      </c>
      <c r="X118" s="92">
        <v>23</v>
      </c>
      <c r="Y118" s="92">
        <v>24</v>
      </c>
      <c r="Z118" s="92">
        <v>25</v>
      </c>
      <c r="AA118" s="92">
        <v>26</v>
      </c>
      <c r="AB118" s="92">
        <v>27</v>
      </c>
      <c r="AC118" s="92">
        <v>28</v>
      </c>
      <c r="AD118" s="92">
        <v>29</v>
      </c>
      <c r="AE118" s="92">
        <v>30</v>
      </c>
      <c r="AF118" s="95"/>
    </row>
    <row r="119" spans="1:34" ht="15.5" x14ac:dyDescent="0.35">
      <c r="A119" s="19">
        <v>39</v>
      </c>
      <c r="B119" s="53"/>
      <c r="C119" s="54"/>
      <c r="D119" s="66"/>
      <c r="E119" s="66"/>
      <c r="F119" s="31"/>
      <c r="G119" s="66"/>
      <c r="H119" s="66"/>
      <c r="I119" s="66"/>
      <c r="J119" s="66"/>
      <c r="K119" s="31"/>
      <c r="L119" s="31"/>
      <c r="M119" s="66"/>
      <c r="N119" s="66"/>
      <c r="O119" s="31"/>
      <c r="P119" s="66"/>
      <c r="Q119" s="66"/>
      <c r="R119" s="66"/>
      <c r="S119" s="66"/>
      <c r="T119" s="31"/>
      <c r="U119" s="31"/>
      <c r="V119" s="66"/>
      <c r="W119" s="66"/>
      <c r="X119" s="66"/>
      <c r="Y119" s="31"/>
      <c r="Z119" s="54"/>
      <c r="AA119" s="66"/>
      <c r="AB119" s="66"/>
      <c r="AC119" s="54"/>
      <c r="AD119" s="54"/>
      <c r="AE119" s="54"/>
    </row>
    <row r="120" spans="1:34" ht="15.5" x14ac:dyDescent="0.35">
      <c r="A120" s="21">
        <v>40</v>
      </c>
      <c r="B120" s="55"/>
      <c r="C120" s="67"/>
      <c r="D120" s="67"/>
      <c r="E120" s="67"/>
      <c r="F120" s="67"/>
      <c r="G120" s="66"/>
      <c r="H120" s="67"/>
      <c r="I120" s="67"/>
      <c r="J120" s="67"/>
      <c r="K120" s="66"/>
      <c r="L120" s="67"/>
      <c r="M120" s="66"/>
      <c r="N120" s="66"/>
      <c r="O120" s="66"/>
      <c r="P120" s="66"/>
      <c r="Q120" s="67"/>
      <c r="R120" s="67"/>
      <c r="S120" s="67"/>
      <c r="T120" s="66"/>
      <c r="U120" s="66"/>
      <c r="V120" s="67"/>
      <c r="W120" s="67"/>
      <c r="X120" s="67"/>
      <c r="Y120" s="66"/>
      <c r="Z120" s="67"/>
      <c r="AA120" s="66"/>
      <c r="AB120" s="66"/>
      <c r="AC120" s="66"/>
      <c r="AD120" s="66"/>
      <c r="AE120" s="66"/>
    </row>
    <row r="121" spans="1:34" ht="15.5" x14ac:dyDescent="0.35">
      <c r="A121" s="21">
        <v>41</v>
      </c>
      <c r="B121" s="5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7"/>
      <c r="N121" s="67"/>
      <c r="O121" s="67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7"/>
      <c r="AB121" s="67"/>
      <c r="AC121" s="66"/>
      <c r="AD121" s="66"/>
      <c r="AE121" s="66"/>
    </row>
    <row r="122" spans="1:34" ht="15.5" x14ac:dyDescent="0.35">
      <c r="A122" s="21">
        <v>42</v>
      </c>
      <c r="B122" s="56"/>
      <c r="C122" s="66"/>
      <c r="D122" s="66"/>
      <c r="E122" s="67"/>
      <c r="F122" s="67"/>
      <c r="G122" s="66"/>
      <c r="H122" s="66"/>
      <c r="I122" s="66"/>
      <c r="J122" s="66"/>
      <c r="K122" s="66"/>
      <c r="L122" s="66"/>
      <c r="M122" s="68"/>
      <c r="N122" s="68"/>
      <c r="O122" s="68"/>
      <c r="P122" s="68"/>
      <c r="Q122" s="68"/>
      <c r="R122" s="66"/>
      <c r="S122" s="66"/>
      <c r="T122" s="66"/>
      <c r="U122" s="66"/>
      <c r="V122" s="66"/>
      <c r="W122" s="66"/>
      <c r="X122" s="66"/>
      <c r="Y122" s="66"/>
      <c r="Z122" s="66"/>
      <c r="AA122" s="68"/>
      <c r="AB122" s="68"/>
      <c r="AC122" s="68"/>
      <c r="AD122" s="68"/>
      <c r="AE122" s="68"/>
    </row>
    <row r="123" spans="1:34" ht="15.5" x14ac:dyDescent="0.35">
      <c r="A123" s="21">
        <v>43</v>
      </c>
      <c r="B123" s="5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7"/>
      <c r="U123" s="67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</row>
    <row r="124" spans="1:34" ht="15.5" x14ac:dyDescent="0.35">
      <c r="A124" s="21">
        <v>44</v>
      </c>
      <c r="B124" s="56"/>
      <c r="C124" s="66"/>
      <c r="D124" s="66"/>
      <c r="E124" s="67"/>
      <c r="F124" s="67"/>
      <c r="G124" s="66"/>
      <c r="H124" s="66"/>
      <c r="I124" s="66"/>
      <c r="J124" s="66"/>
      <c r="K124" s="66"/>
      <c r="L124" s="66"/>
      <c r="M124" s="68"/>
      <c r="N124" s="68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8"/>
      <c r="AB124" s="68"/>
      <c r="AC124" s="66"/>
      <c r="AD124" s="66"/>
      <c r="AE124" s="66"/>
      <c r="AG124" s="173" t="s">
        <v>136</v>
      </c>
      <c r="AH124" s="174"/>
    </row>
    <row r="125" spans="1:34" ht="15.5" x14ac:dyDescent="0.35">
      <c r="A125" s="21">
        <v>45</v>
      </c>
      <c r="B125" s="56"/>
      <c r="C125" s="66"/>
      <c r="D125" s="67"/>
      <c r="E125" s="66"/>
      <c r="F125" s="66"/>
      <c r="G125" s="66"/>
      <c r="H125" s="66"/>
      <c r="I125" s="66"/>
      <c r="J125" s="66"/>
      <c r="K125" s="67"/>
      <c r="L125" s="67"/>
      <c r="M125" s="67"/>
      <c r="N125" s="67"/>
      <c r="O125" s="67"/>
      <c r="P125" s="66"/>
      <c r="Q125" s="66"/>
      <c r="R125" s="67"/>
      <c r="S125" s="67"/>
      <c r="T125" s="67"/>
      <c r="U125" s="67"/>
      <c r="V125" s="66"/>
      <c r="W125" s="66"/>
      <c r="X125" s="66"/>
      <c r="Y125" s="67"/>
      <c r="Z125" s="67"/>
      <c r="AA125" s="67"/>
      <c r="AB125" s="67"/>
      <c r="AC125" s="67"/>
      <c r="AD125" s="67"/>
      <c r="AE125" s="67"/>
      <c r="AG125" s="175"/>
      <c r="AH125" s="176"/>
    </row>
    <row r="126" spans="1:34" ht="15.5" x14ac:dyDescent="0.35">
      <c r="A126" s="21">
        <v>46</v>
      </c>
      <c r="B126" s="56"/>
      <c r="C126" s="66"/>
      <c r="D126" s="66"/>
      <c r="E126" s="67"/>
      <c r="F126" s="30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G126" s="175"/>
      <c r="AH126" s="176"/>
    </row>
    <row r="127" spans="1:34" x14ac:dyDescent="0.35">
      <c r="A127" s="21">
        <v>47</v>
      </c>
      <c r="B127" s="5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G127" s="175"/>
      <c r="AH127" s="176"/>
    </row>
    <row r="128" spans="1:34" x14ac:dyDescent="0.35">
      <c r="A128" s="21">
        <v>48</v>
      </c>
      <c r="B128" s="5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G128" s="175"/>
      <c r="AH128" s="176"/>
    </row>
    <row r="129" spans="1:34" x14ac:dyDescent="0.35">
      <c r="A129" s="21">
        <v>49</v>
      </c>
      <c r="B129" s="5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G129" s="177"/>
      <c r="AH129" s="178"/>
    </row>
    <row r="130" spans="1:34" x14ac:dyDescent="0.35">
      <c r="A130" s="21">
        <v>50</v>
      </c>
      <c r="B130" s="5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</row>
    <row r="131" spans="1:34" x14ac:dyDescent="0.35">
      <c r="A131" s="21">
        <v>51</v>
      </c>
      <c r="B131" s="5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</row>
    <row r="132" spans="1:34" x14ac:dyDescent="0.35">
      <c r="A132" s="21">
        <v>52</v>
      </c>
      <c r="B132" s="5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</row>
    <row r="133" spans="1:34" x14ac:dyDescent="0.35">
      <c r="A133" s="21">
        <v>53</v>
      </c>
      <c r="B133" s="5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</row>
    <row r="134" spans="1:34" x14ac:dyDescent="0.35">
      <c r="A134" s="21">
        <v>54</v>
      </c>
      <c r="B134" s="5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</row>
    <row r="135" spans="1:34" x14ac:dyDescent="0.35">
      <c r="A135" s="21">
        <v>55</v>
      </c>
      <c r="B135" s="5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</row>
    <row r="136" spans="1:34" x14ac:dyDescent="0.35">
      <c r="A136" s="21">
        <v>56</v>
      </c>
      <c r="B136" s="5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</row>
    <row r="137" spans="1:34" ht="15" thickBot="1" x14ac:dyDescent="0.4">
      <c r="A137" s="21">
        <v>57</v>
      </c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</row>
    <row r="138" spans="1:34" ht="15" thickBot="1" x14ac:dyDescent="0.4">
      <c r="A138" s="16" t="s">
        <v>2</v>
      </c>
      <c r="B138" s="12">
        <f>COUNTIF(B119:B137,"m")</f>
        <v>0</v>
      </c>
      <c r="C138" s="12">
        <f t="shared" ref="C138" si="18">COUNTIF(C119:C137,"m")</f>
        <v>0</v>
      </c>
      <c r="D138" s="12">
        <f>COUNTIF(D119:D137,"m")</f>
        <v>0</v>
      </c>
      <c r="E138" s="12">
        <f t="shared" ref="E138:AE138" si="19">COUNTIF(E119:E137,"m")</f>
        <v>0</v>
      </c>
      <c r="F138" s="12">
        <f t="shared" si="19"/>
        <v>0</v>
      </c>
      <c r="G138" s="12">
        <f t="shared" si="19"/>
        <v>0</v>
      </c>
      <c r="H138" s="12">
        <f t="shared" si="19"/>
        <v>0</v>
      </c>
      <c r="I138" s="12">
        <f t="shared" si="19"/>
        <v>0</v>
      </c>
      <c r="J138" s="12">
        <f t="shared" si="19"/>
        <v>0</v>
      </c>
      <c r="K138" s="12">
        <f t="shared" si="19"/>
        <v>0</v>
      </c>
      <c r="L138" s="12">
        <f t="shared" si="19"/>
        <v>0</v>
      </c>
      <c r="M138" s="12">
        <f t="shared" si="19"/>
        <v>0</v>
      </c>
      <c r="N138" s="12">
        <f t="shared" si="19"/>
        <v>0</v>
      </c>
      <c r="O138" s="12">
        <f t="shared" si="19"/>
        <v>0</v>
      </c>
      <c r="P138" s="12">
        <f t="shared" si="19"/>
        <v>0</v>
      </c>
      <c r="Q138" s="12">
        <f t="shared" si="19"/>
        <v>0</v>
      </c>
      <c r="R138" s="12">
        <f t="shared" si="19"/>
        <v>0</v>
      </c>
      <c r="S138" s="12">
        <f t="shared" si="19"/>
        <v>0</v>
      </c>
      <c r="T138" s="12">
        <f t="shared" si="19"/>
        <v>0</v>
      </c>
      <c r="U138" s="12">
        <f t="shared" si="19"/>
        <v>0</v>
      </c>
      <c r="V138" s="12">
        <f t="shared" si="19"/>
        <v>0</v>
      </c>
      <c r="W138" s="12">
        <f t="shared" si="19"/>
        <v>0</v>
      </c>
      <c r="X138" s="12">
        <f t="shared" si="19"/>
        <v>0</v>
      </c>
      <c r="Y138" s="12">
        <f t="shared" si="19"/>
        <v>0</v>
      </c>
      <c r="Z138" s="12">
        <f t="shared" si="19"/>
        <v>0</v>
      </c>
      <c r="AA138" s="12">
        <f t="shared" si="19"/>
        <v>0</v>
      </c>
      <c r="AB138" s="12">
        <f t="shared" si="19"/>
        <v>0</v>
      </c>
      <c r="AC138" s="12">
        <f t="shared" si="19"/>
        <v>0</v>
      </c>
      <c r="AD138" s="12">
        <f t="shared" si="19"/>
        <v>0</v>
      </c>
      <c r="AE138" s="12">
        <f t="shared" si="19"/>
        <v>0</v>
      </c>
    </row>
    <row r="139" spans="1:34" ht="15" thickBot="1" x14ac:dyDescent="0.4">
      <c r="A139" s="17" t="s">
        <v>103</v>
      </c>
      <c r="B139" s="13">
        <f>COUNTIF(B119:B137,"g")</f>
        <v>0</v>
      </c>
      <c r="C139" s="13">
        <f t="shared" ref="C139:AE139" si="20">COUNTIF(C119:C137,"g")</f>
        <v>0</v>
      </c>
      <c r="D139" s="13">
        <f t="shared" si="20"/>
        <v>0</v>
      </c>
      <c r="E139" s="13">
        <f t="shared" si="20"/>
        <v>0</v>
      </c>
      <c r="F139" s="13">
        <f t="shared" si="20"/>
        <v>0</v>
      </c>
      <c r="G139" s="13">
        <f t="shared" si="20"/>
        <v>0</v>
      </c>
      <c r="H139" s="13">
        <f t="shared" si="20"/>
        <v>0</v>
      </c>
      <c r="I139" s="13">
        <f t="shared" si="20"/>
        <v>0</v>
      </c>
      <c r="J139" s="13">
        <f t="shared" si="20"/>
        <v>0</v>
      </c>
      <c r="K139" s="13">
        <f t="shared" si="20"/>
        <v>0</v>
      </c>
      <c r="L139" s="13">
        <f t="shared" si="20"/>
        <v>0</v>
      </c>
      <c r="M139" s="13">
        <f t="shared" si="20"/>
        <v>0</v>
      </c>
      <c r="N139" s="13">
        <f t="shared" si="20"/>
        <v>0</v>
      </c>
      <c r="O139" s="13">
        <f t="shared" si="20"/>
        <v>0</v>
      </c>
      <c r="P139" s="13">
        <f t="shared" si="20"/>
        <v>0</v>
      </c>
      <c r="Q139" s="13">
        <f t="shared" si="20"/>
        <v>0</v>
      </c>
      <c r="R139" s="13">
        <f t="shared" si="20"/>
        <v>0</v>
      </c>
      <c r="S139" s="13">
        <f t="shared" si="20"/>
        <v>0</v>
      </c>
      <c r="T139" s="13">
        <f t="shared" si="20"/>
        <v>0</v>
      </c>
      <c r="U139" s="13">
        <f t="shared" si="20"/>
        <v>0</v>
      </c>
      <c r="V139" s="13">
        <f t="shared" si="20"/>
        <v>0</v>
      </c>
      <c r="W139" s="13">
        <f t="shared" si="20"/>
        <v>0</v>
      </c>
      <c r="X139" s="13">
        <f t="shared" si="20"/>
        <v>0</v>
      </c>
      <c r="Y139" s="13">
        <f t="shared" si="20"/>
        <v>0</v>
      </c>
      <c r="Z139" s="13">
        <f t="shared" si="20"/>
        <v>0</v>
      </c>
      <c r="AA139" s="13">
        <f t="shared" si="20"/>
        <v>0</v>
      </c>
      <c r="AB139" s="13">
        <f t="shared" si="20"/>
        <v>0</v>
      </c>
      <c r="AC139" s="13">
        <f t="shared" si="20"/>
        <v>0</v>
      </c>
      <c r="AD139" s="13">
        <f t="shared" si="20"/>
        <v>0</v>
      </c>
      <c r="AE139" s="13">
        <f t="shared" si="20"/>
        <v>0</v>
      </c>
    </row>
    <row r="140" spans="1:34" ht="15" thickTop="1" x14ac:dyDescent="0.35"/>
  </sheetData>
  <mergeCells count="6">
    <mergeCell ref="AG124:AH129"/>
    <mergeCell ref="AG9:AH14"/>
    <mergeCell ref="AG32:AH37"/>
    <mergeCell ref="AG55:AH60"/>
    <mergeCell ref="AG77:AH82"/>
    <mergeCell ref="AG102:AH107"/>
  </mergeCells>
  <conditionalFormatting sqref="B2:AE3 B46:AE48 B69:AE70 B23:AE25">
    <cfRule type="expression" dxfId="63" priority="74">
      <formula>WEEKDAY(B$2,2)&gt;5</formula>
    </cfRule>
  </conditionalFormatting>
  <conditionalFormatting sqref="B2:AE2">
    <cfRule type="expression" dxfId="62" priority="73">
      <formula>COUNTIF(#REF!,B$2)</formula>
    </cfRule>
  </conditionalFormatting>
  <conditionalFormatting sqref="B26:AE26">
    <cfRule type="expression" dxfId="61" priority="72">
      <formula>WEEKDAY(B$2,2)&gt;5</formula>
    </cfRule>
  </conditionalFormatting>
  <conditionalFormatting sqref="B49:AE49">
    <cfRule type="expression" dxfId="60" priority="71">
      <formula>WEEKDAY(B$2,2)&gt;5</formula>
    </cfRule>
  </conditionalFormatting>
  <conditionalFormatting sqref="B4:AE22 B27:AE45 B50:AE53 B73:AE77 B96:AE114 B119:AE137 B61:AE68 B54:H60 O54:AE60 B85:AE91 B78:H84 O78:AE84">
    <cfRule type="expression" dxfId="59" priority="69">
      <formula>COUNTIF($AQ$5:$AQ$17,B$2)</formula>
    </cfRule>
    <cfRule type="expression" dxfId="58" priority="70">
      <formula>WEEKDAY(B$2,2)&gt;5</formula>
    </cfRule>
  </conditionalFormatting>
  <conditionalFormatting sqref="B4:AE22">
    <cfRule type="endsWith" dxfId="57" priority="65" operator="endsWith" text="tp">
      <formula>RIGHT(B4,LEN("tp"))="tp"</formula>
    </cfRule>
    <cfRule type="endsWith" dxfId="56" priority="66" operator="endsWith" text="rtt">
      <formula>RIGHT(B4,LEN("rtt"))="rtt"</formula>
    </cfRule>
    <cfRule type="endsWith" dxfId="55" priority="67" operator="endsWith" text="am">
      <formula>RIGHT(B4,LEN("am"))="am"</formula>
    </cfRule>
    <cfRule type="endsWith" dxfId="54" priority="68" operator="endsWith" text="m">
      <formula>RIGHT(B4,LEN("m"))="m"</formula>
    </cfRule>
  </conditionalFormatting>
  <conditionalFormatting sqref="B27:AE45">
    <cfRule type="endsWith" dxfId="53" priority="59" operator="endsWith" text="tp">
      <formula>RIGHT(B27,LEN("tp"))="tp"</formula>
    </cfRule>
    <cfRule type="endsWith" dxfId="52" priority="60" operator="endsWith" text="rtt">
      <formula>RIGHT(B27,LEN("rtt"))="rtt"</formula>
    </cfRule>
    <cfRule type="endsWith" dxfId="51" priority="61" operator="endsWith" text="am">
      <formula>RIGHT(B27,LEN("am"))="am"</formula>
    </cfRule>
    <cfRule type="endsWith" dxfId="50" priority="62" operator="endsWith" text="m">
      <formula>RIGHT(B27,LEN("m"))="m"</formula>
    </cfRule>
  </conditionalFormatting>
  <conditionalFormatting sqref="B50:AE53 B61:AE68 B54:H60 O54:AE60">
    <cfRule type="endsWith" dxfId="49" priority="53" operator="endsWith" text="tp">
      <formula>RIGHT(B50,LEN("tp"))="tp"</formula>
    </cfRule>
    <cfRule type="endsWith" dxfId="48" priority="54" operator="endsWith" text="rtt">
      <formula>RIGHT(B50,LEN("rtt"))="rtt"</formula>
    </cfRule>
    <cfRule type="endsWith" dxfId="47" priority="55" operator="endsWith" text="am">
      <formula>RIGHT(B50,LEN("am"))="am"</formula>
    </cfRule>
    <cfRule type="endsWith" dxfId="46" priority="56" operator="endsWith" text="m">
      <formula>RIGHT(B50,LEN("m"))="m"</formula>
    </cfRule>
  </conditionalFormatting>
  <conditionalFormatting sqref="B71:AE71 B92:AE93">
    <cfRule type="expression" dxfId="45" priority="52">
      <formula>WEEKDAY(B$2,2)&gt;5</formula>
    </cfRule>
  </conditionalFormatting>
  <conditionalFormatting sqref="B72:AE72">
    <cfRule type="expression" dxfId="44" priority="51">
      <formula>WEEKDAY(B$2,2)&gt;5</formula>
    </cfRule>
  </conditionalFormatting>
  <conditionalFormatting sqref="B73:AE77 B85:AE91 B78:H84 O78:AE84">
    <cfRule type="endsWith" dxfId="43" priority="45" operator="endsWith" text="tp">
      <formula>RIGHT(B73,LEN("tp"))="tp"</formula>
    </cfRule>
    <cfRule type="endsWith" dxfId="42" priority="46" operator="endsWith" text="rtt">
      <formula>RIGHT(B73,LEN("rtt"))="rtt"</formula>
    </cfRule>
    <cfRule type="endsWith" dxfId="41" priority="47" operator="endsWith" text="am">
      <formula>RIGHT(B73,LEN("am"))="am"</formula>
    </cfRule>
    <cfRule type="endsWith" dxfId="40" priority="48" operator="endsWith" text="m">
      <formula>RIGHT(B73,LEN("m"))="m"</formula>
    </cfRule>
  </conditionalFormatting>
  <conditionalFormatting sqref="B94:AE94 B115:AE116">
    <cfRule type="expression" dxfId="39" priority="44">
      <formula>WEEKDAY(B$2,2)&gt;5</formula>
    </cfRule>
  </conditionalFormatting>
  <conditionalFormatting sqref="B95:AE95">
    <cfRule type="expression" dxfId="38" priority="43">
      <formula>WEEKDAY(B$2,2)&gt;5</formula>
    </cfRule>
  </conditionalFormatting>
  <conditionalFormatting sqref="B96:AE114">
    <cfRule type="endsWith" dxfId="37" priority="37" operator="endsWith" text="tp">
      <formula>RIGHT(B96,LEN("tp"))="tp"</formula>
    </cfRule>
    <cfRule type="endsWith" dxfId="36" priority="38" operator="endsWith" text="rtt">
      <formula>RIGHT(B96,LEN("rtt"))="rtt"</formula>
    </cfRule>
    <cfRule type="endsWith" dxfId="35" priority="39" operator="endsWith" text="am">
      <formula>RIGHT(B96,LEN("am"))="am"</formula>
    </cfRule>
    <cfRule type="endsWith" dxfId="34" priority="40" operator="endsWith" text="m">
      <formula>RIGHT(B96,LEN("m"))="m"</formula>
    </cfRule>
  </conditionalFormatting>
  <conditionalFormatting sqref="B117:AE117 B138:AE139">
    <cfRule type="expression" dxfId="33" priority="36">
      <formula>WEEKDAY(B$2,2)&gt;5</formula>
    </cfRule>
  </conditionalFormatting>
  <conditionalFormatting sqref="B118:AE118">
    <cfRule type="expression" dxfId="32" priority="35">
      <formula>WEEKDAY(B$2,2)&gt;5</formula>
    </cfRule>
  </conditionalFormatting>
  <conditionalFormatting sqref="B119:AE137">
    <cfRule type="endsWith" dxfId="31" priority="29" operator="endsWith" text="tp">
      <formula>RIGHT(B119,LEN("tp"))="tp"</formula>
    </cfRule>
    <cfRule type="endsWith" dxfId="30" priority="30" operator="endsWith" text="rtt">
      <formula>RIGHT(B119,LEN("rtt"))="rtt"</formula>
    </cfRule>
    <cfRule type="endsWith" dxfId="29" priority="31" operator="endsWith" text="am">
      <formula>RIGHT(B119,LEN("am"))="am"</formula>
    </cfRule>
    <cfRule type="endsWith" dxfId="28" priority="32" operator="endsWith" text="m">
      <formula>RIGHT(B119,LEN("m"))="m"</formula>
    </cfRule>
  </conditionalFormatting>
  <conditionalFormatting sqref="I54:N60">
    <cfRule type="expression" dxfId="27" priority="27">
      <formula>COUNTIF($AQ$5:$AQ$17,I$2)</formula>
    </cfRule>
    <cfRule type="expression" dxfId="26" priority="28">
      <formula>WEEKDAY(I$2,2)&gt;5</formula>
    </cfRule>
  </conditionalFormatting>
  <conditionalFormatting sqref="I54:N60">
    <cfRule type="endsWith" dxfId="25" priority="23" operator="endsWith" text="tp">
      <formula>RIGHT(I54,LEN("tp"))="tp"</formula>
    </cfRule>
    <cfRule type="endsWith" dxfId="24" priority="24" operator="endsWith" text="rtt">
      <formula>RIGHT(I54,LEN("rtt"))="rtt"</formula>
    </cfRule>
    <cfRule type="endsWith" dxfId="23" priority="25" operator="endsWith" text="am">
      <formula>RIGHT(I54,LEN("am"))="am"</formula>
    </cfRule>
    <cfRule type="endsWith" dxfId="22" priority="26" operator="endsWith" text="m">
      <formula>RIGHT(I54,LEN("m"))="m"</formula>
    </cfRule>
  </conditionalFormatting>
  <conditionalFormatting sqref="I54:N54">
    <cfRule type="endsWith" dxfId="21" priority="19" operator="endsWith" text="tp">
      <formula>RIGHT(I54,LEN("tp"))="tp"</formula>
    </cfRule>
    <cfRule type="endsWith" dxfId="20" priority="20" operator="endsWith" text="rtt">
      <formula>RIGHT(I54,LEN("rtt"))="rtt"</formula>
    </cfRule>
    <cfRule type="endsWith" dxfId="19" priority="21" operator="endsWith" text="am">
      <formula>RIGHT(I54,LEN("am"))="am"</formula>
    </cfRule>
    <cfRule type="endsWith" dxfId="18" priority="22" operator="endsWith" text="m">
      <formula>RIGHT(I54,LEN("m"))="m"</formula>
    </cfRule>
  </conditionalFormatting>
  <conditionalFormatting sqref="I55:N60">
    <cfRule type="endsWith" dxfId="17" priority="15" operator="endsWith" text="tp">
      <formula>RIGHT(I55,LEN("tp"))="tp"</formula>
    </cfRule>
    <cfRule type="endsWith" dxfId="16" priority="16" operator="endsWith" text="rtt">
      <formula>RIGHT(I55,LEN("rtt"))="rtt"</formula>
    </cfRule>
    <cfRule type="endsWith" dxfId="15" priority="17" operator="endsWith" text="am">
      <formula>RIGHT(I55,LEN("am"))="am"</formula>
    </cfRule>
    <cfRule type="endsWith" dxfId="14" priority="18" operator="endsWith" text="m">
      <formula>RIGHT(I55,LEN("m"))="m"</formula>
    </cfRule>
  </conditionalFormatting>
  <conditionalFormatting sqref="I78:N84">
    <cfRule type="expression" dxfId="13" priority="13">
      <formula>COUNTIF($AQ$5:$AQ$17,I$2)</formula>
    </cfRule>
    <cfRule type="expression" dxfId="12" priority="14">
      <formula>WEEKDAY(I$2,2)&gt;5</formula>
    </cfRule>
  </conditionalFormatting>
  <conditionalFormatting sqref="I78:N84">
    <cfRule type="endsWith" dxfId="11" priority="9" operator="endsWith" text="tp">
      <formula>RIGHT(I78,LEN("tp"))="tp"</formula>
    </cfRule>
    <cfRule type="endsWith" dxfId="10" priority="10" operator="endsWith" text="rtt">
      <formula>RIGHT(I78,LEN("rtt"))="rtt"</formula>
    </cfRule>
    <cfRule type="endsWith" dxfId="9" priority="11" operator="endsWith" text="am">
      <formula>RIGHT(I78,LEN("am"))="am"</formula>
    </cfRule>
    <cfRule type="endsWith" dxfId="8" priority="12" operator="endsWith" text="m">
      <formula>RIGHT(I78,LEN("m"))="m"</formula>
    </cfRule>
  </conditionalFormatting>
  <conditionalFormatting sqref="I78:N78">
    <cfRule type="endsWith" dxfId="7" priority="5" operator="endsWith" text="tp">
      <formula>RIGHT(I78,LEN("tp"))="tp"</formula>
    </cfRule>
    <cfRule type="endsWith" dxfId="6" priority="6" operator="endsWith" text="rtt">
      <formula>RIGHT(I78,LEN("rtt"))="rtt"</formula>
    </cfRule>
    <cfRule type="endsWith" dxfId="5" priority="7" operator="endsWith" text="am">
      <formula>RIGHT(I78,LEN("am"))="am"</formula>
    </cfRule>
    <cfRule type="endsWith" dxfId="4" priority="8" operator="endsWith" text="m">
      <formula>RIGHT(I78,LEN("m"))="m"</formula>
    </cfRule>
  </conditionalFormatting>
  <conditionalFormatting sqref="I79:N84">
    <cfRule type="endsWith" dxfId="3" priority="1" operator="endsWith" text="tp">
      <formula>RIGHT(I79,LEN("tp"))="tp"</formula>
    </cfRule>
    <cfRule type="endsWith" dxfId="2" priority="2" operator="endsWith" text="rtt">
      <formula>RIGHT(I79,LEN("rtt"))="rtt"</formula>
    </cfRule>
    <cfRule type="endsWith" dxfId="1" priority="3" operator="endsWith" text="am">
      <formula>RIGHT(I79,LEN("am"))="am"</formula>
    </cfRule>
    <cfRule type="endsWith" dxfId="0" priority="4" operator="endsWith" text="m">
      <formula>RIGHT(I79,LEN("m"))="m"</formula>
    </cfRule>
  </conditionalFormatting>
  <dataValidations count="1">
    <dataValidation type="list" allowBlank="1" showInputMessage="1" showErrorMessage="1" sqref="A1">
      <formula1>$AM$1:$AM$12</formula1>
    </dataValidation>
  </dataValidations>
  <pageMargins left="0" right="0" top="0" bottom="0" header="0" footer="0"/>
  <pageSetup paperSize="9" scale="76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workbookViewId="0">
      <selection activeCell="A2" sqref="A2:E1298"/>
    </sheetView>
  </sheetViews>
  <sheetFormatPr baseColWidth="10" defaultRowHeight="14.5" x14ac:dyDescent="0.35"/>
  <cols>
    <col min="1" max="1" width="19.26953125" style="157" customWidth="1"/>
    <col min="2" max="2" width="15.54296875" customWidth="1"/>
    <col min="3" max="3" width="16" customWidth="1"/>
    <col min="4" max="4" width="12.453125" bestFit="1" customWidth="1"/>
    <col min="5" max="5" width="17.36328125" bestFit="1" customWidth="1"/>
  </cols>
  <sheetData>
    <row r="1" spans="1:5" x14ac:dyDescent="0.35">
      <c r="A1" s="157" t="s">
        <v>143</v>
      </c>
      <c r="B1" t="s">
        <v>144</v>
      </c>
      <c r="C1" t="s">
        <v>145</v>
      </c>
      <c r="D1" t="s">
        <v>146</v>
      </c>
      <c r="E1" t="s">
        <v>222</v>
      </c>
    </row>
    <row r="2" spans="1:5" x14ac:dyDescent="0.35">
      <c r="E2" s="151" t="str">
        <f>Tdata[[#This Row],[Date]]&amp;"|"&amp;SUBSTITUTE(Tdata[[#This Row],[Affectation]],"*","")</f>
        <v>|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8:BB229"/>
  <sheetViews>
    <sheetView tabSelected="1" zoomScale="90" zoomScaleNormal="90" workbookViewId="0">
      <pane ySplit="11" topLeftCell="A12" activePane="bottomLeft" state="frozen"/>
      <selection pane="bottomLeft"/>
    </sheetView>
  </sheetViews>
  <sheetFormatPr baseColWidth="10" defaultRowHeight="14.5" x14ac:dyDescent="0.35"/>
  <cols>
    <col min="1" max="1" width="15.26953125" bestFit="1" customWidth="1"/>
    <col min="2" max="2" width="12.453125" bestFit="1" customWidth="1"/>
    <col min="3" max="3" width="13.36328125" customWidth="1"/>
    <col min="4" max="12" width="9.7265625" customWidth="1"/>
    <col min="13" max="13" width="9.7265625" bestFit="1" customWidth="1"/>
    <col min="14" max="40" width="9.7265625" customWidth="1"/>
    <col min="41" max="41" width="9.7265625" bestFit="1" customWidth="1"/>
    <col min="42" max="43" width="9.7265625" customWidth="1"/>
    <col min="44" max="44" width="9.7265625" bestFit="1" customWidth="1"/>
    <col min="45" max="53" width="9.7265625" customWidth="1"/>
    <col min="54" max="54" width="12" bestFit="1" customWidth="1"/>
  </cols>
  <sheetData>
    <row r="8" spans="1:54" x14ac:dyDescent="0.35">
      <c r="A8" s="150" t="s">
        <v>165</v>
      </c>
      <c r="D8" s="150" t="s">
        <v>166</v>
      </c>
      <c r="E8" s="150" t="s">
        <v>167</v>
      </c>
      <c r="F8" s="150" t="s">
        <v>143</v>
      </c>
    </row>
    <row r="9" spans="1:54" x14ac:dyDescent="0.35">
      <c r="D9" t="s">
        <v>168</v>
      </c>
      <c r="BB9" t="s">
        <v>164</v>
      </c>
    </row>
    <row r="10" spans="1:54" x14ac:dyDescent="0.35">
      <c r="D10" t="s">
        <v>179</v>
      </c>
      <c r="AF10" t="s">
        <v>169</v>
      </c>
      <c r="AO10" t="s">
        <v>4</v>
      </c>
      <c r="AV10" t="s">
        <v>208</v>
      </c>
    </row>
    <row r="11" spans="1:54" x14ac:dyDescent="0.35">
      <c r="A11" s="150" t="s">
        <v>144</v>
      </c>
      <c r="B11" s="150" t="s">
        <v>146</v>
      </c>
      <c r="C11" s="150" t="s">
        <v>145</v>
      </c>
      <c r="D11" s="149" t="s">
        <v>180</v>
      </c>
      <c r="E11" s="149" t="s">
        <v>181</v>
      </c>
      <c r="F11" s="149" t="s">
        <v>182</v>
      </c>
      <c r="G11" s="149" t="s">
        <v>183</v>
      </c>
      <c r="H11" s="149" t="s">
        <v>184</v>
      </c>
      <c r="I11" s="149" t="s">
        <v>185</v>
      </c>
      <c r="J11" s="149" t="s">
        <v>186</v>
      </c>
      <c r="K11" s="149" t="s">
        <v>187</v>
      </c>
      <c r="L11" s="149" t="s">
        <v>188</v>
      </c>
      <c r="M11" s="149" t="s">
        <v>189</v>
      </c>
      <c r="N11" s="149" t="s">
        <v>190</v>
      </c>
      <c r="O11" s="149" t="s">
        <v>191</v>
      </c>
      <c r="P11" s="149" t="s">
        <v>192</v>
      </c>
      <c r="Q11" s="149" t="s">
        <v>193</v>
      </c>
      <c r="R11" s="149" t="s">
        <v>194</v>
      </c>
      <c r="S11" s="149" t="s">
        <v>195</v>
      </c>
      <c r="T11" s="149" t="s">
        <v>196</v>
      </c>
      <c r="U11" s="149" t="s">
        <v>197</v>
      </c>
      <c r="V11" s="149" t="s">
        <v>198</v>
      </c>
      <c r="W11" s="149" t="s">
        <v>199</v>
      </c>
      <c r="X11" s="149" t="s">
        <v>200</v>
      </c>
      <c r="Y11" s="149" t="s">
        <v>201</v>
      </c>
      <c r="Z11" s="149" t="s">
        <v>202</v>
      </c>
      <c r="AA11" s="149" t="s">
        <v>203</v>
      </c>
      <c r="AB11" s="149" t="s">
        <v>204</v>
      </c>
      <c r="AC11" s="149" t="s">
        <v>205</v>
      </c>
      <c r="AD11" s="149" t="s">
        <v>206</v>
      </c>
      <c r="AE11" s="149" t="s">
        <v>207</v>
      </c>
      <c r="AF11" s="149" t="s">
        <v>170</v>
      </c>
      <c r="AG11" s="149" t="s">
        <v>171</v>
      </c>
      <c r="AH11" s="149" t="s">
        <v>172</v>
      </c>
      <c r="AI11" s="149" t="s">
        <v>173</v>
      </c>
      <c r="AJ11" s="149" t="s">
        <v>174</v>
      </c>
      <c r="AK11" s="149" t="s">
        <v>175</v>
      </c>
      <c r="AL11" s="149" t="s">
        <v>176</v>
      </c>
      <c r="AM11" s="149" t="s">
        <v>177</v>
      </c>
      <c r="AN11" s="149" t="s">
        <v>178</v>
      </c>
      <c r="AO11" s="149" t="s">
        <v>209</v>
      </c>
      <c r="AP11" s="149" t="s">
        <v>210</v>
      </c>
      <c r="AQ11" s="149" t="s">
        <v>211</v>
      </c>
      <c r="AR11" s="149" t="s">
        <v>212</v>
      </c>
      <c r="AS11" s="149" t="s">
        <v>213</v>
      </c>
      <c r="AT11" s="149" t="s">
        <v>214</v>
      </c>
      <c r="AU11" s="149" t="s">
        <v>215</v>
      </c>
      <c r="AV11" s="149" t="s">
        <v>216</v>
      </c>
      <c r="AW11" s="149" t="s">
        <v>217</v>
      </c>
      <c r="AX11" s="149" t="s">
        <v>218</v>
      </c>
      <c r="AY11" s="149" t="s">
        <v>219</v>
      </c>
      <c r="AZ11" s="149" t="s">
        <v>220</v>
      </c>
      <c r="BA11" s="149" t="s">
        <v>221</v>
      </c>
    </row>
    <row r="12" spans="1:54" x14ac:dyDescent="0.35">
      <c r="A12" t="s">
        <v>56</v>
      </c>
      <c r="B12" t="s">
        <v>152</v>
      </c>
      <c r="C12" t="s">
        <v>96</v>
      </c>
      <c r="D12" s="151"/>
      <c r="E12" s="151"/>
      <c r="F12" s="151"/>
      <c r="G12" s="151"/>
      <c r="H12" s="151"/>
      <c r="I12" s="151"/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>
        <v>1</v>
      </c>
      <c r="AH12" s="151">
        <v>1</v>
      </c>
      <c r="AI12" s="151">
        <v>1</v>
      </c>
      <c r="AJ12" s="151">
        <v>1</v>
      </c>
      <c r="AK12" s="151">
        <v>1</v>
      </c>
      <c r="AL12" s="151">
        <v>1</v>
      </c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  <c r="BA12" s="151"/>
      <c r="BB12" s="151">
        <v>6</v>
      </c>
    </row>
    <row r="13" spans="1:54" x14ac:dyDescent="0.35">
      <c r="C13" t="s">
        <v>100</v>
      </c>
      <c r="D13" s="151"/>
      <c r="E13" s="151">
        <v>1</v>
      </c>
      <c r="F13" s="151">
        <v>1</v>
      </c>
      <c r="G13" s="151">
        <v>1</v>
      </c>
      <c r="H13" s="151">
        <v>1</v>
      </c>
      <c r="I13" s="151">
        <v>1</v>
      </c>
      <c r="J13" s="151">
        <v>1</v>
      </c>
      <c r="K13" s="151"/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  <c r="BA13" s="151"/>
      <c r="BB13" s="151">
        <v>6</v>
      </c>
    </row>
    <row r="14" spans="1:54" x14ac:dyDescent="0.35">
      <c r="B14" t="s">
        <v>153</v>
      </c>
      <c r="C14" t="s">
        <v>97</v>
      </c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>
        <v>1</v>
      </c>
      <c r="AH14" s="151">
        <v>1</v>
      </c>
      <c r="AI14" s="151">
        <v>1</v>
      </c>
      <c r="AJ14" s="151">
        <v>1</v>
      </c>
      <c r="AK14" s="151">
        <v>1</v>
      </c>
      <c r="AL14" s="151">
        <v>1</v>
      </c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>
        <v>6</v>
      </c>
    </row>
    <row r="15" spans="1:54" x14ac:dyDescent="0.35">
      <c r="C15" t="s">
        <v>101</v>
      </c>
      <c r="D15" s="151">
        <v>1</v>
      </c>
      <c r="E15" s="151">
        <v>1</v>
      </c>
      <c r="F15" s="151">
        <v>1</v>
      </c>
      <c r="G15" s="151">
        <v>1</v>
      </c>
      <c r="H15" s="151">
        <v>1</v>
      </c>
      <c r="I15" s="151">
        <v>1</v>
      </c>
      <c r="J15" s="151">
        <v>1</v>
      </c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>
        <v>7</v>
      </c>
    </row>
    <row r="16" spans="1:54" x14ac:dyDescent="0.35">
      <c r="B16" t="s">
        <v>154</v>
      </c>
      <c r="C16" t="s">
        <v>98</v>
      </c>
      <c r="D16" s="151"/>
      <c r="E16" s="151"/>
      <c r="F16" s="151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>
        <v>1</v>
      </c>
      <c r="AH16" s="151">
        <v>1</v>
      </c>
      <c r="AI16" s="151">
        <v>1</v>
      </c>
      <c r="AJ16" s="151">
        <v>1</v>
      </c>
      <c r="AK16" s="151">
        <v>1</v>
      </c>
      <c r="AL16" s="151">
        <v>1</v>
      </c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>
        <v>6</v>
      </c>
    </row>
    <row r="17" spans="2:54" x14ac:dyDescent="0.35">
      <c r="C17" t="s">
        <v>102</v>
      </c>
      <c r="D17" s="151"/>
      <c r="E17" s="151">
        <v>1</v>
      </c>
      <c r="F17" s="151">
        <v>1</v>
      </c>
      <c r="G17" s="151">
        <v>1</v>
      </c>
      <c r="H17" s="151">
        <v>1</v>
      </c>
      <c r="I17" s="151">
        <v>1</v>
      </c>
      <c r="J17" s="151">
        <v>1</v>
      </c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>
        <v>6</v>
      </c>
    </row>
    <row r="18" spans="2:54" x14ac:dyDescent="0.35">
      <c r="B18" t="s">
        <v>155</v>
      </c>
      <c r="C18" t="s">
        <v>99</v>
      </c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>
        <v>1</v>
      </c>
      <c r="AH18" s="151">
        <v>1</v>
      </c>
      <c r="AI18" s="151">
        <v>1</v>
      </c>
      <c r="AJ18" s="151">
        <v>1</v>
      </c>
      <c r="AK18" s="151">
        <v>1</v>
      </c>
      <c r="AL18" s="151">
        <v>1</v>
      </c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>
        <v>6</v>
      </c>
    </row>
    <row r="19" spans="2:54" x14ac:dyDescent="0.35">
      <c r="C19" t="s">
        <v>104</v>
      </c>
      <c r="D19" s="151"/>
      <c r="E19" s="151">
        <v>1</v>
      </c>
      <c r="F19" s="151">
        <v>1</v>
      </c>
      <c r="G19" s="151">
        <v>1</v>
      </c>
      <c r="H19" s="151">
        <v>1</v>
      </c>
      <c r="I19" s="151">
        <v>1</v>
      </c>
      <c r="J19" s="151">
        <v>1</v>
      </c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>
        <v>6</v>
      </c>
    </row>
    <row r="20" spans="2:54" x14ac:dyDescent="0.35">
      <c r="B20" t="s">
        <v>156</v>
      </c>
      <c r="C20" t="s">
        <v>100</v>
      </c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>
        <v>1</v>
      </c>
      <c r="AH20" s="151">
        <v>1</v>
      </c>
      <c r="AI20" s="151">
        <v>1</v>
      </c>
      <c r="AJ20" s="151">
        <v>1</v>
      </c>
      <c r="AK20" s="151">
        <v>1</v>
      </c>
      <c r="AL20" s="151">
        <v>1</v>
      </c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>
        <v>6</v>
      </c>
    </row>
    <row r="21" spans="2:54" x14ac:dyDescent="0.35">
      <c r="C21" t="s">
        <v>105</v>
      </c>
      <c r="D21" s="151"/>
      <c r="E21" s="151">
        <v>1</v>
      </c>
      <c r="F21" s="151">
        <v>1</v>
      </c>
      <c r="G21" s="151">
        <v>1</v>
      </c>
      <c r="H21" s="151">
        <v>1</v>
      </c>
      <c r="I21" s="151">
        <v>1</v>
      </c>
      <c r="J21" s="151">
        <v>1</v>
      </c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>
        <v>6</v>
      </c>
    </row>
    <row r="22" spans="2:54" x14ac:dyDescent="0.35">
      <c r="B22" t="s">
        <v>157</v>
      </c>
      <c r="C22" t="s">
        <v>101</v>
      </c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>
        <v>1</v>
      </c>
      <c r="AH22" s="151">
        <v>1</v>
      </c>
      <c r="AI22" s="151">
        <v>1</v>
      </c>
      <c r="AJ22" s="151">
        <v>1</v>
      </c>
      <c r="AK22" s="151">
        <v>1</v>
      </c>
      <c r="AL22" s="151">
        <v>1</v>
      </c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>
        <v>6</v>
      </c>
    </row>
    <row r="23" spans="2:54" x14ac:dyDescent="0.35">
      <c r="C23" t="s">
        <v>106</v>
      </c>
      <c r="D23" s="151"/>
      <c r="E23" s="151">
        <v>1</v>
      </c>
      <c r="F23" s="151">
        <v>1</v>
      </c>
      <c r="G23" s="151">
        <v>1</v>
      </c>
      <c r="H23" s="151">
        <v>1</v>
      </c>
      <c r="I23" s="151">
        <v>1</v>
      </c>
      <c r="J23" s="151">
        <v>1</v>
      </c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>
        <v>6</v>
      </c>
    </row>
    <row r="24" spans="2:54" x14ac:dyDescent="0.35">
      <c r="B24" t="s">
        <v>113</v>
      </c>
      <c r="C24" t="s">
        <v>90</v>
      </c>
      <c r="D24" s="151">
        <v>1</v>
      </c>
      <c r="E24" s="151">
        <v>1</v>
      </c>
      <c r="F24" s="151">
        <v>1</v>
      </c>
      <c r="G24" s="151">
        <v>1</v>
      </c>
      <c r="H24" s="151">
        <v>1</v>
      </c>
      <c r="I24" s="151">
        <v>1</v>
      </c>
      <c r="J24" s="151">
        <v>1</v>
      </c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>
        <v>1</v>
      </c>
      <c r="AG24" s="151">
        <v>1</v>
      </c>
      <c r="AH24" s="151">
        <v>1</v>
      </c>
      <c r="AI24" s="151">
        <v>1</v>
      </c>
      <c r="AJ24" s="151">
        <v>1</v>
      </c>
      <c r="AK24" s="151">
        <v>1</v>
      </c>
      <c r="AL24" s="151">
        <v>1</v>
      </c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>
        <v>14</v>
      </c>
    </row>
    <row r="25" spans="2:54" x14ac:dyDescent="0.35">
      <c r="C25" t="s">
        <v>92</v>
      </c>
      <c r="D25" s="151">
        <v>1</v>
      </c>
      <c r="E25" s="151">
        <v>1</v>
      </c>
      <c r="F25" s="151">
        <v>1</v>
      </c>
      <c r="G25" s="151">
        <v>1</v>
      </c>
      <c r="H25" s="151">
        <v>1</v>
      </c>
      <c r="I25" s="151">
        <v>1</v>
      </c>
      <c r="J25" s="151">
        <v>1</v>
      </c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>
        <v>7</v>
      </c>
    </row>
    <row r="26" spans="2:54" x14ac:dyDescent="0.35">
      <c r="C26" t="s">
        <v>102</v>
      </c>
      <c r="D26" s="151">
        <v>1</v>
      </c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>
        <v>1</v>
      </c>
      <c r="AG26" s="151">
        <v>1</v>
      </c>
      <c r="AH26" s="151">
        <v>1</v>
      </c>
      <c r="AI26" s="151">
        <v>1</v>
      </c>
      <c r="AJ26" s="151">
        <v>1</v>
      </c>
      <c r="AK26" s="151">
        <v>1</v>
      </c>
      <c r="AL26" s="151">
        <v>1</v>
      </c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>
        <v>8</v>
      </c>
    </row>
    <row r="27" spans="2:54" x14ac:dyDescent="0.35">
      <c r="B27" t="s">
        <v>161</v>
      </c>
      <c r="C27" t="s">
        <v>109</v>
      </c>
      <c r="D27" s="151"/>
      <c r="E27" s="151"/>
      <c r="F27" s="151"/>
      <c r="G27" s="151"/>
      <c r="H27" s="151"/>
      <c r="I27" s="151">
        <v>1</v>
      </c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>
        <v>1</v>
      </c>
    </row>
    <row r="28" spans="2:54" x14ac:dyDescent="0.35">
      <c r="B28" t="s">
        <v>162</v>
      </c>
      <c r="C28" t="s">
        <v>109</v>
      </c>
      <c r="D28" s="151"/>
      <c r="E28" s="151"/>
      <c r="F28" s="151"/>
      <c r="G28" s="151"/>
      <c r="H28" s="151"/>
      <c r="I28" s="151"/>
      <c r="J28" s="151">
        <v>1</v>
      </c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51"/>
      <c r="AY28" s="151"/>
      <c r="AZ28" s="151"/>
      <c r="BA28" s="151"/>
      <c r="BB28" s="151">
        <v>1</v>
      </c>
    </row>
    <row r="29" spans="2:54" x14ac:dyDescent="0.35">
      <c r="B29" t="s">
        <v>147</v>
      </c>
      <c r="C29" t="s">
        <v>91</v>
      </c>
      <c r="D29" s="151"/>
      <c r="E29" s="151"/>
      <c r="F29" s="151"/>
      <c r="G29" s="151"/>
      <c r="H29" s="151"/>
      <c r="I29" s="151"/>
      <c r="J29" s="151"/>
      <c r="K29" s="151">
        <v>1</v>
      </c>
      <c r="L29" s="151">
        <v>1</v>
      </c>
      <c r="M29" s="151">
        <v>1</v>
      </c>
      <c r="N29" s="151">
        <v>1</v>
      </c>
      <c r="O29" s="151">
        <v>1</v>
      </c>
      <c r="P29" s="151">
        <v>1</v>
      </c>
      <c r="Q29" s="151">
        <v>1</v>
      </c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51"/>
      <c r="AY29" s="151"/>
      <c r="AZ29" s="151"/>
      <c r="BA29" s="151"/>
      <c r="BB29" s="151">
        <v>7</v>
      </c>
    </row>
    <row r="30" spans="2:54" x14ac:dyDescent="0.35">
      <c r="C30" t="s">
        <v>93</v>
      </c>
      <c r="D30" s="151">
        <v>1</v>
      </c>
      <c r="E30" s="151">
        <v>1</v>
      </c>
      <c r="F30" s="151">
        <v>1</v>
      </c>
      <c r="G30" s="151">
        <v>1</v>
      </c>
      <c r="H30" s="151">
        <v>1</v>
      </c>
      <c r="I30" s="151">
        <v>1</v>
      </c>
      <c r="J30" s="151">
        <v>1</v>
      </c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>
        <v>7</v>
      </c>
    </row>
    <row r="31" spans="2:54" x14ac:dyDescent="0.35">
      <c r="C31" t="s">
        <v>94</v>
      </c>
      <c r="D31" s="151">
        <v>1</v>
      </c>
      <c r="E31" s="151">
        <v>1</v>
      </c>
      <c r="F31" s="151">
        <v>1</v>
      </c>
      <c r="G31" s="151">
        <v>1</v>
      </c>
      <c r="H31" s="151">
        <v>1</v>
      </c>
      <c r="I31" s="151">
        <v>1</v>
      </c>
      <c r="J31" s="151">
        <v>1</v>
      </c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1"/>
      <c r="AW31" s="151"/>
      <c r="AX31" s="151"/>
      <c r="AY31" s="151"/>
      <c r="AZ31" s="151"/>
      <c r="BA31" s="151"/>
      <c r="BB31" s="151">
        <v>7</v>
      </c>
    </row>
    <row r="32" spans="2:54" x14ac:dyDescent="0.35">
      <c r="C32" t="s">
        <v>104</v>
      </c>
      <c r="D32" s="151"/>
      <c r="E32" s="151"/>
      <c r="F32" s="151"/>
      <c r="G32" s="151"/>
      <c r="H32" s="151"/>
      <c r="I32" s="151"/>
      <c r="J32" s="151"/>
      <c r="K32" s="151">
        <v>1</v>
      </c>
      <c r="L32" s="151">
        <v>1</v>
      </c>
      <c r="M32" s="151">
        <v>1</v>
      </c>
      <c r="N32" s="151">
        <v>1</v>
      </c>
      <c r="O32" s="151">
        <v>1</v>
      </c>
      <c r="P32" s="151">
        <v>1</v>
      </c>
      <c r="Q32" s="151">
        <v>1</v>
      </c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>
        <v>7</v>
      </c>
    </row>
    <row r="33" spans="2:54" x14ac:dyDescent="0.35">
      <c r="B33" t="s">
        <v>148</v>
      </c>
      <c r="C33" t="s">
        <v>92</v>
      </c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>
        <v>1</v>
      </c>
      <c r="S33" s="151">
        <v>1</v>
      </c>
      <c r="T33" s="151">
        <v>1</v>
      </c>
      <c r="U33" s="151">
        <v>1</v>
      </c>
      <c r="V33" s="151">
        <v>1</v>
      </c>
      <c r="W33" s="151">
        <v>1</v>
      </c>
      <c r="X33" s="151">
        <v>1</v>
      </c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  <c r="BB33" s="151">
        <v>7</v>
      </c>
    </row>
    <row r="34" spans="2:54" x14ac:dyDescent="0.35">
      <c r="C34" t="s">
        <v>95</v>
      </c>
      <c r="D34" s="151">
        <v>1</v>
      </c>
      <c r="E34" s="151">
        <v>1</v>
      </c>
      <c r="F34" s="151">
        <v>1</v>
      </c>
      <c r="G34" s="151">
        <v>1</v>
      </c>
      <c r="H34" s="151">
        <v>1</v>
      </c>
      <c r="I34" s="151">
        <v>1</v>
      </c>
      <c r="J34" s="151">
        <v>1</v>
      </c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51"/>
      <c r="AS34" s="151"/>
      <c r="AT34" s="151"/>
      <c r="AU34" s="151"/>
      <c r="AV34" s="151"/>
      <c r="AW34" s="151"/>
      <c r="AX34" s="151"/>
      <c r="AY34" s="151"/>
      <c r="AZ34" s="151"/>
      <c r="BA34" s="151"/>
      <c r="BB34" s="151">
        <v>7</v>
      </c>
    </row>
    <row r="35" spans="2:54" x14ac:dyDescent="0.35">
      <c r="C35" t="s">
        <v>96</v>
      </c>
      <c r="D35" s="151">
        <v>1</v>
      </c>
      <c r="E35" s="151">
        <v>1</v>
      </c>
      <c r="F35" s="151">
        <v>1</v>
      </c>
      <c r="G35" s="151">
        <v>1</v>
      </c>
      <c r="H35" s="151">
        <v>1</v>
      </c>
      <c r="I35" s="151">
        <v>1</v>
      </c>
      <c r="J35" s="151">
        <v>1</v>
      </c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>
        <v>7</v>
      </c>
    </row>
    <row r="36" spans="2:54" x14ac:dyDescent="0.35">
      <c r="C36" t="s">
        <v>105</v>
      </c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>
        <v>1</v>
      </c>
      <c r="S36" s="151">
        <v>1</v>
      </c>
      <c r="T36" s="151">
        <v>1</v>
      </c>
      <c r="U36" s="151">
        <v>1</v>
      </c>
      <c r="V36" s="151">
        <v>1</v>
      </c>
      <c r="W36" s="151">
        <v>1</v>
      </c>
      <c r="X36" s="151">
        <v>1</v>
      </c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51"/>
      <c r="AT36" s="151"/>
      <c r="AU36" s="151"/>
      <c r="AV36" s="151"/>
      <c r="AW36" s="151"/>
      <c r="AX36" s="151"/>
      <c r="AY36" s="151"/>
      <c r="AZ36" s="151"/>
      <c r="BA36" s="151"/>
      <c r="BB36" s="151">
        <v>7</v>
      </c>
    </row>
    <row r="37" spans="2:54" x14ac:dyDescent="0.35">
      <c r="B37" t="s">
        <v>149</v>
      </c>
      <c r="C37" t="s">
        <v>93</v>
      </c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>
        <v>1</v>
      </c>
      <c r="Z37" s="151">
        <v>1</v>
      </c>
      <c r="AA37" s="151">
        <v>1</v>
      </c>
      <c r="AB37" s="151">
        <v>1</v>
      </c>
      <c r="AC37" s="151">
        <v>1</v>
      </c>
      <c r="AD37" s="151">
        <v>1</v>
      </c>
      <c r="AE37" s="151">
        <v>1</v>
      </c>
      <c r="AF37" s="151"/>
      <c r="AG37" s="151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/>
      <c r="AS37" s="151"/>
      <c r="AT37" s="151"/>
      <c r="AU37" s="151"/>
      <c r="AV37" s="151"/>
      <c r="AW37" s="151"/>
      <c r="AX37" s="151"/>
      <c r="AY37" s="151"/>
      <c r="AZ37" s="151"/>
      <c r="BA37" s="151"/>
      <c r="BB37" s="151">
        <v>7</v>
      </c>
    </row>
    <row r="38" spans="2:54" x14ac:dyDescent="0.35">
      <c r="C38" t="s">
        <v>97</v>
      </c>
      <c r="D38" s="151"/>
      <c r="E38" s="151">
        <v>1</v>
      </c>
      <c r="F38" s="151">
        <v>1</v>
      </c>
      <c r="G38" s="151">
        <v>1</v>
      </c>
      <c r="H38" s="151">
        <v>1</v>
      </c>
      <c r="I38" s="151">
        <v>1</v>
      </c>
      <c r="J38" s="151">
        <v>1</v>
      </c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>
        <v>6</v>
      </c>
    </row>
    <row r="39" spans="2:54" x14ac:dyDescent="0.35">
      <c r="C39" t="s">
        <v>106</v>
      </c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>
        <v>1</v>
      </c>
      <c r="Z39" s="151">
        <v>1</v>
      </c>
      <c r="AA39" s="151">
        <v>1</v>
      </c>
      <c r="AB39" s="151">
        <v>1</v>
      </c>
      <c r="AC39" s="151">
        <v>1</v>
      </c>
      <c r="AD39" s="151">
        <v>1</v>
      </c>
      <c r="AE39" s="151">
        <v>1</v>
      </c>
      <c r="AF39" s="151"/>
      <c r="AG39" s="151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/>
      <c r="AS39" s="151"/>
      <c r="AT39" s="151"/>
      <c r="AU39" s="151"/>
      <c r="AV39" s="151"/>
      <c r="AW39" s="151"/>
      <c r="AX39" s="151"/>
      <c r="AY39" s="151"/>
      <c r="AZ39" s="151"/>
      <c r="BA39" s="151"/>
      <c r="BB39" s="151">
        <v>7</v>
      </c>
    </row>
    <row r="40" spans="2:54" x14ac:dyDescent="0.35">
      <c r="B40" t="s">
        <v>151</v>
      </c>
      <c r="C40" t="s">
        <v>94</v>
      </c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>
        <v>1</v>
      </c>
      <c r="AG40" s="151">
        <v>1</v>
      </c>
      <c r="AH40" s="151">
        <v>1</v>
      </c>
      <c r="AI40" s="151">
        <v>1</v>
      </c>
      <c r="AJ40" s="151">
        <v>1</v>
      </c>
      <c r="AK40" s="151">
        <v>1</v>
      </c>
      <c r="AL40" s="151">
        <v>1</v>
      </c>
      <c r="AM40" s="151"/>
      <c r="AN40" s="151"/>
      <c r="AO40" s="151"/>
      <c r="AP40" s="151"/>
      <c r="AQ40" s="151"/>
      <c r="AR40" s="151"/>
      <c r="AS40" s="151"/>
      <c r="AT40" s="151"/>
      <c r="AU40" s="151"/>
      <c r="AV40" s="151"/>
      <c r="AW40" s="151"/>
      <c r="AX40" s="151"/>
      <c r="AY40" s="151"/>
      <c r="AZ40" s="151"/>
      <c r="BA40" s="151"/>
      <c r="BB40" s="151">
        <v>7</v>
      </c>
    </row>
    <row r="41" spans="2:54" x14ac:dyDescent="0.35">
      <c r="C41" t="s">
        <v>98</v>
      </c>
      <c r="D41" s="151"/>
      <c r="E41" s="151">
        <v>1</v>
      </c>
      <c r="F41" s="151">
        <v>1</v>
      </c>
      <c r="G41" s="151">
        <v>1</v>
      </c>
      <c r="H41" s="151">
        <v>1</v>
      </c>
      <c r="I41" s="151">
        <v>1</v>
      </c>
      <c r="J41" s="151">
        <v>1</v>
      </c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151"/>
      <c r="AT41" s="151"/>
      <c r="AU41" s="151"/>
      <c r="AV41" s="151"/>
      <c r="AW41" s="151"/>
      <c r="AX41" s="151"/>
      <c r="AY41" s="151"/>
      <c r="AZ41" s="151"/>
      <c r="BA41" s="151"/>
      <c r="BB41" s="151">
        <v>6</v>
      </c>
    </row>
    <row r="42" spans="2:54" x14ac:dyDescent="0.35">
      <c r="C42" t="s">
        <v>107</v>
      </c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>
        <v>1</v>
      </c>
      <c r="AG42" s="151">
        <v>1</v>
      </c>
      <c r="AH42" s="151">
        <v>1</v>
      </c>
      <c r="AI42" s="151">
        <v>1</v>
      </c>
      <c r="AJ42" s="151">
        <v>1</v>
      </c>
      <c r="AK42" s="151">
        <v>1</v>
      </c>
      <c r="AL42" s="151">
        <v>1</v>
      </c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>
        <v>7</v>
      </c>
    </row>
    <row r="43" spans="2:54" x14ac:dyDescent="0.35">
      <c r="B43" t="s">
        <v>150</v>
      </c>
      <c r="C43" t="s">
        <v>95</v>
      </c>
      <c r="D43" s="151"/>
      <c r="E43" s="151"/>
      <c r="F43" s="151"/>
      <c r="G43" s="151"/>
      <c r="H43" s="151"/>
      <c r="I43" s="151"/>
      <c r="J43" s="151"/>
      <c r="K43" s="151">
        <v>1</v>
      </c>
      <c r="L43" s="151">
        <v>1</v>
      </c>
      <c r="M43" s="151">
        <v>1</v>
      </c>
      <c r="N43" s="151">
        <v>1</v>
      </c>
      <c r="O43" s="151">
        <v>1</v>
      </c>
      <c r="P43" s="151">
        <v>1</v>
      </c>
      <c r="Q43" s="151">
        <v>1</v>
      </c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  <c r="AO43" s="151"/>
      <c r="AP43" s="151"/>
      <c r="AQ43" s="151"/>
      <c r="AR43" s="151"/>
      <c r="AS43" s="151"/>
      <c r="AT43" s="151"/>
      <c r="AU43" s="151"/>
      <c r="AV43" s="151"/>
      <c r="AW43" s="151"/>
      <c r="AX43" s="151"/>
      <c r="AY43" s="151"/>
      <c r="AZ43" s="151"/>
      <c r="BA43" s="151"/>
      <c r="BB43" s="151">
        <v>7</v>
      </c>
    </row>
    <row r="44" spans="2:54" x14ac:dyDescent="0.35">
      <c r="C44" t="s">
        <v>99</v>
      </c>
      <c r="D44" s="151"/>
      <c r="E44" s="151">
        <v>1</v>
      </c>
      <c r="F44" s="151">
        <v>1</v>
      </c>
      <c r="G44" s="151">
        <v>1</v>
      </c>
      <c r="H44" s="151">
        <v>1</v>
      </c>
      <c r="I44" s="151">
        <v>1</v>
      </c>
      <c r="J44" s="151">
        <v>1</v>
      </c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>
        <v>6</v>
      </c>
    </row>
    <row r="45" spans="2:54" x14ac:dyDescent="0.35">
      <c r="C45" t="s">
        <v>108</v>
      </c>
      <c r="D45" s="151"/>
      <c r="E45" s="151"/>
      <c r="F45" s="151"/>
      <c r="G45" s="151"/>
      <c r="H45" s="151"/>
      <c r="I45" s="151"/>
      <c r="J45" s="151"/>
      <c r="K45" s="151">
        <v>1</v>
      </c>
      <c r="L45" s="151">
        <v>1</v>
      </c>
      <c r="M45" s="151">
        <v>1</v>
      </c>
      <c r="N45" s="151">
        <v>1</v>
      </c>
      <c r="O45" s="151">
        <v>1</v>
      </c>
      <c r="P45" s="151">
        <v>1</v>
      </c>
      <c r="Q45" s="151">
        <v>1</v>
      </c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  <c r="AO45" s="151"/>
      <c r="AP45" s="151"/>
      <c r="AQ45" s="151"/>
      <c r="AR45" s="151"/>
      <c r="AS45" s="151"/>
      <c r="AT45" s="151"/>
      <c r="AU45" s="151"/>
      <c r="AV45" s="151"/>
      <c r="AW45" s="151"/>
      <c r="AX45" s="151"/>
      <c r="AY45" s="151"/>
      <c r="AZ45" s="151"/>
      <c r="BA45" s="151"/>
      <c r="BB45" s="151">
        <v>7</v>
      </c>
    </row>
    <row r="46" spans="2:54" x14ac:dyDescent="0.35">
      <c r="C46" t="s">
        <v>109</v>
      </c>
      <c r="D46" s="151"/>
      <c r="E46" s="151">
        <v>1</v>
      </c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  <c r="AO46" s="151"/>
      <c r="AP46" s="151"/>
      <c r="AQ46" s="151"/>
      <c r="AR46" s="151"/>
      <c r="AS46" s="151"/>
      <c r="AT46" s="151"/>
      <c r="AU46" s="151"/>
      <c r="AV46" s="151"/>
      <c r="AW46" s="151"/>
      <c r="AX46" s="151"/>
      <c r="AY46" s="151"/>
      <c r="AZ46" s="151"/>
      <c r="BA46" s="151"/>
      <c r="BB46" s="151">
        <v>1</v>
      </c>
    </row>
    <row r="47" spans="2:54" x14ac:dyDescent="0.35">
      <c r="B47" t="s">
        <v>158</v>
      </c>
      <c r="C47" t="s">
        <v>109</v>
      </c>
      <c r="D47" s="151"/>
      <c r="E47" s="151"/>
      <c r="F47" s="151">
        <v>1</v>
      </c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  <c r="AO47" s="151"/>
      <c r="AP47" s="151"/>
      <c r="AQ47" s="151"/>
      <c r="AR47" s="151"/>
      <c r="AS47" s="151"/>
      <c r="AT47" s="151"/>
      <c r="AU47" s="151"/>
      <c r="AV47" s="151"/>
      <c r="AW47" s="151"/>
      <c r="AX47" s="151"/>
      <c r="AY47" s="151"/>
      <c r="AZ47" s="151"/>
      <c r="BA47" s="151"/>
      <c r="BB47" s="151">
        <v>1</v>
      </c>
    </row>
    <row r="48" spans="2:54" x14ac:dyDescent="0.35">
      <c r="B48" t="s">
        <v>159</v>
      </c>
      <c r="C48" t="s">
        <v>109</v>
      </c>
      <c r="D48" s="151"/>
      <c r="E48" s="151"/>
      <c r="F48" s="151"/>
      <c r="G48" s="151">
        <v>1</v>
      </c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>
        <v>1</v>
      </c>
    </row>
    <row r="49" spans="1:54" x14ac:dyDescent="0.35">
      <c r="B49" t="s">
        <v>160</v>
      </c>
      <c r="C49" t="s">
        <v>109</v>
      </c>
      <c r="D49" s="151"/>
      <c r="E49" s="151"/>
      <c r="F49" s="151"/>
      <c r="G49" s="151"/>
      <c r="H49" s="151">
        <v>1</v>
      </c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>
        <v>1</v>
      </c>
    </row>
    <row r="50" spans="1:54" x14ac:dyDescent="0.35">
      <c r="A50" t="s">
        <v>137</v>
      </c>
      <c r="B50" t="s">
        <v>152</v>
      </c>
      <c r="C50">
        <v>7</v>
      </c>
      <c r="D50" s="151"/>
      <c r="E50" s="151"/>
      <c r="F50" s="151"/>
      <c r="G50" s="151"/>
      <c r="H50" s="151"/>
      <c r="I50" s="151"/>
      <c r="J50" s="151"/>
      <c r="K50" s="151">
        <v>1</v>
      </c>
      <c r="L50" s="151">
        <v>1</v>
      </c>
      <c r="M50" s="151">
        <v>1</v>
      </c>
      <c r="N50" s="151">
        <v>1</v>
      </c>
      <c r="O50" s="151">
        <v>1</v>
      </c>
      <c r="P50" s="151">
        <v>1</v>
      </c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>
        <v>6</v>
      </c>
    </row>
    <row r="51" spans="1:54" x14ac:dyDescent="0.35">
      <c r="C51">
        <v>11</v>
      </c>
      <c r="D51" s="151"/>
      <c r="E51" s="151">
        <v>1</v>
      </c>
      <c r="F51" s="151">
        <v>1</v>
      </c>
      <c r="G51" s="151">
        <v>1</v>
      </c>
      <c r="H51" s="151">
        <v>1</v>
      </c>
      <c r="I51" s="151">
        <v>1</v>
      </c>
      <c r="J51" s="151">
        <v>1</v>
      </c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>
        <v>6</v>
      </c>
    </row>
    <row r="52" spans="1:54" x14ac:dyDescent="0.35">
      <c r="C52" t="s">
        <v>60</v>
      </c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>
        <v>1</v>
      </c>
      <c r="AJ52" s="151">
        <v>1</v>
      </c>
      <c r="AK52" s="151">
        <v>1</v>
      </c>
      <c r="AL52" s="151">
        <v>1</v>
      </c>
      <c r="AM52" s="151">
        <v>1</v>
      </c>
      <c r="AN52" s="151">
        <v>1</v>
      </c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>
        <v>6</v>
      </c>
    </row>
    <row r="53" spans="1:54" x14ac:dyDescent="0.35">
      <c r="B53" t="s">
        <v>153</v>
      </c>
      <c r="C53">
        <v>8</v>
      </c>
      <c r="D53" s="151"/>
      <c r="E53" s="151"/>
      <c r="F53" s="151"/>
      <c r="G53" s="151"/>
      <c r="H53" s="151"/>
      <c r="I53" s="151"/>
      <c r="J53" s="151"/>
      <c r="K53" s="151">
        <v>1</v>
      </c>
      <c r="L53" s="151">
        <v>1</v>
      </c>
      <c r="M53" s="151">
        <v>1</v>
      </c>
      <c r="N53" s="151">
        <v>1</v>
      </c>
      <c r="O53" s="151">
        <v>1</v>
      </c>
      <c r="P53" s="151">
        <v>1</v>
      </c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51"/>
      <c r="AT53" s="151"/>
      <c r="AU53" s="151"/>
      <c r="AV53" s="151"/>
      <c r="AW53" s="151"/>
      <c r="AX53" s="151"/>
      <c r="AY53" s="151"/>
      <c r="AZ53" s="151"/>
      <c r="BA53" s="151"/>
      <c r="BB53" s="151">
        <v>6</v>
      </c>
    </row>
    <row r="54" spans="1:54" x14ac:dyDescent="0.35">
      <c r="C54">
        <v>12</v>
      </c>
      <c r="D54" s="151"/>
      <c r="E54" s="151">
        <v>1</v>
      </c>
      <c r="F54" s="151">
        <v>1</v>
      </c>
      <c r="G54" s="151">
        <v>1</v>
      </c>
      <c r="H54" s="151">
        <v>1</v>
      </c>
      <c r="I54" s="151">
        <v>1</v>
      </c>
      <c r="J54" s="151">
        <v>1</v>
      </c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51"/>
      <c r="BA54" s="151"/>
      <c r="BB54" s="151">
        <v>6</v>
      </c>
    </row>
    <row r="55" spans="1:54" x14ac:dyDescent="0.35">
      <c r="C55" t="s">
        <v>61</v>
      </c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>
        <v>1</v>
      </c>
      <c r="AJ55" s="151">
        <v>1</v>
      </c>
      <c r="AK55" s="151">
        <v>1</v>
      </c>
      <c r="AL55" s="151">
        <v>1</v>
      </c>
      <c r="AM55" s="151">
        <v>1</v>
      </c>
      <c r="AN55" s="151">
        <v>1</v>
      </c>
      <c r="AO55" s="151"/>
      <c r="AP55" s="151"/>
      <c r="AQ55" s="151"/>
      <c r="AR55" s="151"/>
      <c r="AS55" s="151"/>
      <c r="AT55" s="151"/>
      <c r="AU55" s="151"/>
      <c r="AV55" s="151"/>
      <c r="AW55" s="151"/>
      <c r="AX55" s="151"/>
      <c r="AY55" s="151"/>
      <c r="AZ55" s="151"/>
      <c r="BA55" s="151"/>
      <c r="BB55" s="151">
        <v>6</v>
      </c>
    </row>
    <row r="56" spans="1:54" x14ac:dyDescent="0.35">
      <c r="B56" t="s">
        <v>154</v>
      </c>
      <c r="C56">
        <v>9</v>
      </c>
      <c r="D56" s="151"/>
      <c r="E56" s="151"/>
      <c r="F56" s="151"/>
      <c r="G56" s="151"/>
      <c r="H56" s="151"/>
      <c r="I56" s="151"/>
      <c r="J56" s="151"/>
      <c r="K56" s="151">
        <v>1</v>
      </c>
      <c r="L56" s="151">
        <v>1</v>
      </c>
      <c r="M56" s="151">
        <v>1</v>
      </c>
      <c r="N56" s="151">
        <v>1</v>
      </c>
      <c r="O56" s="151">
        <v>1</v>
      </c>
      <c r="P56" s="151">
        <v>1</v>
      </c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151"/>
      <c r="AY56" s="151"/>
      <c r="AZ56" s="151"/>
      <c r="BA56" s="151"/>
      <c r="BB56" s="151">
        <v>6</v>
      </c>
    </row>
    <row r="57" spans="1:54" x14ac:dyDescent="0.35">
      <c r="C57">
        <v>13</v>
      </c>
      <c r="D57" s="151"/>
      <c r="E57" s="151">
        <v>1</v>
      </c>
      <c r="F57" s="151">
        <v>1</v>
      </c>
      <c r="G57" s="151">
        <v>1</v>
      </c>
      <c r="H57" s="151">
        <v>1</v>
      </c>
      <c r="I57" s="151">
        <v>1</v>
      </c>
      <c r="J57" s="151">
        <v>1</v>
      </c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151"/>
      <c r="AW57" s="151"/>
      <c r="AX57" s="151"/>
      <c r="AY57" s="151"/>
      <c r="AZ57" s="151"/>
      <c r="BA57" s="151"/>
      <c r="BB57" s="151">
        <v>6</v>
      </c>
    </row>
    <row r="58" spans="1:54" x14ac:dyDescent="0.35">
      <c r="C58" t="s">
        <v>62</v>
      </c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>
        <v>1</v>
      </c>
      <c r="AJ58" s="151">
        <v>1</v>
      </c>
      <c r="AK58" s="151">
        <v>1</v>
      </c>
      <c r="AL58" s="151">
        <v>1</v>
      </c>
      <c r="AM58" s="151">
        <v>1</v>
      </c>
      <c r="AN58" s="151">
        <v>1</v>
      </c>
      <c r="AO58" s="151"/>
      <c r="AP58" s="151"/>
      <c r="AQ58" s="151"/>
      <c r="AR58" s="151"/>
      <c r="AS58" s="151"/>
      <c r="AT58" s="151"/>
      <c r="AU58" s="151"/>
      <c r="AV58" s="151"/>
      <c r="AW58" s="151"/>
      <c r="AX58" s="151"/>
      <c r="AY58" s="151"/>
      <c r="AZ58" s="151"/>
      <c r="BA58" s="151"/>
      <c r="BB58" s="151">
        <v>6</v>
      </c>
    </row>
    <row r="59" spans="1:54" x14ac:dyDescent="0.35">
      <c r="B59" t="s">
        <v>155</v>
      </c>
      <c r="C59">
        <v>10</v>
      </c>
      <c r="D59" s="151"/>
      <c r="E59" s="151"/>
      <c r="F59" s="151"/>
      <c r="G59" s="151"/>
      <c r="H59" s="151"/>
      <c r="I59" s="151"/>
      <c r="J59" s="151"/>
      <c r="K59" s="151">
        <v>1</v>
      </c>
      <c r="L59" s="151">
        <v>1</v>
      </c>
      <c r="M59" s="151">
        <v>1</v>
      </c>
      <c r="N59" s="151">
        <v>1</v>
      </c>
      <c r="O59" s="151">
        <v>1</v>
      </c>
      <c r="P59" s="151">
        <v>1</v>
      </c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>
        <v>6</v>
      </c>
    </row>
    <row r="60" spans="1:54" x14ac:dyDescent="0.35">
      <c r="C60">
        <v>14</v>
      </c>
      <c r="D60" s="151"/>
      <c r="E60" s="151">
        <v>1</v>
      </c>
      <c r="F60" s="151">
        <v>1</v>
      </c>
      <c r="G60" s="151">
        <v>1</v>
      </c>
      <c r="H60" s="151">
        <v>1</v>
      </c>
      <c r="I60" s="151">
        <v>1</v>
      </c>
      <c r="J60" s="151">
        <v>1</v>
      </c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  <c r="AO60" s="151"/>
      <c r="AP60" s="151"/>
      <c r="AQ60" s="151"/>
      <c r="AR60" s="151"/>
      <c r="AS60" s="151"/>
      <c r="AT60" s="151"/>
      <c r="AU60" s="151"/>
      <c r="AV60" s="151"/>
      <c r="AW60" s="151"/>
      <c r="AX60" s="151"/>
      <c r="AY60" s="151"/>
      <c r="AZ60" s="151"/>
      <c r="BA60" s="151"/>
      <c r="BB60" s="151">
        <v>6</v>
      </c>
    </row>
    <row r="61" spans="1:54" x14ac:dyDescent="0.35">
      <c r="C61" t="s">
        <v>63</v>
      </c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>
        <v>1</v>
      </c>
      <c r="AJ61" s="151">
        <v>1</v>
      </c>
      <c r="AK61" s="151">
        <v>1</v>
      </c>
      <c r="AL61" s="151">
        <v>1</v>
      </c>
      <c r="AM61" s="151">
        <v>1</v>
      </c>
      <c r="AN61" s="151">
        <v>1</v>
      </c>
      <c r="AO61" s="151"/>
      <c r="AP61" s="151"/>
      <c r="AQ61" s="151"/>
      <c r="AR61" s="151"/>
      <c r="AS61" s="151"/>
      <c r="AT61" s="151"/>
      <c r="AU61" s="151"/>
      <c r="AV61" s="151"/>
      <c r="AW61" s="151"/>
      <c r="AX61" s="151"/>
      <c r="AY61" s="151"/>
      <c r="AZ61" s="151"/>
      <c r="BA61" s="151"/>
      <c r="BB61" s="151">
        <v>6</v>
      </c>
    </row>
    <row r="62" spans="1:54" x14ac:dyDescent="0.35">
      <c r="B62" t="s">
        <v>156</v>
      </c>
      <c r="C62">
        <v>11</v>
      </c>
      <c r="D62" s="151"/>
      <c r="E62" s="151"/>
      <c r="F62" s="151"/>
      <c r="G62" s="151"/>
      <c r="H62" s="151"/>
      <c r="I62" s="151"/>
      <c r="J62" s="151"/>
      <c r="K62" s="151">
        <v>1</v>
      </c>
      <c r="L62" s="151">
        <v>1</v>
      </c>
      <c r="M62" s="151">
        <v>1</v>
      </c>
      <c r="N62" s="151">
        <v>1</v>
      </c>
      <c r="O62" s="151">
        <v>1</v>
      </c>
      <c r="P62" s="151">
        <v>1</v>
      </c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1"/>
      <c r="AT62" s="151"/>
      <c r="AU62" s="151"/>
      <c r="AV62" s="151"/>
      <c r="AW62" s="151"/>
      <c r="AX62" s="151"/>
      <c r="AY62" s="151"/>
      <c r="AZ62" s="151"/>
      <c r="BA62" s="151"/>
      <c r="BB62" s="151">
        <v>6</v>
      </c>
    </row>
    <row r="63" spans="1:54" x14ac:dyDescent="0.35">
      <c r="C63">
        <v>15</v>
      </c>
      <c r="D63" s="151"/>
      <c r="E63" s="151">
        <v>1</v>
      </c>
      <c r="F63" s="151">
        <v>1</v>
      </c>
      <c r="G63" s="151">
        <v>1</v>
      </c>
      <c r="H63" s="151">
        <v>1</v>
      </c>
      <c r="I63" s="151">
        <v>1</v>
      </c>
      <c r="J63" s="151">
        <v>1</v>
      </c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51"/>
      <c r="BB63" s="151">
        <v>6</v>
      </c>
    </row>
    <row r="64" spans="1:54" x14ac:dyDescent="0.35">
      <c r="C64" t="s">
        <v>65</v>
      </c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>
        <v>1</v>
      </c>
      <c r="AJ64" s="151">
        <v>1</v>
      </c>
      <c r="AK64" s="151">
        <v>1</v>
      </c>
      <c r="AL64" s="151">
        <v>1</v>
      </c>
      <c r="AM64" s="151">
        <v>1</v>
      </c>
      <c r="AN64" s="151">
        <v>1</v>
      </c>
      <c r="AO64" s="151"/>
      <c r="AP64" s="151"/>
      <c r="AQ64" s="151"/>
      <c r="AR64" s="151"/>
      <c r="AS64" s="151"/>
      <c r="AT64" s="151"/>
      <c r="AU64" s="151"/>
      <c r="AV64" s="151"/>
      <c r="AW64" s="151"/>
      <c r="AX64" s="151"/>
      <c r="AY64" s="151"/>
      <c r="AZ64" s="151"/>
      <c r="BA64" s="151"/>
      <c r="BB64" s="151">
        <v>6</v>
      </c>
    </row>
    <row r="65" spans="2:54" x14ac:dyDescent="0.35">
      <c r="B65" t="s">
        <v>157</v>
      </c>
      <c r="C65">
        <v>12</v>
      </c>
      <c r="D65" s="151"/>
      <c r="E65" s="151"/>
      <c r="F65" s="151"/>
      <c r="G65" s="151"/>
      <c r="H65" s="151"/>
      <c r="I65" s="151"/>
      <c r="J65" s="151"/>
      <c r="K65" s="151">
        <v>1</v>
      </c>
      <c r="L65" s="151">
        <v>1</v>
      </c>
      <c r="M65" s="151">
        <v>1</v>
      </c>
      <c r="N65" s="151">
        <v>1</v>
      </c>
      <c r="O65" s="151">
        <v>1</v>
      </c>
      <c r="P65" s="151">
        <v>1</v>
      </c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  <c r="AO65" s="151"/>
      <c r="AP65" s="151"/>
      <c r="AQ65" s="151"/>
      <c r="AR65" s="151"/>
      <c r="AS65" s="151"/>
      <c r="AT65" s="151"/>
      <c r="AU65" s="151"/>
      <c r="AV65" s="151"/>
      <c r="AW65" s="151"/>
      <c r="AX65" s="151"/>
      <c r="AY65" s="151"/>
      <c r="AZ65" s="151"/>
      <c r="BA65" s="151"/>
      <c r="BB65" s="151">
        <v>6</v>
      </c>
    </row>
    <row r="66" spans="2:54" x14ac:dyDescent="0.35">
      <c r="C66">
        <v>16</v>
      </c>
      <c r="D66" s="151"/>
      <c r="E66" s="151">
        <v>1</v>
      </c>
      <c r="F66" s="151">
        <v>1</v>
      </c>
      <c r="G66" s="151">
        <v>1</v>
      </c>
      <c r="H66" s="151">
        <v>1</v>
      </c>
      <c r="I66" s="151">
        <v>1</v>
      </c>
      <c r="J66" s="151">
        <v>1</v>
      </c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51"/>
      <c r="BB66" s="151">
        <v>6</v>
      </c>
    </row>
    <row r="67" spans="2:54" x14ac:dyDescent="0.35">
      <c r="C67" t="s">
        <v>64</v>
      </c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>
        <v>1</v>
      </c>
      <c r="AJ67" s="151">
        <v>1</v>
      </c>
      <c r="AK67" s="151">
        <v>1</v>
      </c>
      <c r="AL67" s="151">
        <v>1</v>
      </c>
      <c r="AM67" s="151">
        <v>1</v>
      </c>
      <c r="AN67" s="151">
        <v>1</v>
      </c>
      <c r="AO67" s="151"/>
      <c r="AP67" s="151"/>
      <c r="AQ67" s="151"/>
      <c r="AR67" s="151"/>
      <c r="AS67" s="151"/>
      <c r="AT67" s="151"/>
      <c r="AU67" s="151"/>
      <c r="AV67" s="151"/>
      <c r="AW67" s="151"/>
      <c r="AX67" s="151"/>
      <c r="AY67" s="151"/>
      <c r="AZ67" s="151"/>
      <c r="BA67" s="151"/>
      <c r="BB67" s="151">
        <v>6</v>
      </c>
    </row>
    <row r="68" spans="2:54" x14ac:dyDescent="0.35">
      <c r="B68" t="s">
        <v>163</v>
      </c>
      <c r="C68" t="s">
        <v>61</v>
      </c>
      <c r="D68" s="151"/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>
        <v>1</v>
      </c>
      <c r="AG68" s="151">
        <v>1</v>
      </c>
      <c r="AH68" s="151">
        <v>1</v>
      </c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51"/>
      <c r="AT68" s="151"/>
      <c r="AU68" s="151"/>
      <c r="AV68" s="151"/>
      <c r="AW68" s="151"/>
      <c r="AX68" s="151"/>
      <c r="AY68" s="151"/>
      <c r="AZ68" s="151"/>
      <c r="BA68" s="151"/>
      <c r="BB68" s="151">
        <v>3</v>
      </c>
    </row>
    <row r="69" spans="2:54" x14ac:dyDescent="0.35">
      <c r="C69" t="s">
        <v>64</v>
      </c>
      <c r="D69" s="151"/>
      <c r="E69" s="151"/>
      <c r="F69" s="151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>
        <v>1</v>
      </c>
      <c r="AG69" s="151">
        <v>1</v>
      </c>
      <c r="AH69" s="151">
        <v>1</v>
      </c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  <c r="AU69" s="151"/>
      <c r="AV69" s="151"/>
      <c r="AW69" s="151"/>
      <c r="AX69" s="151"/>
      <c r="AY69" s="151"/>
      <c r="AZ69" s="151"/>
      <c r="BA69" s="151"/>
      <c r="BB69" s="151">
        <v>3</v>
      </c>
    </row>
    <row r="70" spans="2:54" x14ac:dyDescent="0.35">
      <c r="C70" t="s">
        <v>63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>
        <v>1</v>
      </c>
      <c r="AG70" s="151">
        <v>1</v>
      </c>
      <c r="AH70" s="151">
        <v>1</v>
      </c>
      <c r="AI70" s="151"/>
      <c r="AJ70" s="151"/>
      <c r="AK70" s="151"/>
      <c r="AL70" s="151"/>
      <c r="AM70" s="151"/>
      <c r="AN70" s="151"/>
      <c r="AO70" s="151"/>
      <c r="AP70" s="151"/>
      <c r="AQ70" s="151"/>
      <c r="AR70" s="151"/>
      <c r="AS70" s="151"/>
      <c r="AT70" s="151"/>
      <c r="AU70" s="151"/>
      <c r="AV70" s="151"/>
      <c r="AW70" s="151"/>
      <c r="AX70" s="151"/>
      <c r="AY70" s="151"/>
      <c r="AZ70" s="151"/>
      <c r="BA70" s="151"/>
      <c r="BB70" s="151">
        <v>3</v>
      </c>
    </row>
    <row r="71" spans="2:54" x14ac:dyDescent="0.35">
      <c r="C71" t="s">
        <v>59</v>
      </c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>
        <v>1</v>
      </c>
      <c r="AG71" s="151">
        <v>1</v>
      </c>
      <c r="AH71" s="151">
        <v>1</v>
      </c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  <c r="AZ71" s="151"/>
      <c r="BA71" s="151"/>
      <c r="BB71" s="151">
        <v>3</v>
      </c>
    </row>
    <row r="72" spans="2:54" x14ac:dyDescent="0.35">
      <c r="B72" t="s">
        <v>114</v>
      </c>
      <c r="C72" t="s">
        <v>57</v>
      </c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>
        <v>1</v>
      </c>
      <c r="AG72" s="151">
        <v>1</v>
      </c>
      <c r="AH72" s="151">
        <v>1</v>
      </c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>
        <v>3</v>
      </c>
    </row>
    <row r="73" spans="2:54" x14ac:dyDescent="0.35">
      <c r="C73" t="s">
        <v>60</v>
      </c>
      <c r="D73" s="151"/>
      <c r="E73" s="151"/>
      <c r="F73" s="151"/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>
        <v>1</v>
      </c>
      <c r="AG73" s="151">
        <v>1</v>
      </c>
      <c r="AH73" s="151">
        <v>1</v>
      </c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>
        <v>3</v>
      </c>
    </row>
    <row r="74" spans="2:54" x14ac:dyDescent="0.35">
      <c r="C74" t="s">
        <v>62</v>
      </c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51">
        <v>1</v>
      </c>
      <c r="AG74" s="151">
        <v>1</v>
      </c>
      <c r="AH74" s="151">
        <v>1</v>
      </c>
      <c r="AI74" s="151"/>
      <c r="AJ74" s="151"/>
      <c r="AK74" s="151"/>
      <c r="AL74" s="151"/>
      <c r="AM74" s="151"/>
      <c r="AN74" s="151"/>
      <c r="AO74" s="151"/>
      <c r="AP74" s="151"/>
      <c r="AQ74" s="151"/>
      <c r="AR74" s="151"/>
      <c r="AS74" s="151"/>
      <c r="AT74" s="151"/>
      <c r="AU74" s="151"/>
      <c r="AV74" s="151"/>
      <c r="AW74" s="151"/>
      <c r="AX74" s="151"/>
      <c r="AY74" s="151"/>
      <c r="AZ74" s="151"/>
      <c r="BA74" s="151"/>
      <c r="BB74" s="151">
        <v>3</v>
      </c>
    </row>
    <row r="75" spans="2:54" x14ac:dyDescent="0.35">
      <c r="C75" t="s">
        <v>65</v>
      </c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>
        <v>1</v>
      </c>
      <c r="AG75" s="151">
        <v>1</v>
      </c>
      <c r="AH75" s="151">
        <v>1</v>
      </c>
      <c r="AI75" s="151"/>
      <c r="AJ75" s="151"/>
      <c r="AK75" s="151"/>
      <c r="AL75" s="151"/>
      <c r="AM75" s="151"/>
      <c r="AN75" s="151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51"/>
      <c r="BB75" s="151">
        <v>3</v>
      </c>
    </row>
    <row r="76" spans="2:54" x14ac:dyDescent="0.35">
      <c r="B76" t="s">
        <v>113</v>
      </c>
      <c r="C76">
        <v>1</v>
      </c>
      <c r="D76" s="151">
        <v>1</v>
      </c>
      <c r="E76" s="151">
        <v>1</v>
      </c>
      <c r="F76" s="151">
        <v>1</v>
      </c>
      <c r="G76" s="151">
        <v>1</v>
      </c>
      <c r="H76" s="151">
        <v>1</v>
      </c>
      <c r="I76" s="151">
        <v>1</v>
      </c>
      <c r="J76" s="151">
        <v>1</v>
      </c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1"/>
      <c r="AO76" s="151"/>
      <c r="AP76" s="151"/>
      <c r="AQ76" s="151"/>
      <c r="AR76" s="151"/>
      <c r="AS76" s="151"/>
      <c r="AT76" s="151"/>
      <c r="AU76" s="151"/>
      <c r="AV76" s="151"/>
      <c r="AW76" s="151"/>
      <c r="AX76" s="151"/>
      <c r="AY76" s="151"/>
      <c r="AZ76" s="151"/>
      <c r="BA76" s="151"/>
      <c r="BB76" s="151">
        <v>7</v>
      </c>
    </row>
    <row r="77" spans="2:54" x14ac:dyDescent="0.35">
      <c r="C77">
        <v>3</v>
      </c>
      <c r="D77" s="151"/>
      <c r="E77" s="151">
        <v>1</v>
      </c>
      <c r="F77" s="151">
        <v>1</v>
      </c>
      <c r="G77" s="151">
        <v>1</v>
      </c>
      <c r="H77" s="151">
        <v>1</v>
      </c>
      <c r="I77" s="151">
        <v>1</v>
      </c>
      <c r="J77" s="151">
        <v>1</v>
      </c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  <c r="AO77" s="151"/>
      <c r="AP77" s="151"/>
      <c r="AQ77" s="151"/>
      <c r="AR77" s="151"/>
      <c r="AS77" s="151"/>
      <c r="AT77" s="151"/>
      <c r="AU77" s="151"/>
      <c r="AV77" s="151"/>
      <c r="AW77" s="151"/>
      <c r="AX77" s="151"/>
      <c r="AY77" s="151"/>
      <c r="AZ77" s="151"/>
      <c r="BA77" s="151"/>
      <c r="BB77" s="151">
        <v>6</v>
      </c>
    </row>
    <row r="78" spans="2:54" x14ac:dyDescent="0.35">
      <c r="C78">
        <v>13</v>
      </c>
      <c r="D78" s="151">
        <v>1</v>
      </c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  <c r="AO78" s="151"/>
      <c r="AP78" s="151"/>
      <c r="AQ78" s="151"/>
      <c r="AR78" s="151"/>
      <c r="AS78" s="151"/>
      <c r="AT78" s="151"/>
      <c r="AU78" s="151"/>
      <c r="AV78" s="151"/>
      <c r="AW78" s="151"/>
      <c r="AX78" s="151"/>
      <c r="AY78" s="151"/>
      <c r="AZ78" s="151"/>
      <c r="BA78" s="151"/>
      <c r="BB78" s="151">
        <v>1</v>
      </c>
    </row>
    <row r="79" spans="2:54" x14ac:dyDescent="0.35">
      <c r="B79" t="s">
        <v>161</v>
      </c>
      <c r="C79">
        <v>19</v>
      </c>
      <c r="D79" s="151"/>
      <c r="E79" s="151"/>
      <c r="F79" s="151"/>
      <c r="G79" s="151"/>
      <c r="H79" s="151"/>
      <c r="I79" s="151">
        <v>1</v>
      </c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51"/>
      <c r="BB79" s="151">
        <v>1</v>
      </c>
    </row>
    <row r="80" spans="2:54" x14ac:dyDescent="0.35">
      <c r="B80" t="s">
        <v>162</v>
      </c>
      <c r="C80">
        <v>19</v>
      </c>
      <c r="D80" s="151"/>
      <c r="E80" s="151"/>
      <c r="F80" s="151"/>
      <c r="G80" s="151"/>
      <c r="H80" s="151"/>
      <c r="I80" s="151"/>
      <c r="J80" s="151">
        <v>1</v>
      </c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>
        <v>1</v>
      </c>
    </row>
    <row r="81" spans="2:54" x14ac:dyDescent="0.35">
      <c r="B81" t="s">
        <v>147</v>
      </c>
      <c r="C81">
        <v>2</v>
      </c>
      <c r="D81" s="151"/>
      <c r="E81" s="151"/>
      <c r="F81" s="151"/>
      <c r="G81" s="151"/>
      <c r="H81" s="151"/>
      <c r="I81" s="151"/>
      <c r="J81" s="151"/>
      <c r="K81" s="151">
        <v>1</v>
      </c>
      <c r="L81" s="151">
        <v>1</v>
      </c>
      <c r="M81" s="151">
        <v>1</v>
      </c>
      <c r="N81" s="151">
        <v>1</v>
      </c>
      <c r="O81" s="151">
        <v>1</v>
      </c>
      <c r="P81" s="151">
        <v>1</v>
      </c>
      <c r="Q81" s="151">
        <v>1</v>
      </c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A81" s="151"/>
      <c r="BB81" s="151">
        <v>7</v>
      </c>
    </row>
    <row r="82" spans="2:54" x14ac:dyDescent="0.35">
      <c r="C82">
        <v>5</v>
      </c>
      <c r="D82" s="151"/>
      <c r="E82" s="151">
        <v>1</v>
      </c>
      <c r="F82" s="151">
        <v>1</v>
      </c>
      <c r="G82" s="151">
        <v>1</v>
      </c>
      <c r="H82" s="151">
        <v>1</v>
      </c>
      <c r="I82" s="151">
        <v>1</v>
      </c>
      <c r="J82" s="151">
        <v>1</v>
      </c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  <c r="AA82" s="151"/>
      <c r="AB82" s="15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  <c r="AO82" s="151"/>
      <c r="AP82" s="151"/>
      <c r="AQ82" s="151"/>
      <c r="AR82" s="151"/>
      <c r="AS82" s="151"/>
      <c r="AT82" s="151"/>
      <c r="AU82" s="151"/>
      <c r="AV82" s="151"/>
      <c r="AW82" s="151"/>
      <c r="AX82" s="151"/>
      <c r="AY82" s="151"/>
      <c r="AZ82" s="151"/>
      <c r="BA82" s="151"/>
      <c r="BB82" s="151">
        <v>6</v>
      </c>
    </row>
    <row r="83" spans="2:54" x14ac:dyDescent="0.35">
      <c r="C83">
        <v>14</v>
      </c>
      <c r="D83" s="151"/>
      <c r="E83" s="151"/>
      <c r="F83" s="151"/>
      <c r="G83" s="151"/>
      <c r="H83" s="151"/>
      <c r="I83" s="151"/>
      <c r="J83" s="151"/>
      <c r="K83" s="151">
        <v>1</v>
      </c>
      <c r="L83" s="151">
        <v>1</v>
      </c>
      <c r="M83" s="151">
        <v>1</v>
      </c>
      <c r="N83" s="151">
        <v>1</v>
      </c>
      <c r="O83" s="151">
        <v>1</v>
      </c>
      <c r="P83" s="151">
        <v>1</v>
      </c>
      <c r="Q83" s="151">
        <v>1</v>
      </c>
      <c r="R83" s="151"/>
      <c r="S83" s="151"/>
      <c r="T83" s="151"/>
      <c r="U83" s="151"/>
      <c r="V83" s="151"/>
      <c r="W83" s="151"/>
      <c r="X83" s="151"/>
      <c r="Y83" s="151"/>
      <c r="Z83" s="151"/>
      <c r="AA83" s="151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  <c r="AO83" s="151"/>
      <c r="AP83" s="151"/>
      <c r="AQ83" s="151"/>
      <c r="AR83" s="151"/>
      <c r="AS83" s="151"/>
      <c r="AT83" s="151"/>
      <c r="AU83" s="151"/>
      <c r="AV83" s="151"/>
      <c r="AW83" s="151"/>
      <c r="AX83" s="151"/>
      <c r="AY83" s="151"/>
      <c r="AZ83" s="151"/>
      <c r="BA83" s="151"/>
      <c r="BB83" s="151">
        <v>7</v>
      </c>
    </row>
    <row r="84" spans="2:54" x14ac:dyDescent="0.35">
      <c r="B84" t="s">
        <v>148</v>
      </c>
      <c r="C84">
        <v>3</v>
      </c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>
        <v>1</v>
      </c>
      <c r="S84" s="151">
        <v>1</v>
      </c>
      <c r="T84" s="151">
        <v>1</v>
      </c>
      <c r="U84" s="151">
        <v>1</v>
      </c>
      <c r="V84" s="151">
        <v>1</v>
      </c>
      <c r="W84" s="151">
        <v>1</v>
      </c>
      <c r="X84" s="151">
        <v>1</v>
      </c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>
        <v>7</v>
      </c>
    </row>
    <row r="85" spans="2:54" x14ac:dyDescent="0.35">
      <c r="C85">
        <v>6</v>
      </c>
      <c r="D85" s="151"/>
      <c r="E85" s="151">
        <v>1</v>
      </c>
      <c r="F85" s="151">
        <v>1</v>
      </c>
      <c r="G85" s="151">
        <v>1</v>
      </c>
      <c r="H85" s="151">
        <v>1</v>
      </c>
      <c r="I85" s="151">
        <v>1</v>
      </c>
      <c r="J85" s="151">
        <v>1</v>
      </c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51"/>
      <c r="BB85" s="151">
        <v>6</v>
      </c>
    </row>
    <row r="86" spans="2:54" x14ac:dyDescent="0.35">
      <c r="C86">
        <v>7</v>
      </c>
      <c r="D86" s="151"/>
      <c r="E86" s="151">
        <v>1</v>
      </c>
      <c r="F86" s="151">
        <v>1</v>
      </c>
      <c r="G86" s="151">
        <v>1</v>
      </c>
      <c r="H86" s="151">
        <v>1</v>
      </c>
      <c r="I86" s="151">
        <v>1</v>
      </c>
      <c r="J86" s="151">
        <v>1</v>
      </c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1"/>
      <c r="AO86" s="151"/>
      <c r="AP86" s="151"/>
      <c r="AQ86" s="151"/>
      <c r="AR86" s="151"/>
      <c r="AS86" s="151"/>
      <c r="AT86" s="151"/>
      <c r="AU86" s="151"/>
      <c r="AV86" s="151"/>
      <c r="AW86" s="151"/>
      <c r="AX86" s="151"/>
      <c r="AY86" s="151"/>
      <c r="AZ86" s="151"/>
      <c r="BA86" s="151"/>
      <c r="BB86" s="151">
        <v>6</v>
      </c>
    </row>
    <row r="87" spans="2:54" x14ac:dyDescent="0.35">
      <c r="C87">
        <v>15</v>
      </c>
      <c r="D87" s="151"/>
      <c r="E87" s="151"/>
      <c r="F87" s="151"/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>
        <v>1</v>
      </c>
      <c r="S87" s="151">
        <v>1</v>
      </c>
      <c r="T87" s="151">
        <v>1</v>
      </c>
      <c r="U87" s="151">
        <v>1</v>
      </c>
      <c r="V87" s="151">
        <v>1</v>
      </c>
      <c r="W87" s="151">
        <v>1</v>
      </c>
      <c r="X87" s="151">
        <v>1</v>
      </c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  <c r="AO87" s="151"/>
      <c r="AP87" s="151"/>
      <c r="AQ87" s="151"/>
      <c r="AR87" s="151"/>
      <c r="AS87" s="151"/>
      <c r="AT87" s="151"/>
      <c r="AU87" s="151"/>
      <c r="AV87" s="151"/>
      <c r="AW87" s="151"/>
      <c r="AX87" s="151"/>
      <c r="AY87" s="151"/>
      <c r="AZ87" s="151"/>
      <c r="BA87" s="151"/>
      <c r="BB87" s="151">
        <v>7</v>
      </c>
    </row>
    <row r="88" spans="2:54" x14ac:dyDescent="0.35">
      <c r="B88" t="s">
        <v>149</v>
      </c>
      <c r="C88">
        <v>4</v>
      </c>
      <c r="D88" s="151"/>
      <c r="E88" s="151"/>
      <c r="F88" s="151"/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>
        <v>1</v>
      </c>
      <c r="Z88" s="151">
        <v>1</v>
      </c>
      <c r="AA88" s="151">
        <v>1</v>
      </c>
      <c r="AB88" s="151">
        <v>1</v>
      </c>
      <c r="AC88" s="151">
        <v>1</v>
      </c>
      <c r="AD88" s="151">
        <v>1</v>
      </c>
      <c r="AE88" s="151">
        <v>1</v>
      </c>
      <c r="AF88" s="151"/>
      <c r="AG88" s="151"/>
      <c r="AH88" s="151"/>
      <c r="AI88" s="151"/>
      <c r="AJ88" s="151"/>
      <c r="AK88" s="151"/>
      <c r="AL88" s="151"/>
      <c r="AM88" s="151"/>
      <c r="AN88" s="151"/>
      <c r="AO88" s="151"/>
      <c r="AP88" s="151"/>
      <c r="AQ88" s="151"/>
      <c r="AR88" s="151"/>
      <c r="AS88" s="151"/>
      <c r="AT88" s="151"/>
      <c r="AU88" s="151"/>
      <c r="AV88" s="151"/>
      <c r="AW88" s="151"/>
      <c r="AX88" s="151"/>
      <c r="AY88" s="151"/>
      <c r="AZ88" s="151"/>
      <c r="BA88" s="151"/>
      <c r="BB88" s="151">
        <v>7</v>
      </c>
    </row>
    <row r="89" spans="2:54" x14ac:dyDescent="0.35">
      <c r="C89">
        <v>8</v>
      </c>
      <c r="D89" s="151"/>
      <c r="E89" s="151">
        <v>1</v>
      </c>
      <c r="F89" s="151">
        <v>1</v>
      </c>
      <c r="G89" s="151">
        <v>1</v>
      </c>
      <c r="H89" s="151">
        <v>1</v>
      </c>
      <c r="I89" s="151">
        <v>1</v>
      </c>
      <c r="J89" s="151">
        <v>1</v>
      </c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  <c r="AO89" s="151"/>
      <c r="AP89" s="151"/>
      <c r="AQ89" s="151"/>
      <c r="AR89" s="151"/>
      <c r="AS89" s="151"/>
      <c r="AT89" s="151"/>
      <c r="AU89" s="151"/>
      <c r="AV89" s="151"/>
      <c r="AW89" s="151"/>
      <c r="AX89" s="151"/>
      <c r="AY89" s="151"/>
      <c r="AZ89" s="151"/>
      <c r="BA89" s="151"/>
      <c r="BB89" s="151">
        <v>6</v>
      </c>
    </row>
    <row r="90" spans="2:54" x14ac:dyDescent="0.35">
      <c r="C90">
        <v>16</v>
      </c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>
        <v>1</v>
      </c>
      <c r="Z90" s="151">
        <v>1</v>
      </c>
      <c r="AA90" s="151">
        <v>1</v>
      </c>
      <c r="AB90" s="151">
        <v>1</v>
      </c>
      <c r="AC90" s="151">
        <v>1</v>
      </c>
      <c r="AD90" s="151">
        <v>1</v>
      </c>
      <c r="AE90" s="151">
        <v>1</v>
      </c>
      <c r="AF90" s="151"/>
      <c r="AG90" s="151"/>
      <c r="AH90" s="151"/>
      <c r="AI90" s="151"/>
      <c r="AJ90" s="151"/>
      <c r="AK90" s="151"/>
      <c r="AL90" s="151"/>
      <c r="AM90" s="151"/>
      <c r="AN90" s="151"/>
      <c r="AO90" s="151"/>
      <c r="AP90" s="151"/>
      <c r="AQ90" s="151"/>
      <c r="AR90" s="151"/>
      <c r="AS90" s="151"/>
      <c r="AT90" s="151"/>
      <c r="AU90" s="151"/>
      <c r="AV90" s="151"/>
      <c r="AW90" s="151"/>
      <c r="AX90" s="151"/>
      <c r="AY90" s="151"/>
      <c r="AZ90" s="151"/>
      <c r="BA90" s="151"/>
      <c r="BB90" s="151">
        <v>7</v>
      </c>
    </row>
    <row r="91" spans="2:54" x14ac:dyDescent="0.35">
      <c r="B91" t="s">
        <v>151</v>
      </c>
      <c r="C91">
        <v>5</v>
      </c>
      <c r="D91" s="151">
        <v>1</v>
      </c>
      <c r="E91" s="151"/>
      <c r="F91" s="151"/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151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  <c r="AO91" s="151"/>
      <c r="AP91" s="151"/>
      <c r="AQ91" s="151"/>
      <c r="AR91" s="151"/>
      <c r="AS91" s="151"/>
      <c r="AT91" s="151"/>
      <c r="AU91" s="151"/>
      <c r="AV91" s="151"/>
      <c r="AW91" s="151"/>
      <c r="AX91" s="151"/>
      <c r="AY91" s="151"/>
      <c r="AZ91" s="151"/>
      <c r="BA91" s="151"/>
      <c r="BB91" s="151">
        <v>1</v>
      </c>
    </row>
    <row r="92" spans="2:54" x14ac:dyDescent="0.35">
      <c r="C92">
        <v>9</v>
      </c>
      <c r="D92" s="151"/>
      <c r="E92" s="151">
        <v>1</v>
      </c>
      <c r="F92" s="151">
        <v>1</v>
      </c>
      <c r="G92" s="151">
        <v>1</v>
      </c>
      <c r="H92" s="151">
        <v>1</v>
      </c>
      <c r="I92" s="151">
        <v>1</v>
      </c>
      <c r="J92" s="151">
        <v>1</v>
      </c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  <c r="AO92" s="151"/>
      <c r="AP92" s="151"/>
      <c r="AQ92" s="151"/>
      <c r="AR92" s="151"/>
      <c r="AS92" s="151"/>
      <c r="AT92" s="151"/>
      <c r="AU92" s="151"/>
      <c r="AV92" s="151"/>
      <c r="AW92" s="151"/>
      <c r="AX92" s="151"/>
      <c r="AY92" s="151"/>
      <c r="AZ92" s="151"/>
      <c r="BA92" s="151"/>
      <c r="BB92" s="151">
        <v>6</v>
      </c>
    </row>
    <row r="93" spans="2:54" x14ac:dyDescent="0.35">
      <c r="C93">
        <v>17</v>
      </c>
      <c r="D93" s="151">
        <v>1</v>
      </c>
      <c r="E93" s="151"/>
      <c r="F93" s="151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1"/>
      <c r="AO93" s="151"/>
      <c r="AP93" s="151"/>
      <c r="AQ93" s="151"/>
      <c r="AR93" s="151"/>
      <c r="AS93" s="151"/>
      <c r="AT93" s="151"/>
      <c r="AU93" s="151"/>
      <c r="AV93" s="151"/>
      <c r="AW93" s="151"/>
      <c r="AX93" s="151"/>
      <c r="AY93" s="151"/>
      <c r="AZ93" s="151"/>
      <c r="BA93" s="151"/>
      <c r="BB93" s="151">
        <v>1</v>
      </c>
    </row>
    <row r="94" spans="2:54" x14ac:dyDescent="0.35">
      <c r="B94" t="s">
        <v>150</v>
      </c>
      <c r="C94">
        <v>6</v>
      </c>
      <c r="D94" s="151"/>
      <c r="E94" s="151"/>
      <c r="F94" s="151"/>
      <c r="G94" s="151"/>
      <c r="H94" s="151"/>
      <c r="I94" s="151"/>
      <c r="J94" s="151"/>
      <c r="K94" s="151">
        <v>1</v>
      </c>
      <c r="L94" s="151">
        <v>1</v>
      </c>
      <c r="M94" s="151">
        <v>1</v>
      </c>
      <c r="N94" s="151">
        <v>1</v>
      </c>
      <c r="O94" s="151">
        <v>1</v>
      </c>
      <c r="P94" s="151">
        <v>1</v>
      </c>
      <c r="Q94" s="151">
        <v>1</v>
      </c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  <c r="AO94" s="151"/>
      <c r="AP94" s="151"/>
      <c r="AQ94" s="151"/>
      <c r="AR94" s="151"/>
      <c r="AS94" s="151"/>
      <c r="AT94" s="151"/>
      <c r="AU94" s="151"/>
      <c r="AV94" s="151"/>
      <c r="AW94" s="151"/>
      <c r="AX94" s="151"/>
      <c r="AY94" s="151"/>
      <c r="AZ94" s="151"/>
      <c r="BA94" s="151"/>
      <c r="BB94" s="151">
        <v>7</v>
      </c>
    </row>
    <row r="95" spans="2:54" x14ac:dyDescent="0.35">
      <c r="C95">
        <v>10</v>
      </c>
      <c r="D95" s="151"/>
      <c r="E95" s="151">
        <v>1</v>
      </c>
      <c r="F95" s="151">
        <v>1</v>
      </c>
      <c r="G95" s="151">
        <v>1</v>
      </c>
      <c r="H95" s="151">
        <v>1</v>
      </c>
      <c r="I95" s="151">
        <v>1</v>
      </c>
      <c r="J95" s="151">
        <v>1</v>
      </c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  <c r="AO95" s="151"/>
      <c r="AP95" s="151"/>
      <c r="AQ95" s="151"/>
      <c r="AR95" s="151"/>
      <c r="AS95" s="151"/>
      <c r="AT95" s="151"/>
      <c r="AU95" s="151"/>
      <c r="AV95" s="151"/>
      <c r="AW95" s="151"/>
      <c r="AX95" s="151"/>
      <c r="AY95" s="151"/>
      <c r="AZ95" s="151"/>
      <c r="BA95" s="151"/>
      <c r="BB95" s="151">
        <v>6</v>
      </c>
    </row>
    <row r="96" spans="2:54" x14ac:dyDescent="0.35">
      <c r="C96">
        <v>18</v>
      </c>
      <c r="D96" s="151"/>
      <c r="E96" s="151"/>
      <c r="F96" s="151"/>
      <c r="G96" s="151"/>
      <c r="H96" s="151"/>
      <c r="I96" s="151"/>
      <c r="J96" s="151"/>
      <c r="K96" s="151">
        <v>1</v>
      </c>
      <c r="L96" s="151">
        <v>1</v>
      </c>
      <c r="M96" s="151">
        <v>1</v>
      </c>
      <c r="N96" s="151">
        <v>1</v>
      </c>
      <c r="O96" s="151">
        <v>1</v>
      </c>
      <c r="P96" s="151">
        <v>1</v>
      </c>
      <c r="Q96" s="151">
        <v>1</v>
      </c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>
        <v>7</v>
      </c>
    </row>
    <row r="97" spans="1:54" x14ac:dyDescent="0.35">
      <c r="C97">
        <v>19</v>
      </c>
      <c r="D97" s="151"/>
      <c r="E97" s="151">
        <v>1</v>
      </c>
      <c r="F97" s="151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  <c r="AO97" s="151"/>
      <c r="AP97" s="151"/>
      <c r="AQ97" s="151"/>
      <c r="AR97" s="151"/>
      <c r="AS97" s="151"/>
      <c r="AT97" s="151"/>
      <c r="AU97" s="151"/>
      <c r="AV97" s="151"/>
      <c r="AW97" s="151"/>
      <c r="AX97" s="151"/>
      <c r="AY97" s="151"/>
      <c r="AZ97" s="151"/>
      <c r="BA97" s="151"/>
      <c r="BB97" s="151">
        <v>1</v>
      </c>
    </row>
    <row r="98" spans="1:54" x14ac:dyDescent="0.35">
      <c r="C98" t="s">
        <v>59</v>
      </c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  <c r="AE98" s="151"/>
      <c r="AF98" s="151"/>
      <c r="AG98" s="151"/>
      <c r="AH98" s="151"/>
      <c r="AI98" s="151">
        <v>1</v>
      </c>
      <c r="AJ98" s="151">
        <v>1</v>
      </c>
      <c r="AK98" s="151">
        <v>1</v>
      </c>
      <c r="AL98" s="151">
        <v>1</v>
      </c>
      <c r="AM98" s="151">
        <v>1</v>
      </c>
      <c r="AN98" s="151">
        <v>1</v>
      </c>
      <c r="AO98" s="151"/>
      <c r="AP98" s="151"/>
      <c r="AQ98" s="151"/>
      <c r="AR98" s="151"/>
      <c r="AS98" s="151"/>
      <c r="AT98" s="151"/>
      <c r="AU98" s="151"/>
      <c r="AV98" s="151"/>
      <c r="AW98" s="151"/>
      <c r="AX98" s="151"/>
      <c r="AY98" s="151"/>
      <c r="AZ98" s="151"/>
      <c r="BA98" s="151"/>
      <c r="BB98" s="151">
        <v>6</v>
      </c>
    </row>
    <row r="99" spans="1:54" x14ac:dyDescent="0.35">
      <c r="B99" t="s">
        <v>158</v>
      </c>
      <c r="C99">
        <v>19</v>
      </c>
      <c r="D99" s="151"/>
      <c r="E99" s="151"/>
      <c r="F99" s="151">
        <v>1</v>
      </c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151"/>
      <c r="AB99" s="151"/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1"/>
      <c r="AO99" s="151"/>
      <c r="AP99" s="151"/>
      <c r="AQ99" s="151"/>
      <c r="AR99" s="151"/>
      <c r="AS99" s="151"/>
      <c r="AT99" s="151"/>
      <c r="AU99" s="151"/>
      <c r="AV99" s="151"/>
      <c r="AW99" s="151"/>
      <c r="AX99" s="151"/>
      <c r="AY99" s="151"/>
      <c r="AZ99" s="151"/>
      <c r="BA99" s="151"/>
      <c r="BB99" s="151">
        <v>1</v>
      </c>
    </row>
    <row r="100" spans="1:54" x14ac:dyDescent="0.35">
      <c r="B100" t="s">
        <v>159</v>
      </c>
      <c r="C100">
        <v>19</v>
      </c>
      <c r="D100" s="151"/>
      <c r="E100" s="151"/>
      <c r="F100" s="151"/>
      <c r="G100" s="151">
        <v>1</v>
      </c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151"/>
      <c r="AB100" s="151"/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1"/>
      <c r="AO100" s="151"/>
      <c r="AP100" s="151"/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>
        <v>1</v>
      </c>
    </row>
    <row r="101" spans="1:54" x14ac:dyDescent="0.35">
      <c r="B101" t="s">
        <v>160</v>
      </c>
      <c r="C101">
        <v>19</v>
      </c>
      <c r="D101" s="151"/>
      <c r="E101" s="151"/>
      <c r="F101" s="151"/>
      <c r="G101" s="151"/>
      <c r="H101" s="151">
        <v>1</v>
      </c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151"/>
      <c r="AB101" s="151"/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1"/>
      <c r="AO101" s="151"/>
      <c r="AP101" s="151"/>
      <c r="AQ101" s="151"/>
      <c r="AR101" s="151"/>
      <c r="AS101" s="151"/>
      <c r="AT101" s="151"/>
      <c r="AU101" s="151"/>
      <c r="AV101" s="151"/>
      <c r="AW101" s="151"/>
      <c r="AX101" s="151"/>
      <c r="AY101" s="151"/>
      <c r="AZ101" s="151"/>
      <c r="BA101" s="151"/>
      <c r="BB101" s="151">
        <v>1</v>
      </c>
    </row>
    <row r="102" spans="1:54" x14ac:dyDescent="0.35">
      <c r="A102" t="s">
        <v>128</v>
      </c>
      <c r="B102" t="s">
        <v>152</v>
      </c>
      <c r="C102">
        <v>26</v>
      </c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>
        <v>1</v>
      </c>
      <c r="S102" s="151">
        <v>1</v>
      </c>
      <c r="T102" s="151">
        <v>1</v>
      </c>
      <c r="U102" s="151">
        <v>1</v>
      </c>
      <c r="V102" s="151">
        <v>1</v>
      </c>
      <c r="W102" s="151">
        <v>1</v>
      </c>
      <c r="X102" s="151"/>
      <c r="Y102" s="151"/>
      <c r="Z102" s="151"/>
      <c r="AA102" s="151"/>
      <c r="AB102" s="151"/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1"/>
      <c r="AO102" s="151"/>
      <c r="AP102" s="151"/>
      <c r="AQ102" s="151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>
        <v>6</v>
      </c>
    </row>
    <row r="103" spans="1:54" x14ac:dyDescent="0.35">
      <c r="C103">
        <v>30</v>
      </c>
      <c r="D103" s="151"/>
      <c r="E103" s="151">
        <v>1</v>
      </c>
      <c r="F103" s="151">
        <v>1</v>
      </c>
      <c r="G103" s="151">
        <v>1</v>
      </c>
      <c r="H103" s="151">
        <v>1</v>
      </c>
      <c r="I103" s="151">
        <v>1</v>
      </c>
      <c r="J103" s="151">
        <v>1</v>
      </c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1"/>
      <c r="AO103" s="151"/>
      <c r="AP103" s="151"/>
      <c r="AQ103" s="151"/>
      <c r="AR103" s="151"/>
      <c r="AS103" s="151"/>
      <c r="AT103" s="151"/>
      <c r="AU103" s="151"/>
      <c r="AV103" s="151"/>
      <c r="AW103" s="151"/>
      <c r="AX103" s="151"/>
      <c r="AY103" s="151"/>
      <c r="AZ103" s="151"/>
      <c r="BA103" s="151"/>
      <c r="BB103" s="151">
        <v>6</v>
      </c>
    </row>
    <row r="104" spans="1:54" x14ac:dyDescent="0.35">
      <c r="C104">
        <v>44</v>
      </c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  <c r="AO104" s="151"/>
      <c r="AP104" s="151"/>
      <c r="AQ104" s="151"/>
      <c r="AR104" s="151"/>
      <c r="AS104" s="151"/>
      <c r="AT104" s="151"/>
      <c r="AU104" s="151"/>
      <c r="AV104" s="151">
        <v>1</v>
      </c>
      <c r="AW104" s="151">
        <v>1</v>
      </c>
      <c r="AX104" s="151">
        <v>1</v>
      </c>
      <c r="AY104" s="151">
        <v>1</v>
      </c>
      <c r="AZ104" s="151">
        <v>1</v>
      </c>
      <c r="BA104" s="151">
        <v>1</v>
      </c>
      <c r="BB104" s="151">
        <v>6</v>
      </c>
    </row>
    <row r="105" spans="1:54" x14ac:dyDescent="0.35">
      <c r="C105" t="s">
        <v>26</v>
      </c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151"/>
      <c r="AB105" s="151"/>
      <c r="AC105" s="151"/>
      <c r="AD105" s="151"/>
      <c r="AE105" s="151"/>
      <c r="AF105" s="151"/>
      <c r="AG105" s="151"/>
      <c r="AH105" s="151"/>
      <c r="AI105" s="151"/>
      <c r="AJ105" s="151"/>
      <c r="AK105" s="151"/>
      <c r="AL105" s="151"/>
      <c r="AM105" s="151"/>
      <c r="AN105" s="151"/>
      <c r="AO105" s="151"/>
      <c r="AP105" s="151">
        <v>1</v>
      </c>
      <c r="AQ105" s="151">
        <v>1</v>
      </c>
      <c r="AR105" s="151">
        <v>1</v>
      </c>
      <c r="AS105" s="151">
        <v>1</v>
      </c>
      <c r="AT105" s="151">
        <v>1</v>
      </c>
      <c r="AU105" s="151">
        <v>1</v>
      </c>
      <c r="AV105" s="151"/>
      <c r="AW105" s="151"/>
      <c r="AX105" s="151"/>
      <c r="AY105" s="151"/>
      <c r="AZ105" s="151"/>
      <c r="BA105" s="151"/>
      <c r="BB105" s="151">
        <v>6</v>
      </c>
    </row>
    <row r="106" spans="1:54" x14ac:dyDescent="0.35">
      <c r="B106" t="s">
        <v>153</v>
      </c>
      <c r="C106">
        <v>27</v>
      </c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>
        <v>1</v>
      </c>
      <c r="S106" s="151">
        <v>1</v>
      </c>
      <c r="T106" s="151">
        <v>1</v>
      </c>
      <c r="U106" s="151">
        <v>1</v>
      </c>
      <c r="V106" s="151">
        <v>1</v>
      </c>
      <c r="W106" s="151">
        <v>1</v>
      </c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  <c r="AO106" s="151"/>
      <c r="AP106" s="151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>
        <v>6</v>
      </c>
    </row>
    <row r="107" spans="1:54" x14ac:dyDescent="0.35">
      <c r="C107">
        <v>31</v>
      </c>
      <c r="D107" s="151"/>
      <c r="E107" s="151">
        <v>1</v>
      </c>
      <c r="F107" s="151">
        <v>1</v>
      </c>
      <c r="G107" s="151">
        <v>1</v>
      </c>
      <c r="H107" s="151">
        <v>1</v>
      </c>
      <c r="I107" s="151">
        <v>1</v>
      </c>
      <c r="J107" s="151">
        <v>1</v>
      </c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151"/>
      <c r="AB107" s="151"/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1"/>
      <c r="AO107" s="151"/>
      <c r="AP107" s="151"/>
      <c r="AQ107" s="151"/>
      <c r="AR107" s="151"/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>
        <v>6</v>
      </c>
    </row>
    <row r="108" spans="1:54" x14ac:dyDescent="0.35">
      <c r="C108">
        <v>45</v>
      </c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151"/>
      <c r="AB108" s="151"/>
      <c r="AC108" s="151"/>
      <c r="AD108" s="151"/>
      <c r="AE108" s="151"/>
      <c r="AF108" s="151"/>
      <c r="AG108" s="151"/>
      <c r="AH108" s="151"/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>
        <v>1</v>
      </c>
      <c r="AW108" s="151">
        <v>1</v>
      </c>
      <c r="AX108" s="151">
        <v>1</v>
      </c>
      <c r="AY108" s="151">
        <v>1</v>
      </c>
      <c r="AZ108" s="151">
        <v>1</v>
      </c>
      <c r="BA108" s="151">
        <v>1</v>
      </c>
      <c r="BB108" s="151">
        <v>6</v>
      </c>
    </row>
    <row r="109" spans="1:54" x14ac:dyDescent="0.35">
      <c r="C109" t="s">
        <v>27</v>
      </c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151"/>
      <c r="AB109" s="151"/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1"/>
      <c r="AO109" s="151"/>
      <c r="AP109" s="151">
        <v>1</v>
      </c>
      <c r="AQ109" s="151">
        <v>1</v>
      </c>
      <c r="AR109" s="151">
        <v>1</v>
      </c>
      <c r="AS109" s="151">
        <v>1</v>
      </c>
      <c r="AT109" s="151">
        <v>1</v>
      </c>
      <c r="AU109" s="151">
        <v>1</v>
      </c>
      <c r="AV109" s="151"/>
      <c r="AW109" s="151"/>
      <c r="AX109" s="151"/>
      <c r="AY109" s="151"/>
      <c r="AZ109" s="151"/>
      <c r="BA109" s="151"/>
      <c r="BB109" s="151">
        <v>6</v>
      </c>
    </row>
    <row r="110" spans="1:54" x14ac:dyDescent="0.35">
      <c r="B110" t="s">
        <v>154</v>
      </c>
      <c r="C110">
        <v>28</v>
      </c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>
        <v>1</v>
      </c>
      <c r="S110" s="151">
        <v>1</v>
      </c>
      <c r="T110" s="151">
        <v>1</v>
      </c>
      <c r="U110" s="151">
        <v>1</v>
      </c>
      <c r="V110" s="151">
        <v>1</v>
      </c>
      <c r="W110" s="151">
        <v>1</v>
      </c>
      <c r="X110" s="151"/>
      <c r="Y110" s="151"/>
      <c r="Z110" s="151"/>
      <c r="AA110" s="151"/>
      <c r="AB110" s="151"/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1"/>
      <c r="AO110" s="151"/>
      <c r="AP110" s="151"/>
      <c r="AQ110" s="151"/>
      <c r="AR110" s="151"/>
      <c r="AS110" s="151"/>
      <c r="AT110" s="151"/>
      <c r="AU110" s="151"/>
      <c r="AV110" s="151"/>
      <c r="AW110" s="151"/>
      <c r="AX110" s="151"/>
      <c r="AY110" s="151"/>
      <c r="AZ110" s="151"/>
      <c r="BA110" s="151"/>
      <c r="BB110" s="151">
        <v>6</v>
      </c>
    </row>
    <row r="111" spans="1:54" x14ac:dyDescent="0.35">
      <c r="C111">
        <v>32</v>
      </c>
      <c r="D111" s="151"/>
      <c r="E111" s="151">
        <v>1</v>
      </c>
      <c r="F111" s="151">
        <v>1</v>
      </c>
      <c r="G111" s="151">
        <v>1</v>
      </c>
      <c r="H111" s="151">
        <v>1</v>
      </c>
      <c r="I111" s="151">
        <v>1</v>
      </c>
      <c r="J111" s="151">
        <v>1</v>
      </c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151"/>
      <c r="AB111" s="151"/>
      <c r="AC111" s="151"/>
      <c r="AD111" s="151"/>
      <c r="AE111" s="151"/>
      <c r="AF111" s="151"/>
      <c r="AG111" s="151"/>
      <c r="AH111" s="151"/>
      <c r="AI111" s="151"/>
      <c r="AJ111" s="151"/>
      <c r="AK111" s="151"/>
      <c r="AL111" s="151"/>
      <c r="AM111" s="151"/>
      <c r="AN111" s="151"/>
      <c r="AO111" s="151"/>
      <c r="AP111" s="151"/>
      <c r="AQ111" s="151"/>
      <c r="AR111" s="151"/>
      <c r="AS111" s="151"/>
      <c r="AT111" s="151"/>
      <c r="AU111" s="151"/>
      <c r="AV111" s="151"/>
      <c r="AW111" s="151"/>
      <c r="AX111" s="151"/>
      <c r="AY111" s="151"/>
      <c r="AZ111" s="151"/>
      <c r="BA111" s="151"/>
      <c r="BB111" s="151">
        <v>6</v>
      </c>
    </row>
    <row r="112" spans="1:54" x14ac:dyDescent="0.35">
      <c r="C112">
        <v>46</v>
      </c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151"/>
      <c r="AB112" s="151"/>
      <c r="AC112" s="151"/>
      <c r="AD112" s="151"/>
      <c r="AE112" s="151"/>
      <c r="AF112" s="151"/>
      <c r="AG112" s="151"/>
      <c r="AH112" s="151"/>
      <c r="AI112" s="151"/>
      <c r="AJ112" s="151"/>
      <c r="AK112" s="151"/>
      <c r="AL112" s="151"/>
      <c r="AM112" s="151"/>
      <c r="AN112" s="151"/>
      <c r="AO112" s="151"/>
      <c r="AP112" s="151"/>
      <c r="AQ112" s="151"/>
      <c r="AR112" s="151"/>
      <c r="AS112" s="151"/>
      <c r="AT112" s="151"/>
      <c r="AU112" s="151"/>
      <c r="AV112" s="151">
        <v>1</v>
      </c>
      <c r="AW112" s="151">
        <v>1</v>
      </c>
      <c r="AX112" s="151">
        <v>1</v>
      </c>
      <c r="AY112" s="151">
        <v>1</v>
      </c>
      <c r="AZ112" s="151">
        <v>1</v>
      </c>
      <c r="BA112" s="151">
        <v>1</v>
      </c>
      <c r="BB112" s="151">
        <v>6</v>
      </c>
    </row>
    <row r="113" spans="2:54" x14ac:dyDescent="0.35">
      <c r="C113" t="s">
        <v>28</v>
      </c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151"/>
      <c r="AB113" s="151"/>
      <c r="AC113" s="151"/>
      <c r="AD113" s="151"/>
      <c r="AE113" s="151"/>
      <c r="AF113" s="151"/>
      <c r="AG113" s="151"/>
      <c r="AH113" s="151"/>
      <c r="AI113" s="151"/>
      <c r="AJ113" s="151"/>
      <c r="AK113" s="151"/>
      <c r="AL113" s="151"/>
      <c r="AM113" s="151"/>
      <c r="AN113" s="151"/>
      <c r="AO113" s="151"/>
      <c r="AP113" s="151">
        <v>1</v>
      </c>
      <c r="AQ113" s="151">
        <v>1</v>
      </c>
      <c r="AR113" s="151">
        <v>1</v>
      </c>
      <c r="AS113" s="151">
        <v>1</v>
      </c>
      <c r="AT113" s="151">
        <v>1</v>
      </c>
      <c r="AU113" s="151">
        <v>1</v>
      </c>
      <c r="AV113" s="151"/>
      <c r="AW113" s="151"/>
      <c r="AX113" s="151"/>
      <c r="AY113" s="151"/>
      <c r="AZ113" s="151"/>
      <c r="BA113" s="151"/>
      <c r="BB113" s="151">
        <v>6</v>
      </c>
    </row>
    <row r="114" spans="2:54" x14ac:dyDescent="0.35">
      <c r="B114" t="s">
        <v>155</v>
      </c>
      <c r="C114">
        <v>29</v>
      </c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>
        <v>1</v>
      </c>
      <c r="S114" s="151">
        <v>1</v>
      </c>
      <c r="T114" s="151">
        <v>1</v>
      </c>
      <c r="U114" s="151">
        <v>1</v>
      </c>
      <c r="V114" s="151">
        <v>1</v>
      </c>
      <c r="W114" s="151">
        <v>1</v>
      </c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1"/>
      <c r="AH114" s="151"/>
      <c r="AI114" s="151"/>
      <c r="AJ114" s="151"/>
      <c r="AK114" s="151"/>
      <c r="AL114" s="151"/>
      <c r="AM114" s="151"/>
      <c r="AN114" s="151"/>
      <c r="AO114" s="151"/>
      <c r="AP114" s="151"/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>
        <v>6</v>
      </c>
    </row>
    <row r="115" spans="2:54" x14ac:dyDescent="0.35">
      <c r="C115">
        <v>33</v>
      </c>
      <c r="D115" s="151"/>
      <c r="E115" s="151">
        <v>1</v>
      </c>
      <c r="F115" s="151">
        <v>1</v>
      </c>
      <c r="G115" s="151">
        <v>1</v>
      </c>
      <c r="H115" s="151">
        <v>1</v>
      </c>
      <c r="I115" s="151">
        <v>1</v>
      </c>
      <c r="J115" s="151">
        <v>1</v>
      </c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1"/>
      <c r="AF115" s="151"/>
      <c r="AG115" s="151"/>
      <c r="AH115" s="151"/>
      <c r="AI115" s="151"/>
      <c r="AJ115" s="151"/>
      <c r="AK115" s="151"/>
      <c r="AL115" s="151"/>
      <c r="AM115" s="151"/>
      <c r="AN115" s="151"/>
      <c r="AO115" s="151"/>
      <c r="AP115" s="151"/>
      <c r="AQ115" s="151"/>
      <c r="AR115" s="151"/>
      <c r="AS115" s="151"/>
      <c r="AT115" s="151"/>
      <c r="AU115" s="151"/>
      <c r="AV115" s="151"/>
      <c r="AW115" s="151"/>
      <c r="AX115" s="151"/>
      <c r="AY115" s="151"/>
      <c r="AZ115" s="151"/>
      <c r="BA115" s="151"/>
      <c r="BB115" s="151">
        <v>6</v>
      </c>
    </row>
    <row r="116" spans="2:54" x14ac:dyDescent="0.35">
      <c r="C116">
        <v>47</v>
      </c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  <c r="AO116" s="151"/>
      <c r="AP116" s="151"/>
      <c r="AQ116" s="151"/>
      <c r="AR116" s="151"/>
      <c r="AS116" s="151"/>
      <c r="AT116" s="151"/>
      <c r="AU116" s="151"/>
      <c r="AV116" s="151">
        <v>1</v>
      </c>
      <c r="AW116" s="151">
        <v>1</v>
      </c>
      <c r="AX116" s="151">
        <v>1</v>
      </c>
      <c r="AY116" s="151">
        <v>1</v>
      </c>
      <c r="AZ116" s="151">
        <v>1</v>
      </c>
      <c r="BA116" s="151">
        <v>1</v>
      </c>
      <c r="BB116" s="151">
        <v>6</v>
      </c>
    </row>
    <row r="117" spans="2:54" x14ac:dyDescent="0.35">
      <c r="C117" t="s">
        <v>29</v>
      </c>
      <c r="D117" s="151"/>
      <c r="E117" s="151"/>
      <c r="F117" s="151"/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  <c r="AO117" s="151"/>
      <c r="AP117" s="151">
        <v>1</v>
      </c>
      <c r="AQ117" s="151">
        <v>1</v>
      </c>
      <c r="AR117" s="151">
        <v>1</v>
      </c>
      <c r="AS117" s="151">
        <v>1</v>
      </c>
      <c r="AT117" s="151">
        <v>1</v>
      </c>
      <c r="AU117" s="151">
        <v>1</v>
      </c>
      <c r="AV117" s="151"/>
      <c r="AW117" s="151"/>
      <c r="AX117" s="151"/>
      <c r="AY117" s="151"/>
      <c r="AZ117" s="151"/>
      <c r="BA117" s="151"/>
      <c r="BB117" s="151">
        <v>6</v>
      </c>
    </row>
    <row r="118" spans="2:54" x14ac:dyDescent="0.35">
      <c r="B118" t="s">
        <v>156</v>
      </c>
      <c r="C118">
        <v>30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>
        <v>1</v>
      </c>
      <c r="S118" s="151">
        <v>1</v>
      </c>
      <c r="T118" s="151">
        <v>1</v>
      </c>
      <c r="U118" s="151">
        <v>1</v>
      </c>
      <c r="V118" s="151">
        <v>1</v>
      </c>
      <c r="W118" s="151">
        <v>1</v>
      </c>
      <c r="X118" s="151"/>
      <c r="Y118" s="151"/>
      <c r="Z118" s="151"/>
      <c r="AA118" s="151"/>
      <c r="AB118" s="151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  <c r="AO118" s="151"/>
      <c r="AP118" s="151"/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>
        <v>6</v>
      </c>
    </row>
    <row r="119" spans="2:54" x14ac:dyDescent="0.35">
      <c r="C119">
        <v>34</v>
      </c>
      <c r="D119" s="151"/>
      <c r="E119" s="151">
        <v>1</v>
      </c>
      <c r="F119" s="151">
        <v>1</v>
      </c>
      <c r="G119" s="151">
        <v>1</v>
      </c>
      <c r="H119" s="151">
        <v>1</v>
      </c>
      <c r="I119" s="151">
        <v>1</v>
      </c>
      <c r="J119" s="151">
        <v>1</v>
      </c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  <c r="AA119" s="151"/>
      <c r="AB119" s="151"/>
      <c r="AC119" s="151"/>
      <c r="AD119" s="151"/>
      <c r="AE119" s="151"/>
      <c r="AF119" s="151"/>
      <c r="AG119" s="151"/>
      <c r="AH119" s="151"/>
      <c r="AI119" s="151"/>
      <c r="AJ119" s="151"/>
      <c r="AK119" s="151"/>
      <c r="AL119" s="151"/>
      <c r="AM119" s="151"/>
      <c r="AN119" s="151"/>
      <c r="AO119" s="151"/>
      <c r="AP119" s="151"/>
      <c r="AQ119" s="151"/>
      <c r="AR119" s="151"/>
      <c r="AS119" s="151"/>
      <c r="AT119" s="151"/>
      <c r="AU119" s="151"/>
      <c r="AV119" s="151"/>
      <c r="AW119" s="151"/>
      <c r="AX119" s="151"/>
      <c r="AY119" s="151"/>
      <c r="AZ119" s="151"/>
      <c r="BA119" s="151"/>
      <c r="BB119" s="151">
        <v>6</v>
      </c>
    </row>
    <row r="120" spans="2:54" x14ac:dyDescent="0.35">
      <c r="C120">
        <v>48</v>
      </c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1"/>
      <c r="AH120" s="151"/>
      <c r="AI120" s="151"/>
      <c r="AJ120" s="151"/>
      <c r="AK120" s="151"/>
      <c r="AL120" s="151"/>
      <c r="AM120" s="151"/>
      <c r="AN120" s="151"/>
      <c r="AO120" s="151"/>
      <c r="AP120" s="151"/>
      <c r="AQ120" s="151"/>
      <c r="AR120" s="151"/>
      <c r="AS120" s="151"/>
      <c r="AT120" s="151"/>
      <c r="AU120" s="151"/>
      <c r="AV120" s="151">
        <v>1</v>
      </c>
      <c r="AW120" s="151">
        <v>1</v>
      </c>
      <c r="AX120" s="151">
        <v>1</v>
      </c>
      <c r="AY120" s="151">
        <v>1</v>
      </c>
      <c r="AZ120" s="151">
        <v>1</v>
      </c>
      <c r="BA120" s="151">
        <v>1</v>
      </c>
      <c r="BB120" s="151">
        <v>6</v>
      </c>
    </row>
    <row r="121" spans="2:54" x14ac:dyDescent="0.35">
      <c r="C121" t="s">
        <v>30</v>
      </c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  <c r="AE121" s="151"/>
      <c r="AF121" s="151"/>
      <c r="AG121" s="151"/>
      <c r="AH121" s="151"/>
      <c r="AI121" s="151"/>
      <c r="AJ121" s="151"/>
      <c r="AK121" s="151"/>
      <c r="AL121" s="151"/>
      <c r="AM121" s="151"/>
      <c r="AN121" s="151"/>
      <c r="AO121" s="151"/>
      <c r="AP121" s="151">
        <v>1</v>
      </c>
      <c r="AQ121" s="151">
        <v>1</v>
      </c>
      <c r="AR121" s="151">
        <v>1</v>
      </c>
      <c r="AS121" s="151">
        <v>1</v>
      </c>
      <c r="AT121" s="151">
        <v>1</v>
      </c>
      <c r="AU121" s="151">
        <v>1</v>
      </c>
      <c r="AV121" s="151"/>
      <c r="AW121" s="151"/>
      <c r="AX121" s="151"/>
      <c r="AY121" s="151"/>
      <c r="AZ121" s="151"/>
      <c r="BA121" s="151"/>
      <c r="BB121" s="151">
        <v>6</v>
      </c>
    </row>
    <row r="122" spans="2:54" x14ac:dyDescent="0.35">
      <c r="B122" t="s">
        <v>157</v>
      </c>
      <c r="C122">
        <v>31</v>
      </c>
      <c r="D122" s="151"/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>
        <v>1</v>
      </c>
      <c r="S122" s="151">
        <v>1</v>
      </c>
      <c r="T122" s="151">
        <v>1</v>
      </c>
      <c r="U122" s="151">
        <v>1</v>
      </c>
      <c r="V122" s="151">
        <v>1</v>
      </c>
      <c r="W122" s="151">
        <v>1</v>
      </c>
      <c r="X122" s="151"/>
      <c r="Y122" s="151"/>
      <c r="Z122" s="151"/>
      <c r="AA122" s="151"/>
      <c r="AB122" s="151"/>
      <c r="AC122" s="151"/>
      <c r="AD122" s="151"/>
      <c r="AE122" s="151"/>
      <c r="AF122" s="151"/>
      <c r="AG122" s="151"/>
      <c r="AH122" s="151"/>
      <c r="AI122" s="151"/>
      <c r="AJ122" s="151"/>
      <c r="AK122" s="151"/>
      <c r="AL122" s="151"/>
      <c r="AM122" s="151"/>
      <c r="AN122" s="151"/>
      <c r="AO122" s="151"/>
      <c r="AP122" s="151"/>
      <c r="AQ122" s="151"/>
      <c r="AR122" s="151"/>
      <c r="AS122" s="151"/>
      <c r="AT122" s="151"/>
      <c r="AU122" s="151"/>
      <c r="AV122" s="151"/>
      <c r="AW122" s="151"/>
      <c r="AX122" s="151"/>
      <c r="AY122" s="151"/>
      <c r="AZ122" s="151"/>
      <c r="BA122" s="151"/>
      <c r="BB122" s="151">
        <v>6</v>
      </c>
    </row>
    <row r="123" spans="2:54" x14ac:dyDescent="0.35">
      <c r="C123">
        <v>35</v>
      </c>
      <c r="D123" s="151"/>
      <c r="E123" s="151">
        <v>1</v>
      </c>
      <c r="F123" s="151">
        <v>1</v>
      </c>
      <c r="G123" s="151">
        <v>1</v>
      </c>
      <c r="H123" s="151">
        <v>1</v>
      </c>
      <c r="I123" s="151">
        <v>1</v>
      </c>
      <c r="J123" s="151">
        <v>1</v>
      </c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151"/>
      <c r="AB123" s="151"/>
      <c r="AC123" s="151"/>
      <c r="AD123" s="151"/>
      <c r="AE123" s="151"/>
      <c r="AF123" s="151"/>
      <c r="AG123" s="151"/>
      <c r="AH123" s="151"/>
      <c r="AI123" s="151"/>
      <c r="AJ123" s="151"/>
      <c r="AK123" s="151"/>
      <c r="AL123" s="151"/>
      <c r="AM123" s="151"/>
      <c r="AN123" s="151"/>
      <c r="AO123" s="151"/>
      <c r="AP123" s="151"/>
      <c r="AQ123" s="151"/>
      <c r="AR123" s="151"/>
      <c r="AS123" s="151"/>
      <c r="AT123" s="151"/>
      <c r="AU123" s="151"/>
      <c r="AV123" s="151"/>
      <c r="AW123" s="151"/>
      <c r="AX123" s="151"/>
      <c r="AY123" s="151"/>
      <c r="AZ123" s="151"/>
      <c r="BA123" s="151"/>
      <c r="BB123" s="151">
        <v>6</v>
      </c>
    </row>
    <row r="124" spans="2:54" x14ac:dyDescent="0.35">
      <c r="C124">
        <v>49</v>
      </c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  <c r="AF124" s="151"/>
      <c r="AG124" s="151"/>
      <c r="AH124" s="151"/>
      <c r="AI124" s="151"/>
      <c r="AJ124" s="151"/>
      <c r="AK124" s="151"/>
      <c r="AL124" s="151"/>
      <c r="AM124" s="151"/>
      <c r="AN124" s="151"/>
      <c r="AO124" s="151"/>
      <c r="AP124" s="151"/>
      <c r="AQ124" s="151"/>
      <c r="AR124" s="151"/>
      <c r="AS124" s="151"/>
      <c r="AT124" s="151"/>
      <c r="AU124" s="151"/>
      <c r="AV124" s="151">
        <v>1</v>
      </c>
      <c r="AW124" s="151">
        <v>1</v>
      </c>
      <c r="AX124" s="151">
        <v>1</v>
      </c>
      <c r="AY124" s="151">
        <v>1</v>
      </c>
      <c r="AZ124" s="151">
        <v>1</v>
      </c>
      <c r="BA124" s="151">
        <v>1</v>
      </c>
      <c r="BB124" s="151">
        <v>6</v>
      </c>
    </row>
    <row r="125" spans="2:54" x14ac:dyDescent="0.35">
      <c r="C125">
        <v>54</v>
      </c>
      <c r="D125" s="151"/>
      <c r="E125" s="151"/>
      <c r="F125" s="151"/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  <c r="AE125" s="151"/>
      <c r="AF125" s="151"/>
      <c r="AG125" s="151"/>
      <c r="AH125" s="151"/>
      <c r="AI125" s="151"/>
      <c r="AJ125" s="151"/>
      <c r="AK125" s="151"/>
      <c r="AL125" s="151"/>
      <c r="AM125" s="151"/>
      <c r="AN125" s="151"/>
      <c r="AO125" s="151"/>
      <c r="AP125" s="151">
        <v>1</v>
      </c>
      <c r="AQ125" s="151">
        <v>1</v>
      </c>
      <c r="AR125" s="151">
        <v>1</v>
      </c>
      <c r="AS125" s="151">
        <v>1</v>
      </c>
      <c r="AT125" s="151">
        <v>1</v>
      </c>
      <c r="AU125" s="151">
        <v>1</v>
      </c>
      <c r="AV125" s="151"/>
      <c r="AW125" s="151"/>
      <c r="AX125" s="151"/>
      <c r="AY125" s="151"/>
      <c r="AZ125" s="151"/>
      <c r="BA125" s="151"/>
      <c r="BB125" s="151">
        <v>6</v>
      </c>
    </row>
    <row r="126" spans="2:54" x14ac:dyDescent="0.35">
      <c r="B126" t="s">
        <v>113</v>
      </c>
      <c r="C126">
        <v>20</v>
      </c>
      <c r="D126" s="151">
        <v>1</v>
      </c>
      <c r="E126" s="151">
        <v>1</v>
      </c>
      <c r="F126" s="151">
        <v>1</v>
      </c>
      <c r="G126" s="151">
        <v>1</v>
      </c>
      <c r="H126" s="151">
        <v>1</v>
      </c>
      <c r="I126" s="151">
        <v>1</v>
      </c>
      <c r="J126" s="151">
        <v>1</v>
      </c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  <c r="AO126" s="151"/>
      <c r="AP126" s="151"/>
      <c r="AQ126" s="151"/>
      <c r="AR126" s="151"/>
      <c r="AS126" s="151"/>
      <c r="AT126" s="151"/>
      <c r="AU126" s="151"/>
      <c r="AV126" s="151"/>
      <c r="AW126" s="151"/>
      <c r="AX126" s="151"/>
      <c r="AY126" s="151"/>
      <c r="AZ126" s="151"/>
      <c r="BA126" s="151"/>
      <c r="BB126" s="151">
        <v>7</v>
      </c>
    </row>
    <row r="127" spans="2:54" x14ac:dyDescent="0.35">
      <c r="C127">
        <v>22</v>
      </c>
      <c r="D127" s="151"/>
      <c r="E127" s="151">
        <v>1</v>
      </c>
      <c r="F127" s="151">
        <v>1</v>
      </c>
      <c r="G127" s="151">
        <v>1</v>
      </c>
      <c r="H127" s="151">
        <v>1</v>
      </c>
      <c r="I127" s="151">
        <v>1</v>
      </c>
      <c r="J127" s="151">
        <v>1</v>
      </c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1"/>
      <c r="AH127" s="151"/>
      <c r="AI127" s="151"/>
      <c r="AJ127" s="151"/>
      <c r="AK127" s="151"/>
      <c r="AL127" s="151"/>
      <c r="AM127" s="151"/>
      <c r="AN127" s="151"/>
      <c r="AO127" s="151"/>
      <c r="AP127" s="151"/>
      <c r="AQ127" s="151"/>
      <c r="AR127" s="151"/>
      <c r="AS127" s="151"/>
      <c r="AT127" s="151"/>
      <c r="AU127" s="151"/>
      <c r="AV127" s="151"/>
      <c r="AW127" s="151"/>
      <c r="AX127" s="151"/>
      <c r="AY127" s="151"/>
      <c r="AZ127" s="151"/>
      <c r="BA127" s="151"/>
      <c r="BB127" s="151">
        <v>6</v>
      </c>
    </row>
    <row r="128" spans="2:54" x14ac:dyDescent="0.35">
      <c r="C128">
        <v>33</v>
      </c>
      <c r="D128" s="151">
        <v>1</v>
      </c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151"/>
      <c r="AB128" s="151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  <c r="AO128" s="151"/>
      <c r="AP128" s="151"/>
      <c r="AQ128" s="151"/>
      <c r="AR128" s="151"/>
      <c r="AS128" s="151"/>
      <c r="AT128" s="151"/>
      <c r="AU128" s="151"/>
      <c r="AV128" s="151"/>
      <c r="AW128" s="151"/>
      <c r="AX128" s="151"/>
      <c r="AY128" s="151"/>
      <c r="AZ128" s="151"/>
      <c r="BA128" s="151"/>
      <c r="BB128" s="151">
        <v>1</v>
      </c>
    </row>
    <row r="129" spans="2:54" x14ac:dyDescent="0.35">
      <c r="B129" t="s">
        <v>147</v>
      </c>
      <c r="C129">
        <v>21</v>
      </c>
      <c r="D129" s="151"/>
      <c r="E129" s="151"/>
      <c r="F129" s="151"/>
      <c r="G129" s="151"/>
      <c r="H129" s="151"/>
      <c r="I129" s="151"/>
      <c r="J129" s="151"/>
      <c r="K129" s="151">
        <v>1</v>
      </c>
      <c r="L129" s="151">
        <v>1</v>
      </c>
      <c r="M129" s="151">
        <v>1</v>
      </c>
      <c r="N129" s="151">
        <v>1</v>
      </c>
      <c r="O129" s="151">
        <v>1</v>
      </c>
      <c r="P129" s="151">
        <v>1</v>
      </c>
      <c r="Q129" s="151">
        <v>1</v>
      </c>
      <c r="R129" s="151"/>
      <c r="S129" s="151"/>
      <c r="T129" s="151"/>
      <c r="U129" s="151"/>
      <c r="V129" s="151"/>
      <c r="W129" s="151"/>
      <c r="X129" s="151"/>
      <c r="Y129" s="151"/>
      <c r="Z129" s="151"/>
      <c r="AA129" s="151"/>
      <c r="AB129" s="151"/>
      <c r="AC129" s="151"/>
      <c r="AD129" s="151"/>
      <c r="AE129" s="151"/>
      <c r="AF129" s="151"/>
      <c r="AG129" s="151"/>
      <c r="AH129" s="151"/>
      <c r="AI129" s="151"/>
      <c r="AJ129" s="151"/>
      <c r="AK129" s="151"/>
      <c r="AL129" s="151"/>
      <c r="AM129" s="151"/>
      <c r="AN129" s="151"/>
      <c r="AO129" s="151"/>
      <c r="AP129" s="151"/>
      <c r="AQ129" s="151"/>
      <c r="AR129" s="151"/>
      <c r="AS129" s="151"/>
      <c r="AT129" s="151"/>
      <c r="AU129" s="151"/>
      <c r="AV129" s="151"/>
      <c r="AW129" s="151"/>
      <c r="AX129" s="151"/>
      <c r="AY129" s="151"/>
      <c r="AZ129" s="151"/>
      <c r="BA129" s="151"/>
      <c r="BB129" s="151">
        <v>7</v>
      </c>
    </row>
    <row r="130" spans="2:54" x14ac:dyDescent="0.35">
      <c r="C130">
        <v>24</v>
      </c>
      <c r="D130" s="151"/>
      <c r="E130" s="151">
        <v>1</v>
      </c>
      <c r="F130" s="151">
        <v>1</v>
      </c>
      <c r="G130" s="151">
        <v>1</v>
      </c>
      <c r="H130" s="151">
        <v>1</v>
      </c>
      <c r="I130" s="151">
        <v>1</v>
      </c>
      <c r="J130" s="151">
        <v>1</v>
      </c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  <c r="AO130" s="151"/>
      <c r="AP130" s="151"/>
      <c r="AQ130" s="151"/>
      <c r="AR130" s="151"/>
      <c r="AS130" s="151"/>
      <c r="AT130" s="151"/>
      <c r="AU130" s="151"/>
      <c r="AV130" s="151"/>
      <c r="AW130" s="151"/>
      <c r="AX130" s="151"/>
      <c r="AY130" s="151"/>
      <c r="AZ130" s="151"/>
      <c r="BA130" s="151"/>
      <c r="BB130" s="151">
        <v>6</v>
      </c>
    </row>
    <row r="131" spans="2:54" x14ac:dyDescent="0.35">
      <c r="C131">
        <v>34</v>
      </c>
      <c r="D131" s="151"/>
      <c r="E131" s="151"/>
      <c r="F131" s="151"/>
      <c r="G131" s="151"/>
      <c r="H131" s="151"/>
      <c r="I131" s="151"/>
      <c r="J131" s="151"/>
      <c r="K131" s="151">
        <v>1</v>
      </c>
      <c r="L131" s="151">
        <v>1</v>
      </c>
      <c r="M131" s="151">
        <v>1</v>
      </c>
      <c r="N131" s="151">
        <v>1</v>
      </c>
      <c r="O131" s="151">
        <v>1</v>
      </c>
      <c r="P131" s="151">
        <v>1</v>
      </c>
      <c r="Q131" s="151">
        <v>1</v>
      </c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  <c r="AD131" s="151"/>
      <c r="AE131" s="151"/>
      <c r="AF131" s="151"/>
      <c r="AG131" s="151"/>
      <c r="AH131" s="151"/>
      <c r="AI131" s="151"/>
      <c r="AJ131" s="151"/>
      <c r="AK131" s="151"/>
      <c r="AL131" s="151"/>
      <c r="AM131" s="151"/>
      <c r="AN131" s="151"/>
      <c r="AO131" s="151"/>
      <c r="AP131" s="151"/>
      <c r="AQ131" s="151"/>
      <c r="AR131" s="151"/>
      <c r="AS131" s="151"/>
      <c r="AT131" s="151"/>
      <c r="AU131" s="151"/>
      <c r="AV131" s="151"/>
      <c r="AW131" s="151"/>
      <c r="AX131" s="151"/>
      <c r="AY131" s="151"/>
      <c r="AZ131" s="151"/>
      <c r="BA131" s="151"/>
      <c r="BB131" s="151">
        <v>7</v>
      </c>
    </row>
    <row r="132" spans="2:54" x14ac:dyDescent="0.35">
      <c r="B132" t="s">
        <v>148</v>
      </c>
      <c r="C132">
        <v>22</v>
      </c>
      <c r="D132" s="151"/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>
        <v>1</v>
      </c>
      <c r="S132" s="151">
        <v>1</v>
      </c>
      <c r="T132" s="151">
        <v>1</v>
      </c>
      <c r="U132" s="151">
        <v>1</v>
      </c>
      <c r="V132" s="151">
        <v>1</v>
      </c>
      <c r="W132" s="151">
        <v>1</v>
      </c>
      <c r="X132" s="151">
        <v>1</v>
      </c>
      <c r="Y132" s="151"/>
      <c r="Z132" s="151"/>
      <c r="AA132" s="151"/>
      <c r="AB132" s="151"/>
      <c r="AC132" s="151"/>
      <c r="AD132" s="151"/>
      <c r="AE132" s="151"/>
      <c r="AF132" s="151"/>
      <c r="AG132" s="151"/>
      <c r="AH132" s="151"/>
      <c r="AI132" s="151"/>
      <c r="AJ132" s="151"/>
      <c r="AK132" s="151"/>
      <c r="AL132" s="151"/>
      <c r="AM132" s="151"/>
      <c r="AN132" s="151"/>
      <c r="AO132" s="151"/>
      <c r="AP132" s="151"/>
      <c r="AQ132" s="151"/>
      <c r="AR132" s="151"/>
      <c r="AS132" s="151"/>
      <c r="AT132" s="151"/>
      <c r="AU132" s="151"/>
      <c r="AV132" s="151"/>
      <c r="AW132" s="151"/>
      <c r="AX132" s="151"/>
      <c r="AY132" s="151"/>
      <c r="AZ132" s="151"/>
      <c r="BA132" s="151"/>
      <c r="BB132" s="151">
        <v>7</v>
      </c>
    </row>
    <row r="133" spans="2:54" x14ac:dyDescent="0.35">
      <c r="C133">
        <v>25</v>
      </c>
      <c r="D133" s="151"/>
      <c r="E133" s="151">
        <v>1</v>
      </c>
      <c r="F133" s="151">
        <v>1</v>
      </c>
      <c r="G133" s="151">
        <v>1</v>
      </c>
      <c r="H133" s="151">
        <v>1</v>
      </c>
      <c r="I133" s="151">
        <v>1</v>
      </c>
      <c r="J133" s="151">
        <v>1</v>
      </c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  <c r="AD133" s="151"/>
      <c r="AE133" s="151"/>
      <c r="AF133" s="151"/>
      <c r="AG133" s="151"/>
      <c r="AH133" s="151"/>
      <c r="AI133" s="151"/>
      <c r="AJ133" s="151"/>
      <c r="AK133" s="151"/>
      <c r="AL133" s="151"/>
      <c r="AM133" s="151"/>
      <c r="AN133" s="151"/>
      <c r="AO133" s="151"/>
      <c r="AP133" s="151"/>
      <c r="AQ133" s="151"/>
      <c r="AR133" s="151"/>
      <c r="AS133" s="151"/>
      <c r="AT133" s="151"/>
      <c r="AU133" s="151"/>
      <c r="AV133" s="151"/>
      <c r="AW133" s="151"/>
      <c r="AX133" s="151"/>
      <c r="AY133" s="151"/>
      <c r="AZ133" s="151"/>
      <c r="BA133" s="151"/>
      <c r="BB133" s="151">
        <v>6</v>
      </c>
    </row>
    <row r="134" spans="2:54" x14ac:dyDescent="0.35">
      <c r="C134">
        <v>26</v>
      </c>
      <c r="D134" s="151"/>
      <c r="E134" s="151">
        <v>1</v>
      </c>
      <c r="F134" s="151">
        <v>1</v>
      </c>
      <c r="G134" s="151">
        <v>1</v>
      </c>
      <c r="H134" s="151">
        <v>1</v>
      </c>
      <c r="I134" s="151">
        <v>1</v>
      </c>
      <c r="J134" s="151">
        <v>1</v>
      </c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151"/>
      <c r="AB134" s="151"/>
      <c r="AC134" s="151"/>
      <c r="AD134" s="151"/>
      <c r="AE134" s="151"/>
      <c r="AF134" s="151"/>
      <c r="AG134" s="151"/>
      <c r="AH134" s="151"/>
      <c r="AI134" s="151"/>
      <c r="AJ134" s="151"/>
      <c r="AK134" s="151"/>
      <c r="AL134" s="151"/>
      <c r="AM134" s="151"/>
      <c r="AN134" s="151"/>
      <c r="AO134" s="151"/>
      <c r="AP134" s="151"/>
      <c r="AQ134" s="151"/>
      <c r="AR134" s="151"/>
      <c r="AS134" s="151"/>
      <c r="AT134" s="151"/>
      <c r="AU134" s="151"/>
      <c r="AV134" s="151"/>
      <c r="AW134" s="151"/>
      <c r="AX134" s="151"/>
      <c r="AY134" s="151"/>
      <c r="AZ134" s="151"/>
      <c r="BA134" s="151"/>
      <c r="BB134" s="151">
        <v>6</v>
      </c>
    </row>
    <row r="135" spans="2:54" x14ac:dyDescent="0.35">
      <c r="C135">
        <v>35</v>
      </c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>
        <v>1</v>
      </c>
      <c r="S135" s="151">
        <v>1</v>
      </c>
      <c r="T135" s="151">
        <v>1</v>
      </c>
      <c r="U135" s="151">
        <v>1</v>
      </c>
      <c r="V135" s="151">
        <v>1</v>
      </c>
      <c r="W135" s="151">
        <v>1</v>
      </c>
      <c r="X135" s="151">
        <v>1</v>
      </c>
      <c r="Y135" s="151"/>
      <c r="Z135" s="151"/>
      <c r="AA135" s="151"/>
      <c r="AB135" s="151"/>
      <c r="AC135" s="151"/>
      <c r="AD135" s="151"/>
      <c r="AE135" s="151"/>
      <c r="AF135" s="151"/>
      <c r="AG135" s="151"/>
      <c r="AH135" s="151"/>
      <c r="AI135" s="151"/>
      <c r="AJ135" s="151"/>
      <c r="AK135" s="151"/>
      <c r="AL135" s="151"/>
      <c r="AM135" s="151"/>
      <c r="AN135" s="151"/>
      <c r="AO135" s="151"/>
      <c r="AP135" s="151"/>
      <c r="AQ135" s="151"/>
      <c r="AR135" s="151"/>
      <c r="AS135" s="151"/>
      <c r="AT135" s="151"/>
      <c r="AU135" s="151"/>
      <c r="AV135" s="151"/>
      <c r="AW135" s="151"/>
      <c r="AX135" s="151"/>
      <c r="AY135" s="151"/>
      <c r="AZ135" s="151"/>
      <c r="BA135" s="151"/>
      <c r="BB135" s="151">
        <v>7</v>
      </c>
    </row>
    <row r="136" spans="2:54" x14ac:dyDescent="0.35">
      <c r="B136" t="s">
        <v>149</v>
      </c>
      <c r="C136">
        <v>23</v>
      </c>
      <c r="D136" s="151"/>
      <c r="E136" s="151"/>
      <c r="F136" s="151"/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>
        <v>1</v>
      </c>
      <c r="Z136" s="151">
        <v>1</v>
      </c>
      <c r="AA136" s="151">
        <v>1</v>
      </c>
      <c r="AB136" s="151">
        <v>1</v>
      </c>
      <c r="AC136" s="151">
        <v>1</v>
      </c>
      <c r="AD136" s="151">
        <v>1</v>
      </c>
      <c r="AE136" s="151">
        <v>1</v>
      </c>
      <c r="AF136" s="151"/>
      <c r="AG136" s="151"/>
      <c r="AH136" s="151"/>
      <c r="AI136" s="151"/>
      <c r="AJ136" s="151"/>
      <c r="AK136" s="151"/>
      <c r="AL136" s="151"/>
      <c r="AM136" s="151"/>
      <c r="AN136" s="151"/>
      <c r="AO136" s="151"/>
      <c r="AP136" s="151"/>
      <c r="AQ136" s="151"/>
      <c r="AR136" s="151"/>
      <c r="AS136" s="151"/>
      <c r="AT136" s="151"/>
      <c r="AU136" s="151"/>
      <c r="AV136" s="151"/>
      <c r="AW136" s="151"/>
      <c r="AX136" s="151"/>
      <c r="AY136" s="151"/>
      <c r="AZ136" s="151"/>
      <c r="BA136" s="151"/>
      <c r="BB136" s="151">
        <v>7</v>
      </c>
    </row>
    <row r="137" spans="2:54" x14ac:dyDescent="0.35">
      <c r="C137">
        <v>27</v>
      </c>
      <c r="D137" s="151"/>
      <c r="E137" s="151">
        <v>1</v>
      </c>
      <c r="F137" s="151">
        <v>1</v>
      </c>
      <c r="G137" s="151">
        <v>1</v>
      </c>
      <c r="H137" s="151">
        <v>1</v>
      </c>
      <c r="I137" s="151">
        <v>1</v>
      </c>
      <c r="J137" s="151">
        <v>1</v>
      </c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  <c r="AO137" s="151"/>
      <c r="AP137" s="151"/>
      <c r="AQ137" s="151"/>
      <c r="AR137" s="151"/>
      <c r="AS137" s="151"/>
      <c r="AT137" s="151"/>
      <c r="AU137" s="151"/>
      <c r="AV137" s="151"/>
      <c r="AW137" s="151"/>
      <c r="AX137" s="151"/>
      <c r="AY137" s="151"/>
      <c r="AZ137" s="151"/>
      <c r="BA137" s="151"/>
      <c r="BB137" s="151">
        <v>6</v>
      </c>
    </row>
    <row r="138" spans="2:54" x14ac:dyDescent="0.35">
      <c r="C138">
        <v>36</v>
      </c>
      <c r="D138" s="151"/>
      <c r="E138" s="151"/>
      <c r="F138" s="151"/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>
        <v>1</v>
      </c>
      <c r="Z138" s="151">
        <v>1</v>
      </c>
      <c r="AA138" s="151">
        <v>1</v>
      </c>
      <c r="AB138" s="151">
        <v>1</v>
      </c>
      <c r="AC138" s="151">
        <v>1</v>
      </c>
      <c r="AD138" s="151">
        <v>1</v>
      </c>
      <c r="AE138" s="151">
        <v>1</v>
      </c>
      <c r="AF138" s="151"/>
      <c r="AG138" s="151"/>
      <c r="AH138" s="151"/>
      <c r="AI138" s="151"/>
      <c r="AJ138" s="151"/>
      <c r="AK138" s="151"/>
      <c r="AL138" s="151"/>
      <c r="AM138" s="151"/>
      <c r="AN138" s="151"/>
      <c r="AO138" s="151"/>
      <c r="AP138" s="151"/>
      <c r="AQ138" s="151"/>
      <c r="AR138" s="151"/>
      <c r="AS138" s="151"/>
      <c r="AT138" s="151"/>
      <c r="AU138" s="151"/>
      <c r="AV138" s="151"/>
      <c r="AW138" s="151"/>
      <c r="AX138" s="151"/>
      <c r="AY138" s="151"/>
      <c r="AZ138" s="151"/>
      <c r="BA138" s="151"/>
      <c r="BB138" s="151">
        <v>7</v>
      </c>
    </row>
    <row r="139" spans="2:54" x14ac:dyDescent="0.35">
      <c r="B139" t="s">
        <v>151</v>
      </c>
      <c r="C139">
        <v>24</v>
      </c>
      <c r="D139" s="151">
        <v>1</v>
      </c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151"/>
      <c r="AB139" s="151"/>
      <c r="AC139" s="151"/>
      <c r="AD139" s="151"/>
      <c r="AE139" s="151"/>
      <c r="AF139" s="151"/>
      <c r="AG139" s="151"/>
      <c r="AH139" s="151"/>
      <c r="AI139" s="151"/>
      <c r="AJ139" s="151"/>
      <c r="AK139" s="151"/>
      <c r="AL139" s="151"/>
      <c r="AM139" s="151"/>
      <c r="AN139" s="151"/>
      <c r="AO139" s="151"/>
      <c r="AP139" s="151"/>
      <c r="AQ139" s="151"/>
      <c r="AR139" s="151"/>
      <c r="AS139" s="151"/>
      <c r="AT139" s="151"/>
      <c r="AU139" s="151"/>
      <c r="AV139" s="151"/>
      <c r="AW139" s="151"/>
      <c r="AX139" s="151"/>
      <c r="AY139" s="151"/>
      <c r="AZ139" s="151"/>
      <c r="BA139" s="151"/>
      <c r="BB139" s="151">
        <v>1</v>
      </c>
    </row>
    <row r="140" spans="2:54" x14ac:dyDescent="0.35">
      <c r="C140">
        <v>28</v>
      </c>
      <c r="D140" s="151"/>
      <c r="E140" s="151">
        <v>1</v>
      </c>
      <c r="F140" s="151">
        <v>1</v>
      </c>
      <c r="G140" s="151">
        <v>1</v>
      </c>
      <c r="H140" s="151">
        <v>1</v>
      </c>
      <c r="I140" s="151">
        <v>1</v>
      </c>
      <c r="J140" s="151">
        <v>1</v>
      </c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151"/>
      <c r="AB140" s="151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  <c r="AO140" s="151"/>
      <c r="AP140" s="151"/>
      <c r="AQ140" s="151"/>
      <c r="AR140" s="151"/>
      <c r="AS140" s="151"/>
      <c r="AT140" s="151"/>
      <c r="AU140" s="151"/>
      <c r="AV140" s="151"/>
      <c r="AW140" s="151"/>
      <c r="AX140" s="151"/>
      <c r="AY140" s="151"/>
      <c r="AZ140" s="151"/>
      <c r="BA140" s="151"/>
      <c r="BB140" s="151">
        <v>6</v>
      </c>
    </row>
    <row r="141" spans="2:54" x14ac:dyDescent="0.35">
      <c r="C141">
        <v>37</v>
      </c>
      <c r="D141" s="151">
        <v>1</v>
      </c>
      <c r="E141" s="151">
        <v>1</v>
      </c>
      <c r="F141" s="151">
        <v>1</v>
      </c>
      <c r="G141" s="151">
        <v>1</v>
      </c>
      <c r="H141" s="151">
        <v>1</v>
      </c>
      <c r="I141" s="151">
        <v>1</v>
      </c>
      <c r="J141" s="151">
        <v>1</v>
      </c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  <c r="AD141" s="151"/>
      <c r="AE141" s="151"/>
      <c r="AF141" s="151"/>
      <c r="AG141" s="151"/>
      <c r="AH141" s="151"/>
      <c r="AI141" s="151"/>
      <c r="AJ141" s="151"/>
      <c r="AK141" s="151"/>
      <c r="AL141" s="151"/>
      <c r="AM141" s="151"/>
      <c r="AN141" s="151"/>
      <c r="AO141" s="151"/>
      <c r="AP141" s="151"/>
      <c r="AQ141" s="151"/>
      <c r="AR141" s="151"/>
      <c r="AS141" s="151"/>
      <c r="AT141" s="151"/>
      <c r="AU141" s="151"/>
      <c r="AV141" s="151"/>
      <c r="AW141" s="151"/>
      <c r="AX141" s="151"/>
      <c r="AY141" s="151"/>
      <c r="AZ141" s="151"/>
      <c r="BA141" s="151"/>
      <c r="BB141" s="151">
        <v>7</v>
      </c>
    </row>
    <row r="142" spans="2:54" x14ac:dyDescent="0.35">
      <c r="B142" t="s">
        <v>150</v>
      </c>
      <c r="C142">
        <v>25</v>
      </c>
      <c r="D142" s="151"/>
      <c r="E142" s="151"/>
      <c r="F142" s="151"/>
      <c r="G142" s="151"/>
      <c r="H142" s="151"/>
      <c r="I142" s="151"/>
      <c r="J142" s="151"/>
      <c r="K142" s="151">
        <v>1</v>
      </c>
      <c r="L142" s="151">
        <v>1</v>
      </c>
      <c r="M142" s="151">
        <v>1</v>
      </c>
      <c r="N142" s="151">
        <v>1</v>
      </c>
      <c r="O142" s="151">
        <v>1</v>
      </c>
      <c r="P142" s="151">
        <v>1</v>
      </c>
      <c r="Q142" s="151">
        <v>1</v>
      </c>
      <c r="R142" s="151"/>
      <c r="S142" s="151"/>
      <c r="T142" s="151"/>
      <c r="U142" s="151"/>
      <c r="V142" s="151"/>
      <c r="W142" s="151"/>
      <c r="X142" s="151"/>
      <c r="Y142" s="151"/>
      <c r="Z142" s="151"/>
      <c r="AA142" s="151"/>
      <c r="AB142" s="151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  <c r="AO142" s="151"/>
      <c r="AP142" s="151"/>
      <c r="AQ142" s="151"/>
      <c r="AR142" s="151"/>
      <c r="AS142" s="151"/>
      <c r="AT142" s="151"/>
      <c r="AU142" s="151"/>
      <c r="AV142" s="151"/>
      <c r="AW142" s="151"/>
      <c r="AX142" s="151"/>
      <c r="AY142" s="151"/>
      <c r="AZ142" s="151"/>
      <c r="BA142" s="151"/>
      <c r="BB142" s="151">
        <v>7</v>
      </c>
    </row>
    <row r="143" spans="2:54" x14ac:dyDescent="0.35">
      <c r="C143">
        <v>29</v>
      </c>
      <c r="D143" s="151"/>
      <c r="E143" s="151">
        <v>1</v>
      </c>
      <c r="F143" s="151">
        <v>1</v>
      </c>
      <c r="G143" s="151">
        <v>1</v>
      </c>
      <c r="H143" s="151">
        <v>1</v>
      </c>
      <c r="I143" s="151">
        <v>1</v>
      </c>
      <c r="J143" s="151">
        <v>1</v>
      </c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1"/>
      <c r="AF143" s="151"/>
      <c r="AG143" s="151"/>
      <c r="AH143" s="151"/>
      <c r="AI143" s="151"/>
      <c r="AJ143" s="151"/>
      <c r="AK143" s="151"/>
      <c r="AL143" s="151"/>
      <c r="AM143" s="151"/>
      <c r="AN143" s="151"/>
      <c r="AO143" s="151"/>
      <c r="AP143" s="151"/>
      <c r="AQ143" s="151"/>
      <c r="AR143" s="151"/>
      <c r="AS143" s="151"/>
      <c r="AT143" s="151"/>
      <c r="AU143" s="151"/>
      <c r="AV143" s="151"/>
      <c r="AW143" s="151"/>
      <c r="AX143" s="151"/>
      <c r="AY143" s="151"/>
      <c r="AZ143" s="151"/>
      <c r="BA143" s="151"/>
      <c r="BB143" s="151">
        <v>6</v>
      </c>
    </row>
    <row r="144" spans="2:54" x14ac:dyDescent="0.35">
      <c r="C144">
        <v>38</v>
      </c>
      <c r="D144" s="151"/>
      <c r="E144" s="151"/>
      <c r="F144" s="151"/>
      <c r="G144" s="151"/>
      <c r="H144" s="151"/>
      <c r="I144" s="151"/>
      <c r="J144" s="151"/>
      <c r="K144" s="151">
        <v>1</v>
      </c>
      <c r="L144" s="151">
        <v>1</v>
      </c>
      <c r="M144" s="151">
        <v>1</v>
      </c>
      <c r="N144" s="151">
        <v>1</v>
      </c>
      <c r="O144" s="151">
        <v>1</v>
      </c>
      <c r="P144" s="151">
        <v>1</v>
      </c>
      <c r="Q144" s="151">
        <v>1</v>
      </c>
      <c r="R144" s="151"/>
      <c r="S144" s="151"/>
      <c r="T144" s="151"/>
      <c r="U144" s="151"/>
      <c r="V144" s="151"/>
      <c r="W144" s="151"/>
      <c r="X144" s="151"/>
      <c r="Y144" s="151"/>
      <c r="Z144" s="151"/>
      <c r="AA144" s="151"/>
      <c r="AB144" s="151"/>
      <c r="AC144" s="151"/>
      <c r="AD144" s="151"/>
      <c r="AE144" s="151"/>
      <c r="AF144" s="151"/>
      <c r="AG144" s="151"/>
      <c r="AH144" s="151"/>
      <c r="AI144" s="151"/>
      <c r="AJ144" s="151"/>
      <c r="AK144" s="151"/>
      <c r="AL144" s="151"/>
      <c r="AM144" s="151"/>
      <c r="AN144" s="151"/>
      <c r="AO144" s="151"/>
      <c r="AP144" s="151"/>
      <c r="AQ144" s="151"/>
      <c r="AR144" s="151"/>
      <c r="AS144" s="151"/>
      <c r="AT144" s="151"/>
      <c r="AU144" s="151"/>
      <c r="AV144" s="151"/>
      <c r="AW144" s="151"/>
      <c r="AX144" s="151"/>
      <c r="AY144" s="151"/>
      <c r="AZ144" s="151"/>
      <c r="BA144" s="151"/>
      <c r="BB144" s="151">
        <v>7</v>
      </c>
    </row>
    <row r="145" spans="1:54" x14ac:dyDescent="0.35">
      <c r="C145">
        <v>43</v>
      </c>
      <c r="D145" s="151"/>
      <c r="E145" s="151"/>
      <c r="F145" s="151"/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151"/>
      <c r="AB145" s="151"/>
      <c r="AC145" s="151"/>
      <c r="AD145" s="151"/>
      <c r="AE145" s="151"/>
      <c r="AF145" s="151"/>
      <c r="AG145" s="151"/>
      <c r="AH145" s="151"/>
      <c r="AI145" s="151"/>
      <c r="AJ145" s="151"/>
      <c r="AK145" s="151"/>
      <c r="AL145" s="151"/>
      <c r="AM145" s="151"/>
      <c r="AN145" s="151"/>
      <c r="AO145" s="151"/>
      <c r="AP145" s="151"/>
      <c r="AQ145" s="151"/>
      <c r="AR145" s="151"/>
      <c r="AS145" s="151"/>
      <c r="AT145" s="151"/>
      <c r="AU145" s="151"/>
      <c r="AV145" s="151">
        <v>1</v>
      </c>
      <c r="AW145" s="151">
        <v>1</v>
      </c>
      <c r="AX145" s="151">
        <v>1</v>
      </c>
      <c r="AY145" s="151">
        <v>1</v>
      </c>
      <c r="AZ145" s="151">
        <v>1</v>
      </c>
      <c r="BA145" s="151">
        <v>1</v>
      </c>
      <c r="BB145" s="151">
        <v>6</v>
      </c>
    </row>
    <row r="146" spans="1:54" x14ac:dyDescent="0.35">
      <c r="C146" t="s">
        <v>25</v>
      </c>
      <c r="D146" s="151"/>
      <c r="E146" s="151"/>
      <c r="F146" s="151"/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/>
      <c r="AN146" s="151"/>
      <c r="AO146" s="151"/>
      <c r="AP146" s="151">
        <v>1</v>
      </c>
      <c r="AQ146" s="151">
        <v>1</v>
      </c>
      <c r="AR146" s="151">
        <v>1</v>
      </c>
      <c r="AS146" s="151">
        <v>1</v>
      </c>
      <c r="AT146" s="151">
        <v>1</v>
      </c>
      <c r="AU146" s="151">
        <v>1</v>
      </c>
      <c r="AV146" s="151"/>
      <c r="AW146" s="151"/>
      <c r="AX146" s="151"/>
      <c r="AY146" s="151"/>
      <c r="AZ146" s="151"/>
      <c r="BA146" s="151"/>
      <c r="BB146" s="151">
        <v>6</v>
      </c>
    </row>
    <row r="147" spans="1:54" x14ac:dyDescent="0.35">
      <c r="A147" t="s">
        <v>15</v>
      </c>
      <c r="B147" t="s">
        <v>152</v>
      </c>
      <c r="C147">
        <v>45</v>
      </c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>
        <v>1</v>
      </c>
      <c r="S147" s="151">
        <v>1</v>
      </c>
      <c r="T147" s="151">
        <v>1</v>
      </c>
      <c r="U147" s="151">
        <v>1</v>
      </c>
      <c r="V147" s="151">
        <v>1</v>
      </c>
      <c r="W147" s="151">
        <v>1</v>
      </c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/>
      <c r="AH147" s="151"/>
      <c r="AI147" s="151"/>
      <c r="AJ147" s="151"/>
      <c r="AK147" s="151"/>
      <c r="AL147" s="151"/>
      <c r="AM147" s="151"/>
      <c r="AN147" s="151"/>
      <c r="AO147" s="151"/>
      <c r="AP147" s="151"/>
      <c r="AQ147" s="151"/>
      <c r="AR147" s="151"/>
      <c r="AS147" s="151"/>
      <c r="AT147" s="151"/>
      <c r="AU147" s="151"/>
      <c r="AV147" s="151">
        <v>1</v>
      </c>
      <c r="AW147" s="151">
        <v>1</v>
      </c>
      <c r="AX147" s="151">
        <v>1</v>
      </c>
      <c r="AY147" s="151">
        <v>1</v>
      </c>
      <c r="AZ147" s="151">
        <v>1</v>
      </c>
      <c r="BA147" s="151">
        <v>1</v>
      </c>
      <c r="BB147" s="151">
        <v>12</v>
      </c>
    </row>
    <row r="148" spans="1:54" x14ac:dyDescent="0.35">
      <c r="C148" t="s">
        <v>20</v>
      </c>
      <c r="D148" s="151"/>
      <c r="E148" s="151"/>
      <c r="F148" s="151"/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151"/>
      <c r="AB148" s="151"/>
      <c r="AC148" s="151"/>
      <c r="AD148" s="151"/>
      <c r="AE148" s="151"/>
      <c r="AF148" s="151"/>
      <c r="AG148" s="151"/>
      <c r="AH148" s="151"/>
      <c r="AI148" s="151"/>
      <c r="AJ148" s="151"/>
      <c r="AK148" s="151"/>
      <c r="AL148" s="151"/>
      <c r="AM148" s="151"/>
      <c r="AN148" s="151"/>
      <c r="AO148" s="151">
        <v>1</v>
      </c>
      <c r="AP148" s="151">
        <v>1</v>
      </c>
      <c r="AQ148" s="151">
        <v>1</v>
      </c>
      <c r="AR148" s="151">
        <v>1</v>
      </c>
      <c r="AS148" s="151">
        <v>1</v>
      </c>
      <c r="AT148" s="151">
        <v>1</v>
      </c>
      <c r="AU148" s="151"/>
      <c r="AV148" s="151"/>
      <c r="AW148" s="151"/>
      <c r="AX148" s="151"/>
      <c r="AY148" s="151"/>
      <c r="AZ148" s="151"/>
      <c r="BA148" s="151"/>
      <c r="BB148" s="151">
        <v>6</v>
      </c>
    </row>
    <row r="149" spans="1:54" x14ac:dyDescent="0.35">
      <c r="B149" t="s">
        <v>153</v>
      </c>
      <c r="C149">
        <v>46</v>
      </c>
      <c r="D149" s="151"/>
      <c r="E149" s="151"/>
      <c r="F149" s="151"/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>
        <v>1</v>
      </c>
      <c r="S149" s="151">
        <v>1</v>
      </c>
      <c r="T149" s="151">
        <v>1</v>
      </c>
      <c r="U149" s="151">
        <v>1</v>
      </c>
      <c r="V149" s="151">
        <v>1</v>
      </c>
      <c r="W149" s="151">
        <v>1</v>
      </c>
      <c r="X149" s="151"/>
      <c r="Y149" s="151"/>
      <c r="Z149" s="151"/>
      <c r="AA149" s="151"/>
      <c r="AB149" s="151"/>
      <c r="AC149" s="151"/>
      <c r="AD149" s="151"/>
      <c r="AE149" s="151"/>
      <c r="AF149" s="151"/>
      <c r="AG149" s="151"/>
      <c r="AH149" s="151"/>
      <c r="AI149" s="151"/>
      <c r="AJ149" s="151"/>
      <c r="AK149" s="151"/>
      <c r="AL149" s="151"/>
      <c r="AM149" s="151"/>
      <c r="AN149" s="151"/>
      <c r="AO149" s="151"/>
      <c r="AP149" s="151"/>
      <c r="AQ149" s="151"/>
      <c r="AR149" s="151"/>
      <c r="AS149" s="151"/>
      <c r="AT149" s="151"/>
      <c r="AU149" s="151"/>
      <c r="AV149" s="151">
        <v>1</v>
      </c>
      <c r="AW149" s="151">
        <v>1</v>
      </c>
      <c r="AX149" s="151">
        <v>1</v>
      </c>
      <c r="AY149" s="151">
        <v>1</v>
      </c>
      <c r="AZ149" s="151">
        <v>1</v>
      </c>
      <c r="BA149" s="151">
        <v>1</v>
      </c>
      <c r="BB149" s="151">
        <v>12</v>
      </c>
    </row>
    <row r="150" spans="1:54" x14ac:dyDescent="0.35">
      <c r="C150" t="s">
        <v>21</v>
      </c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1"/>
      <c r="AB150" s="151"/>
      <c r="AC150" s="151"/>
      <c r="AD150" s="151"/>
      <c r="AE150" s="151"/>
      <c r="AF150" s="151"/>
      <c r="AG150" s="151"/>
      <c r="AH150" s="151"/>
      <c r="AI150" s="151"/>
      <c r="AJ150" s="151"/>
      <c r="AK150" s="151"/>
      <c r="AL150" s="151"/>
      <c r="AM150" s="151"/>
      <c r="AN150" s="151"/>
      <c r="AO150" s="151">
        <v>1</v>
      </c>
      <c r="AP150" s="151">
        <v>1</v>
      </c>
      <c r="AQ150" s="151">
        <v>1</v>
      </c>
      <c r="AR150" s="151">
        <v>1</v>
      </c>
      <c r="AS150" s="151">
        <v>1</v>
      </c>
      <c r="AT150" s="151">
        <v>1</v>
      </c>
      <c r="AU150" s="151"/>
      <c r="AV150" s="151"/>
      <c r="AW150" s="151"/>
      <c r="AX150" s="151"/>
      <c r="AY150" s="151"/>
      <c r="AZ150" s="151"/>
      <c r="BA150" s="151"/>
      <c r="BB150" s="151">
        <v>6</v>
      </c>
    </row>
    <row r="151" spans="1:54" x14ac:dyDescent="0.35">
      <c r="B151" t="s">
        <v>154</v>
      </c>
      <c r="C151">
        <v>47</v>
      </c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>
        <v>1</v>
      </c>
      <c r="S151" s="151">
        <v>1</v>
      </c>
      <c r="T151" s="151">
        <v>1</v>
      </c>
      <c r="U151" s="151">
        <v>1</v>
      </c>
      <c r="V151" s="151">
        <v>1</v>
      </c>
      <c r="W151" s="151">
        <v>1</v>
      </c>
      <c r="X151" s="151"/>
      <c r="Y151" s="151"/>
      <c r="Z151" s="151"/>
      <c r="AA151" s="151"/>
      <c r="AB151" s="151"/>
      <c r="AC151" s="151"/>
      <c r="AD151" s="151"/>
      <c r="AE151" s="151"/>
      <c r="AF151" s="151"/>
      <c r="AG151" s="151"/>
      <c r="AH151" s="151"/>
      <c r="AI151" s="151"/>
      <c r="AJ151" s="151"/>
      <c r="AK151" s="151"/>
      <c r="AL151" s="151"/>
      <c r="AM151" s="151"/>
      <c r="AN151" s="151"/>
      <c r="AO151" s="151"/>
      <c r="AP151" s="151"/>
      <c r="AQ151" s="151"/>
      <c r="AR151" s="151"/>
      <c r="AS151" s="151"/>
      <c r="AT151" s="151"/>
      <c r="AU151" s="151"/>
      <c r="AV151" s="151">
        <v>1</v>
      </c>
      <c r="AW151" s="151">
        <v>1</v>
      </c>
      <c r="AX151" s="151">
        <v>1</v>
      </c>
      <c r="AY151" s="151">
        <v>1</v>
      </c>
      <c r="AZ151" s="151">
        <v>1</v>
      </c>
      <c r="BA151" s="151">
        <v>1</v>
      </c>
      <c r="BB151" s="151">
        <v>12</v>
      </c>
    </row>
    <row r="152" spans="1:54" x14ac:dyDescent="0.35">
      <c r="C152" t="s">
        <v>22</v>
      </c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1"/>
      <c r="AB152" s="151"/>
      <c r="AC152" s="151"/>
      <c r="AD152" s="151"/>
      <c r="AE152" s="151"/>
      <c r="AF152" s="151"/>
      <c r="AG152" s="151"/>
      <c r="AH152" s="151"/>
      <c r="AI152" s="151"/>
      <c r="AJ152" s="151"/>
      <c r="AK152" s="151"/>
      <c r="AL152" s="151"/>
      <c r="AM152" s="151"/>
      <c r="AN152" s="151"/>
      <c r="AO152" s="151">
        <v>1</v>
      </c>
      <c r="AP152" s="151">
        <v>1</v>
      </c>
      <c r="AQ152" s="151">
        <v>1</v>
      </c>
      <c r="AR152" s="151">
        <v>1</v>
      </c>
      <c r="AS152" s="151">
        <v>1</v>
      </c>
      <c r="AT152" s="151">
        <v>1</v>
      </c>
      <c r="AU152" s="151"/>
      <c r="AV152" s="151"/>
      <c r="AW152" s="151"/>
      <c r="AX152" s="151"/>
      <c r="AY152" s="151"/>
      <c r="AZ152" s="151"/>
      <c r="BA152" s="151"/>
      <c r="BB152" s="151">
        <v>6</v>
      </c>
    </row>
    <row r="153" spans="1:54" x14ac:dyDescent="0.35">
      <c r="B153" t="s">
        <v>155</v>
      </c>
      <c r="C153">
        <v>48</v>
      </c>
      <c r="D153" s="151"/>
      <c r="E153" s="151"/>
      <c r="F153" s="151"/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>
        <v>1</v>
      </c>
      <c r="S153" s="151">
        <v>1</v>
      </c>
      <c r="T153" s="151">
        <v>1</v>
      </c>
      <c r="U153" s="151">
        <v>1</v>
      </c>
      <c r="V153" s="151">
        <v>1</v>
      </c>
      <c r="W153" s="151">
        <v>1</v>
      </c>
      <c r="X153" s="151"/>
      <c r="Y153" s="151"/>
      <c r="Z153" s="151"/>
      <c r="AA153" s="151"/>
      <c r="AB153" s="151"/>
      <c r="AC153" s="151"/>
      <c r="AD153" s="151"/>
      <c r="AE153" s="151"/>
      <c r="AF153" s="151"/>
      <c r="AG153" s="151"/>
      <c r="AH153" s="151"/>
      <c r="AI153" s="151"/>
      <c r="AJ153" s="151"/>
      <c r="AK153" s="151"/>
      <c r="AL153" s="151"/>
      <c r="AM153" s="151"/>
      <c r="AN153" s="151"/>
      <c r="AO153" s="151"/>
      <c r="AP153" s="151"/>
      <c r="AQ153" s="151"/>
      <c r="AR153" s="151"/>
      <c r="AS153" s="151"/>
      <c r="AT153" s="151"/>
      <c r="AU153" s="151"/>
      <c r="AV153" s="151">
        <v>1</v>
      </c>
      <c r="AW153" s="151">
        <v>1</v>
      </c>
      <c r="AX153" s="151">
        <v>1</v>
      </c>
      <c r="AY153" s="151">
        <v>1</v>
      </c>
      <c r="AZ153" s="151">
        <v>1</v>
      </c>
      <c r="BA153" s="151">
        <v>1</v>
      </c>
      <c r="BB153" s="151">
        <v>12</v>
      </c>
    </row>
    <row r="154" spans="1:54" x14ac:dyDescent="0.35">
      <c r="C154" t="s">
        <v>23</v>
      </c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151"/>
      <c r="AF154" s="151"/>
      <c r="AG154" s="151"/>
      <c r="AH154" s="151"/>
      <c r="AI154" s="151"/>
      <c r="AJ154" s="151"/>
      <c r="AK154" s="151"/>
      <c r="AL154" s="151"/>
      <c r="AM154" s="151"/>
      <c r="AN154" s="151"/>
      <c r="AO154" s="151">
        <v>1</v>
      </c>
      <c r="AP154" s="151">
        <v>1</v>
      </c>
      <c r="AQ154" s="151">
        <v>1</v>
      </c>
      <c r="AR154" s="151">
        <v>1</v>
      </c>
      <c r="AS154" s="151">
        <v>1</v>
      </c>
      <c r="AT154" s="151">
        <v>1</v>
      </c>
      <c r="AU154" s="151"/>
      <c r="AV154" s="151"/>
      <c r="AW154" s="151"/>
      <c r="AX154" s="151"/>
      <c r="AY154" s="151"/>
      <c r="AZ154" s="151"/>
      <c r="BA154" s="151"/>
      <c r="BB154" s="151">
        <v>6</v>
      </c>
    </row>
    <row r="155" spans="1:54" x14ac:dyDescent="0.35">
      <c r="B155" t="s">
        <v>156</v>
      </c>
      <c r="C155">
        <v>49</v>
      </c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>
        <v>1</v>
      </c>
      <c r="S155" s="151">
        <v>1</v>
      </c>
      <c r="T155" s="151">
        <v>1</v>
      </c>
      <c r="U155" s="151">
        <v>1</v>
      </c>
      <c r="V155" s="151">
        <v>1</v>
      </c>
      <c r="W155" s="151">
        <v>1</v>
      </c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/>
      <c r="AH155" s="151"/>
      <c r="AI155" s="151"/>
      <c r="AJ155" s="151"/>
      <c r="AK155" s="151"/>
      <c r="AL155" s="151"/>
      <c r="AM155" s="151"/>
      <c r="AN155" s="151"/>
      <c r="AO155" s="151"/>
      <c r="AP155" s="151"/>
      <c r="AQ155" s="151"/>
      <c r="AR155" s="151"/>
      <c r="AS155" s="151"/>
      <c r="AT155" s="151"/>
      <c r="AU155" s="151"/>
      <c r="AV155" s="151">
        <v>1</v>
      </c>
      <c r="AW155" s="151">
        <v>1</v>
      </c>
      <c r="AX155" s="151">
        <v>1</v>
      </c>
      <c r="AY155" s="151">
        <v>1</v>
      </c>
      <c r="AZ155" s="151">
        <v>1</v>
      </c>
      <c r="BA155" s="151">
        <v>1</v>
      </c>
      <c r="BB155" s="151">
        <v>12</v>
      </c>
    </row>
    <row r="156" spans="1:54" x14ac:dyDescent="0.35">
      <c r="C156" t="s">
        <v>24</v>
      </c>
      <c r="D156" s="151"/>
      <c r="E156" s="151"/>
      <c r="F156" s="151"/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/>
      <c r="AN156" s="151"/>
      <c r="AO156" s="151">
        <v>1</v>
      </c>
      <c r="AP156" s="151">
        <v>1</v>
      </c>
      <c r="AQ156" s="151">
        <v>1</v>
      </c>
      <c r="AR156" s="151">
        <v>1</v>
      </c>
      <c r="AS156" s="151">
        <v>1</v>
      </c>
      <c r="AT156" s="151">
        <v>1</v>
      </c>
      <c r="AU156" s="151"/>
      <c r="AV156" s="151"/>
      <c r="AW156" s="151"/>
      <c r="AX156" s="151"/>
      <c r="AY156" s="151"/>
      <c r="AZ156" s="151"/>
      <c r="BA156" s="151"/>
      <c r="BB156" s="151">
        <v>6</v>
      </c>
    </row>
    <row r="157" spans="1:54" x14ac:dyDescent="0.35">
      <c r="B157" t="s">
        <v>157</v>
      </c>
      <c r="C157">
        <v>50</v>
      </c>
      <c r="D157" s="151"/>
      <c r="E157" s="151"/>
      <c r="F157" s="151"/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>
        <v>1</v>
      </c>
      <c r="S157" s="151">
        <v>1</v>
      </c>
      <c r="T157" s="151">
        <v>1</v>
      </c>
      <c r="U157" s="151">
        <v>1</v>
      </c>
      <c r="V157" s="151">
        <v>1</v>
      </c>
      <c r="W157" s="151">
        <v>1</v>
      </c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/>
      <c r="AH157" s="151"/>
      <c r="AI157" s="151"/>
      <c r="AJ157" s="151"/>
      <c r="AK157" s="151"/>
      <c r="AL157" s="151"/>
      <c r="AM157" s="151"/>
      <c r="AN157" s="151"/>
      <c r="AO157" s="151"/>
      <c r="AP157" s="151"/>
      <c r="AQ157" s="151"/>
      <c r="AR157" s="151"/>
      <c r="AS157" s="151"/>
      <c r="AT157" s="151"/>
      <c r="AU157" s="151"/>
      <c r="AV157" s="151">
        <v>1</v>
      </c>
      <c r="AW157" s="151">
        <v>1</v>
      </c>
      <c r="AX157" s="151">
        <v>1</v>
      </c>
      <c r="AY157" s="151">
        <v>1</v>
      </c>
      <c r="AZ157" s="151">
        <v>1</v>
      </c>
      <c r="BA157" s="151">
        <v>1</v>
      </c>
      <c r="BB157" s="151">
        <v>12</v>
      </c>
    </row>
    <row r="158" spans="1:54" x14ac:dyDescent="0.35">
      <c r="C158" t="s">
        <v>25</v>
      </c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/>
      <c r="AH158" s="151"/>
      <c r="AI158" s="151"/>
      <c r="AJ158" s="151"/>
      <c r="AK158" s="151"/>
      <c r="AL158" s="151"/>
      <c r="AM158" s="151"/>
      <c r="AN158" s="151"/>
      <c r="AO158" s="151">
        <v>1</v>
      </c>
      <c r="AP158" s="151">
        <v>1</v>
      </c>
      <c r="AQ158" s="151">
        <v>1</v>
      </c>
      <c r="AR158" s="151">
        <v>1</v>
      </c>
      <c r="AS158" s="151">
        <v>1</v>
      </c>
      <c r="AT158" s="151">
        <v>1</v>
      </c>
      <c r="AU158" s="151"/>
      <c r="AV158" s="151"/>
      <c r="AW158" s="151"/>
      <c r="AX158" s="151"/>
      <c r="AY158" s="151"/>
      <c r="AZ158" s="151"/>
      <c r="BA158" s="151"/>
      <c r="BB158" s="151">
        <v>6</v>
      </c>
    </row>
    <row r="159" spans="1:54" x14ac:dyDescent="0.35">
      <c r="B159" t="s">
        <v>113</v>
      </c>
      <c r="C159">
        <v>39</v>
      </c>
      <c r="D159" s="151">
        <v>1</v>
      </c>
      <c r="E159" s="151">
        <v>1</v>
      </c>
      <c r="F159" s="151">
        <v>1</v>
      </c>
      <c r="G159" s="151">
        <v>1</v>
      </c>
      <c r="H159" s="151">
        <v>1</v>
      </c>
      <c r="I159" s="151">
        <v>1</v>
      </c>
      <c r="J159" s="151">
        <v>1</v>
      </c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/>
      <c r="AH159" s="151"/>
      <c r="AI159" s="151"/>
      <c r="AJ159" s="151"/>
      <c r="AK159" s="151"/>
      <c r="AL159" s="151"/>
      <c r="AM159" s="151"/>
      <c r="AN159" s="151"/>
      <c r="AO159" s="151"/>
      <c r="AP159" s="151"/>
      <c r="AQ159" s="151"/>
      <c r="AR159" s="151"/>
      <c r="AS159" s="151"/>
      <c r="AT159" s="151"/>
      <c r="AU159" s="151"/>
      <c r="AV159" s="151"/>
      <c r="AW159" s="151"/>
      <c r="AX159" s="151"/>
      <c r="AY159" s="151"/>
      <c r="AZ159" s="151"/>
      <c r="BA159" s="151"/>
      <c r="BB159" s="151">
        <v>7</v>
      </c>
    </row>
    <row r="160" spans="1:54" x14ac:dyDescent="0.35">
      <c r="C160">
        <v>52</v>
      </c>
      <c r="D160" s="151">
        <v>1</v>
      </c>
      <c r="E160" s="151">
        <v>1</v>
      </c>
      <c r="F160" s="151">
        <v>1</v>
      </c>
      <c r="G160" s="151">
        <v>1</v>
      </c>
      <c r="H160" s="151">
        <v>1</v>
      </c>
      <c r="I160" s="151">
        <v>1</v>
      </c>
      <c r="J160" s="151">
        <v>1</v>
      </c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1"/>
      <c r="AB160" s="151"/>
      <c r="AC160" s="151"/>
      <c r="AD160" s="151"/>
      <c r="AE160" s="151"/>
      <c r="AF160" s="151"/>
      <c r="AG160" s="151"/>
      <c r="AH160" s="151"/>
      <c r="AI160" s="151"/>
      <c r="AJ160" s="151"/>
      <c r="AK160" s="151"/>
      <c r="AL160" s="151"/>
      <c r="AM160" s="151"/>
      <c r="AN160" s="151"/>
      <c r="AO160" s="151"/>
      <c r="AP160" s="151"/>
      <c r="AQ160" s="151"/>
      <c r="AR160" s="151"/>
      <c r="AS160" s="151"/>
      <c r="AT160" s="151"/>
      <c r="AU160" s="151"/>
      <c r="AV160" s="151"/>
      <c r="AW160" s="151"/>
      <c r="AX160" s="151"/>
      <c r="AY160" s="151"/>
      <c r="AZ160" s="151"/>
      <c r="BA160" s="151"/>
      <c r="BB160" s="151">
        <v>7</v>
      </c>
    </row>
    <row r="161" spans="1:54" x14ac:dyDescent="0.35">
      <c r="B161" t="s">
        <v>147</v>
      </c>
      <c r="C161">
        <v>40</v>
      </c>
      <c r="D161" s="151"/>
      <c r="E161" s="151"/>
      <c r="F161" s="151"/>
      <c r="G161" s="151"/>
      <c r="H161" s="151"/>
      <c r="I161" s="151"/>
      <c r="J161" s="151"/>
      <c r="K161" s="151">
        <v>1</v>
      </c>
      <c r="L161" s="151">
        <v>1</v>
      </c>
      <c r="M161" s="151">
        <v>1</v>
      </c>
      <c r="N161" s="151">
        <v>1</v>
      </c>
      <c r="O161" s="151">
        <v>1</v>
      </c>
      <c r="P161" s="151">
        <v>1</v>
      </c>
      <c r="Q161" s="151">
        <v>1</v>
      </c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/>
      <c r="AH161" s="151"/>
      <c r="AI161" s="151"/>
      <c r="AJ161" s="151"/>
      <c r="AK161" s="151"/>
      <c r="AL161" s="151"/>
      <c r="AM161" s="151"/>
      <c r="AN161" s="151"/>
      <c r="AO161" s="151"/>
      <c r="AP161" s="151"/>
      <c r="AQ161" s="151"/>
      <c r="AR161" s="151"/>
      <c r="AS161" s="151"/>
      <c r="AT161" s="151"/>
      <c r="AU161" s="151"/>
      <c r="AV161" s="151"/>
      <c r="AW161" s="151"/>
      <c r="AX161" s="151"/>
      <c r="AY161" s="151"/>
      <c r="AZ161" s="151"/>
      <c r="BA161" s="151"/>
      <c r="BB161" s="151">
        <v>7</v>
      </c>
    </row>
    <row r="162" spans="1:54" x14ac:dyDescent="0.35">
      <c r="C162">
        <v>53</v>
      </c>
      <c r="D162" s="151"/>
      <c r="E162" s="151"/>
      <c r="F162" s="151"/>
      <c r="G162" s="151"/>
      <c r="H162" s="151"/>
      <c r="I162" s="151"/>
      <c r="J162" s="151"/>
      <c r="K162" s="151">
        <v>1</v>
      </c>
      <c r="L162" s="151">
        <v>1</v>
      </c>
      <c r="M162" s="151">
        <v>1</v>
      </c>
      <c r="N162" s="151">
        <v>1</v>
      </c>
      <c r="O162" s="151">
        <v>1</v>
      </c>
      <c r="P162" s="151">
        <v>1</v>
      </c>
      <c r="Q162" s="151">
        <v>1</v>
      </c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51"/>
      <c r="AL162" s="151"/>
      <c r="AM162" s="151"/>
      <c r="AN162" s="151"/>
      <c r="AO162" s="151"/>
      <c r="AP162" s="151"/>
      <c r="AQ162" s="151"/>
      <c r="AR162" s="151"/>
      <c r="AS162" s="151"/>
      <c r="AT162" s="151"/>
      <c r="AU162" s="151"/>
      <c r="AV162" s="151"/>
      <c r="AW162" s="151"/>
      <c r="AX162" s="151"/>
      <c r="AY162" s="151"/>
      <c r="AZ162" s="151"/>
      <c r="BA162" s="151"/>
      <c r="BB162" s="151">
        <v>7</v>
      </c>
    </row>
    <row r="163" spans="1:54" x14ac:dyDescent="0.35">
      <c r="B163" t="s">
        <v>148</v>
      </c>
      <c r="C163">
        <v>41</v>
      </c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>
        <v>1</v>
      </c>
      <c r="S163" s="151">
        <v>1</v>
      </c>
      <c r="T163" s="151">
        <v>1</v>
      </c>
      <c r="U163" s="151">
        <v>1</v>
      </c>
      <c r="V163" s="151">
        <v>1</v>
      </c>
      <c r="W163" s="151">
        <v>1</v>
      </c>
      <c r="X163" s="151">
        <v>1</v>
      </c>
      <c r="Y163" s="151"/>
      <c r="Z163" s="151"/>
      <c r="AA163" s="151"/>
      <c r="AB163" s="151"/>
      <c r="AC163" s="151"/>
      <c r="AD163" s="151"/>
      <c r="AE163" s="151"/>
      <c r="AF163" s="151"/>
      <c r="AG163" s="151"/>
      <c r="AH163" s="151"/>
      <c r="AI163" s="151"/>
      <c r="AJ163" s="151"/>
      <c r="AK163" s="151"/>
      <c r="AL163" s="151"/>
      <c r="AM163" s="151"/>
      <c r="AN163" s="151"/>
      <c r="AO163" s="151"/>
      <c r="AP163" s="151"/>
      <c r="AQ163" s="151"/>
      <c r="AR163" s="151"/>
      <c r="AS163" s="151"/>
      <c r="AT163" s="151"/>
      <c r="AU163" s="151"/>
      <c r="AV163" s="151"/>
      <c r="AW163" s="151"/>
      <c r="AX163" s="151"/>
      <c r="AY163" s="151"/>
      <c r="AZ163" s="151"/>
      <c r="BA163" s="151"/>
      <c r="BB163" s="151">
        <v>7</v>
      </c>
    </row>
    <row r="164" spans="1:54" x14ac:dyDescent="0.35">
      <c r="C164">
        <v>54</v>
      </c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>
        <v>1</v>
      </c>
      <c r="S164" s="151">
        <v>1</v>
      </c>
      <c r="T164" s="151">
        <v>1</v>
      </c>
      <c r="U164" s="151">
        <v>1</v>
      </c>
      <c r="V164" s="151">
        <v>1</v>
      </c>
      <c r="W164" s="151">
        <v>1</v>
      </c>
      <c r="X164" s="151">
        <v>1</v>
      </c>
      <c r="Y164" s="151"/>
      <c r="Z164" s="151"/>
      <c r="AA164" s="151"/>
      <c r="AB164" s="151"/>
      <c r="AC164" s="151"/>
      <c r="AD164" s="151"/>
      <c r="AE164" s="151"/>
      <c r="AF164" s="151"/>
      <c r="AG164" s="151"/>
      <c r="AH164" s="151"/>
      <c r="AI164" s="151"/>
      <c r="AJ164" s="151"/>
      <c r="AK164" s="151"/>
      <c r="AL164" s="151"/>
      <c r="AM164" s="151"/>
      <c r="AN164" s="151"/>
      <c r="AO164" s="151"/>
      <c r="AP164" s="151"/>
      <c r="AQ164" s="151"/>
      <c r="AR164" s="151"/>
      <c r="AS164" s="151"/>
      <c r="AT164" s="151"/>
      <c r="AU164" s="151"/>
      <c r="AV164" s="151"/>
      <c r="AW164" s="151"/>
      <c r="AX164" s="151"/>
      <c r="AY164" s="151"/>
      <c r="AZ164" s="151"/>
      <c r="BA164" s="151"/>
      <c r="BB164" s="151">
        <v>7</v>
      </c>
    </row>
    <row r="165" spans="1:54" x14ac:dyDescent="0.35">
      <c r="B165" t="s">
        <v>149</v>
      </c>
      <c r="C165">
        <v>42</v>
      </c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>
        <v>1</v>
      </c>
      <c r="Z165" s="151">
        <v>1</v>
      </c>
      <c r="AA165" s="151">
        <v>1</v>
      </c>
      <c r="AB165" s="151">
        <v>1</v>
      </c>
      <c r="AC165" s="151">
        <v>1</v>
      </c>
      <c r="AD165" s="151">
        <v>1</v>
      </c>
      <c r="AE165" s="151">
        <v>1</v>
      </c>
      <c r="AF165" s="151"/>
      <c r="AG165" s="151"/>
      <c r="AH165" s="151"/>
      <c r="AI165" s="151"/>
      <c r="AJ165" s="151"/>
      <c r="AK165" s="151"/>
      <c r="AL165" s="151"/>
      <c r="AM165" s="151"/>
      <c r="AN165" s="151"/>
      <c r="AO165" s="151"/>
      <c r="AP165" s="151"/>
      <c r="AQ165" s="151"/>
      <c r="AR165" s="151"/>
      <c r="AS165" s="151"/>
      <c r="AT165" s="151"/>
      <c r="AU165" s="151"/>
      <c r="AV165" s="151"/>
      <c r="AW165" s="151"/>
      <c r="AX165" s="151"/>
      <c r="AY165" s="151"/>
      <c r="AZ165" s="151"/>
      <c r="BA165" s="151"/>
      <c r="BB165" s="151">
        <v>7</v>
      </c>
    </row>
    <row r="166" spans="1:54" x14ac:dyDescent="0.35">
      <c r="C166">
        <v>55</v>
      </c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>
        <v>1</v>
      </c>
      <c r="Z166" s="151">
        <v>1</v>
      </c>
      <c r="AA166" s="151">
        <v>1</v>
      </c>
      <c r="AB166" s="151">
        <v>1</v>
      </c>
      <c r="AC166" s="151">
        <v>1</v>
      </c>
      <c r="AD166" s="151">
        <v>1</v>
      </c>
      <c r="AE166" s="151">
        <v>1</v>
      </c>
      <c r="AF166" s="151"/>
      <c r="AG166" s="151"/>
      <c r="AH166" s="151"/>
      <c r="AI166" s="151"/>
      <c r="AJ166" s="151"/>
      <c r="AK166" s="151"/>
      <c r="AL166" s="151"/>
      <c r="AM166" s="151"/>
      <c r="AN166" s="151"/>
      <c r="AO166" s="151"/>
      <c r="AP166" s="151"/>
      <c r="AQ166" s="151"/>
      <c r="AR166" s="151"/>
      <c r="AS166" s="151"/>
      <c r="AT166" s="151"/>
      <c r="AU166" s="151"/>
      <c r="AV166" s="151"/>
      <c r="AW166" s="151"/>
      <c r="AX166" s="151"/>
      <c r="AY166" s="151"/>
      <c r="AZ166" s="151"/>
      <c r="BA166" s="151"/>
      <c r="BB166" s="151">
        <v>7</v>
      </c>
    </row>
    <row r="167" spans="1:54" x14ac:dyDescent="0.35">
      <c r="B167" t="s">
        <v>151</v>
      </c>
      <c r="C167">
        <v>43</v>
      </c>
      <c r="D167" s="151">
        <v>1</v>
      </c>
      <c r="E167" s="151">
        <v>1</v>
      </c>
      <c r="F167" s="151">
        <v>1</v>
      </c>
      <c r="G167" s="151">
        <v>1</v>
      </c>
      <c r="H167" s="151">
        <v>1</v>
      </c>
      <c r="I167" s="151">
        <v>1</v>
      </c>
      <c r="J167" s="151">
        <v>1</v>
      </c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/>
      <c r="AH167" s="151"/>
      <c r="AI167" s="151"/>
      <c r="AJ167" s="151"/>
      <c r="AK167" s="151"/>
      <c r="AL167" s="151"/>
      <c r="AM167" s="151"/>
      <c r="AN167" s="151"/>
      <c r="AO167" s="151"/>
      <c r="AP167" s="151"/>
      <c r="AQ167" s="151"/>
      <c r="AR167" s="151"/>
      <c r="AS167" s="151"/>
      <c r="AT167" s="151"/>
      <c r="AU167" s="151"/>
      <c r="AV167" s="151"/>
      <c r="AW167" s="151"/>
      <c r="AX167" s="151"/>
      <c r="AY167" s="151"/>
      <c r="AZ167" s="151"/>
      <c r="BA167" s="151"/>
      <c r="BB167" s="151">
        <v>7</v>
      </c>
    </row>
    <row r="168" spans="1:54" x14ac:dyDescent="0.35">
      <c r="C168">
        <v>56</v>
      </c>
      <c r="D168" s="151">
        <v>1</v>
      </c>
      <c r="E168" s="151">
        <v>1</v>
      </c>
      <c r="F168" s="151">
        <v>1</v>
      </c>
      <c r="G168" s="151">
        <v>1</v>
      </c>
      <c r="H168" s="151">
        <v>1</v>
      </c>
      <c r="I168" s="151">
        <v>1</v>
      </c>
      <c r="J168" s="151">
        <v>1</v>
      </c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151"/>
      <c r="AB168" s="151"/>
      <c r="AC168" s="151"/>
      <c r="AD168" s="151"/>
      <c r="AE168" s="151"/>
      <c r="AF168" s="151"/>
      <c r="AG168" s="151"/>
      <c r="AH168" s="151"/>
      <c r="AI168" s="151"/>
      <c r="AJ168" s="151"/>
      <c r="AK168" s="151"/>
      <c r="AL168" s="151"/>
      <c r="AM168" s="151"/>
      <c r="AN168" s="151"/>
      <c r="AO168" s="151"/>
      <c r="AP168" s="151"/>
      <c r="AQ168" s="151"/>
      <c r="AR168" s="151"/>
      <c r="AS168" s="151"/>
      <c r="AT168" s="151"/>
      <c r="AU168" s="151"/>
      <c r="AV168" s="151"/>
      <c r="AW168" s="151"/>
      <c r="AX168" s="151"/>
      <c r="AY168" s="151"/>
      <c r="AZ168" s="151"/>
      <c r="BA168" s="151"/>
      <c r="BB168" s="151">
        <v>7</v>
      </c>
    </row>
    <row r="169" spans="1:54" x14ac:dyDescent="0.35">
      <c r="B169" t="s">
        <v>150</v>
      </c>
      <c r="C169">
        <v>44</v>
      </c>
      <c r="D169" s="151"/>
      <c r="E169" s="151"/>
      <c r="F169" s="151"/>
      <c r="G169" s="151"/>
      <c r="H169" s="151"/>
      <c r="I169" s="151"/>
      <c r="J169" s="151"/>
      <c r="K169" s="151">
        <v>1</v>
      </c>
      <c r="L169" s="151">
        <v>1</v>
      </c>
      <c r="M169" s="151">
        <v>1</v>
      </c>
      <c r="N169" s="151">
        <v>1</v>
      </c>
      <c r="O169" s="151">
        <v>1</v>
      </c>
      <c r="P169" s="151">
        <v>1</v>
      </c>
      <c r="Q169" s="151">
        <v>1</v>
      </c>
      <c r="R169" s="151"/>
      <c r="S169" s="151"/>
      <c r="T169" s="151"/>
      <c r="U169" s="151"/>
      <c r="V169" s="151"/>
      <c r="W169" s="151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1"/>
      <c r="AH169" s="151"/>
      <c r="AI169" s="151"/>
      <c r="AJ169" s="151"/>
      <c r="AK169" s="151"/>
      <c r="AL169" s="151"/>
      <c r="AM169" s="151"/>
      <c r="AN169" s="151"/>
      <c r="AO169" s="151"/>
      <c r="AP169" s="151"/>
      <c r="AQ169" s="151"/>
      <c r="AR169" s="151"/>
      <c r="AS169" s="151"/>
      <c r="AT169" s="151"/>
      <c r="AU169" s="151"/>
      <c r="AV169" s="151">
        <v>1</v>
      </c>
      <c r="AW169" s="151">
        <v>1</v>
      </c>
      <c r="AX169" s="151">
        <v>1</v>
      </c>
      <c r="AY169" s="151">
        <v>1</v>
      </c>
      <c r="AZ169" s="151">
        <v>1</v>
      </c>
      <c r="BA169" s="151">
        <v>1</v>
      </c>
      <c r="BB169" s="151">
        <v>13</v>
      </c>
    </row>
    <row r="170" spans="1:54" x14ac:dyDescent="0.35">
      <c r="C170">
        <v>57</v>
      </c>
      <c r="D170" s="151"/>
      <c r="E170" s="151"/>
      <c r="F170" s="151"/>
      <c r="G170" s="151"/>
      <c r="H170" s="151"/>
      <c r="I170" s="151"/>
      <c r="J170" s="151"/>
      <c r="K170" s="151">
        <v>1</v>
      </c>
      <c r="L170" s="151">
        <v>1</v>
      </c>
      <c r="M170" s="151">
        <v>1</v>
      </c>
      <c r="N170" s="151">
        <v>1</v>
      </c>
      <c r="O170" s="151">
        <v>1</v>
      </c>
      <c r="P170" s="151">
        <v>1</v>
      </c>
      <c r="Q170" s="151">
        <v>1</v>
      </c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  <c r="AO170" s="151"/>
      <c r="AP170" s="151"/>
      <c r="AQ170" s="151"/>
      <c r="AR170" s="151"/>
      <c r="AS170" s="151"/>
      <c r="AT170" s="151"/>
      <c r="AU170" s="151"/>
      <c r="AV170" s="151"/>
      <c r="AW170" s="151"/>
      <c r="AX170" s="151"/>
      <c r="AY170" s="151"/>
      <c r="AZ170" s="151"/>
      <c r="BA170" s="151"/>
      <c r="BB170" s="151">
        <v>7</v>
      </c>
    </row>
    <row r="171" spans="1:54" x14ac:dyDescent="0.35">
      <c r="C171" t="s">
        <v>19</v>
      </c>
      <c r="D171" s="151"/>
      <c r="E171" s="151"/>
      <c r="F171" s="151"/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151"/>
      <c r="AB171" s="151"/>
      <c r="AC171" s="151"/>
      <c r="AD171" s="151"/>
      <c r="AE171" s="151"/>
      <c r="AF171" s="151"/>
      <c r="AG171" s="151"/>
      <c r="AH171" s="151"/>
      <c r="AI171" s="151"/>
      <c r="AJ171" s="151"/>
      <c r="AK171" s="151"/>
      <c r="AL171" s="151"/>
      <c r="AM171" s="151"/>
      <c r="AN171" s="151"/>
      <c r="AO171" s="151">
        <v>1</v>
      </c>
      <c r="AP171" s="151">
        <v>1</v>
      </c>
      <c r="AQ171" s="151">
        <v>1</v>
      </c>
      <c r="AR171" s="151">
        <v>1</v>
      </c>
      <c r="AS171" s="151">
        <v>1</v>
      </c>
      <c r="AT171" s="151">
        <v>1</v>
      </c>
      <c r="AU171" s="151"/>
      <c r="AV171" s="151"/>
      <c r="AW171" s="151"/>
      <c r="AX171" s="151"/>
      <c r="AY171" s="151"/>
      <c r="AZ171" s="151"/>
      <c r="BA171" s="151"/>
      <c r="BB171" s="151">
        <v>6</v>
      </c>
    </row>
    <row r="172" spans="1:54" x14ac:dyDescent="0.35">
      <c r="A172" t="s">
        <v>129</v>
      </c>
      <c r="B172" t="s">
        <v>152</v>
      </c>
      <c r="C172">
        <v>64</v>
      </c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>
        <v>1</v>
      </c>
      <c r="S172" s="151">
        <v>1</v>
      </c>
      <c r="T172" s="151">
        <v>1</v>
      </c>
      <c r="U172" s="151">
        <v>1</v>
      </c>
      <c r="V172" s="151">
        <v>1</v>
      </c>
      <c r="W172" s="151">
        <v>1</v>
      </c>
      <c r="X172" s="151"/>
      <c r="Y172" s="151"/>
      <c r="Z172" s="151"/>
      <c r="AA172" s="151"/>
      <c r="AB172" s="151"/>
      <c r="AC172" s="151"/>
      <c r="AD172" s="151"/>
      <c r="AE172" s="151"/>
      <c r="AF172" s="151"/>
      <c r="AG172" s="151"/>
      <c r="AH172" s="151"/>
      <c r="AI172" s="151"/>
      <c r="AJ172" s="151"/>
      <c r="AK172" s="151"/>
      <c r="AL172" s="151"/>
      <c r="AM172" s="151"/>
      <c r="AN172" s="151"/>
      <c r="AO172" s="151"/>
      <c r="AP172" s="151"/>
      <c r="AQ172" s="151"/>
      <c r="AR172" s="151"/>
      <c r="AS172" s="151"/>
      <c r="AT172" s="151"/>
      <c r="AU172" s="151"/>
      <c r="AV172" s="151"/>
      <c r="AW172" s="151"/>
      <c r="AX172" s="151"/>
      <c r="AY172" s="151"/>
      <c r="AZ172" s="151"/>
      <c r="BA172" s="151"/>
      <c r="BB172" s="151">
        <v>6</v>
      </c>
    </row>
    <row r="173" spans="1:54" x14ac:dyDescent="0.35">
      <c r="C173">
        <v>68</v>
      </c>
      <c r="D173" s="151"/>
      <c r="E173" s="151">
        <v>1</v>
      </c>
      <c r="F173" s="151">
        <v>1</v>
      </c>
      <c r="G173" s="151">
        <v>1</v>
      </c>
      <c r="H173" s="151">
        <v>1</v>
      </c>
      <c r="I173" s="151">
        <v>1</v>
      </c>
      <c r="J173" s="151">
        <v>1</v>
      </c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151"/>
      <c r="AB173" s="151"/>
      <c r="AC173" s="151"/>
      <c r="AD173" s="151"/>
      <c r="AE173" s="151"/>
      <c r="AF173" s="151"/>
      <c r="AG173" s="151"/>
      <c r="AH173" s="151"/>
      <c r="AI173" s="151"/>
      <c r="AJ173" s="151"/>
      <c r="AK173" s="151"/>
      <c r="AL173" s="151"/>
      <c r="AM173" s="151"/>
      <c r="AN173" s="151"/>
      <c r="AO173" s="151"/>
      <c r="AP173" s="151"/>
      <c r="AQ173" s="151"/>
      <c r="AR173" s="151"/>
      <c r="AS173" s="151"/>
      <c r="AT173" s="151"/>
      <c r="AU173" s="151"/>
      <c r="AV173" s="151"/>
      <c r="AW173" s="151"/>
      <c r="AX173" s="151"/>
      <c r="AY173" s="151"/>
      <c r="AZ173" s="151"/>
      <c r="BA173" s="151"/>
      <c r="BB173" s="151">
        <v>6</v>
      </c>
    </row>
    <row r="174" spans="1:54" x14ac:dyDescent="0.35">
      <c r="B174" t="s">
        <v>153</v>
      </c>
      <c r="C174">
        <v>65</v>
      </c>
      <c r="D174" s="151"/>
      <c r="E174" s="151"/>
      <c r="F174" s="151"/>
      <c r="G174" s="151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>
        <v>1</v>
      </c>
      <c r="S174" s="151">
        <v>1</v>
      </c>
      <c r="T174" s="151">
        <v>1</v>
      </c>
      <c r="U174" s="151">
        <v>1</v>
      </c>
      <c r="V174" s="151">
        <v>1</v>
      </c>
      <c r="W174" s="151">
        <v>1</v>
      </c>
      <c r="X174" s="151"/>
      <c r="Y174" s="151"/>
      <c r="Z174" s="151"/>
      <c r="AA174" s="151"/>
      <c r="AB174" s="151"/>
      <c r="AC174" s="151"/>
      <c r="AD174" s="151"/>
      <c r="AE174" s="151"/>
      <c r="AF174" s="151"/>
      <c r="AG174" s="151"/>
      <c r="AH174" s="151"/>
      <c r="AI174" s="151"/>
      <c r="AJ174" s="151"/>
      <c r="AK174" s="151"/>
      <c r="AL174" s="151"/>
      <c r="AM174" s="151"/>
      <c r="AN174" s="151"/>
      <c r="AO174" s="151"/>
      <c r="AP174" s="151"/>
      <c r="AQ174" s="151"/>
      <c r="AR174" s="151"/>
      <c r="AS174" s="151"/>
      <c r="AT174" s="151"/>
      <c r="AU174" s="151"/>
      <c r="AV174" s="151"/>
      <c r="AW174" s="151"/>
      <c r="AX174" s="151"/>
      <c r="AY174" s="151"/>
      <c r="AZ174" s="151"/>
      <c r="BA174" s="151"/>
      <c r="BB174" s="151">
        <v>6</v>
      </c>
    </row>
    <row r="175" spans="1:54" x14ac:dyDescent="0.35">
      <c r="C175">
        <v>69</v>
      </c>
      <c r="D175" s="151"/>
      <c r="E175" s="151">
        <v>1</v>
      </c>
      <c r="F175" s="151">
        <v>1</v>
      </c>
      <c r="G175" s="151">
        <v>1</v>
      </c>
      <c r="H175" s="151">
        <v>1</v>
      </c>
      <c r="I175" s="151">
        <v>1</v>
      </c>
      <c r="J175" s="151">
        <v>1</v>
      </c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151"/>
      <c r="AB175" s="151"/>
      <c r="AC175" s="151"/>
      <c r="AD175" s="151"/>
      <c r="AE175" s="151"/>
      <c r="AF175" s="151"/>
      <c r="AG175" s="151"/>
      <c r="AH175" s="151"/>
      <c r="AI175" s="151"/>
      <c r="AJ175" s="151"/>
      <c r="AK175" s="151"/>
      <c r="AL175" s="151"/>
      <c r="AM175" s="151"/>
      <c r="AN175" s="151"/>
      <c r="AO175" s="151"/>
      <c r="AP175" s="151"/>
      <c r="AQ175" s="151"/>
      <c r="AR175" s="151"/>
      <c r="AS175" s="151"/>
      <c r="AT175" s="151"/>
      <c r="AU175" s="151"/>
      <c r="AV175" s="151"/>
      <c r="AW175" s="151"/>
      <c r="AX175" s="151"/>
      <c r="AY175" s="151"/>
      <c r="AZ175" s="151"/>
      <c r="BA175" s="151"/>
      <c r="BB175" s="151">
        <v>6</v>
      </c>
    </row>
    <row r="176" spans="1:54" x14ac:dyDescent="0.35">
      <c r="B176" t="s">
        <v>154</v>
      </c>
      <c r="C176">
        <v>66</v>
      </c>
      <c r="D176" s="151"/>
      <c r="E176" s="151"/>
      <c r="F176" s="151"/>
      <c r="G176" s="151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>
        <v>1</v>
      </c>
      <c r="S176" s="151">
        <v>1</v>
      </c>
      <c r="T176" s="151">
        <v>1</v>
      </c>
      <c r="U176" s="151">
        <v>1</v>
      </c>
      <c r="V176" s="151">
        <v>1</v>
      </c>
      <c r="W176" s="151">
        <v>1</v>
      </c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1"/>
      <c r="AH176" s="151"/>
      <c r="AI176" s="151"/>
      <c r="AJ176" s="151"/>
      <c r="AK176" s="151"/>
      <c r="AL176" s="151"/>
      <c r="AM176" s="151"/>
      <c r="AN176" s="151"/>
      <c r="AO176" s="151"/>
      <c r="AP176" s="151"/>
      <c r="AQ176" s="151"/>
      <c r="AR176" s="151"/>
      <c r="AS176" s="151"/>
      <c r="AT176" s="151"/>
      <c r="AU176" s="151"/>
      <c r="AV176" s="151"/>
      <c r="AW176" s="151"/>
      <c r="AX176" s="151"/>
      <c r="AY176" s="151"/>
      <c r="AZ176" s="151"/>
      <c r="BA176" s="151"/>
      <c r="BB176" s="151">
        <v>6</v>
      </c>
    </row>
    <row r="177" spans="2:54" x14ac:dyDescent="0.35">
      <c r="C177">
        <v>70</v>
      </c>
      <c r="D177" s="151"/>
      <c r="E177" s="151">
        <v>1</v>
      </c>
      <c r="F177" s="151">
        <v>1</v>
      </c>
      <c r="G177" s="151">
        <v>1</v>
      </c>
      <c r="H177" s="151">
        <v>1</v>
      </c>
      <c r="I177" s="151">
        <v>1</v>
      </c>
      <c r="J177" s="151">
        <v>1</v>
      </c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  <c r="AO177" s="151"/>
      <c r="AP177" s="151"/>
      <c r="AQ177" s="151"/>
      <c r="AR177" s="151"/>
      <c r="AS177" s="151"/>
      <c r="AT177" s="151"/>
      <c r="AU177" s="151"/>
      <c r="AV177" s="151"/>
      <c r="AW177" s="151"/>
      <c r="AX177" s="151"/>
      <c r="AY177" s="151"/>
      <c r="AZ177" s="151"/>
      <c r="BA177" s="151"/>
      <c r="BB177" s="151">
        <v>6</v>
      </c>
    </row>
    <row r="178" spans="2:54" x14ac:dyDescent="0.35">
      <c r="B178" t="s">
        <v>155</v>
      </c>
      <c r="C178">
        <v>67</v>
      </c>
      <c r="D178" s="151"/>
      <c r="E178" s="151"/>
      <c r="F178" s="151"/>
      <c r="G178" s="151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>
        <v>1</v>
      </c>
      <c r="S178" s="151">
        <v>1</v>
      </c>
      <c r="T178" s="151">
        <v>1</v>
      </c>
      <c r="U178" s="151">
        <v>1</v>
      </c>
      <c r="V178" s="151">
        <v>1</v>
      </c>
      <c r="W178" s="151">
        <v>1</v>
      </c>
      <c r="X178" s="151"/>
      <c r="Y178" s="151"/>
      <c r="Z178" s="151"/>
      <c r="AA178" s="151"/>
      <c r="AB178" s="151"/>
      <c r="AC178" s="151"/>
      <c r="AD178" s="151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  <c r="AO178" s="151"/>
      <c r="AP178" s="151"/>
      <c r="AQ178" s="151"/>
      <c r="AR178" s="151"/>
      <c r="AS178" s="151"/>
      <c r="AT178" s="151"/>
      <c r="AU178" s="151"/>
      <c r="AV178" s="151"/>
      <c r="AW178" s="151"/>
      <c r="AX178" s="151"/>
      <c r="AY178" s="151"/>
      <c r="AZ178" s="151"/>
      <c r="BA178" s="151"/>
      <c r="BB178" s="151">
        <v>6</v>
      </c>
    </row>
    <row r="179" spans="2:54" x14ac:dyDescent="0.35">
      <c r="C179">
        <v>71</v>
      </c>
      <c r="D179" s="151"/>
      <c r="E179" s="151">
        <v>1</v>
      </c>
      <c r="F179" s="151">
        <v>1</v>
      </c>
      <c r="G179" s="151">
        <v>1</v>
      </c>
      <c r="H179" s="151">
        <v>1</v>
      </c>
      <c r="I179" s="151">
        <v>1</v>
      </c>
      <c r="J179" s="151">
        <v>1</v>
      </c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  <c r="AO179" s="151"/>
      <c r="AP179" s="151"/>
      <c r="AQ179" s="151"/>
      <c r="AR179" s="151"/>
      <c r="AS179" s="151"/>
      <c r="AT179" s="151"/>
      <c r="AU179" s="151"/>
      <c r="AV179" s="151"/>
      <c r="AW179" s="151"/>
      <c r="AX179" s="151"/>
      <c r="AY179" s="151"/>
      <c r="AZ179" s="151"/>
      <c r="BA179" s="151"/>
      <c r="BB179" s="151">
        <v>6</v>
      </c>
    </row>
    <row r="180" spans="2:54" x14ac:dyDescent="0.35">
      <c r="B180" t="s">
        <v>156</v>
      </c>
      <c r="C180">
        <v>68</v>
      </c>
      <c r="D180" s="151"/>
      <c r="E180" s="151"/>
      <c r="F180" s="151"/>
      <c r="G180" s="151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>
        <v>1</v>
      </c>
      <c r="S180" s="151">
        <v>1</v>
      </c>
      <c r="T180" s="151">
        <v>1</v>
      </c>
      <c r="U180" s="151">
        <v>1</v>
      </c>
      <c r="V180" s="151">
        <v>1</v>
      </c>
      <c r="W180" s="151">
        <v>1</v>
      </c>
      <c r="X180" s="151"/>
      <c r="Y180" s="151"/>
      <c r="Z180" s="151"/>
      <c r="AA180" s="151"/>
      <c r="AB180" s="151"/>
      <c r="AC180" s="151"/>
      <c r="AD180" s="151"/>
      <c r="AE180" s="151"/>
      <c r="AF180" s="151"/>
      <c r="AG180" s="151"/>
      <c r="AH180" s="151"/>
      <c r="AI180" s="151"/>
      <c r="AJ180" s="151"/>
      <c r="AK180" s="151"/>
      <c r="AL180" s="151"/>
      <c r="AM180" s="151"/>
      <c r="AN180" s="151"/>
      <c r="AO180" s="151"/>
      <c r="AP180" s="151"/>
      <c r="AQ180" s="151"/>
      <c r="AR180" s="151"/>
      <c r="AS180" s="151"/>
      <c r="AT180" s="151"/>
      <c r="AU180" s="151"/>
      <c r="AV180" s="151"/>
      <c r="AW180" s="151"/>
      <c r="AX180" s="151"/>
      <c r="AY180" s="151"/>
      <c r="AZ180" s="151"/>
      <c r="BA180" s="151"/>
      <c r="BB180" s="151">
        <v>6</v>
      </c>
    </row>
    <row r="181" spans="2:54" x14ac:dyDescent="0.35">
      <c r="C181">
        <v>72</v>
      </c>
      <c r="D181" s="151"/>
      <c r="E181" s="151">
        <v>1</v>
      </c>
      <c r="F181" s="151">
        <v>1</v>
      </c>
      <c r="G181" s="151">
        <v>1</v>
      </c>
      <c r="H181" s="151">
        <v>1</v>
      </c>
      <c r="I181" s="151">
        <v>1</v>
      </c>
      <c r="J181" s="151">
        <v>1</v>
      </c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151"/>
      <c r="AB181" s="151"/>
      <c r="AC181" s="151"/>
      <c r="AD181" s="151"/>
      <c r="AE181" s="151"/>
      <c r="AF181" s="151"/>
      <c r="AG181" s="151"/>
      <c r="AH181" s="151"/>
      <c r="AI181" s="151"/>
      <c r="AJ181" s="151"/>
      <c r="AK181" s="151"/>
      <c r="AL181" s="151"/>
      <c r="AM181" s="151"/>
      <c r="AN181" s="151"/>
      <c r="AO181" s="151"/>
      <c r="AP181" s="151"/>
      <c r="AQ181" s="151"/>
      <c r="AR181" s="151"/>
      <c r="AS181" s="151"/>
      <c r="AT181" s="151"/>
      <c r="AU181" s="151"/>
      <c r="AV181" s="151"/>
      <c r="AW181" s="151"/>
      <c r="AX181" s="151"/>
      <c r="AY181" s="151"/>
      <c r="AZ181" s="151"/>
      <c r="BA181" s="151"/>
      <c r="BB181" s="151">
        <v>6</v>
      </c>
    </row>
    <row r="182" spans="2:54" x14ac:dyDescent="0.35">
      <c r="B182" t="s">
        <v>157</v>
      </c>
      <c r="C182">
        <v>69</v>
      </c>
      <c r="D182" s="151"/>
      <c r="E182" s="151"/>
      <c r="F182" s="151"/>
      <c r="G182" s="151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>
        <v>1</v>
      </c>
      <c r="S182" s="151">
        <v>1</v>
      </c>
      <c r="T182" s="151">
        <v>1</v>
      </c>
      <c r="U182" s="151">
        <v>1</v>
      </c>
      <c r="V182" s="151">
        <v>1</v>
      </c>
      <c r="W182" s="151">
        <v>1</v>
      </c>
      <c r="X182" s="151"/>
      <c r="Y182" s="151"/>
      <c r="Z182" s="151"/>
      <c r="AA182" s="151"/>
      <c r="AB182" s="151"/>
      <c r="AC182" s="151"/>
      <c r="AD182" s="151"/>
      <c r="AE182" s="151"/>
      <c r="AF182" s="151"/>
      <c r="AG182" s="151"/>
      <c r="AH182" s="151"/>
      <c r="AI182" s="151"/>
      <c r="AJ182" s="151"/>
      <c r="AK182" s="151"/>
      <c r="AL182" s="151"/>
      <c r="AM182" s="151"/>
      <c r="AN182" s="151"/>
      <c r="AO182" s="151"/>
      <c r="AP182" s="151"/>
      <c r="AQ182" s="151"/>
      <c r="AR182" s="151"/>
      <c r="AS182" s="151"/>
      <c r="AT182" s="151"/>
      <c r="AU182" s="151"/>
      <c r="AV182" s="151"/>
      <c r="AW182" s="151"/>
      <c r="AX182" s="151"/>
      <c r="AY182" s="151"/>
      <c r="AZ182" s="151"/>
      <c r="BA182" s="151"/>
      <c r="BB182" s="151">
        <v>6</v>
      </c>
    </row>
    <row r="183" spans="2:54" x14ac:dyDescent="0.35">
      <c r="C183">
        <v>73</v>
      </c>
      <c r="D183" s="151"/>
      <c r="E183" s="151">
        <v>1</v>
      </c>
      <c r="F183" s="151">
        <v>1</v>
      </c>
      <c r="G183" s="151">
        <v>1</v>
      </c>
      <c r="H183" s="151">
        <v>1</v>
      </c>
      <c r="I183" s="151">
        <v>1</v>
      </c>
      <c r="J183" s="151">
        <v>1</v>
      </c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/>
      <c r="AH183" s="151"/>
      <c r="AI183" s="151"/>
      <c r="AJ183" s="151"/>
      <c r="AK183" s="151"/>
      <c r="AL183" s="151"/>
      <c r="AM183" s="151"/>
      <c r="AN183" s="151"/>
      <c r="AO183" s="151"/>
      <c r="AP183" s="151"/>
      <c r="AQ183" s="151"/>
      <c r="AR183" s="151"/>
      <c r="AS183" s="151"/>
      <c r="AT183" s="151"/>
      <c r="AU183" s="151"/>
      <c r="AV183" s="151"/>
      <c r="AW183" s="151"/>
      <c r="AX183" s="151"/>
      <c r="AY183" s="151"/>
      <c r="AZ183" s="151"/>
      <c r="BA183" s="151"/>
      <c r="BB183" s="151">
        <v>6</v>
      </c>
    </row>
    <row r="184" spans="2:54" x14ac:dyDescent="0.35">
      <c r="B184" t="s">
        <v>113</v>
      </c>
      <c r="C184">
        <v>58</v>
      </c>
      <c r="D184" s="151">
        <v>1</v>
      </c>
      <c r="E184" s="151">
        <v>1</v>
      </c>
      <c r="F184" s="151">
        <v>1</v>
      </c>
      <c r="G184" s="151">
        <v>1</v>
      </c>
      <c r="H184" s="151">
        <v>1</v>
      </c>
      <c r="I184" s="151">
        <v>1</v>
      </c>
      <c r="J184" s="151">
        <v>1</v>
      </c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151"/>
      <c r="AB184" s="151"/>
      <c r="AC184" s="151"/>
      <c r="AD184" s="151"/>
      <c r="AE184" s="151"/>
      <c r="AF184" s="151"/>
      <c r="AG184" s="151"/>
      <c r="AH184" s="151"/>
      <c r="AI184" s="151"/>
      <c r="AJ184" s="151"/>
      <c r="AK184" s="151"/>
      <c r="AL184" s="151"/>
      <c r="AM184" s="151"/>
      <c r="AN184" s="151"/>
      <c r="AO184" s="151"/>
      <c r="AP184" s="151"/>
      <c r="AQ184" s="151"/>
      <c r="AR184" s="151"/>
      <c r="AS184" s="151"/>
      <c r="AT184" s="151"/>
      <c r="AU184" s="151"/>
      <c r="AV184" s="151"/>
      <c r="AW184" s="151"/>
      <c r="AX184" s="151"/>
      <c r="AY184" s="151"/>
      <c r="AZ184" s="151"/>
      <c r="BA184" s="151"/>
      <c r="BB184" s="151">
        <v>7</v>
      </c>
    </row>
    <row r="185" spans="2:54" x14ac:dyDescent="0.35">
      <c r="C185">
        <v>59</v>
      </c>
      <c r="D185" s="151"/>
      <c r="E185" s="151">
        <v>1</v>
      </c>
      <c r="F185" s="151">
        <v>1</v>
      </c>
      <c r="G185" s="151">
        <v>1</v>
      </c>
      <c r="H185" s="151">
        <v>1</v>
      </c>
      <c r="I185" s="151">
        <v>1</v>
      </c>
      <c r="J185" s="151">
        <v>1</v>
      </c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151"/>
      <c r="AB185" s="151"/>
      <c r="AC185" s="151"/>
      <c r="AD185" s="151"/>
      <c r="AE185" s="151"/>
      <c r="AF185" s="151"/>
      <c r="AG185" s="151"/>
      <c r="AH185" s="151"/>
      <c r="AI185" s="151"/>
      <c r="AJ185" s="151"/>
      <c r="AK185" s="151"/>
      <c r="AL185" s="151"/>
      <c r="AM185" s="151"/>
      <c r="AN185" s="151"/>
      <c r="AO185" s="151"/>
      <c r="AP185" s="151"/>
      <c r="AQ185" s="151"/>
      <c r="AR185" s="151"/>
      <c r="AS185" s="151"/>
      <c r="AT185" s="151"/>
      <c r="AU185" s="151"/>
      <c r="AV185" s="151"/>
      <c r="AW185" s="151"/>
      <c r="AX185" s="151"/>
      <c r="AY185" s="151"/>
      <c r="AZ185" s="151"/>
      <c r="BA185" s="151"/>
      <c r="BB185" s="151">
        <v>6</v>
      </c>
    </row>
    <row r="186" spans="2:54" x14ac:dyDescent="0.35">
      <c r="C186">
        <v>71</v>
      </c>
      <c r="D186" s="151">
        <v>1</v>
      </c>
      <c r="E186" s="151"/>
      <c r="F186" s="151"/>
      <c r="G186" s="151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151"/>
      <c r="AB186" s="151"/>
      <c r="AC186" s="151"/>
      <c r="AD186" s="151"/>
      <c r="AE186" s="151"/>
      <c r="AF186" s="151"/>
      <c r="AG186" s="151"/>
      <c r="AH186" s="151"/>
      <c r="AI186" s="151"/>
      <c r="AJ186" s="151"/>
      <c r="AK186" s="151"/>
      <c r="AL186" s="151"/>
      <c r="AM186" s="151"/>
      <c r="AN186" s="151"/>
      <c r="AO186" s="151"/>
      <c r="AP186" s="151"/>
      <c r="AQ186" s="151"/>
      <c r="AR186" s="151"/>
      <c r="AS186" s="151"/>
      <c r="AT186" s="151"/>
      <c r="AU186" s="151"/>
      <c r="AV186" s="151"/>
      <c r="AW186" s="151"/>
      <c r="AX186" s="151"/>
      <c r="AY186" s="151"/>
      <c r="AZ186" s="151"/>
      <c r="BA186" s="151"/>
      <c r="BB186" s="151">
        <v>1</v>
      </c>
    </row>
    <row r="187" spans="2:54" x14ac:dyDescent="0.35">
      <c r="B187" t="s">
        <v>147</v>
      </c>
      <c r="C187">
        <v>59</v>
      </c>
      <c r="D187" s="151"/>
      <c r="E187" s="151"/>
      <c r="F187" s="151"/>
      <c r="G187" s="151"/>
      <c r="H187" s="151"/>
      <c r="I187" s="151"/>
      <c r="J187" s="151"/>
      <c r="K187" s="151">
        <v>1</v>
      </c>
      <c r="L187" s="151">
        <v>1</v>
      </c>
      <c r="M187" s="151">
        <v>1</v>
      </c>
      <c r="N187" s="151">
        <v>1</v>
      </c>
      <c r="O187" s="151">
        <v>1</v>
      </c>
      <c r="P187" s="151">
        <v>1</v>
      </c>
      <c r="Q187" s="151">
        <v>1</v>
      </c>
      <c r="R187" s="151"/>
      <c r="S187" s="151"/>
      <c r="T187" s="151"/>
      <c r="U187" s="151"/>
      <c r="V187" s="151"/>
      <c r="W187" s="151"/>
      <c r="X187" s="151"/>
      <c r="Y187" s="151"/>
      <c r="Z187" s="151"/>
      <c r="AA187" s="151"/>
      <c r="AB187" s="151"/>
      <c r="AC187" s="151"/>
      <c r="AD187" s="151"/>
      <c r="AE187" s="151"/>
      <c r="AF187" s="151"/>
      <c r="AG187" s="151"/>
      <c r="AH187" s="151"/>
      <c r="AI187" s="151"/>
      <c r="AJ187" s="151"/>
      <c r="AK187" s="151"/>
      <c r="AL187" s="151"/>
      <c r="AM187" s="151"/>
      <c r="AN187" s="151"/>
      <c r="AO187" s="151"/>
      <c r="AP187" s="151"/>
      <c r="AQ187" s="151"/>
      <c r="AR187" s="151"/>
      <c r="AS187" s="151"/>
      <c r="AT187" s="151"/>
      <c r="AU187" s="151"/>
      <c r="AV187" s="151"/>
      <c r="AW187" s="151"/>
      <c r="AX187" s="151"/>
      <c r="AY187" s="151"/>
      <c r="AZ187" s="151"/>
      <c r="BA187" s="151"/>
      <c r="BB187" s="151">
        <v>7</v>
      </c>
    </row>
    <row r="188" spans="2:54" x14ac:dyDescent="0.35">
      <c r="C188">
        <v>62</v>
      </c>
      <c r="D188" s="151"/>
      <c r="E188" s="151">
        <v>1</v>
      </c>
      <c r="F188" s="151">
        <v>1</v>
      </c>
      <c r="G188" s="151">
        <v>1</v>
      </c>
      <c r="H188" s="151">
        <v>1</v>
      </c>
      <c r="I188" s="151">
        <v>1</v>
      </c>
      <c r="J188" s="151">
        <v>1</v>
      </c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151"/>
      <c r="AB188" s="151"/>
      <c r="AC188" s="151"/>
      <c r="AD188" s="151"/>
      <c r="AE188" s="151"/>
      <c r="AF188" s="151"/>
      <c r="AG188" s="151"/>
      <c r="AH188" s="151"/>
      <c r="AI188" s="151"/>
      <c r="AJ188" s="151"/>
      <c r="AK188" s="151"/>
      <c r="AL188" s="151"/>
      <c r="AM188" s="151"/>
      <c r="AN188" s="151"/>
      <c r="AO188" s="151"/>
      <c r="AP188" s="151"/>
      <c r="AQ188" s="151"/>
      <c r="AR188" s="151"/>
      <c r="AS188" s="151"/>
      <c r="AT188" s="151"/>
      <c r="AU188" s="151"/>
      <c r="AV188" s="151"/>
      <c r="AW188" s="151"/>
      <c r="AX188" s="151"/>
      <c r="AY188" s="151"/>
      <c r="AZ188" s="151"/>
      <c r="BA188" s="151"/>
      <c r="BB188" s="151">
        <v>6</v>
      </c>
    </row>
    <row r="189" spans="2:54" x14ac:dyDescent="0.35">
      <c r="C189">
        <v>72</v>
      </c>
      <c r="D189" s="151"/>
      <c r="E189" s="151"/>
      <c r="F189" s="151"/>
      <c r="G189" s="151"/>
      <c r="H189" s="151"/>
      <c r="I189" s="151"/>
      <c r="J189" s="151"/>
      <c r="K189" s="151">
        <v>1</v>
      </c>
      <c r="L189" s="151">
        <v>1</v>
      </c>
      <c r="M189" s="151">
        <v>1</v>
      </c>
      <c r="N189" s="151">
        <v>1</v>
      </c>
      <c r="O189" s="151">
        <v>1</v>
      </c>
      <c r="P189" s="151">
        <v>1</v>
      </c>
      <c r="Q189" s="151">
        <v>1</v>
      </c>
      <c r="R189" s="151"/>
      <c r="S189" s="151"/>
      <c r="T189" s="151"/>
      <c r="U189" s="151"/>
      <c r="V189" s="151"/>
      <c r="W189" s="151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/>
      <c r="AH189" s="151"/>
      <c r="AI189" s="151"/>
      <c r="AJ189" s="151"/>
      <c r="AK189" s="151"/>
      <c r="AL189" s="151"/>
      <c r="AM189" s="151"/>
      <c r="AN189" s="151"/>
      <c r="AO189" s="151"/>
      <c r="AP189" s="151"/>
      <c r="AQ189" s="151"/>
      <c r="AR189" s="151"/>
      <c r="AS189" s="151"/>
      <c r="AT189" s="151"/>
      <c r="AU189" s="151"/>
      <c r="AV189" s="151"/>
      <c r="AW189" s="151"/>
      <c r="AX189" s="151"/>
      <c r="AY189" s="151"/>
      <c r="AZ189" s="151"/>
      <c r="BA189" s="151"/>
      <c r="BB189" s="151">
        <v>7</v>
      </c>
    </row>
    <row r="190" spans="2:54" x14ac:dyDescent="0.35">
      <c r="B190" t="s">
        <v>148</v>
      </c>
      <c r="C190">
        <v>60</v>
      </c>
      <c r="D190" s="151"/>
      <c r="E190" s="151"/>
      <c r="F190" s="151"/>
      <c r="G190" s="151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>
        <v>1</v>
      </c>
      <c r="S190" s="151">
        <v>1</v>
      </c>
      <c r="T190" s="151">
        <v>1</v>
      </c>
      <c r="U190" s="151">
        <v>1</v>
      </c>
      <c r="V190" s="151">
        <v>1</v>
      </c>
      <c r="W190" s="151">
        <v>1</v>
      </c>
      <c r="X190" s="151">
        <v>1</v>
      </c>
      <c r="Y190" s="151"/>
      <c r="Z190" s="151"/>
      <c r="AA190" s="151"/>
      <c r="AB190" s="151"/>
      <c r="AC190" s="151"/>
      <c r="AD190" s="151"/>
      <c r="AE190" s="151"/>
      <c r="AF190" s="151"/>
      <c r="AG190" s="151"/>
      <c r="AH190" s="151"/>
      <c r="AI190" s="151"/>
      <c r="AJ190" s="151"/>
      <c r="AK190" s="151"/>
      <c r="AL190" s="151"/>
      <c r="AM190" s="151"/>
      <c r="AN190" s="151"/>
      <c r="AO190" s="151"/>
      <c r="AP190" s="151"/>
      <c r="AQ190" s="151"/>
      <c r="AR190" s="151"/>
      <c r="AS190" s="151"/>
      <c r="AT190" s="151"/>
      <c r="AU190" s="151"/>
      <c r="AV190" s="151"/>
      <c r="AW190" s="151"/>
      <c r="AX190" s="151"/>
      <c r="AY190" s="151"/>
      <c r="AZ190" s="151"/>
      <c r="BA190" s="151"/>
      <c r="BB190" s="151">
        <v>7</v>
      </c>
    </row>
    <row r="191" spans="2:54" x14ac:dyDescent="0.35">
      <c r="C191">
        <v>63</v>
      </c>
      <c r="D191" s="151"/>
      <c r="E191" s="151">
        <v>1</v>
      </c>
      <c r="F191" s="151">
        <v>1</v>
      </c>
      <c r="G191" s="151">
        <v>1</v>
      </c>
      <c r="H191" s="151">
        <v>1</v>
      </c>
      <c r="I191" s="151">
        <v>1</v>
      </c>
      <c r="J191" s="151">
        <v>1</v>
      </c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151"/>
      <c r="AB191" s="151"/>
      <c r="AC191" s="151"/>
      <c r="AD191" s="151"/>
      <c r="AE191" s="151"/>
      <c r="AF191" s="151"/>
      <c r="AG191" s="151"/>
      <c r="AH191" s="151"/>
      <c r="AI191" s="151"/>
      <c r="AJ191" s="151"/>
      <c r="AK191" s="151"/>
      <c r="AL191" s="151"/>
      <c r="AM191" s="151"/>
      <c r="AN191" s="151"/>
      <c r="AO191" s="151"/>
      <c r="AP191" s="151"/>
      <c r="AQ191" s="151"/>
      <c r="AR191" s="151"/>
      <c r="AS191" s="151"/>
      <c r="AT191" s="151"/>
      <c r="AU191" s="151"/>
      <c r="AV191" s="151"/>
      <c r="AW191" s="151"/>
      <c r="AX191" s="151"/>
      <c r="AY191" s="151"/>
      <c r="AZ191" s="151"/>
      <c r="BA191" s="151"/>
      <c r="BB191" s="151">
        <v>6</v>
      </c>
    </row>
    <row r="192" spans="2:54" x14ac:dyDescent="0.35">
      <c r="C192">
        <v>73</v>
      </c>
      <c r="D192" s="151"/>
      <c r="E192" s="151"/>
      <c r="F192" s="151"/>
      <c r="G192" s="151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>
        <v>1</v>
      </c>
      <c r="S192" s="151">
        <v>1</v>
      </c>
      <c r="T192" s="151">
        <v>1</v>
      </c>
      <c r="U192" s="151">
        <v>1</v>
      </c>
      <c r="V192" s="151">
        <v>1</v>
      </c>
      <c r="W192" s="151">
        <v>1</v>
      </c>
      <c r="X192" s="151">
        <v>1</v>
      </c>
      <c r="Y192" s="151"/>
      <c r="Z192" s="151"/>
      <c r="AA192" s="151"/>
      <c r="AB192" s="151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  <c r="AO192" s="151"/>
      <c r="AP192" s="151"/>
      <c r="AQ192" s="151"/>
      <c r="AR192" s="151"/>
      <c r="AS192" s="151"/>
      <c r="AT192" s="151"/>
      <c r="AU192" s="151"/>
      <c r="AV192" s="151"/>
      <c r="AW192" s="151"/>
      <c r="AX192" s="151"/>
      <c r="AY192" s="151"/>
      <c r="AZ192" s="151"/>
      <c r="BA192" s="151"/>
      <c r="BB192" s="151">
        <v>7</v>
      </c>
    </row>
    <row r="193" spans="1:54" x14ac:dyDescent="0.35">
      <c r="B193" t="s">
        <v>149</v>
      </c>
      <c r="C193">
        <v>61</v>
      </c>
      <c r="D193" s="151"/>
      <c r="E193" s="151"/>
      <c r="F193" s="151"/>
      <c r="G193" s="151"/>
      <c r="H193" s="151"/>
      <c r="I193" s="151"/>
      <c r="J193" s="151"/>
      <c r="K193" s="151"/>
      <c r="L193" s="151"/>
      <c r="M193" s="151"/>
      <c r="N193" s="151"/>
      <c r="O193" s="151"/>
      <c r="P193" s="151"/>
      <c r="Q193" s="151"/>
      <c r="R193" s="151"/>
      <c r="S193" s="151"/>
      <c r="T193" s="151"/>
      <c r="U193" s="151"/>
      <c r="V193" s="151"/>
      <c r="W193" s="151"/>
      <c r="X193" s="151"/>
      <c r="Y193" s="151">
        <v>1</v>
      </c>
      <c r="Z193" s="151">
        <v>1</v>
      </c>
      <c r="AA193" s="151">
        <v>1</v>
      </c>
      <c r="AB193" s="151">
        <v>1</v>
      </c>
      <c r="AC193" s="151">
        <v>1</v>
      </c>
      <c r="AD193" s="151">
        <v>1</v>
      </c>
      <c r="AE193" s="151">
        <v>1</v>
      </c>
      <c r="AF193" s="151"/>
      <c r="AG193" s="151"/>
      <c r="AH193" s="151"/>
      <c r="AI193" s="151"/>
      <c r="AJ193" s="151"/>
      <c r="AK193" s="151"/>
      <c r="AL193" s="151"/>
      <c r="AM193" s="151"/>
      <c r="AN193" s="151"/>
      <c r="AO193" s="151"/>
      <c r="AP193" s="151"/>
      <c r="AQ193" s="151"/>
      <c r="AR193" s="151"/>
      <c r="AS193" s="151"/>
      <c r="AT193" s="151"/>
      <c r="AU193" s="151"/>
      <c r="AV193" s="151"/>
      <c r="AW193" s="151"/>
      <c r="AX193" s="151"/>
      <c r="AY193" s="151"/>
      <c r="AZ193" s="151"/>
      <c r="BA193" s="151"/>
      <c r="BB193" s="151">
        <v>7</v>
      </c>
    </row>
    <row r="194" spans="1:54" x14ac:dyDescent="0.35">
      <c r="C194">
        <v>65</v>
      </c>
      <c r="D194" s="151"/>
      <c r="E194" s="151">
        <v>1</v>
      </c>
      <c r="F194" s="151">
        <v>1</v>
      </c>
      <c r="G194" s="151">
        <v>1</v>
      </c>
      <c r="H194" s="151">
        <v>1</v>
      </c>
      <c r="I194" s="151">
        <v>1</v>
      </c>
      <c r="J194" s="151">
        <v>1</v>
      </c>
      <c r="K194" s="151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51"/>
      <c r="W194" s="151"/>
      <c r="X194" s="151"/>
      <c r="Y194" s="151"/>
      <c r="Z194" s="151"/>
      <c r="AA194" s="151"/>
      <c r="AB194" s="151"/>
      <c r="AC194" s="151"/>
      <c r="AD194" s="151"/>
      <c r="AE194" s="151"/>
      <c r="AF194" s="151"/>
      <c r="AG194" s="151"/>
      <c r="AH194" s="151"/>
      <c r="AI194" s="151"/>
      <c r="AJ194" s="151"/>
      <c r="AK194" s="151"/>
      <c r="AL194" s="151"/>
      <c r="AM194" s="151"/>
      <c r="AN194" s="151"/>
      <c r="AO194" s="151"/>
      <c r="AP194" s="151"/>
      <c r="AQ194" s="151"/>
      <c r="AR194" s="151"/>
      <c r="AS194" s="151"/>
      <c r="AT194" s="151"/>
      <c r="AU194" s="151"/>
      <c r="AV194" s="151"/>
      <c r="AW194" s="151"/>
      <c r="AX194" s="151"/>
      <c r="AY194" s="151"/>
      <c r="AZ194" s="151"/>
      <c r="BA194" s="151"/>
      <c r="BB194" s="151">
        <v>6</v>
      </c>
    </row>
    <row r="195" spans="1:54" x14ac:dyDescent="0.35">
      <c r="C195">
        <v>74</v>
      </c>
      <c r="D195" s="151"/>
      <c r="E195" s="151"/>
      <c r="F195" s="151"/>
      <c r="G195" s="151"/>
      <c r="H195" s="151"/>
      <c r="I195" s="151"/>
      <c r="J195" s="151"/>
      <c r="K195" s="151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51"/>
      <c r="W195" s="151"/>
      <c r="X195" s="151"/>
      <c r="Y195" s="151">
        <v>1</v>
      </c>
      <c r="Z195" s="151">
        <v>1</v>
      </c>
      <c r="AA195" s="151">
        <v>1</v>
      </c>
      <c r="AB195" s="151">
        <v>1</v>
      </c>
      <c r="AC195" s="151">
        <v>1</v>
      </c>
      <c r="AD195" s="151">
        <v>1</v>
      </c>
      <c r="AE195" s="151">
        <v>1</v>
      </c>
      <c r="AF195" s="151"/>
      <c r="AG195" s="151"/>
      <c r="AH195" s="151"/>
      <c r="AI195" s="151"/>
      <c r="AJ195" s="151"/>
      <c r="AK195" s="151"/>
      <c r="AL195" s="151"/>
      <c r="AM195" s="151"/>
      <c r="AN195" s="151"/>
      <c r="AO195" s="151"/>
      <c r="AP195" s="151"/>
      <c r="AQ195" s="151"/>
      <c r="AR195" s="151"/>
      <c r="AS195" s="151"/>
      <c r="AT195" s="151"/>
      <c r="AU195" s="151"/>
      <c r="AV195" s="151"/>
      <c r="AW195" s="151"/>
      <c r="AX195" s="151"/>
      <c r="AY195" s="151"/>
      <c r="AZ195" s="151"/>
      <c r="BA195" s="151"/>
      <c r="BB195" s="151">
        <v>7</v>
      </c>
    </row>
    <row r="196" spans="1:54" x14ac:dyDescent="0.35">
      <c r="B196" t="s">
        <v>151</v>
      </c>
      <c r="C196">
        <v>62</v>
      </c>
      <c r="D196" s="151">
        <v>1</v>
      </c>
      <c r="E196" s="151"/>
      <c r="F196" s="151"/>
      <c r="G196" s="151"/>
      <c r="H196" s="151"/>
      <c r="I196" s="151"/>
      <c r="J196" s="151"/>
      <c r="K196" s="151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51"/>
      <c r="W196" s="151"/>
      <c r="X196" s="151"/>
      <c r="Y196" s="151"/>
      <c r="Z196" s="151"/>
      <c r="AA196" s="151"/>
      <c r="AB196" s="151"/>
      <c r="AC196" s="151"/>
      <c r="AD196" s="151"/>
      <c r="AE196" s="151"/>
      <c r="AF196" s="151"/>
      <c r="AG196" s="151"/>
      <c r="AH196" s="151"/>
      <c r="AI196" s="151"/>
      <c r="AJ196" s="151"/>
      <c r="AK196" s="151"/>
      <c r="AL196" s="151"/>
      <c r="AM196" s="151"/>
      <c r="AN196" s="151"/>
      <c r="AO196" s="151"/>
      <c r="AP196" s="151"/>
      <c r="AQ196" s="151"/>
      <c r="AR196" s="151"/>
      <c r="AS196" s="151"/>
      <c r="AT196" s="151"/>
      <c r="AU196" s="151"/>
      <c r="AV196" s="151"/>
      <c r="AW196" s="151"/>
      <c r="AX196" s="151"/>
      <c r="AY196" s="151"/>
      <c r="AZ196" s="151"/>
      <c r="BA196" s="151"/>
      <c r="BB196" s="151">
        <v>1</v>
      </c>
    </row>
    <row r="197" spans="1:54" x14ac:dyDescent="0.35">
      <c r="C197">
        <v>66</v>
      </c>
      <c r="D197" s="151"/>
      <c r="E197" s="151">
        <v>1</v>
      </c>
      <c r="F197" s="151">
        <v>1</v>
      </c>
      <c r="G197" s="151">
        <v>1</v>
      </c>
      <c r="H197" s="151">
        <v>1</v>
      </c>
      <c r="I197" s="151">
        <v>1</v>
      </c>
      <c r="J197" s="151">
        <v>1</v>
      </c>
      <c r="K197" s="151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51"/>
      <c r="W197" s="151"/>
      <c r="X197" s="151"/>
      <c r="Y197" s="151"/>
      <c r="Z197" s="151"/>
      <c r="AA197" s="151"/>
      <c r="AB197" s="151"/>
      <c r="AC197" s="151"/>
      <c r="AD197" s="151"/>
      <c r="AE197" s="151"/>
      <c r="AF197" s="151"/>
      <c r="AG197" s="151"/>
      <c r="AH197" s="151"/>
      <c r="AI197" s="151"/>
      <c r="AJ197" s="151"/>
      <c r="AK197" s="151"/>
      <c r="AL197" s="151"/>
      <c r="AM197" s="151"/>
      <c r="AN197" s="151"/>
      <c r="AO197" s="151"/>
      <c r="AP197" s="151"/>
      <c r="AQ197" s="151"/>
      <c r="AR197" s="151"/>
      <c r="AS197" s="151"/>
      <c r="AT197" s="151"/>
      <c r="AU197" s="151"/>
      <c r="AV197" s="151"/>
      <c r="AW197" s="151"/>
      <c r="AX197" s="151"/>
      <c r="AY197" s="151"/>
      <c r="AZ197" s="151"/>
      <c r="BA197" s="151"/>
      <c r="BB197" s="151">
        <v>6</v>
      </c>
    </row>
    <row r="198" spans="1:54" x14ac:dyDescent="0.35">
      <c r="C198">
        <v>75</v>
      </c>
      <c r="D198" s="151">
        <v>1</v>
      </c>
      <c r="E198" s="151">
        <v>1</v>
      </c>
      <c r="F198" s="151">
        <v>1</v>
      </c>
      <c r="G198" s="151">
        <v>1</v>
      </c>
      <c r="H198" s="151">
        <v>1</v>
      </c>
      <c r="I198" s="151">
        <v>1</v>
      </c>
      <c r="J198" s="151">
        <v>1</v>
      </c>
      <c r="K198" s="151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51"/>
      <c r="W198" s="151"/>
      <c r="X198" s="151"/>
      <c r="Y198" s="151"/>
      <c r="Z198" s="151"/>
      <c r="AA198" s="151"/>
      <c r="AB198" s="151"/>
      <c r="AC198" s="151"/>
      <c r="AD198" s="151"/>
      <c r="AE198" s="151"/>
      <c r="AF198" s="151"/>
      <c r="AG198" s="151"/>
      <c r="AH198" s="151"/>
      <c r="AI198" s="151"/>
      <c r="AJ198" s="151"/>
      <c r="AK198" s="151"/>
      <c r="AL198" s="151"/>
      <c r="AM198" s="151"/>
      <c r="AN198" s="151"/>
      <c r="AO198" s="151"/>
      <c r="AP198" s="151"/>
      <c r="AQ198" s="151"/>
      <c r="AR198" s="151"/>
      <c r="AS198" s="151"/>
      <c r="AT198" s="151"/>
      <c r="AU198" s="151"/>
      <c r="AV198" s="151"/>
      <c r="AW198" s="151"/>
      <c r="AX198" s="151"/>
      <c r="AY198" s="151"/>
      <c r="AZ198" s="151"/>
      <c r="BA198" s="151"/>
      <c r="BB198" s="151">
        <v>7</v>
      </c>
    </row>
    <row r="199" spans="1:54" x14ac:dyDescent="0.35">
      <c r="B199" t="s">
        <v>150</v>
      </c>
      <c r="C199">
        <v>63</v>
      </c>
      <c r="D199" s="151"/>
      <c r="E199" s="151"/>
      <c r="F199" s="151"/>
      <c r="G199" s="151"/>
      <c r="H199" s="151"/>
      <c r="I199" s="151"/>
      <c r="J199" s="151"/>
      <c r="K199" s="151">
        <v>1</v>
      </c>
      <c r="L199" s="151">
        <v>1</v>
      </c>
      <c r="M199" s="151">
        <v>1</v>
      </c>
      <c r="N199" s="151">
        <v>1</v>
      </c>
      <c r="O199" s="151">
        <v>1</v>
      </c>
      <c r="P199" s="151">
        <v>1</v>
      </c>
      <c r="Q199" s="151">
        <v>1</v>
      </c>
      <c r="R199" s="151"/>
      <c r="S199" s="151"/>
      <c r="T199" s="151"/>
      <c r="U199" s="151"/>
      <c r="V199" s="151"/>
      <c r="W199" s="151"/>
      <c r="X199" s="151"/>
      <c r="Y199" s="151"/>
      <c r="Z199" s="151"/>
      <c r="AA199" s="151"/>
      <c r="AB199" s="151"/>
      <c r="AC199" s="151"/>
      <c r="AD199" s="151"/>
      <c r="AE199" s="151"/>
      <c r="AF199" s="151"/>
      <c r="AG199" s="151"/>
      <c r="AH199" s="151"/>
      <c r="AI199" s="151"/>
      <c r="AJ199" s="151"/>
      <c r="AK199" s="151"/>
      <c r="AL199" s="151"/>
      <c r="AM199" s="151"/>
      <c r="AN199" s="151"/>
      <c r="AO199" s="151"/>
      <c r="AP199" s="151"/>
      <c r="AQ199" s="151"/>
      <c r="AR199" s="151"/>
      <c r="AS199" s="151"/>
      <c r="AT199" s="151"/>
      <c r="AU199" s="151"/>
      <c r="AV199" s="151"/>
      <c r="AW199" s="151"/>
      <c r="AX199" s="151"/>
      <c r="AY199" s="151"/>
      <c r="AZ199" s="151"/>
      <c r="BA199" s="151"/>
      <c r="BB199" s="151">
        <v>7</v>
      </c>
    </row>
    <row r="200" spans="1:54" x14ac:dyDescent="0.35">
      <c r="C200">
        <v>67</v>
      </c>
      <c r="D200" s="151"/>
      <c r="E200" s="151">
        <v>1</v>
      </c>
      <c r="F200" s="151">
        <v>1</v>
      </c>
      <c r="G200" s="151">
        <v>1</v>
      </c>
      <c r="H200" s="151">
        <v>1</v>
      </c>
      <c r="I200" s="151">
        <v>1</v>
      </c>
      <c r="J200" s="151">
        <v>1</v>
      </c>
      <c r="K200" s="151"/>
      <c r="L200" s="151"/>
      <c r="M200" s="151"/>
      <c r="N200" s="151"/>
      <c r="O200" s="151"/>
      <c r="P200" s="151"/>
      <c r="Q200" s="151"/>
      <c r="R200" s="151"/>
      <c r="S200" s="151"/>
      <c r="T200" s="151"/>
      <c r="U200" s="151"/>
      <c r="V200" s="151"/>
      <c r="W200" s="151"/>
      <c r="X200" s="151"/>
      <c r="Y200" s="151"/>
      <c r="Z200" s="151"/>
      <c r="AA200" s="151"/>
      <c r="AB200" s="151"/>
      <c r="AC200" s="151"/>
      <c r="AD200" s="151"/>
      <c r="AE200" s="151"/>
      <c r="AF200" s="151"/>
      <c r="AG200" s="151"/>
      <c r="AH200" s="151"/>
      <c r="AI200" s="151"/>
      <c r="AJ200" s="151"/>
      <c r="AK200" s="151"/>
      <c r="AL200" s="151"/>
      <c r="AM200" s="151"/>
      <c r="AN200" s="151"/>
      <c r="AO200" s="151"/>
      <c r="AP200" s="151"/>
      <c r="AQ200" s="151"/>
      <c r="AR200" s="151"/>
      <c r="AS200" s="151"/>
      <c r="AT200" s="151"/>
      <c r="AU200" s="151"/>
      <c r="AV200" s="151"/>
      <c r="AW200" s="151"/>
      <c r="AX200" s="151"/>
      <c r="AY200" s="151"/>
      <c r="AZ200" s="151"/>
      <c r="BA200" s="151"/>
      <c r="BB200" s="151">
        <v>6</v>
      </c>
    </row>
    <row r="201" spans="1:54" x14ac:dyDescent="0.35">
      <c r="C201">
        <v>76</v>
      </c>
      <c r="D201" s="151"/>
      <c r="E201" s="151"/>
      <c r="F201" s="151"/>
      <c r="G201" s="151"/>
      <c r="H201" s="151"/>
      <c r="I201" s="151"/>
      <c r="J201" s="151"/>
      <c r="K201" s="151">
        <v>1</v>
      </c>
      <c r="L201" s="151">
        <v>1</v>
      </c>
      <c r="M201" s="151">
        <v>1</v>
      </c>
      <c r="N201" s="151">
        <v>1</v>
      </c>
      <c r="O201" s="151">
        <v>1</v>
      </c>
      <c r="P201" s="151">
        <v>1</v>
      </c>
      <c r="Q201" s="151">
        <v>1</v>
      </c>
      <c r="R201" s="151"/>
      <c r="S201" s="151"/>
      <c r="T201" s="151"/>
      <c r="U201" s="151"/>
      <c r="V201" s="151"/>
      <c r="W201" s="151"/>
      <c r="X201" s="151"/>
      <c r="Y201" s="151"/>
      <c r="Z201" s="151"/>
      <c r="AA201" s="151"/>
      <c r="AB201" s="151"/>
      <c r="AC201" s="151"/>
      <c r="AD201" s="151"/>
      <c r="AE201" s="151"/>
      <c r="AF201" s="151"/>
      <c r="AG201" s="151"/>
      <c r="AH201" s="151"/>
      <c r="AI201" s="151"/>
      <c r="AJ201" s="151"/>
      <c r="AK201" s="151"/>
      <c r="AL201" s="151"/>
      <c r="AM201" s="151"/>
      <c r="AN201" s="151"/>
      <c r="AO201" s="151"/>
      <c r="AP201" s="151"/>
      <c r="AQ201" s="151"/>
      <c r="AR201" s="151"/>
      <c r="AS201" s="151"/>
      <c r="AT201" s="151"/>
      <c r="AU201" s="151"/>
      <c r="AV201" s="151"/>
      <c r="AW201" s="151"/>
      <c r="AX201" s="151"/>
      <c r="AY201" s="151"/>
      <c r="AZ201" s="151"/>
      <c r="BA201" s="151"/>
      <c r="BB201" s="151">
        <v>7</v>
      </c>
    </row>
    <row r="202" spans="1:54" x14ac:dyDescent="0.35">
      <c r="A202" t="s">
        <v>130</v>
      </c>
      <c r="B202" t="s">
        <v>152</v>
      </c>
      <c r="C202">
        <v>83</v>
      </c>
      <c r="D202" s="151"/>
      <c r="E202" s="151"/>
      <c r="F202" s="151"/>
      <c r="G202" s="151"/>
      <c r="H202" s="151"/>
      <c r="I202" s="151"/>
      <c r="J202" s="151"/>
      <c r="K202" s="151"/>
      <c r="L202" s="151"/>
      <c r="M202" s="151"/>
      <c r="N202" s="151"/>
      <c r="O202" s="151"/>
      <c r="P202" s="151"/>
      <c r="Q202" s="151"/>
      <c r="R202" s="151">
        <v>1</v>
      </c>
      <c r="S202" s="151">
        <v>1</v>
      </c>
      <c r="T202" s="151">
        <v>1</v>
      </c>
      <c r="U202" s="151">
        <v>1</v>
      </c>
      <c r="V202" s="151">
        <v>1</v>
      </c>
      <c r="W202" s="151">
        <v>1</v>
      </c>
      <c r="X202" s="151"/>
      <c r="Y202" s="151"/>
      <c r="Z202" s="151"/>
      <c r="AA202" s="151"/>
      <c r="AB202" s="151"/>
      <c r="AC202" s="151"/>
      <c r="AD202" s="151"/>
      <c r="AE202" s="151"/>
      <c r="AF202" s="151"/>
      <c r="AG202" s="151"/>
      <c r="AH202" s="151"/>
      <c r="AI202" s="151"/>
      <c r="AJ202" s="151"/>
      <c r="AK202" s="151"/>
      <c r="AL202" s="151"/>
      <c r="AM202" s="151"/>
      <c r="AN202" s="151"/>
      <c r="AO202" s="151"/>
      <c r="AP202" s="151"/>
      <c r="AQ202" s="151"/>
      <c r="AR202" s="151"/>
      <c r="AS202" s="151"/>
      <c r="AT202" s="151"/>
      <c r="AU202" s="151"/>
      <c r="AV202" s="151"/>
      <c r="AW202" s="151"/>
      <c r="AX202" s="151"/>
      <c r="AY202" s="151"/>
      <c r="AZ202" s="151"/>
      <c r="BA202" s="151"/>
      <c r="BB202" s="151">
        <v>6</v>
      </c>
    </row>
    <row r="203" spans="1:54" x14ac:dyDescent="0.35">
      <c r="C203">
        <v>85</v>
      </c>
      <c r="D203" s="151">
        <v>1</v>
      </c>
      <c r="E203" s="151">
        <v>1</v>
      </c>
      <c r="F203" s="151">
        <v>1</v>
      </c>
      <c r="G203" s="151">
        <v>1</v>
      </c>
      <c r="H203" s="151">
        <v>1</v>
      </c>
      <c r="I203" s="151">
        <v>1</v>
      </c>
      <c r="J203" s="151"/>
      <c r="K203" s="151"/>
      <c r="L203" s="151"/>
      <c r="M203" s="151"/>
      <c r="N203" s="151"/>
      <c r="O203" s="151"/>
      <c r="P203" s="151"/>
      <c r="Q203" s="151"/>
      <c r="R203" s="151"/>
      <c r="S203" s="151"/>
      <c r="T203" s="151"/>
      <c r="U203" s="151"/>
      <c r="V203" s="151"/>
      <c r="W203" s="151"/>
      <c r="X203" s="151"/>
      <c r="Y203" s="151"/>
      <c r="Z203" s="151"/>
      <c r="AA203" s="151"/>
      <c r="AB203" s="151"/>
      <c r="AC203" s="151"/>
      <c r="AD203" s="151"/>
      <c r="AE203" s="151"/>
      <c r="AF203" s="151"/>
      <c r="AG203" s="151"/>
      <c r="AH203" s="151"/>
      <c r="AI203" s="151"/>
      <c r="AJ203" s="151"/>
      <c r="AK203" s="151"/>
      <c r="AL203" s="151"/>
      <c r="AM203" s="151"/>
      <c r="AN203" s="151"/>
      <c r="AO203" s="151"/>
      <c r="AP203" s="151"/>
      <c r="AQ203" s="151"/>
      <c r="AR203" s="151"/>
      <c r="AS203" s="151"/>
      <c r="AT203" s="151"/>
      <c r="AU203" s="151"/>
      <c r="AV203" s="151"/>
      <c r="AW203" s="151"/>
      <c r="AX203" s="151"/>
      <c r="AY203" s="151"/>
      <c r="AZ203" s="151"/>
      <c r="BA203" s="151"/>
      <c r="BB203" s="151">
        <v>6</v>
      </c>
    </row>
    <row r="204" spans="1:54" x14ac:dyDescent="0.35">
      <c r="B204" t="s">
        <v>153</v>
      </c>
      <c r="C204">
        <v>84</v>
      </c>
      <c r="D204" s="151"/>
      <c r="E204" s="151"/>
      <c r="F204" s="151"/>
      <c r="G204" s="151"/>
      <c r="H204" s="151"/>
      <c r="I204" s="151"/>
      <c r="J204" s="151"/>
      <c r="K204" s="151"/>
      <c r="L204" s="151"/>
      <c r="M204" s="151"/>
      <c r="N204" s="151"/>
      <c r="O204" s="151"/>
      <c r="P204" s="151"/>
      <c r="Q204" s="151"/>
      <c r="R204" s="151">
        <v>1</v>
      </c>
      <c r="S204" s="151">
        <v>1</v>
      </c>
      <c r="T204" s="151">
        <v>1</v>
      </c>
      <c r="U204" s="151">
        <v>1</v>
      </c>
      <c r="V204" s="151">
        <v>1</v>
      </c>
      <c r="W204" s="151">
        <v>1</v>
      </c>
      <c r="X204" s="151"/>
      <c r="Y204" s="151"/>
      <c r="Z204" s="151"/>
      <c r="AA204" s="151"/>
      <c r="AB204" s="151"/>
      <c r="AC204" s="151"/>
      <c r="AD204" s="151"/>
      <c r="AE204" s="151"/>
      <c r="AF204" s="151"/>
      <c r="AG204" s="151"/>
      <c r="AH204" s="151"/>
      <c r="AI204" s="151"/>
      <c r="AJ204" s="151"/>
      <c r="AK204" s="151"/>
      <c r="AL204" s="151"/>
      <c r="AM204" s="151"/>
      <c r="AN204" s="151"/>
      <c r="AO204" s="151"/>
      <c r="AP204" s="151"/>
      <c r="AQ204" s="151"/>
      <c r="AR204" s="151"/>
      <c r="AS204" s="151"/>
      <c r="AT204" s="151"/>
      <c r="AU204" s="151"/>
      <c r="AV204" s="151"/>
      <c r="AW204" s="151"/>
      <c r="AX204" s="151"/>
      <c r="AY204" s="151"/>
      <c r="AZ204" s="151"/>
      <c r="BA204" s="151"/>
      <c r="BB204" s="151">
        <v>6</v>
      </c>
    </row>
    <row r="205" spans="1:54" x14ac:dyDescent="0.35">
      <c r="C205">
        <v>86</v>
      </c>
      <c r="D205" s="151">
        <v>1</v>
      </c>
      <c r="E205" s="151">
        <v>1</v>
      </c>
      <c r="F205" s="151">
        <v>1</v>
      </c>
      <c r="G205" s="151">
        <v>1</v>
      </c>
      <c r="H205" s="151">
        <v>1</v>
      </c>
      <c r="I205" s="151">
        <v>1</v>
      </c>
      <c r="J205" s="151"/>
      <c r="K205" s="151"/>
      <c r="L205" s="151"/>
      <c r="M205" s="151"/>
      <c r="N205" s="151"/>
      <c r="O205" s="151"/>
      <c r="P205" s="151"/>
      <c r="Q205" s="151"/>
      <c r="R205" s="151"/>
      <c r="S205" s="151"/>
      <c r="T205" s="151"/>
      <c r="U205" s="151"/>
      <c r="V205" s="151"/>
      <c r="W205" s="151"/>
      <c r="X205" s="151"/>
      <c r="Y205" s="151"/>
      <c r="Z205" s="151"/>
      <c r="AA205" s="151"/>
      <c r="AB205" s="151"/>
      <c r="AC205" s="151"/>
      <c r="AD205" s="151"/>
      <c r="AE205" s="151"/>
      <c r="AF205" s="151"/>
      <c r="AG205" s="151"/>
      <c r="AH205" s="151"/>
      <c r="AI205" s="151"/>
      <c r="AJ205" s="151"/>
      <c r="AK205" s="151"/>
      <c r="AL205" s="151"/>
      <c r="AM205" s="151"/>
      <c r="AN205" s="151"/>
      <c r="AO205" s="151"/>
      <c r="AP205" s="151"/>
      <c r="AQ205" s="151"/>
      <c r="AR205" s="151"/>
      <c r="AS205" s="151"/>
      <c r="AT205" s="151"/>
      <c r="AU205" s="151"/>
      <c r="AV205" s="151"/>
      <c r="AW205" s="151"/>
      <c r="AX205" s="151"/>
      <c r="AY205" s="151"/>
      <c r="AZ205" s="151"/>
      <c r="BA205" s="151"/>
      <c r="BB205" s="151">
        <v>6</v>
      </c>
    </row>
    <row r="206" spans="1:54" x14ac:dyDescent="0.35">
      <c r="B206" t="s">
        <v>154</v>
      </c>
      <c r="C206">
        <v>85</v>
      </c>
      <c r="D206" s="151"/>
      <c r="E206" s="151"/>
      <c r="F206" s="151"/>
      <c r="G206" s="151"/>
      <c r="H206" s="151"/>
      <c r="I206" s="151"/>
      <c r="J206" s="151"/>
      <c r="K206" s="151"/>
      <c r="L206" s="151"/>
      <c r="M206" s="151"/>
      <c r="N206" s="151"/>
      <c r="O206" s="151"/>
      <c r="P206" s="151"/>
      <c r="Q206" s="151"/>
      <c r="R206" s="151">
        <v>1</v>
      </c>
      <c r="S206" s="151">
        <v>1</v>
      </c>
      <c r="T206" s="151">
        <v>1</v>
      </c>
      <c r="U206" s="151">
        <v>1</v>
      </c>
      <c r="V206" s="151">
        <v>1</v>
      </c>
      <c r="W206" s="151">
        <v>1</v>
      </c>
      <c r="X206" s="151"/>
      <c r="Y206" s="151"/>
      <c r="Z206" s="151"/>
      <c r="AA206" s="151"/>
      <c r="AB206" s="151"/>
      <c r="AC206" s="151"/>
      <c r="AD206" s="151"/>
      <c r="AE206" s="151"/>
      <c r="AF206" s="151"/>
      <c r="AG206" s="151"/>
      <c r="AH206" s="151"/>
      <c r="AI206" s="151"/>
      <c r="AJ206" s="151"/>
      <c r="AK206" s="151"/>
      <c r="AL206" s="151"/>
      <c r="AM206" s="151"/>
      <c r="AN206" s="151"/>
      <c r="AO206" s="151"/>
      <c r="AP206" s="151"/>
      <c r="AQ206" s="151"/>
      <c r="AR206" s="151"/>
      <c r="AS206" s="151"/>
      <c r="AT206" s="151"/>
      <c r="AU206" s="151"/>
      <c r="AV206" s="151"/>
      <c r="AW206" s="151"/>
      <c r="AX206" s="151"/>
      <c r="AY206" s="151"/>
      <c r="AZ206" s="151"/>
      <c r="BA206" s="151"/>
      <c r="BB206" s="151">
        <v>6</v>
      </c>
    </row>
    <row r="207" spans="1:54" x14ac:dyDescent="0.35">
      <c r="C207">
        <v>87</v>
      </c>
      <c r="D207" s="151">
        <v>1</v>
      </c>
      <c r="E207" s="151">
        <v>1</v>
      </c>
      <c r="F207" s="151">
        <v>1</v>
      </c>
      <c r="G207" s="151">
        <v>1</v>
      </c>
      <c r="H207" s="151">
        <v>1</v>
      </c>
      <c r="I207" s="151">
        <v>1</v>
      </c>
      <c r="J207" s="151"/>
      <c r="K207" s="151"/>
      <c r="L207" s="151"/>
      <c r="M207" s="151"/>
      <c r="N207" s="151"/>
      <c r="O207" s="151"/>
      <c r="P207" s="151"/>
      <c r="Q207" s="151"/>
      <c r="R207" s="151"/>
      <c r="S207" s="151"/>
      <c r="T207" s="151"/>
      <c r="U207" s="151"/>
      <c r="V207" s="151"/>
      <c r="W207" s="151"/>
      <c r="X207" s="151"/>
      <c r="Y207" s="151"/>
      <c r="Z207" s="151"/>
      <c r="AA207" s="151"/>
      <c r="AB207" s="151"/>
      <c r="AC207" s="151"/>
      <c r="AD207" s="151"/>
      <c r="AE207" s="151"/>
      <c r="AF207" s="151"/>
      <c r="AG207" s="151"/>
      <c r="AH207" s="151"/>
      <c r="AI207" s="151"/>
      <c r="AJ207" s="151"/>
      <c r="AK207" s="151"/>
      <c r="AL207" s="151"/>
      <c r="AM207" s="151"/>
      <c r="AN207" s="151"/>
      <c r="AO207" s="151"/>
      <c r="AP207" s="151"/>
      <c r="AQ207" s="151"/>
      <c r="AR207" s="151"/>
      <c r="AS207" s="151"/>
      <c r="AT207" s="151"/>
      <c r="AU207" s="151"/>
      <c r="AV207" s="151"/>
      <c r="AW207" s="151"/>
      <c r="AX207" s="151"/>
      <c r="AY207" s="151"/>
      <c r="AZ207" s="151"/>
      <c r="BA207" s="151"/>
      <c r="BB207" s="151">
        <v>6</v>
      </c>
    </row>
    <row r="208" spans="1:54" x14ac:dyDescent="0.35">
      <c r="B208" t="s">
        <v>155</v>
      </c>
      <c r="C208">
        <v>86</v>
      </c>
      <c r="D208" s="151"/>
      <c r="E208" s="151"/>
      <c r="F208" s="151"/>
      <c r="G208" s="151"/>
      <c r="H208" s="151"/>
      <c r="I208" s="151"/>
      <c r="J208" s="151"/>
      <c r="K208" s="151"/>
      <c r="L208" s="151"/>
      <c r="M208" s="151"/>
      <c r="N208" s="151"/>
      <c r="O208" s="151"/>
      <c r="P208" s="151"/>
      <c r="Q208" s="151"/>
      <c r="R208" s="151">
        <v>1</v>
      </c>
      <c r="S208" s="151">
        <v>1</v>
      </c>
      <c r="T208" s="151">
        <v>1</v>
      </c>
      <c r="U208" s="151">
        <v>1</v>
      </c>
      <c r="V208" s="151">
        <v>1</v>
      </c>
      <c r="W208" s="151">
        <v>1</v>
      </c>
      <c r="X208" s="151"/>
      <c r="Y208" s="151"/>
      <c r="Z208" s="151"/>
      <c r="AA208" s="151"/>
      <c r="AB208" s="151"/>
      <c r="AC208" s="151"/>
      <c r="AD208" s="151"/>
      <c r="AE208" s="151"/>
      <c r="AF208" s="151"/>
      <c r="AG208" s="151"/>
      <c r="AH208" s="151"/>
      <c r="AI208" s="151"/>
      <c r="AJ208" s="151"/>
      <c r="AK208" s="151"/>
      <c r="AL208" s="151"/>
      <c r="AM208" s="151"/>
      <c r="AN208" s="151"/>
      <c r="AO208" s="151"/>
      <c r="AP208" s="151"/>
      <c r="AQ208" s="151"/>
      <c r="AR208" s="151"/>
      <c r="AS208" s="151"/>
      <c r="AT208" s="151"/>
      <c r="AU208" s="151"/>
      <c r="AV208" s="151"/>
      <c r="AW208" s="151"/>
      <c r="AX208" s="151"/>
      <c r="AY208" s="151"/>
      <c r="AZ208" s="151"/>
      <c r="BA208" s="151"/>
      <c r="BB208" s="151">
        <v>6</v>
      </c>
    </row>
    <row r="209" spans="2:54" x14ac:dyDescent="0.35">
      <c r="C209">
        <v>88</v>
      </c>
      <c r="D209" s="151">
        <v>1</v>
      </c>
      <c r="E209" s="151">
        <v>1</v>
      </c>
      <c r="F209" s="151">
        <v>1</v>
      </c>
      <c r="G209" s="151">
        <v>1</v>
      </c>
      <c r="H209" s="151">
        <v>1</v>
      </c>
      <c r="I209" s="151">
        <v>1</v>
      </c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51"/>
      <c r="U209" s="151"/>
      <c r="V209" s="151"/>
      <c r="W209" s="151"/>
      <c r="X209" s="151"/>
      <c r="Y209" s="151"/>
      <c r="Z209" s="151"/>
      <c r="AA209" s="151"/>
      <c r="AB209" s="151"/>
      <c r="AC209" s="151"/>
      <c r="AD209" s="151"/>
      <c r="AE209" s="151"/>
      <c r="AF209" s="151"/>
      <c r="AG209" s="151"/>
      <c r="AH209" s="151"/>
      <c r="AI209" s="151"/>
      <c r="AJ209" s="151"/>
      <c r="AK209" s="151"/>
      <c r="AL209" s="151"/>
      <c r="AM209" s="151"/>
      <c r="AN209" s="151"/>
      <c r="AO209" s="151"/>
      <c r="AP209" s="151"/>
      <c r="AQ209" s="151"/>
      <c r="AR209" s="151"/>
      <c r="AS209" s="151"/>
      <c r="AT209" s="151"/>
      <c r="AU209" s="151"/>
      <c r="AV209" s="151"/>
      <c r="AW209" s="151"/>
      <c r="AX209" s="151"/>
      <c r="AY209" s="151"/>
      <c r="AZ209" s="151"/>
      <c r="BA209" s="151"/>
      <c r="BB209" s="151">
        <v>6</v>
      </c>
    </row>
    <row r="210" spans="2:54" x14ac:dyDescent="0.35">
      <c r="B210" t="s">
        <v>156</v>
      </c>
      <c r="C210">
        <v>87</v>
      </c>
      <c r="D210" s="151"/>
      <c r="E210" s="151"/>
      <c r="F210" s="151"/>
      <c r="G210" s="151"/>
      <c r="H210" s="151"/>
      <c r="I210" s="151"/>
      <c r="J210" s="151"/>
      <c r="K210" s="151"/>
      <c r="L210" s="151"/>
      <c r="M210" s="151"/>
      <c r="N210" s="151"/>
      <c r="O210" s="151"/>
      <c r="P210" s="151"/>
      <c r="Q210" s="151"/>
      <c r="R210" s="151">
        <v>1</v>
      </c>
      <c r="S210" s="151">
        <v>1</v>
      </c>
      <c r="T210" s="151">
        <v>1</v>
      </c>
      <c r="U210" s="151">
        <v>1</v>
      </c>
      <c r="V210" s="151">
        <v>1</v>
      </c>
      <c r="W210" s="151">
        <v>1</v>
      </c>
      <c r="X210" s="151"/>
      <c r="Y210" s="151"/>
      <c r="Z210" s="151"/>
      <c r="AA210" s="151"/>
      <c r="AB210" s="151"/>
      <c r="AC210" s="151"/>
      <c r="AD210" s="151"/>
      <c r="AE210" s="151"/>
      <c r="AF210" s="151"/>
      <c r="AG210" s="151"/>
      <c r="AH210" s="151"/>
      <c r="AI210" s="151"/>
      <c r="AJ210" s="151"/>
      <c r="AK210" s="151"/>
      <c r="AL210" s="151"/>
      <c r="AM210" s="151"/>
      <c r="AN210" s="151"/>
      <c r="AO210" s="151"/>
      <c r="AP210" s="151"/>
      <c r="AQ210" s="151"/>
      <c r="AR210" s="151"/>
      <c r="AS210" s="151"/>
      <c r="AT210" s="151"/>
      <c r="AU210" s="151"/>
      <c r="AV210" s="151"/>
      <c r="AW210" s="151"/>
      <c r="AX210" s="151"/>
      <c r="AY210" s="151"/>
      <c r="AZ210" s="151"/>
      <c r="BA210" s="151"/>
      <c r="BB210" s="151">
        <v>6</v>
      </c>
    </row>
    <row r="211" spans="2:54" x14ac:dyDescent="0.35">
      <c r="C211">
        <v>89</v>
      </c>
      <c r="D211" s="151">
        <v>1</v>
      </c>
      <c r="E211" s="151">
        <v>1</v>
      </c>
      <c r="F211" s="151">
        <v>1</v>
      </c>
      <c r="G211" s="151">
        <v>1</v>
      </c>
      <c r="H211" s="151">
        <v>1</v>
      </c>
      <c r="I211" s="151">
        <v>1</v>
      </c>
      <c r="J211" s="151"/>
      <c r="K211" s="151"/>
      <c r="L211" s="151"/>
      <c r="M211" s="151"/>
      <c r="N211" s="151"/>
      <c r="O211" s="151"/>
      <c r="P211" s="151"/>
      <c r="Q211" s="151"/>
      <c r="R211" s="151"/>
      <c r="S211" s="151"/>
      <c r="T211" s="151"/>
      <c r="U211" s="151"/>
      <c r="V211" s="151"/>
      <c r="W211" s="151"/>
      <c r="X211" s="151"/>
      <c r="Y211" s="151"/>
      <c r="Z211" s="151"/>
      <c r="AA211" s="151"/>
      <c r="AB211" s="151"/>
      <c r="AC211" s="151"/>
      <c r="AD211" s="151"/>
      <c r="AE211" s="151"/>
      <c r="AF211" s="151"/>
      <c r="AG211" s="151"/>
      <c r="AH211" s="151"/>
      <c r="AI211" s="151"/>
      <c r="AJ211" s="151"/>
      <c r="AK211" s="151"/>
      <c r="AL211" s="151"/>
      <c r="AM211" s="151"/>
      <c r="AN211" s="151"/>
      <c r="AO211" s="151"/>
      <c r="AP211" s="151"/>
      <c r="AQ211" s="151"/>
      <c r="AR211" s="151"/>
      <c r="AS211" s="151"/>
      <c r="AT211" s="151"/>
      <c r="AU211" s="151"/>
      <c r="AV211" s="151"/>
      <c r="AW211" s="151"/>
      <c r="AX211" s="151"/>
      <c r="AY211" s="151"/>
      <c r="AZ211" s="151"/>
      <c r="BA211" s="151"/>
      <c r="BB211" s="151">
        <v>6</v>
      </c>
    </row>
    <row r="212" spans="2:54" x14ac:dyDescent="0.35">
      <c r="B212" t="s">
        <v>157</v>
      </c>
      <c r="C212">
        <v>88</v>
      </c>
      <c r="D212" s="151"/>
      <c r="E212" s="151"/>
      <c r="F212" s="151"/>
      <c r="G212" s="151"/>
      <c r="H212" s="151"/>
      <c r="I212" s="151"/>
      <c r="J212" s="151"/>
      <c r="K212" s="151"/>
      <c r="L212" s="151"/>
      <c r="M212" s="151"/>
      <c r="N212" s="151"/>
      <c r="O212" s="151"/>
      <c r="P212" s="151"/>
      <c r="Q212" s="151"/>
      <c r="R212" s="151">
        <v>1</v>
      </c>
      <c r="S212" s="151">
        <v>1</v>
      </c>
      <c r="T212" s="151">
        <v>1</v>
      </c>
      <c r="U212" s="151">
        <v>1</v>
      </c>
      <c r="V212" s="151">
        <v>1</v>
      </c>
      <c r="W212" s="151">
        <v>1</v>
      </c>
      <c r="X212" s="151"/>
      <c r="Y212" s="151"/>
      <c r="Z212" s="151"/>
      <c r="AA212" s="151"/>
      <c r="AB212" s="151"/>
      <c r="AC212" s="151"/>
      <c r="AD212" s="151"/>
      <c r="AE212" s="151"/>
      <c r="AF212" s="151"/>
      <c r="AG212" s="151"/>
      <c r="AH212" s="151"/>
      <c r="AI212" s="151"/>
      <c r="AJ212" s="151"/>
      <c r="AK212" s="151"/>
      <c r="AL212" s="151"/>
      <c r="AM212" s="151"/>
      <c r="AN212" s="151"/>
      <c r="AO212" s="151"/>
      <c r="AP212" s="151"/>
      <c r="AQ212" s="151"/>
      <c r="AR212" s="151"/>
      <c r="AS212" s="151"/>
      <c r="AT212" s="151"/>
      <c r="AU212" s="151"/>
      <c r="AV212" s="151"/>
      <c r="AW212" s="151"/>
      <c r="AX212" s="151"/>
      <c r="AY212" s="151"/>
      <c r="AZ212" s="151"/>
      <c r="BA212" s="151"/>
      <c r="BB212" s="151">
        <v>6</v>
      </c>
    </row>
    <row r="213" spans="2:54" x14ac:dyDescent="0.35">
      <c r="C213">
        <v>90</v>
      </c>
      <c r="D213" s="151">
        <v>1</v>
      </c>
      <c r="E213" s="151">
        <v>1</v>
      </c>
      <c r="F213" s="151">
        <v>1</v>
      </c>
      <c r="G213" s="151">
        <v>1</v>
      </c>
      <c r="H213" s="151">
        <v>1</v>
      </c>
      <c r="I213" s="151">
        <v>1</v>
      </c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51"/>
      <c r="U213" s="151"/>
      <c r="V213" s="151"/>
      <c r="W213" s="151"/>
      <c r="X213" s="151"/>
      <c r="Y213" s="151"/>
      <c r="Z213" s="151"/>
      <c r="AA213" s="151"/>
      <c r="AB213" s="151"/>
      <c r="AC213" s="151"/>
      <c r="AD213" s="151"/>
      <c r="AE213" s="151"/>
      <c r="AF213" s="151"/>
      <c r="AG213" s="151"/>
      <c r="AH213" s="151"/>
      <c r="AI213" s="151"/>
      <c r="AJ213" s="151"/>
      <c r="AK213" s="151"/>
      <c r="AL213" s="151"/>
      <c r="AM213" s="151"/>
      <c r="AN213" s="151"/>
      <c r="AO213" s="151"/>
      <c r="AP213" s="151"/>
      <c r="AQ213" s="151"/>
      <c r="AR213" s="151"/>
      <c r="AS213" s="151"/>
      <c r="AT213" s="151"/>
      <c r="AU213" s="151"/>
      <c r="AV213" s="151"/>
      <c r="AW213" s="151"/>
      <c r="AX213" s="151"/>
      <c r="AY213" s="151"/>
      <c r="AZ213" s="151"/>
      <c r="BA213" s="151"/>
      <c r="BB213" s="151">
        <v>6</v>
      </c>
    </row>
    <row r="214" spans="2:54" x14ac:dyDescent="0.35">
      <c r="B214" t="s">
        <v>113</v>
      </c>
      <c r="C214">
        <v>90</v>
      </c>
      <c r="D214" s="151"/>
      <c r="E214" s="151"/>
      <c r="F214" s="151"/>
      <c r="G214" s="151"/>
      <c r="H214" s="151"/>
      <c r="I214" s="151"/>
      <c r="J214" s="151">
        <v>1</v>
      </c>
      <c r="K214" s="151"/>
      <c r="L214" s="151"/>
      <c r="M214" s="151"/>
      <c r="N214" s="151"/>
      <c r="O214" s="151"/>
      <c r="P214" s="151"/>
      <c r="Q214" s="151"/>
      <c r="R214" s="151"/>
      <c r="S214" s="151"/>
      <c r="T214" s="151"/>
      <c r="U214" s="151"/>
      <c r="V214" s="151"/>
      <c r="W214" s="151"/>
      <c r="X214" s="151"/>
      <c r="Y214" s="151"/>
      <c r="Z214" s="151"/>
      <c r="AA214" s="151"/>
      <c r="AB214" s="151"/>
      <c r="AC214" s="151"/>
      <c r="AD214" s="151"/>
      <c r="AE214" s="151"/>
      <c r="AF214" s="151"/>
      <c r="AG214" s="151"/>
      <c r="AH214" s="151"/>
      <c r="AI214" s="151"/>
      <c r="AJ214" s="151"/>
      <c r="AK214" s="151"/>
      <c r="AL214" s="151"/>
      <c r="AM214" s="151"/>
      <c r="AN214" s="151"/>
      <c r="AO214" s="151"/>
      <c r="AP214" s="151"/>
      <c r="AQ214" s="151"/>
      <c r="AR214" s="151"/>
      <c r="AS214" s="151"/>
      <c r="AT214" s="151"/>
      <c r="AU214" s="151"/>
      <c r="AV214" s="151"/>
      <c r="AW214" s="151"/>
      <c r="AX214" s="151"/>
      <c r="AY214" s="151"/>
      <c r="AZ214" s="151"/>
      <c r="BA214" s="151"/>
      <c r="BB214" s="151">
        <v>1</v>
      </c>
    </row>
    <row r="215" spans="2:54" x14ac:dyDescent="0.35">
      <c r="B215" t="s">
        <v>147</v>
      </c>
      <c r="C215">
        <v>78</v>
      </c>
      <c r="D215" s="151">
        <v>1</v>
      </c>
      <c r="E215" s="151">
        <v>1</v>
      </c>
      <c r="F215" s="151">
        <v>1</v>
      </c>
      <c r="G215" s="151">
        <v>1</v>
      </c>
      <c r="H215" s="151">
        <v>1</v>
      </c>
      <c r="I215" s="151">
        <v>1</v>
      </c>
      <c r="J215" s="151"/>
      <c r="K215" s="151">
        <v>1</v>
      </c>
      <c r="L215" s="151">
        <v>1</v>
      </c>
      <c r="M215" s="151">
        <v>1</v>
      </c>
      <c r="N215" s="151">
        <v>1</v>
      </c>
      <c r="O215" s="151">
        <v>1</v>
      </c>
      <c r="P215" s="151">
        <v>1</v>
      </c>
      <c r="Q215" s="151">
        <v>1</v>
      </c>
      <c r="R215" s="151"/>
      <c r="S215" s="151"/>
      <c r="T215" s="151"/>
      <c r="U215" s="151"/>
      <c r="V215" s="151"/>
      <c r="W215" s="151"/>
      <c r="X215" s="151"/>
      <c r="Y215" s="151"/>
      <c r="Z215" s="151"/>
      <c r="AA215" s="151"/>
      <c r="AB215" s="151"/>
      <c r="AC215" s="151"/>
      <c r="AD215" s="151"/>
      <c r="AE215" s="151"/>
      <c r="AF215" s="151"/>
      <c r="AG215" s="151"/>
      <c r="AH215" s="151"/>
      <c r="AI215" s="151"/>
      <c r="AJ215" s="151"/>
      <c r="AK215" s="151"/>
      <c r="AL215" s="151"/>
      <c r="AM215" s="151"/>
      <c r="AN215" s="151"/>
      <c r="AO215" s="151"/>
      <c r="AP215" s="151"/>
      <c r="AQ215" s="151"/>
      <c r="AR215" s="151"/>
      <c r="AS215" s="151"/>
      <c r="AT215" s="151"/>
      <c r="AU215" s="151"/>
      <c r="AV215" s="151"/>
      <c r="AW215" s="151"/>
      <c r="AX215" s="151"/>
      <c r="AY215" s="151"/>
      <c r="AZ215" s="151"/>
      <c r="BA215" s="151"/>
      <c r="BB215" s="151">
        <v>13</v>
      </c>
    </row>
    <row r="216" spans="2:54" x14ac:dyDescent="0.35">
      <c r="C216">
        <v>91</v>
      </c>
      <c r="D216" s="151"/>
      <c r="E216" s="151"/>
      <c r="F216" s="151"/>
      <c r="G216" s="151"/>
      <c r="H216" s="151"/>
      <c r="I216" s="151"/>
      <c r="J216" s="151"/>
      <c r="K216" s="151">
        <v>1</v>
      </c>
      <c r="L216" s="151">
        <v>1</v>
      </c>
      <c r="M216" s="151">
        <v>1</v>
      </c>
      <c r="N216" s="151">
        <v>1</v>
      </c>
      <c r="O216" s="151">
        <v>1</v>
      </c>
      <c r="P216" s="151">
        <v>1</v>
      </c>
      <c r="Q216" s="151">
        <v>1</v>
      </c>
      <c r="R216" s="151"/>
      <c r="S216" s="151"/>
      <c r="T216" s="151"/>
      <c r="U216" s="151"/>
      <c r="V216" s="151"/>
      <c r="W216" s="151"/>
      <c r="X216" s="151"/>
      <c r="Y216" s="151"/>
      <c r="Z216" s="151"/>
      <c r="AA216" s="151"/>
      <c r="AB216" s="151"/>
      <c r="AC216" s="151"/>
      <c r="AD216" s="151"/>
      <c r="AE216" s="151"/>
      <c r="AF216" s="151"/>
      <c r="AG216" s="151"/>
      <c r="AH216" s="151"/>
      <c r="AI216" s="151"/>
      <c r="AJ216" s="151"/>
      <c r="AK216" s="151"/>
      <c r="AL216" s="151"/>
      <c r="AM216" s="151"/>
      <c r="AN216" s="151"/>
      <c r="AO216" s="151"/>
      <c r="AP216" s="151"/>
      <c r="AQ216" s="151"/>
      <c r="AR216" s="151"/>
      <c r="AS216" s="151"/>
      <c r="AT216" s="151"/>
      <c r="AU216" s="151"/>
      <c r="AV216" s="151"/>
      <c r="AW216" s="151"/>
      <c r="AX216" s="151"/>
      <c r="AY216" s="151"/>
      <c r="AZ216" s="151"/>
      <c r="BA216" s="151"/>
      <c r="BB216" s="151">
        <v>7</v>
      </c>
    </row>
    <row r="217" spans="2:54" x14ac:dyDescent="0.35">
      <c r="B217" t="s">
        <v>148</v>
      </c>
      <c r="C217">
        <v>79</v>
      </c>
      <c r="D217" s="151"/>
      <c r="E217" s="151"/>
      <c r="F217" s="151"/>
      <c r="G217" s="151"/>
      <c r="H217" s="151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>
        <v>1</v>
      </c>
      <c r="S217" s="151">
        <v>1</v>
      </c>
      <c r="T217" s="151">
        <v>1</v>
      </c>
      <c r="U217" s="151">
        <v>1</v>
      </c>
      <c r="V217" s="151">
        <v>1</v>
      </c>
      <c r="W217" s="151">
        <v>1</v>
      </c>
      <c r="X217" s="151">
        <v>1</v>
      </c>
      <c r="Y217" s="151"/>
      <c r="Z217" s="151"/>
      <c r="AA217" s="151"/>
      <c r="AB217" s="151"/>
      <c r="AC217" s="151"/>
      <c r="AD217" s="151"/>
      <c r="AE217" s="151"/>
      <c r="AF217" s="151"/>
      <c r="AG217" s="151"/>
      <c r="AH217" s="151"/>
      <c r="AI217" s="151"/>
      <c r="AJ217" s="151"/>
      <c r="AK217" s="151"/>
      <c r="AL217" s="151"/>
      <c r="AM217" s="151"/>
      <c r="AN217" s="151"/>
      <c r="AO217" s="151"/>
      <c r="AP217" s="151"/>
      <c r="AQ217" s="151"/>
      <c r="AR217" s="151"/>
      <c r="AS217" s="151"/>
      <c r="AT217" s="151"/>
      <c r="AU217" s="151"/>
      <c r="AV217" s="151"/>
      <c r="AW217" s="151"/>
      <c r="AX217" s="151"/>
      <c r="AY217" s="151"/>
      <c r="AZ217" s="151"/>
      <c r="BA217" s="151"/>
      <c r="BB217" s="151">
        <v>7</v>
      </c>
    </row>
    <row r="218" spans="2:54" x14ac:dyDescent="0.35">
      <c r="C218">
        <v>80</v>
      </c>
      <c r="D218" s="151">
        <v>1</v>
      </c>
      <c r="E218" s="151">
        <v>1</v>
      </c>
      <c r="F218" s="151">
        <v>1</v>
      </c>
      <c r="G218" s="151">
        <v>1</v>
      </c>
      <c r="H218" s="151">
        <v>1</v>
      </c>
      <c r="I218" s="151">
        <v>1</v>
      </c>
      <c r="J218" s="151"/>
      <c r="K218" s="151"/>
      <c r="L218" s="151"/>
      <c r="M218" s="151"/>
      <c r="N218" s="151"/>
      <c r="O218" s="151"/>
      <c r="P218" s="151"/>
      <c r="Q218" s="151"/>
      <c r="R218" s="151"/>
      <c r="S218" s="151"/>
      <c r="T218" s="151"/>
      <c r="U218" s="151"/>
      <c r="V218" s="151"/>
      <c r="W218" s="151"/>
      <c r="X218" s="151"/>
      <c r="Y218" s="151"/>
      <c r="Z218" s="151"/>
      <c r="AA218" s="151"/>
      <c r="AB218" s="151"/>
      <c r="AC218" s="151"/>
      <c r="AD218" s="151"/>
      <c r="AE218" s="151"/>
      <c r="AF218" s="151"/>
      <c r="AG218" s="151"/>
      <c r="AH218" s="151"/>
      <c r="AI218" s="151"/>
      <c r="AJ218" s="151"/>
      <c r="AK218" s="151"/>
      <c r="AL218" s="151"/>
      <c r="AM218" s="151"/>
      <c r="AN218" s="151"/>
      <c r="AO218" s="151"/>
      <c r="AP218" s="151"/>
      <c r="AQ218" s="151"/>
      <c r="AR218" s="151"/>
      <c r="AS218" s="151"/>
      <c r="AT218" s="151"/>
      <c r="AU218" s="151"/>
      <c r="AV218" s="151"/>
      <c r="AW218" s="151"/>
      <c r="AX218" s="151"/>
      <c r="AY218" s="151"/>
      <c r="AZ218" s="151"/>
      <c r="BA218" s="151"/>
      <c r="BB218" s="151">
        <v>6</v>
      </c>
    </row>
    <row r="219" spans="2:54" x14ac:dyDescent="0.35">
      <c r="C219">
        <v>92</v>
      </c>
      <c r="D219" s="151"/>
      <c r="E219" s="151"/>
      <c r="F219" s="151"/>
      <c r="G219" s="151"/>
      <c r="H219" s="151"/>
      <c r="I219" s="151"/>
      <c r="J219" s="151"/>
      <c r="K219" s="151"/>
      <c r="L219" s="151"/>
      <c r="M219" s="151"/>
      <c r="N219" s="151"/>
      <c r="O219" s="151"/>
      <c r="P219" s="151"/>
      <c r="Q219" s="151"/>
      <c r="R219" s="151">
        <v>1</v>
      </c>
      <c r="S219" s="151">
        <v>1</v>
      </c>
      <c r="T219" s="151">
        <v>1</v>
      </c>
      <c r="U219" s="151">
        <v>1</v>
      </c>
      <c r="V219" s="151">
        <v>1</v>
      </c>
      <c r="W219" s="151">
        <v>1</v>
      </c>
      <c r="X219" s="151">
        <v>1</v>
      </c>
      <c r="Y219" s="151"/>
      <c r="Z219" s="151"/>
      <c r="AA219" s="151"/>
      <c r="AB219" s="151"/>
      <c r="AC219" s="151"/>
      <c r="AD219" s="151"/>
      <c r="AE219" s="151"/>
      <c r="AF219" s="151"/>
      <c r="AG219" s="151"/>
      <c r="AH219" s="151"/>
      <c r="AI219" s="151"/>
      <c r="AJ219" s="151"/>
      <c r="AK219" s="151"/>
      <c r="AL219" s="151"/>
      <c r="AM219" s="151"/>
      <c r="AN219" s="151"/>
      <c r="AO219" s="151"/>
      <c r="AP219" s="151"/>
      <c r="AQ219" s="151"/>
      <c r="AR219" s="151"/>
      <c r="AS219" s="151"/>
      <c r="AT219" s="151"/>
      <c r="AU219" s="151"/>
      <c r="AV219" s="151"/>
      <c r="AW219" s="151"/>
      <c r="AX219" s="151"/>
      <c r="AY219" s="151"/>
      <c r="AZ219" s="151"/>
      <c r="BA219" s="151"/>
      <c r="BB219" s="151">
        <v>7</v>
      </c>
    </row>
    <row r="220" spans="2:54" x14ac:dyDescent="0.35">
      <c r="B220" t="s">
        <v>149</v>
      </c>
      <c r="C220">
        <v>80</v>
      </c>
      <c r="D220" s="151"/>
      <c r="E220" s="151"/>
      <c r="F220" s="151"/>
      <c r="G220" s="151"/>
      <c r="H220" s="151"/>
      <c r="I220" s="151"/>
      <c r="J220" s="151"/>
      <c r="K220" s="151"/>
      <c r="L220" s="151"/>
      <c r="M220" s="151"/>
      <c r="N220" s="151"/>
      <c r="O220" s="151"/>
      <c r="P220" s="151"/>
      <c r="Q220" s="151"/>
      <c r="R220" s="151"/>
      <c r="S220" s="151"/>
      <c r="T220" s="151"/>
      <c r="U220" s="151"/>
      <c r="V220" s="151"/>
      <c r="W220" s="151"/>
      <c r="X220" s="151"/>
      <c r="Y220" s="151">
        <v>1</v>
      </c>
      <c r="Z220" s="151">
        <v>1</v>
      </c>
      <c r="AA220" s="151">
        <v>1</v>
      </c>
      <c r="AB220" s="151">
        <v>1</v>
      </c>
      <c r="AC220" s="151">
        <v>1</v>
      </c>
      <c r="AD220" s="151">
        <v>1</v>
      </c>
      <c r="AE220" s="151">
        <v>1</v>
      </c>
      <c r="AF220" s="151"/>
      <c r="AG220" s="151"/>
      <c r="AH220" s="151"/>
      <c r="AI220" s="151"/>
      <c r="AJ220" s="151"/>
      <c r="AK220" s="151"/>
      <c r="AL220" s="151"/>
      <c r="AM220" s="151"/>
      <c r="AN220" s="151"/>
      <c r="AO220" s="151"/>
      <c r="AP220" s="151"/>
      <c r="AQ220" s="151"/>
      <c r="AR220" s="151"/>
      <c r="AS220" s="151"/>
      <c r="AT220" s="151"/>
      <c r="AU220" s="151"/>
      <c r="AV220" s="151"/>
      <c r="AW220" s="151"/>
      <c r="AX220" s="151"/>
      <c r="AY220" s="151"/>
      <c r="AZ220" s="151"/>
      <c r="BA220" s="151"/>
      <c r="BB220" s="151">
        <v>7</v>
      </c>
    </row>
    <row r="221" spans="2:54" x14ac:dyDescent="0.35">
      <c r="C221">
        <v>82</v>
      </c>
      <c r="D221" s="151">
        <v>1</v>
      </c>
      <c r="E221" s="151">
        <v>1</v>
      </c>
      <c r="F221" s="151">
        <v>1</v>
      </c>
      <c r="G221" s="151">
        <v>1</v>
      </c>
      <c r="H221" s="151">
        <v>1</v>
      </c>
      <c r="I221" s="151">
        <v>1</v>
      </c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51"/>
      <c r="U221" s="151"/>
      <c r="V221" s="151"/>
      <c r="W221" s="151"/>
      <c r="X221" s="151"/>
      <c r="Y221" s="151"/>
      <c r="Z221" s="151"/>
      <c r="AA221" s="151"/>
      <c r="AB221" s="151"/>
      <c r="AC221" s="151"/>
      <c r="AD221" s="151"/>
      <c r="AE221" s="151"/>
      <c r="AF221" s="151"/>
      <c r="AG221" s="151"/>
      <c r="AH221" s="151"/>
      <c r="AI221" s="151"/>
      <c r="AJ221" s="151"/>
      <c r="AK221" s="151"/>
      <c r="AL221" s="151"/>
      <c r="AM221" s="151"/>
      <c r="AN221" s="151"/>
      <c r="AO221" s="151"/>
      <c r="AP221" s="151"/>
      <c r="AQ221" s="151"/>
      <c r="AR221" s="151"/>
      <c r="AS221" s="151"/>
      <c r="AT221" s="151"/>
      <c r="AU221" s="151"/>
      <c r="AV221" s="151"/>
      <c r="AW221" s="151"/>
      <c r="AX221" s="151"/>
      <c r="AY221" s="151"/>
      <c r="AZ221" s="151"/>
      <c r="BA221" s="151"/>
      <c r="BB221" s="151">
        <v>6</v>
      </c>
    </row>
    <row r="222" spans="2:54" x14ac:dyDescent="0.35">
      <c r="C222">
        <v>93</v>
      </c>
      <c r="D222" s="151"/>
      <c r="E222" s="151"/>
      <c r="F222" s="151"/>
      <c r="G222" s="151"/>
      <c r="H222" s="151"/>
      <c r="I222" s="151"/>
      <c r="J222" s="151"/>
      <c r="K222" s="151"/>
      <c r="L222" s="151"/>
      <c r="M222" s="151"/>
      <c r="N222" s="151"/>
      <c r="O222" s="151"/>
      <c r="P222" s="151"/>
      <c r="Q222" s="151"/>
      <c r="R222" s="151"/>
      <c r="S222" s="151"/>
      <c r="T222" s="151"/>
      <c r="U222" s="151"/>
      <c r="V222" s="151"/>
      <c r="W222" s="151"/>
      <c r="X222" s="151"/>
      <c r="Y222" s="151">
        <v>1</v>
      </c>
      <c r="Z222" s="151">
        <v>1</v>
      </c>
      <c r="AA222" s="151">
        <v>1</v>
      </c>
      <c r="AB222" s="151">
        <v>1</v>
      </c>
      <c r="AC222" s="151">
        <v>1</v>
      </c>
      <c r="AD222" s="151">
        <v>1</v>
      </c>
      <c r="AE222" s="151">
        <v>1</v>
      </c>
      <c r="AF222" s="151"/>
      <c r="AG222" s="151"/>
      <c r="AH222" s="151"/>
      <c r="AI222" s="151"/>
      <c r="AJ222" s="151"/>
      <c r="AK222" s="151"/>
      <c r="AL222" s="151"/>
      <c r="AM222" s="151"/>
      <c r="AN222" s="151"/>
      <c r="AO222" s="151"/>
      <c r="AP222" s="151"/>
      <c r="AQ222" s="151"/>
      <c r="AR222" s="151"/>
      <c r="AS222" s="151"/>
      <c r="AT222" s="151"/>
      <c r="AU222" s="151"/>
      <c r="AV222" s="151"/>
      <c r="AW222" s="151"/>
      <c r="AX222" s="151"/>
      <c r="AY222" s="151"/>
      <c r="AZ222" s="151"/>
      <c r="BA222" s="151"/>
      <c r="BB222" s="151">
        <v>7</v>
      </c>
    </row>
    <row r="223" spans="2:54" x14ac:dyDescent="0.35">
      <c r="B223" t="s">
        <v>151</v>
      </c>
      <c r="C223">
        <v>81</v>
      </c>
      <c r="D223" s="151"/>
      <c r="E223" s="151"/>
      <c r="F223" s="151"/>
      <c r="G223" s="151"/>
      <c r="H223" s="151"/>
      <c r="I223" s="151"/>
      <c r="J223" s="151">
        <v>1</v>
      </c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51"/>
      <c r="W223" s="151"/>
      <c r="X223" s="151"/>
      <c r="Y223" s="151"/>
      <c r="Z223" s="151"/>
      <c r="AA223" s="151"/>
      <c r="AB223" s="151"/>
      <c r="AC223" s="151"/>
      <c r="AD223" s="151"/>
      <c r="AE223" s="151"/>
      <c r="AF223" s="151"/>
      <c r="AG223" s="151"/>
      <c r="AH223" s="151"/>
      <c r="AI223" s="151"/>
      <c r="AJ223" s="151"/>
      <c r="AK223" s="151"/>
      <c r="AL223" s="151"/>
      <c r="AM223" s="151"/>
      <c r="AN223" s="151"/>
      <c r="AO223" s="151"/>
      <c r="AP223" s="151"/>
      <c r="AQ223" s="151"/>
      <c r="AR223" s="151"/>
      <c r="AS223" s="151"/>
      <c r="AT223" s="151"/>
      <c r="AU223" s="151"/>
      <c r="AV223" s="151"/>
      <c r="AW223" s="151"/>
      <c r="AX223" s="151"/>
      <c r="AY223" s="151"/>
      <c r="AZ223" s="151"/>
      <c r="BA223" s="151"/>
      <c r="BB223" s="151">
        <v>1</v>
      </c>
    </row>
    <row r="224" spans="2:54" x14ac:dyDescent="0.35">
      <c r="C224">
        <v>83</v>
      </c>
      <c r="D224" s="151">
        <v>1</v>
      </c>
      <c r="E224" s="151">
        <v>1</v>
      </c>
      <c r="F224" s="151">
        <v>1</v>
      </c>
      <c r="G224" s="151">
        <v>1</v>
      </c>
      <c r="H224" s="151">
        <v>1</v>
      </c>
      <c r="I224" s="151">
        <v>1</v>
      </c>
      <c r="J224" s="151"/>
      <c r="K224" s="151"/>
      <c r="L224" s="151"/>
      <c r="M224" s="151"/>
      <c r="N224" s="151"/>
      <c r="O224" s="151"/>
      <c r="P224" s="151"/>
      <c r="Q224" s="151"/>
      <c r="R224" s="151"/>
      <c r="S224" s="151"/>
      <c r="T224" s="151"/>
      <c r="U224" s="151"/>
      <c r="V224" s="151"/>
      <c r="W224" s="151"/>
      <c r="X224" s="151"/>
      <c r="Y224" s="151"/>
      <c r="Z224" s="151"/>
      <c r="AA224" s="151"/>
      <c r="AB224" s="151"/>
      <c r="AC224" s="151"/>
      <c r="AD224" s="151"/>
      <c r="AE224" s="151"/>
      <c r="AF224" s="151"/>
      <c r="AG224" s="151"/>
      <c r="AH224" s="151"/>
      <c r="AI224" s="151"/>
      <c r="AJ224" s="151"/>
      <c r="AK224" s="151"/>
      <c r="AL224" s="151"/>
      <c r="AM224" s="151"/>
      <c r="AN224" s="151"/>
      <c r="AO224" s="151"/>
      <c r="AP224" s="151"/>
      <c r="AQ224" s="151"/>
      <c r="AR224" s="151"/>
      <c r="AS224" s="151"/>
      <c r="AT224" s="151"/>
      <c r="AU224" s="151"/>
      <c r="AV224" s="151"/>
      <c r="AW224" s="151"/>
      <c r="AX224" s="151"/>
      <c r="AY224" s="151"/>
      <c r="AZ224" s="151"/>
      <c r="BA224" s="151"/>
      <c r="BB224" s="151">
        <v>6</v>
      </c>
    </row>
    <row r="225" spans="1:54" x14ac:dyDescent="0.35">
      <c r="C225">
        <v>94</v>
      </c>
      <c r="D225" s="151">
        <v>1</v>
      </c>
      <c r="E225" s="151">
        <v>1</v>
      </c>
      <c r="F225" s="151">
        <v>1</v>
      </c>
      <c r="G225" s="151">
        <v>1</v>
      </c>
      <c r="H225" s="151">
        <v>1</v>
      </c>
      <c r="I225" s="151">
        <v>1</v>
      </c>
      <c r="J225" s="151">
        <v>1</v>
      </c>
      <c r="K225" s="151"/>
      <c r="L225" s="151"/>
      <c r="M225" s="151"/>
      <c r="N225" s="151"/>
      <c r="O225" s="151"/>
      <c r="P225" s="151"/>
      <c r="Q225" s="151"/>
      <c r="R225" s="151"/>
      <c r="S225" s="151"/>
      <c r="T225" s="151"/>
      <c r="U225" s="151"/>
      <c r="V225" s="151"/>
      <c r="W225" s="151"/>
      <c r="X225" s="151"/>
      <c r="Y225" s="151"/>
      <c r="Z225" s="151"/>
      <c r="AA225" s="151"/>
      <c r="AB225" s="151"/>
      <c r="AC225" s="151"/>
      <c r="AD225" s="151"/>
      <c r="AE225" s="151"/>
      <c r="AF225" s="151"/>
      <c r="AG225" s="151"/>
      <c r="AH225" s="151"/>
      <c r="AI225" s="151"/>
      <c r="AJ225" s="151"/>
      <c r="AK225" s="151"/>
      <c r="AL225" s="151"/>
      <c r="AM225" s="151"/>
      <c r="AN225" s="151"/>
      <c r="AO225" s="151"/>
      <c r="AP225" s="151"/>
      <c r="AQ225" s="151"/>
      <c r="AR225" s="151"/>
      <c r="AS225" s="151"/>
      <c r="AT225" s="151"/>
      <c r="AU225" s="151"/>
      <c r="AV225" s="151"/>
      <c r="AW225" s="151"/>
      <c r="AX225" s="151"/>
      <c r="AY225" s="151"/>
      <c r="AZ225" s="151"/>
      <c r="BA225" s="151"/>
      <c r="BB225" s="151">
        <v>7</v>
      </c>
    </row>
    <row r="226" spans="1:54" x14ac:dyDescent="0.35">
      <c r="B226" t="s">
        <v>150</v>
      </c>
      <c r="C226">
        <v>82</v>
      </c>
      <c r="D226" s="151"/>
      <c r="E226" s="151"/>
      <c r="F226" s="151"/>
      <c r="G226" s="151"/>
      <c r="H226" s="151"/>
      <c r="I226" s="151"/>
      <c r="J226" s="151"/>
      <c r="K226" s="151">
        <v>1</v>
      </c>
      <c r="L226" s="151">
        <v>1</v>
      </c>
      <c r="M226" s="151">
        <v>1</v>
      </c>
      <c r="N226" s="151">
        <v>1</v>
      </c>
      <c r="O226" s="151">
        <v>1</v>
      </c>
      <c r="P226" s="151">
        <v>1</v>
      </c>
      <c r="Q226" s="151">
        <v>1</v>
      </c>
      <c r="R226" s="151"/>
      <c r="S226" s="151"/>
      <c r="T226" s="151"/>
      <c r="U226" s="151"/>
      <c r="V226" s="151"/>
      <c r="W226" s="151"/>
      <c r="X226" s="151"/>
      <c r="Y226" s="151"/>
      <c r="Z226" s="151"/>
      <c r="AA226" s="151"/>
      <c r="AB226" s="151"/>
      <c r="AC226" s="151"/>
      <c r="AD226" s="151"/>
      <c r="AE226" s="151"/>
      <c r="AF226" s="151"/>
      <c r="AG226" s="151"/>
      <c r="AH226" s="151"/>
      <c r="AI226" s="151"/>
      <c r="AJ226" s="151"/>
      <c r="AK226" s="151"/>
      <c r="AL226" s="151"/>
      <c r="AM226" s="151"/>
      <c r="AN226" s="151"/>
      <c r="AO226" s="151"/>
      <c r="AP226" s="151"/>
      <c r="AQ226" s="151"/>
      <c r="AR226" s="151"/>
      <c r="AS226" s="151"/>
      <c r="AT226" s="151"/>
      <c r="AU226" s="151"/>
      <c r="AV226" s="151"/>
      <c r="AW226" s="151"/>
      <c r="AX226" s="151"/>
      <c r="AY226" s="151"/>
      <c r="AZ226" s="151"/>
      <c r="BA226" s="151"/>
      <c r="BB226" s="151">
        <v>7</v>
      </c>
    </row>
    <row r="227" spans="1:54" x14ac:dyDescent="0.35">
      <c r="C227">
        <v>84</v>
      </c>
      <c r="D227" s="151">
        <v>1</v>
      </c>
      <c r="E227" s="151">
        <v>1</v>
      </c>
      <c r="F227" s="151">
        <v>1</v>
      </c>
      <c r="G227" s="151">
        <v>1</v>
      </c>
      <c r="H227" s="151">
        <v>1</v>
      </c>
      <c r="I227" s="151">
        <v>1</v>
      </c>
      <c r="J227" s="151"/>
      <c r="K227" s="151"/>
      <c r="L227" s="151"/>
      <c r="M227" s="151"/>
      <c r="N227" s="151"/>
      <c r="O227" s="151"/>
      <c r="P227" s="151"/>
      <c r="Q227" s="151"/>
      <c r="R227" s="151"/>
      <c r="S227" s="151"/>
      <c r="T227" s="151"/>
      <c r="U227" s="151"/>
      <c r="V227" s="151"/>
      <c r="W227" s="151"/>
      <c r="X227" s="151"/>
      <c r="Y227" s="151"/>
      <c r="Z227" s="151"/>
      <c r="AA227" s="151"/>
      <c r="AB227" s="151"/>
      <c r="AC227" s="151"/>
      <c r="AD227" s="151"/>
      <c r="AE227" s="151"/>
      <c r="AF227" s="151"/>
      <c r="AG227" s="151"/>
      <c r="AH227" s="151"/>
      <c r="AI227" s="151"/>
      <c r="AJ227" s="151"/>
      <c r="AK227" s="151"/>
      <c r="AL227" s="151"/>
      <c r="AM227" s="151"/>
      <c r="AN227" s="151"/>
      <c r="AO227" s="151"/>
      <c r="AP227" s="151"/>
      <c r="AQ227" s="151"/>
      <c r="AR227" s="151"/>
      <c r="AS227" s="151"/>
      <c r="AT227" s="151"/>
      <c r="AU227" s="151"/>
      <c r="AV227" s="151"/>
      <c r="AW227" s="151"/>
      <c r="AX227" s="151"/>
      <c r="AY227" s="151"/>
      <c r="AZ227" s="151"/>
      <c r="BA227" s="151"/>
      <c r="BB227" s="151">
        <v>6</v>
      </c>
    </row>
    <row r="228" spans="1:54" x14ac:dyDescent="0.35">
      <c r="C228">
        <v>95</v>
      </c>
      <c r="D228" s="151"/>
      <c r="E228" s="151"/>
      <c r="F228" s="151"/>
      <c r="G228" s="151"/>
      <c r="H228" s="151"/>
      <c r="I228" s="151"/>
      <c r="J228" s="151"/>
      <c r="K228" s="151">
        <v>1</v>
      </c>
      <c r="L228" s="151">
        <v>1</v>
      </c>
      <c r="M228" s="151">
        <v>1</v>
      </c>
      <c r="N228" s="151">
        <v>1</v>
      </c>
      <c r="O228" s="151">
        <v>1</v>
      </c>
      <c r="P228" s="151">
        <v>1</v>
      </c>
      <c r="Q228" s="151">
        <v>1</v>
      </c>
      <c r="R228" s="151"/>
      <c r="S228" s="151"/>
      <c r="T228" s="151"/>
      <c r="U228" s="151"/>
      <c r="V228" s="151"/>
      <c r="W228" s="151"/>
      <c r="X228" s="151"/>
      <c r="Y228" s="151"/>
      <c r="Z228" s="151"/>
      <c r="AA228" s="151"/>
      <c r="AB228" s="151"/>
      <c r="AC228" s="151"/>
      <c r="AD228" s="151"/>
      <c r="AE228" s="151"/>
      <c r="AF228" s="151"/>
      <c r="AG228" s="151"/>
      <c r="AH228" s="151"/>
      <c r="AI228" s="151"/>
      <c r="AJ228" s="151"/>
      <c r="AK228" s="151"/>
      <c r="AL228" s="151"/>
      <c r="AM228" s="151"/>
      <c r="AN228" s="151"/>
      <c r="AO228" s="151"/>
      <c r="AP228" s="151"/>
      <c r="AQ228" s="151"/>
      <c r="AR228" s="151"/>
      <c r="AS228" s="151"/>
      <c r="AT228" s="151"/>
      <c r="AU228" s="151"/>
      <c r="AV228" s="151"/>
      <c r="AW228" s="151"/>
      <c r="AX228" s="151"/>
      <c r="AY228" s="151"/>
      <c r="AZ228" s="151"/>
      <c r="BA228" s="151"/>
      <c r="BB228" s="151">
        <v>7</v>
      </c>
    </row>
    <row r="229" spans="1:54" x14ac:dyDescent="0.35">
      <c r="A229" t="s">
        <v>164</v>
      </c>
      <c r="D229" s="151">
        <v>36</v>
      </c>
      <c r="E229" s="151">
        <v>76</v>
      </c>
      <c r="F229" s="151">
        <v>76</v>
      </c>
      <c r="G229" s="151">
        <v>76</v>
      </c>
      <c r="H229" s="151">
        <v>76</v>
      </c>
      <c r="I229" s="151">
        <v>76</v>
      </c>
      <c r="J229" s="151">
        <v>67</v>
      </c>
      <c r="K229" s="151">
        <v>30</v>
      </c>
      <c r="L229" s="151">
        <v>30</v>
      </c>
      <c r="M229" s="151">
        <v>30</v>
      </c>
      <c r="N229" s="151">
        <v>30</v>
      </c>
      <c r="O229" s="151">
        <v>30</v>
      </c>
      <c r="P229" s="151">
        <v>30</v>
      </c>
      <c r="Q229" s="151">
        <v>24</v>
      </c>
      <c r="R229" s="151">
        <v>36</v>
      </c>
      <c r="S229" s="151">
        <v>36</v>
      </c>
      <c r="T229" s="151">
        <v>36</v>
      </c>
      <c r="U229" s="151">
        <v>36</v>
      </c>
      <c r="V229" s="151">
        <v>36</v>
      </c>
      <c r="W229" s="151">
        <v>36</v>
      </c>
      <c r="X229" s="151">
        <v>12</v>
      </c>
      <c r="Y229" s="151">
        <v>12</v>
      </c>
      <c r="Z229" s="151">
        <v>12</v>
      </c>
      <c r="AA229" s="151">
        <v>12</v>
      </c>
      <c r="AB229" s="151">
        <v>12</v>
      </c>
      <c r="AC229" s="151">
        <v>12</v>
      </c>
      <c r="AD229" s="151">
        <v>12</v>
      </c>
      <c r="AE229" s="151">
        <v>12</v>
      </c>
      <c r="AF229" s="151">
        <v>12</v>
      </c>
      <c r="AG229" s="151">
        <v>18</v>
      </c>
      <c r="AH229" s="151">
        <v>18</v>
      </c>
      <c r="AI229" s="151">
        <v>17</v>
      </c>
      <c r="AJ229" s="151">
        <v>17</v>
      </c>
      <c r="AK229" s="151">
        <v>17</v>
      </c>
      <c r="AL229" s="151">
        <v>17</v>
      </c>
      <c r="AM229" s="151">
        <v>7</v>
      </c>
      <c r="AN229" s="151">
        <v>7</v>
      </c>
      <c r="AO229" s="151">
        <v>7</v>
      </c>
      <c r="AP229" s="151">
        <v>14</v>
      </c>
      <c r="AQ229" s="151">
        <v>14</v>
      </c>
      <c r="AR229" s="151">
        <v>14</v>
      </c>
      <c r="AS229" s="151">
        <v>14</v>
      </c>
      <c r="AT229" s="151">
        <v>14</v>
      </c>
      <c r="AU229" s="151">
        <v>7</v>
      </c>
      <c r="AV229" s="151">
        <v>14</v>
      </c>
      <c r="AW229" s="151">
        <v>14</v>
      </c>
      <c r="AX229" s="151">
        <v>14</v>
      </c>
      <c r="AY229" s="151">
        <v>14</v>
      </c>
      <c r="AZ229" s="151">
        <v>14</v>
      </c>
      <c r="BA229" s="151">
        <v>14</v>
      </c>
      <c r="BB229" s="151">
        <v>1297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141"/>
  <sheetViews>
    <sheetView zoomScaleNormal="100" workbookViewId="0">
      <selection sqref="A1:XFD1048576"/>
    </sheetView>
  </sheetViews>
  <sheetFormatPr baseColWidth="10" defaultRowHeight="14.5" x14ac:dyDescent="0.35"/>
  <cols>
    <col min="1" max="1" width="5" customWidth="1"/>
    <col min="2" max="2" width="5.7265625" customWidth="1"/>
    <col min="3" max="3" width="3.54296875" style="156" bestFit="1" customWidth="1"/>
    <col min="4" max="6" width="19.26953125" customWidth="1"/>
    <col min="7" max="9" width="19.26953125" style="5" customWidth="1"/>
    <col min="10" max="10" width="19.26953125" customWidth="1"/>
  </cols>
  <sheetData>
    <row r="1" spans="1:10" x14ac:dyDescent="0.35">
      <c r="D1" s="185" t="s">
        <v>12</v>
      </c>
      <c r="E1" s="185"/>
      <c r="F1" s="185"/>
      <c r="G1" s="185"/>
      <c r="H1" s="185"/>
      <c r="I1" s="185"/>
    </row>
    <row r="2" spans="1:10" ht="15" thickBot="1" x14ac:dyDescent="0.4">
      <c r="D2" s="185"/>
      <c r="E2" s="185"/>
      <c r="F2" s="185"/>
      <c r="G2" s="185"/>
      <c r="H2" s="185"/>
      <c r="I2" s="185"/>
      <c r="J2" s="22"/>
    </row>
    <row r="3" spans="1:10" ht="15.5" thickTop="1" thickBot="1" x14ac:dyDescent="0.4">
      <c r="A3" s="186" t="s">
        <v>9</v>
      </c>
      <c r="B3" s="187"/>
      <c r="C3" s="152"/>
      <c r="D3" s="159">
        <v>2</v>
      </c>
      <c r="E3" s="160">
        <v>2019</v>
      </c>
      <c r="F3" s="47" t="s">
        <v>10</v>
      </c>
      <c r="G3" s="48">
        <f>DATE(E3,1,3)-WEEKDAY(DATE(E3,1,3))-5+7*D3</f>
        <v>43472</v>
      </c>
      <c r="H3" s="47" t="s">
        <v>7</v>
      </c>
      <c r="I3" s="48">
        <f>G3+6</f>
        <v>43478</v>
      </c>
      <c r="J3" s="22"/>
    </row>
    <row r="4" spans="1:10" ht="15.5" thickTop="1" thickBot="1" x14ac:dyDescent="0.4">
      <c r="E4" s="22"/>
      <c r="F4" s="22"/>
      <c r="G4" s="23"/>
      <c r="H4" s="23"/>
      <c r="I4" s="23"/>
      <c r="J4" s="22"/>
    </row>
    <row r="5" spans="1:10" ht="15" thickBot="1" x14ac:dyDescent="0.4">
      <c r="D5" s="26">
        <f>G3</f>
        <v>43472</v>
      </c>
      <c r="E5" s="24">
        <f t="shared" ref="E5:J5" si="0">D5+1</f>
        <v>43473</v>
      </c>
      <c r="F5" s="24">
        <f t="shared" si="0"/>
        <v>43474</v>
      </c>
      <c r="G5" s="24">
        <f t="shared" si="0"/>
        <v>43475</v>
      </c>
      <c r="H5" s="24">
        <f t="shared" si="0"/>
        <v>43476</v>
      </c>
      <c r="I5" s="24">
        <f t="shared" si="0"/>
        <v>43477</v>
      </c>
      <c r="J5" s="25">
        <f t="shared" si="0"/>
        <v>43478</v>
      </c>
    </row>
    <row r="6" spans="1:10" ht="15.5" thickTop="1" thickBot="1" x14ac:dyDescent="0.4">
      <c r="A6" s="190" t="s">
        <v>6</v>
      </c>
      <c r="B6" s="188" t="s">
        <v>110</v>
      </c>
      <c r="C6" s="156" t="s">
        <v>113</v>
      </c>
      <c r="D6" s="27" t="str">
        <f t="array" ref="D6">IFERROR(INDEX(Tdata[Nom],SMALL(IF(Tdata[Date|Affectation]=D$5&amp;"|"&amp;$C$6,ROW(Tdata[Date|Affectation]),9^9),ROW()-ROW($C$6)+1)-1),"")</f>
        <v/>
      </c>
      <c r="E6" s="27" t="str">
        <f t="array" ref="E6">IFERROR(INDEX(Tdata[Nom],SMALL(IF(Tdata[Date|Affectation]=E$5&amp;"|"&amp;$C$6,ROW(Tdata[Date|Affectation]),9^9),ROW()-ROW($C$6)+1)-1),"")</f>
        <v/>
      </c>
      <c r="F6" s="27" t="str">
        <f t="array" ref="F6">IFERROR(INDEX(Tdata[Nom],SMALL(IF(Tdata[Date|Affectation]=F$5&amp;"|"&amp;$C$6,ROW(Tdata[Date|Affectation]),9^9),ROW()-ROW($C$6)+1)-1),"")</f>
        <v/>
      </c>
      <c r="G6" s="27" t="str">
        <f t="array" ref="G6">IFERROR(INDEX(Tdata[Nom],SMALL(IF(Tdata[Date|Affectation]=G$5&amp;"|"&amp;$C$6,ROW(Tdata[Date|Affectation]),9^9),ROW()-ROW($C$6)+1)-1),"")</f>
        <v/>
      </c>
      <c r="H6" s="27" t="str">
        <f t="array" ref="H6">IFERROR(INDEX(Tdata[Nom],SMALL(IF(Tdata[Date|Affectation]=H$5&amp;"|"&amp;$C$6,ROW(Tdata[Date|Affectation]),9^9),ROW()-ROW($C$6)+1)-1),"")</f>
        <v/>
      </c>
      <c r="I6" s="27" t="str">
        <f t="array" ref="I6">IFERROR(INDEX(Tdata[Nom],SMALL(IF(Tdata[Date|Affectation]=I$5&amp;"|"&amp;$C$6,ROW(Tdata[Date|Affectation]),9^9),ROW()-ROW($C$6)+1)-1),"")</f>
        <v/>
      </c>
      <c r="J6" s="27" t="str">
        <f t="array" ref="J6">IFERROR(INDEX(Tdata[Nom],SMALL(IF(Tdata[Date|Affectation]=J$5&amp;"|"&amp;$C$6,ROW(Tdata[Date|Affectation]),9^9),ROW()-ROW($C$6)+1)-1),"")</f>
        <v/>
      </c>
    </row>
    <row r="7" spans="1:10" ht="15" thickBot="1" x14ac:dyDescent="0.4">
      <c r="A7" s="191"/>
      <c r="B7" s="189"/>
      <c r="C7" s="153"/>
      <c r="D7" s="28" t="str">
        <f t="array" ref="D7">IFERROR(INDEX(Tdata[Nom],SMALL(IF(Tdata[Date|Affectation]=D$5&amp;"|"&amp;$C$6,ROW(Tdata[Date|Affectation]),9^9),ROW()-ROW($C$6)+1)-1),"")</f>
        <v/>
      </c>
      <c r="E7" s="28" t="str">
        <f t="array" ref="E7">IFERROR(INDEX(Tdata[Nom],SMALL(IF(Tdata[Date|Affectation]=E$5&amp;"|"&amp;$C$6,ROW(Tdata[Date|Affectation]),9^9),ROW()-ROW($C$6)+1)-1),"")</f>
        <v/>
      </c>
      <c r="F7" s="28" t="str">
        <f t="array" ref="F7">IFERROR(INDEX(Tdata[Nom],SMALL(IF(Tdata[Date|Affectation]=F$5&amp;"|"&amp;$C$6,ROW(Tdata[Date|Affectation]),9^9),ROW()-ROW($C$6)+1)-1),"")</f>
        <v/>
      </c>
      <c r="G7" s="28" t="str">
        <f t="array" ref="G7">IFERROR(INDEX(Tdata[Nom],SMALL(IF(Tdata[Date|Affectation]=G$5&amp;"|"&amp;$C$6,ROW(Tdata[Date|Affectation]),9^9),ROW()-ROW($C$6)+1)-1),"")</f>
        <v/>
      </c>
      <c r="H7" s="28" t="str">
        <f t="array" ref="H7">IFERROR(INDEX(Tdata[Nom],SMALL(IF(Tdata[Date|Affectation]=H$5&amp;"|"&amp;$C$6,ROW(Tdata[Date|Affectation]),9^9),ROW()-ROW($C$6)+1)-1),"")</f>
        <v/>
      </c>
      <c r="I7" s="28" t="str">
        <f t="array" ref="I7">IFERROR(INDEX(Tdata[Nom],SMALL(IF(Tdata[Date|Affectation]=I$5&amp;"|"&amp;$C$6,ROW(Tdata[Date|Affectation]),9^9),ROW()-ROW($C$6)+1)-1),"")</f>
        <v/>
      </c>
      <c r="J7" s="28" t="str">
        <f t="array" ref="J7">IFERROR(INDEX(Tdata[Nom],SMALL(IF(Tdata[Date|Affectation]=J$5&amp;"|"&amp;$C$6,ROW(Tdata[Date|Affectation]),9^9),ROW()-ROW($C$6)+1)-1),"")</f>
        <v/>
      </c>
    </row>
    <row r="8" spans="1:10" ht="15" thickBot="1" x14ac:dyDescent="0.4">
      <c r="A8" s="191"/>
      <c r="B8" s="189"/>
      <c r="C8" s="153"/>
      <c r="D8" s="28" t="str">
        <f t="array" ref="D8">IFERROR(INDEX(Tdata[Nom],SMALL(IF(Tdata[Date|Affectation]=D$5&amp;"|"&amp;$C$6,ROW(Tdata[Date|Affectation]),9^9),ROW()-ROW($C$6)+1)-1),"")</f>
        <v/>
      </c>
      <c r="E8" s="28" t="str">
        <f t="array" ref="E8">IFERROR(INDEX(Tdata[Nom],SMALL(IF(Tdata[Date|Affectation]=E$5&amp;"|"&amp;$C$6,ROW(Tdata[Date|Affectation]),9^9),ROW()-ROW($C$6)+1)-1),"")</f>
        <v/>
      </c>
      <c r="F8" s="28" t="str">
        <f t="array" ref="F8">IFERROR(INDEX(Tdata[Nom],SMALL(IF(Tdata[Date|Affectation]=F$5&amp;"|"&amp;$C$6,ROW(Tdata[Date|Affectation]),9^9),ROW()-ROW($C$6)+1)-1),"")</f>
        <v/>
      </c>
      <c r="G8" s="28" t="str">
        <f t="array" ref="G8">IFERROR(INDEX(Tdata[Nom],SMALL(IF(Tdata[Date|Affectation]=G$5&amp;"|"&amp;$C$6,ROW(Tdata[Date|Affectation]),9^9),ROW()-ROW($C$6)+1)-1),"")</f>
        <v/>
      </c>
      <c r="H8" s="28" t="str">
        <f t="array" ref="H8">IFERROR(INDEX(Tdata[Nom],SMALL(IF(Tdata[Date|Affectation]=H$5&amp;"|"&amp;$C$6,ROW(Tdata[Date|Affectation]),9^9),ROW()-ROW($C$6)+1)-1),"")</f>
        <v/>
      </c>
      <c r="I8" s="28" t="str">
        <f t="array" ref="I8">IFERROR(INDEX(Tdata[Nom],SMALL(IF(Tdata[Date|Affectation]=I$5&amp;"|"&amp;$C$6,ROW(Tdata[Date|Affectation]),9^9),ROW()-ROW($C$6)+1)-1),"")</f>
        <v/>
      </c>
      <c r="J8" s="28" t="str">
        <f t="array" ref="J8">IFERROR(INDEX(Tdata[Nom],SMALL(IF(Tdata[Date|Affectation]=J$5&amp;"|"&amp;$C$6,ROW(Tdata[Date|Affectation]),9^9),ROW()-ROW($C$6)+1)-1),"")</f>
        <v/>
      </c>
    </row>
    <row r="9" spans="1:10" ht="15" thickBot="1" x14ac:dyDescent="0.4">
      <c r="A9" s="191"/>
      <c r="B9" s="189"/>
      <c r="C9" s="153"/>
      <c r="D9" s="28" t="str">
        <f t="array" ref="D9">IFERROR(INDEX(Tdata[Nom],SMALL(IF(Tdata[Date|Affectation]=D$5&amp;"|"&amp;$C$6,ROW(Tdata[Date|Affectation]),9^9),ROW()-ROW($C$6)+1)-1),"")</f>
        <v/>
      </c>
      <c r="E9" s="28" t="str">
        <f t="array" ref="E9">IFERROR(INDEX(Tdata[Nom],SMALL(IF(Tdata[Date|Affectation]=E$5&amp;"|"&amp;$C$6,ROW(Tdata[Date|Affectation]),9^9),ROW()-ROW($C$6)+1)-1),"")</f>
        <v/>
      </c>
      <c r="F9" s="28" t="str">
        <f t="array" ref="F9">IFERROR(INDEX(Tdata[Nom],SMALL(IF(Tdata[Date|Affectation]=F$5&amp;"|"&amp;$C$6,ROW(Tdata[Date|Affectation]),9^9),ROW()-ROW($C$6)+1)-1),"")</f>
        <v/>
      </c>
      <c r="G9" s="28" t="str">
        <f t="array" ref="G9">IFERROR(INDEX(Tdata[Nom],SMALL(IF(Tdata[Date|Affectation]=G$5&amp;"|"&amp;$C$6,ROW(Tdata[Date|Affectation]),9^9),ROW()-ROW($C$6)+1)-1),"")</f>
        <v/>
      </c>
      <c r="H9" s="28" t="str">
        <f t="array" ref="H9">IFERROR(INDEX(Tdata[Nom],SMALL(IF(Tdata[Date|Affectation]=H$5&amp;"|"&amp;$C$6,ROW(Tdata[Date|Affectation]),9^9),ROW()-ROW($C$6)+1)-1),"")</f>
        <v/>
      </c>
      <c r="I9" s="28" t="str">
        <f t="array" ref="I9">IFERROR(INDEX(Tdata[Nom],SMALL(IF(Tdata[Date|Affectation]=I$5&amp;"|"&amp;$C$6,ROW(Tdata[Date|Affectation]),9^9),ROW()-ROW($C$6)+1)-1),"")</f>
        <v/>
      </c>
      <c r="J9" s="28" t="str">
        <f t="array" ref="J9">IFERROR(INDEX(Tdata[Nom],SMALL(IF(Tdata[Date|Affectation]=J$5&amp;"|"&amp;$C$6,ROW(Tdata[Date|Affectation]),9^9),ROW()-ROW($C$6)+1)-1),"")</f>
        <v/>
      </c>
    </row>
    <row r="10" spans="1:10" ht="15" thickBot="1" x14ac:dyDescent="0.4">
      <c r="A10" s="191"/>
      <c r="B10" s="189"/>
      <c r="C10" s="153"/>
      <c r="D10" s="28" t="str">
        <f t="array" ref="D10">IFERROR(INDEX(Tdata[Nom],SMALL(IF(Tdata[Date|Affectation]=D$5&amp;"|"&amp;$C$6,ROW(Tdata[Date|Affectation]),9^9),ROW()-ROW($C$6)+1)-1),"")</f>
        <v/>
      </c>
      <c r="E10" s="28" t="str">
        <f t="array" ref="E10">IFERROR(INDEX(Tdata[Nom],SMALL(IF(Tdata[Date|Affectation]=E$5&amp;"|"&amp;$C$6,ROW(Tdata[Date|Affectation]),9^9),ROW()-ROW($C$6)+1)-1),"")</f>
        <v/>
      </c>
      <c r="F10" s="28" t="str">
        <f t="array" ref="F10">IFERROR(INDEX(Tdata[Nom],SMALL(IF(Tdata[Date|Affectation]=F$5&amp;"|"&amp;$C$6,ROW(Tdata[Date|Affectation]),9^9),ROW()-ROW($C$6)+1)-1),"")</f>
        <v/>
      </c>
      <c r="G10" s="28" t="str">
        <f t="array" ref="G10">IFERROR(INDEX(Tdata[Nom],SMALL(IF(Tdata[Date|Affectation]=G$5&amp;"|"&amp;$C$6,ROW(Tdata[Date|Affectation]),9^9),ROW()-ROW($C$6)+1)-1),"")</f>
        <v/>
      </c>
      <c r="H10" s="28" t="str">
        <f t="array" ref="H10">IFERROR(INDEX(Tdata[Nom],SMALL(IF(Tdata[Date|Affectation]=H$5&amp;"|"&amp;$C$6,ROW(Tdata[Date|Affectation]),9^9),ROW()-ROW($C$6)+1)-1),"")</f>
        <v/>
      </c>
      <c r="I10" s="28" t="str">
        <f t="array" ref="I10">IFERROR(INDEX(Tdata[Nom],SMALL(IF(Tdata[Date|Affectation]=I$5&amp;"|"&amp;$C$6,ROW(Tdata[Date|Affectation]),9^9),ROW()-ROW($C$6)+1)-1),"")</f>
        <v/>
      </c>
      <c r="J10" s="28" t="str">
        <f t="array" ref="J10">IFERROR(INDEX(Tdata[Nom],SMALL(IF(Tdata[Date|Affectation]=J$5&amp;"|"&amp;$C$6,ROW(Tdata[Date|Affectation]),9^9),ROW()-ROW($C$6)+1)-1),"")</f>
        <v/>
      </c>
    </row>
    <row r="11" spans="1:10" ht="15" thickBot="1" x14ac:dyDescent="0.4">
      <c r="A11" s="191"/>
      <c r="B11" s="189"/>
      <c r="C11" s="153"/>
      <c r="D11" s="28" t="str">
        <f t="array" ref="D11">IFERROR(INDEX(Tdata[Nom],SMALL(IF(Tdata[Date|Affectation]=D$5&amp;"|"&amp;$C$6,ROW(Tdata[Date|Affectation]),9^9),ROW()-ROW($C$6)+1)-1),"")</f>
        <v/>
      </c>
      <c r="E11" s="28" t="str">
        <f t="array" ref="E11">IFERROR(INDEX(Tdata[Nom],SMALL(IF(Tdata[Date|Affectation]=E$5&amp;"|"&amp;$C$6,ROW(Tdata[Date|Affectation]),9^9),ROW()-ROW($C$6)+1)-1),"")</f>
        <v/>
      </c>
      <c r="F11" s="28" t="str">
        <f t="array" ref="F11">IFERROR(INDEX(Tdata[Nom],SMALL(IF(Tdata[Date|Affectation]=F$5&amp;"|"&amp;$C$6,ROW(Tdata[Date|Affectation]),9^9),ROW()-ROW($C$6)+1)-1),"")</f>
        <v/>
      </c>
      <c r="G11" s="28" t="str">
        <f t="array" ref="G11">IFERROR(INDEX(Tdata[Nom],SMALL(IF(Tdata[Date|Affectation]=G$5&amp;"|"&amp;$C$6,ROW(Tdata[Date|Affectation]),9^9),ROW()-ROW($C$6)+1)-1),"")</f>
        <v/>
      </c>
      <c r="H11" s="28" t="str">
        <f t="array" ref="H11">IFERROR(INDEX(Tdata[Nom],SMALL(IF(Tdata[Date|Affectation]=H$5&amp;"|"&amp;$C$6,ROW(Tdata[Date|Affectation]),9^9),ROW()-ROW($C$6)+1)-1),"")</f>
        <v/>
      </c>
      <c r="I11" s="28" t="str">
        <f t="array" ref="I11">IFERROR(INDEX(Tdata[Nom],SMALL(IF(Tdata[Date|Affectation]=I$5&amp;"|"&amp;$C$6,ROW(Tdata[Date|Affectation]),9^9),ROW()-ROW($C$6)+1)-1),"")</f>
        <v/>
      </c>
      <c r="J11" s="28" t="str">
        <f t="array" ref="J11">IFERROR(INDEX(Tdata[Nom],SMALL(IF(Tdata[Date|Affectation]=J$5&amp;"|"&amp;$C$6,ROW(Tdata[Date|Affectation]),9^9),ROW()-ROW($C$6)+1)-1),"")</f>
        <v/>
      </c>
    </row>
    <row r="12" spans="1:10" ht="15" thickBot="1" x14ac:dyDescent="0.4">
      <c r="A12" s="191"/>
      <c r="B12" s="189"/>
      <c r="C12" s="153"/>
      <c r="D12" s="46" t="str">
        <f t="array" ref="D12">IFERROR(INDEX(Tdata[Nom],SMALL(IF(Tdata[Date|Affectation]=D$5&amp;"|"&amp;$C$6,ROW(Tdata[Date|Affectation]),9^9),ROW()-ROW($C$6)+1)-1),"")</f>
        <v/>
      </c>
      <c r="E12" s="46" t="str">
        <f t="array" ref="E12">IFERROR(INDEX(Tdata[Nom],SMALL(IF(Tdata[Date|Affectation]=E$5&amp;"|"&amp;$C$6,ROW(Tdata[Date|Affectation]),9^9),ROW()-ROW($C$6)+1)-1),"")</f>
        <v/>
      </c>
      <c r="F12" s="46" t="str">
        <f t="array" ref="F12">IFERROR(INDEX(Tdata[Nom],SMALL(IF(Tdata[Date|Affectation]=F$5&amp;"|"&amp;$C$6,ROW(Tdata[Date|Affectation]),9^9),ROW()-ROW($C$6)+1)-1),"")</f>
        <v/>
      </c>
      <c r="G12" s="46" t="str">
        <f t="array" ref="G12">IFERROR(INDEX(Tdata[Nom],SMALL(IF(Tdata[Date|Affectation]=G$5&amp;"|"&amp;$C$6,ROW(Tdata[Date|Affectation]),9^9),ROW()-ROW($C$6)+1)-1),"")</f>
        <v/>
      </c>
      <c r="H12" s="46" t="str">
        <f t="array" ref="H12">IFERROR(INDEX(Tdata[Nom],SMALL(IF(Tdata[Date|Affectation]=H$5&amp;"|"&amp;$C$6,ROW(Tdata[Date|Affectation]),9^9),ROW()-ROW($C$6)+1)-1),"")</f>
        <v/>
      </c>
      <c r="I12" s="46" t="str">
        <f t="array" ref="I12">IFERROR(INDEX(Tdata[Nom],SMALL(IF(Tdata[Date|Affectation]=I$5&amp;"|"&amp;$C$6,ROW(Tdata[Date|Affectation]),9^9),ROW()-ROW($C$6)+1)-1),"")</f>
        <v/>
      </c>
      <c r="J12" s="46" t="str">
        <f t="array" ref="J12">IFERROR(INDEX(Tdata[Nom],SMALL(IF(Tdata[Date|Affectation]=J$5&amp;"|"&amp;$C$6,ROW(Tdata[Date|Affectation]),9^9),ROW()-ROW($C$6)+1)-1),"")</f>
        <v/>
      </c>
    </row>
    <row r="13" spans="1:10" ht="15" thickBot="1" x14ac:dyDescent="0.4">
      <c r="A13" s="191"/>
      <c r="B13" s="189"/>
      <c r="C13" s="153"/>
      <c r="D13" s="28" t="str">
        <f t="array" ref="D13">IFERROR(INDEX(Tdata[Nom],SMALL(IF(Tdata[Date|Affectation]=D$5&amp;"|"&amp;$C$6,ROW(Tdata[Date|Affectation]),9^9),ROW()-ROW($C$6)+1)-1),"")</f>
        <v/>
      </c>
      <c r="E13" s="28" t="str">
        <f t="array" ref="E13">IFERROR(INDEX(Tdata[Nom],SMALL(IF(Tdata[Date|Affectation]=E$5&amp;"|"&amp;$C$6,ROW(Tdata[Date|Affectation]),9^9),ROW()-ROW($C$6)+1)-1),"")</f>
        <v/>
      </c>
      <c r="F13" s="28" t="str">
        <f t="array" ref="F13">IFERROR(INDEX(Tdata[Nom],SMALL(IF(Tdata[Date|Affectation]=F$5&amp;"|"&amp;$C$6,ROW(Tdata[Date|Affectation]),9^9),ROW()-ROW($C$6)+1)-1),"")</f>
        <v/>
      </c>
      <c r="G13" s="28" t="str">
        <f t="array" ref="G13">IFERROR(INDEX(Tdata[Nom],SMALL(IF(Tdata[Date|Affectation]=G$5&amp;"|"&amp;$C$6,ROW(Tdata[Date|Affectation]),9^9),ROW()-ROW($C$6)+1)-1),"")</f>
        <v/>
      </c>
      <c r="H13" s="28" t="str">
        <f t="array" ref="H13">IFERROR(INDEX(Tdata[Nom],SMALL(IF(Tdata[Date|Affectation]=H$5&amp;"|"&amp;$C$6,ROW(Tdata[Date|Affectation]),9^9),ROW()-ROW($C$6)+1)-1),"")</f>
        <v/>
      </c>
      <c r="I13" s="28" t="str">
        <f t="array" ref="I13">IFERROR(INDEX(Tdata[Nom],SMALL(IF(Tdata[Date|Affectation]=I$5&amp;"|"&amp;$C$6,ROW(Tdata[Date|Affectation]),9^9),ROW()-ROW($C$6)+1)-1),"")</f>
        <v/>
      </c>
      <c r="J13" s="28" t="str">
        <f t="array" ref="J13">IFERROR(INDEX(Tdata[Nom],SMALL(IF(Tdata[Date|Affectation]=J$5&amp;"|"&amp;$C$6,ROW(Tdata[Date|Affectation]),9^9),ROW()-ROW($C$6)+1)-1),"")</f>
        <v/>
      </c>
    </row>
    <row r="14" spans="1:10" ht="15" thickBot="1" x14ac:dyDescent="0.4">
      <c r="A14" s="191"/>
      <c r="B14" s="189"/>
      <c r="C14" s="153"/>
      <c r="D14" s="28" t="str">
        <f t="array" ref="D14">IFERROR(INDEX(Tdata[Nom],SMALL(IF(Tdata[Date|Affectation]=D$5&amp;"|"&amp;$C$6,ROW(Tdata[Date|Affectation]),9^9),ROW()-ROW($C$6)+1)-1),"")</f>
        <v/>
      </c>
      <c r="E14" s="28" t="str">
        <f t="array" ref="E14">IFERROR(INDEX(Tdata[Nom],SMALL(IF(Tdata[Date|Affectation]=E$5&amp;"|"&amp;$C$6,ROW(Tdata[Date|Affectation]),9^9),ROW()-ROW($C$6)+1)-1),"")</f>
        <v/>
      </c>
      <c r="F14" s="28" t="str">
        <f t="array" ref="F14">IFERROR(INDEX(Tdata[Nom],SMALL(IF(Tdata[Date|Affectation]=F$5&amp;"|"&amp;$C$6,ROW(Tdata[Date|Affectation]),9^9),ROW()-ROW($C$6)+1)-1),"")</f>
        <v/>
      </c>
      <c r="G14" s="28" t="str">
        <f t="array" ref="G14">IFERROR(INDEX(Tdata[Nom],SMALL(IF(Tdata[Date|Affectation]=G$5&amp;"|"&amp;$C$6,ROW(Tdata[Date|Affectation]),9^9),ROW()-ROW($C$6)+1)-1),"")</f>
        <v/>
      </c>
      <c r="H14" s="28" t="str">
        <f t="array" ref="H14">IFERROR(INDEX(Tdata[Nom],SMALL(IF(Tdata[Date|Affectation]=H$5&amp;"|"&amp;$C$6,ROW(Tdata[Date|Affectation]),9^9),ROW()-ROW($C$6)+1)-1),"")</f>
        <v/>
      </c>
      <c r="I14" s="28" t="str">
        <f t="array" ref="I14">IFERROR(INDEX(Tdata[Nom],SMALL(IF(Tdata[Date|Affectation]=I$5&amp;"|"&amp;$C$6,ROW(Tdata[Date|Affectation]),9^9),ROW()-ROW($C$6)+1)-1),"")</f>
        <v/>
      </c>
      <c r="J14" s="28" t="str">
        <f t="array" ref="J14">IFERROR(INDEX(Tdata[Nom],SMALL(IF(Tdata[Date|Affectation]=J$5&amp;"|"&amp;$C$6,ROW(Tdata[Date|Affectation]),9^9),ROW()-ROW($C$6)+1)-1),"")</f>
        <v/>
      </c>
    </row>
    <row r="15" spans="1:10" ht="15" thickBot="1" x14ac:dyDescent="0.4">
      <c r="A15" s="191"/>
      <c r="B15" s="189"/>
      <c r="C15" s="153"/>
      <c r="D15" s="28" t="str">
        <f t="array" ref="D15">IFERROR(INDEX(Tdata[Nom],SMALL(IF(Tdata[Date|Affectation]=D$5&amp;"|"&amp;$C$6,ROW(Tdata[Date|Affectation]),9^9),ROW()-ROW($C$6)+1)-1),"")</f>
        <v/>
      </c>
      <c r="E15" s="28" t="str">
        <f t="array" ref="E15">IFERROR(INDEX(Tdata[Nom],SMALL(IF(Tdata[Date|Affectation]=E$5&amp;"|"&amp;$C$6,ROW(Tdata[Date|Affectation]),9^9),ROW()-ROW($C$6)+1)-1),"")</f>
        <v/>
      </c>
      <c r="F15" s="28" t="str">
        <f t="array" ref="F15">IFERROR(INDEX(Tdata[Nom],SMALL(IF(Tdata[Date|Affectation]=F$5&amp;"|"&amp;$C$6,ROW(Tdata[Date|Affectation]),9^9),ROW()-ROW($C$6)+1)-1),"")</f>
        <v/>
      </c>
      <c r="G15" s="28" t="str">
        <f t="array" ref="G15">IFERROR(INDEX(Tdata[Nom],SMALL(IF(Tdata[Date|Affectation]=G$5&amp;"|"&amp;$C$6,ROW(Tdata[Date|Affectation]),9^9),ROW()-ROW($C$6)+1)-1),"")</f>
        <v/>
      </c>
      <c r="H15" s="28" t="str">
        <f t="array" ref="H15">IFERROR(INDEX(Tdata[Nom],SMALL(IF(Tdata[Date|Affectation]=H$5&amp;"|"&amp;$C$6,ROW(Tdata[Date|Affectation]),9^9),ROW()-ROW($C$6)+1)-1),"")</f>
        <v/>
      </c>
      <c r="I15" s="28" t="str">
        <f t="array" ref="I15">IFERROR(INDEX(Tdata[Nom],SMALL(IF(Tdata[Date|Affectation]=I$5&amp;"|"&amp;$C$6,ROW(Tdata[Date|Affectation]),9^9),ROW()-ROW($C$6)+1)-1),"")</f>
        <v/>
      </c>
      <c r="J15" s="28" t="str">
        <f t="array" ref="J15">IFERROR(INDEX(Tdata[Nom],SMALL(IF(Tdata[Date|Affectation]=J$5&amp;"|"&amp;$C$6,ROW(Tdata[Date|Affectation]),9^9),ROW()-ROW($C$6)+1)-1),"")</f>
        <v/>
      </c>
    </row>
    <row r="16" spans="1:10" ht="15" thickBot="1" x14ac:dyDescent="0.4">
      <c r="A16" s="191"/>
      <c r="B16" s="189"/>
      <c r="C16" s="153"/>
      <c r="D16" s="28" t="str">
        <f t="array" ref="D16">IFERROR(INDEX(Tdata[Nom],SMALL(IF(Tdata[Date|Affectation]=D$5&amp;"|"&amp;$C$6,ROW(Tdata[Date|Affectation]),9^9),ROW()-ROW($C$6)+1)-1),"")</f>
        <v/>
      </c>
      <c r="E16" s="28" t="str">
        <f t="array" ref="E16">IFERROR(INDEX(Tdata[Nom],SMALL(IF(Tdata[Date|Affectation]=E$5&amp;"|"&amp;$C$6,ROW(Tdata[Date|Affectation]),9^9),ROW()-ROW($C$6)+1)-1),"")</f>
        <v/>
      </c>
      <c r="F16" s="28" t="str">
        <f t="array" ref="F16">IFERROR(INDEX(Tdata[Nom],SMALL(IF(Tdata[Date|Affectation]=F$5&amp;"|"&amp;$C$6,ROW(Tdata[Date|Affectation]),9^9),ROW()-ROW($C$6)+1)-1),"")</f>
        <v/>
      </c>
      <c r="G16" s="28" t="str">
        <f t="array" ref="G16">IFERROR(INDEX(Tdata[Nom],SMALL(IF(Tdata[Date|Affectation]=G$5&amp;"|"&amp;$C$6,ROW(Tdata[Date|Affectation]),9^9),ROW()-ROW($C$6)+1)-1),"")</f>
        <v/>
      </c>
      <c r="H16" s="28" t="str">
        <f t="array" ref="H16">IFERROR(INDEX(Tdata[Nom],SMALL(IF(Tdata[Date|Affectation]=H$5&amp;"|"&amp;$C$6,ROW(Tdata[Date|Affectation]),9^9),ROW()-ROW($C$6)+1)-1),"")</f>
        <v/>
      </c>
      <c r="I16" s="28" t="str">
        <f t="array" ref="I16">IFERROR(INDEX(Tdata[Nom],SMALL(IF(Tdata[Date|Affectation]=I$5&amp;"|"&amp;$C$6,ROW(Tdata[Date|Affectation]),9^9),ROW()-ROW($C$6)+1)-1),"")</f>
        <v/>
      </c>
      <c r="J16" s="28" t="str">
        <f t="array" ref="J16">IFERROR(INDEX(Tdata[Nom],SMALL(IF(Tdata[Date|Affectation]=J$5&amp;"|"&amp;$C$6,ROW(Tdata[Date|Affectation]),9^9),ROW()-ROW($C$6)+1)-1),"")</f>
        <v/>
      </c>
    </row>
    <row r="17" spans="1:10" ht="15" thickBot="1" x14ac:dyDescent="0.4">
      <c r="A17" s="191"/>
      <c r="B17" s="188" t="s">
        <v>111</v>
      </c>
      <c r="C17" s="156" t="s">
        <v>147</v>
      </c>
      <c r="D17" s="27" t="str">
        <f t="array" ref="D17">IFERROR(INDEX(Tdata[Nom],SMALL(IF(Tdata[Date|Affectation]=D$5&amp;"|"&amp;$C$17,ROW(Tdata[Date|Affectation]),9^9),ROW()-ROW($C$17)+1)-1),"")</f>
        <v/>
      </c>
      <c r="E17" s="27" t="str">
        <f t="array" ref="E17">IFERROR(INDEX(Tdata[Nom],SMALL(IF(Tdata[Date|Affectation]=E$5&amp;"|"&amp;$C$17,ROW(Tdata[Date|Affectation]),9^9),ROW()-ROW($C$17)+1)-1),"")</f>
        <v/>
      </c>
      <c r="F17" s="27" t="str">
        <f t="array" ref="F17">IFERROR(INDEX(Tdata[Nom],SMALL(IF(Tdata[Date|Affectation]=F$5&amp;"|"&amp;$C$17,ROW(Tdata[Date|Affectation]),9^9),ROW()-ROW($C$17)+1)-1),"")</f>
        <v/>
      </c>
      <c r="G17" s="27" t="str">
        <f t="array" ref="G17">IFERROR(INDEX(Tdata[Nom],SMALL(IF(Tdata[Date|Affectation]=G$5&amp;"|"&amp;$C$17,ROW(Tdata[Date|Affectation]),9^9),ROW()-ROW($C$17)+1)-1),"")</f>
        <v/>
      </c>
      <c r="H17" s="27" t="str">
        <f t="array" ref="H17">IFERROR(INDEX(Tdata[Nom],SMALL(IF(Tdata[Date|Affectation]=H$5&amp;"|"&amp;$C$17,ROW(Tdata[Date|Affectation]),9^9),ROW()-ROW($C$17)+1)-1),"")</f>
        <v/>
      </c>
      <c r="I17" s="27" t="str">
        <f t="array" ref="I17">IFERROR(INDEX(Tdata[Nom],SMALL(IF(Tdata[Date|Affectation]=I$5&amp;"|"&amp;$C$17,ROW(Tdata[Date|Affectation]),9^9),ROW()-ROW($C$17)+1)-1),"")</f>
        <v/>
      </c>
      <c r="J17" s="27" t="str">
        <f t="array" ref="J17">IFERROR(INDEX(Tdata[Nom],SMALL(IF(Tdata[Date|Affectation]=J$5&amp;"|"&amp;$C$17,ROW(Tdata[Date|Affectation]),9^9),ROW()-ROW($C$17)+1)-1),"")</f>
        <v/>
      </c>
    </row>
    <row r="18" spans="1:10" ht="15" thickBot="1" x14ac:dyDescent="0.4">
      <c r="A18" s="191"/>
      <c r="B18" s="188"/>
      <c r="C18" s="154"/>
      <c r="D18" s="28" t="str">
        <f t="array" ref="D18">IFERROR(INDEX(Tdata[Nom],SMALL(IF(Tdata[Date|Affectation]=D$5&amp;"|"&amp;$C$17,ROW(Tdata[Date|Affectation]),9^9),ROW()-ROW($C$17)+1)-1),"")</f>
        <v/>
      </c>
      <c r="E18" s="28" t="str">
        <f t="array" ref="E18">IFERROR(INDEX(Tdata[Nom],SMALL(IF(Tdata[Date|Affectation]=E$5&amp;"|"&amp;$C$17,ROW(Tdata[Date|Affectation]),9^9),ROW()-ROW($C$17)+1)-1),"")</f>
        <v/>
      </c>
      <c r="F18" s="28" t="str">
        <f t="array" ref="F18">IFERROR(INDEX(Tdata[Nom],SMALL(IF(Tdata[Date|Affectation]=F$5&amp;"|"&amp;$C$17,ROW(Tdata[Date|Affectation]),9^9),ROW()-ROW($C$17)+1)-1),"")</f>
        <v/>
      </c>
      <c r="G18" s="28" t="str">
        <f t="array" ref="G18">IFERROR(INDEX(Tdata[Nom],SMALL(IF(Tdata[Date|Affectation]=G$5&amp;"|"&amp;$C$17,ROW(Tdata[Date|Affectation]),9^9),ROW()-ROW($C$17)+1)-1),"")</f>
        <v/>
      </c>
      <c r="H18" s="28" t="str">
        <f t="array" ref="H18">IFERROR(INDEX(Tdata[Nom],SMALL(IF(Tdata[Date|Affectation]=H$5&amp;"|"&amp;$C$17,ROW(Tdata[Date|Affectation]),9^9),ROW()-ROW($C$17)+1)-1),"")</f>
        <v/>
      </c>
      <c r="I18" s="28" t="str">
        <f t="array" ref="I18">IFERROR(INDEX(Tdata[Nom],SMALL(IF(Tdata[Date|Affectation]=I$5&amp;"|"&amp;$C$17,ROW(Tdata[Date|Affectation]),9^9),ROW()-ROW($C$17)+1)-1),"")</f>
        <v/>
      </c>
      <c r="J18" s="28" t="str">
        <f t="array" ref="J18">IFERROR(INDEX(Tdata[Nom],SMALL(IF(Tdata[Date|Affectation]=J$5&amp;"|"&amp;$C$17,ROW(Tdata[Date|Affectation]),9^9),ROW()-ROW($C$17)+1)-1),"")</f>
        <v/>
      </c>
    </row>
    <row r="19" spans="1:10" ht="15" thickBot="1" x14ac:dyDescent="0.4">
      <c r="A19" s="191"/>
      <c r="B19" s="188"/>
      <c r="C19" s="154"/>
      <c r="D19" s="28" t="str">
        <f t="array" ref="D19">IFERROR(INDEX(Tdata[Nom],SMALL(IF(Tdata[Date|Affectation]=D$5&amp;"|"&amp;$C$17,ROW(Tdata[Date|Affectation]),9^9),ROW()-ROW($C$17)+1)-1),"")</f>
        <v/>
      </c>
      <c r="E19" s="28" t="str">
        <f t="array" ref="E19">IFERROR(INDEX(Tdata[Nom],SMALL(IF(Tdata[Date|Affectation]=E$5&amp;"|"&amp;$C$17,ROW(Tdata[Date|Affectation]),9^9),ROW()-ROW($C$17)+1)-1),"")</f>
        <v/>
      </c>
      <c r="F19" s="28" t="str">
        <f t="array" ref="F19">IFERROR(INDEX(Tdata[Nom],SMALL(IF(Tdata[Date|Affectation]=F$5&amp;"|"&amp;$C$17,ROW(Tdata[Date|Affectation]),9^9),ROW()-ROW($C$17)+1)-1),"")</f>
        <v/>
      </c>
      <c r="G19" s="28" t="str">
        <f t="array" ref="G19">IFERROR(INDEX(Tdata[Nom],SMALL(IF(Tdata[Date|Affectation]=G$5&amp;"|"&amp;$C$17,ROW(Tdata[Date|Affectation]),9^9),ROW()-ROW($C$17)+1)-1),"")</f>
        <v/>
      </c>
      <c r="H19" s="28" t="str">
        <f t="array" ref="H19">IFERROR(INDEX(Tdata[Nom],SMALL(IF(Tdata[Date|Affectation]=H$5&amp;"|"&amp;$C$17,ROW(Tdata[Date|Affectation]),9^9),ROW()-ROW($C$17)+1)-1),"")</f>
        <v/>
      </c>
      <c r="I19" s="28" t="str">
        <f t="array" ref="I19">IFERROR(INDEX(Tdata[Nom],SMALL(IF(Tdata[Date|Affectation]=I$5&amp;"|"&amp;$C$17,ROW(Tdata[Date|Affectation]),9^9),ROW()-ROW($C$17)+1)-1),"")</f>
        <v/>
      </c>
      <c r="J19" s="28" t="str">
        <f t="array" ref="J19">IFERROR(INDEX(Tdata[Nom],SMALL(IF(Tdata[Date|Affectation]=J$5&amp;"|"&amp;$C$17,ROW(Tdata[Date|Affectation]),9^9),ROW()-ROW($C$17)+1)-1),"")</f>
        <v/>
      </c>
    </row>
    <row r="20" spans="1:10" ht="15" thickBot="1" x14ac:dyDescent="0.4">
      <c r="A20" s="191"/>
      <c r="B20" s="188"/>
      <c r="C20" s="154"/>
      <c r="D20" s="28" t="str">
        <f t="array" ref="D20">IFERROR(INDEX(Tdata[Nom],SMALL(IF(Tdata[Date|Affectation]=D$5&amp;"|"&amp;$C$17,ROW(Tdata[Date|Affectation]),9^9),ROW()-ROW($C$17)+1)-1),"")</f>
        <v/>
      </c>
      <c r="E20" s="28" t="str">
        <f t="array" ref="E20">IFERROR(INDEX(Tdata[Nom],SMALL(IF(Tdata[Date|Affectation]=E$5&amp;"|"&amp;$C$17,ROW(Tdata[Date|Affectation]),9^9),ROW()-ROW($C$17)+1)-1),"")</f>
        <v/>
      </c>
      <c r="F20" s="28" t="str">
        <f t="array" ref="F20">IFERROR(INDEX(Tdata[Nom],SMALL(IF(Tdata[Date|Affectation]=F$5&amp;"|"&amp;$C$17,ROW(Tdata[Date|Affectation]),9^9),ROW()-ROW($C$17)+1)-1),"")</f>
        <v/>
      </c>
      <c r="G20" s="28" t="str">
        <f t="array" ref="G20">IFERROR(INDEX(Tdata[Nom],SMALL(IF(Tdata[Date|Affectation]=G$5&amp;"|"&amp;$C$17,ROW(Tdata[Date|Affectation]),9^9),ROW()-ROW($C$17)+1)-1),"")</f>
        <v/>
      </c>
      <c r="H20" s="28" t="str">
        <f t="array" ref="H20">IFERROR(INDEX(Tdata[Nom],SMALL(IF(Tdata[Date|Affectation]=H$5&amp;"|"&amp;$C$17,ROW(Tdata[Date|Affectation]),9^9),ROW()-ROW($C$17)+1)-1),"")</f>
        <v/>
      </c>
      <c r="I20" s="28" t="str">
        <f t="array" ref="I20">IFERROR(INDEX(Tdata[Nom],SMALL(IF(Tdata[Date|Affectation]=I$5&amp;"|"&amp;$C$17,ROW(Tdata[Date|Affectation]),9^9),ROW()-ROW($C$17)+1)-1),"")</f>
        <v/>
      </c>
      <c r="J20" s="28" t="str">
        <f t="array" ref="J20">IFERROR(INDEX(Tdata[Nom],SMALL(IF(Tdata[Date|Affectation]=J$5&amp;"|"&amp;$C$17,ROW(Tdata[Date|Affectation]),9^9),ROW()-ROW($C$17)+1)-1),"")</f>
        <v/>
      </c>
    </row>
    <row r="21" spans="1:10" ht="15" thickBot="1" x14ac:dyDescent="0.4">
      <c r="A21" s="191"/>
      <c r="B21" s="188"/>
      <c r="C21" s="154"/>
      <c r="D21" s="28" t="str">
        <f t="array" ref="D21">IFERROR(INDEX(Tdata[Nom],SMALL(IF(Tdata[Date|Affectation]=D$5&amp;"|"&amp;$C$17,ROW(Tdata[Date|Affectation]),9^9),ROW()-ROW($C$17)+1)-1),"")</f>
        <v/>
      </c>
      <c r="E21" s="28" t="str">
        <f t="array" ref="E21">IFERROR(INDEX(Tdata[Nom],SMALL(IF(Tdata[Date|Affectation]=E$5&amp;"|"&amp;$C$17,ROW(Tdata[Date|Affectation]),9^9),ROW()-ROW($C$17)+1)-1),"")</f>
        <v/>
      </c>
      <c r="F21" s="28" t="str">
        <f t="array" ref="F21">IFERROR(INDEX(Tdata[Nom],SMALL(IF(Tdata[Date|Affectation]=F$5&amp;"|"&amp;$C$17,ROW(Tdata[Date|Affectation]),9^9),ROW()-ROW($C$17)+1)-1),"")</f>
        <v/>
      </c>
      <c r="G21" s="28" t="str">
        <f t="array" ref="G21">IFERROR(INDEX(Tdata[Nom],SMALL(IF(Tdata[Date|Affectation]=G$5&amp;"|"&amp;$C$17,ROW(Tdata[Date|Affectation]),9^9),ROW()-ROW($C$17)+1)-1),"")</f>
        <v/>
      </c>
      <c r="H21" s="28" t="str">
        <f t="array" ref="H21">IFERROR(INDEX(Tdata[Nom],SMALL(IF(Tdata[Date|Affectation]=H$5&amp;"|"&amp;$C$17,ROW(Tdata[Date|Affectation]),9^9),ROW()-ROW($C$17)+1)-1),"")</f>
        <v/>
      </c>
      <c r="I21" s="28" t="str">
        <f t="array" ref="I21">IFERROR(INDEX(Tdata[Nom],SMALL(IF(Tdata[Date|Affectation]=I$5&amp;"|"&amp;$C$17,ROW(Tdata[Date|Affectation]),9^9),ROW()-ROW($C$17)+1)-1),"")</f>
        <v/>
      </c>
      <c r="J21" s="28" t="str">
        <f t="array" ref="J21">IFERROR(INDEX(Tdata[Nom],SMALL(IF(Tdata[Date|Affectation]=J$5&amp;"|"&amp;$C$17,ROW(Tdata[Date|Affectation]),9^9),ROW()-ROW($C$17)+1)-1),"")</f>
        <v/>
      </c>
    </row>
    <row r="22" spans="1:10" ht="15" thickBot="1" x14ac:dyDescent="0.4">
      <c r="A22" s="191"/>
      <c r="B22" s="188"/>
      <c r="C22" s="154"/>
      <c r="D22" s="28" t="str">
        <f t="array" ref="D22">IFERROR(INDEX(Tdata[Nom],SMALL(IF(Tdata[Date|Affectation]=D$5&amp;"|"&amp;$C$17,ROW(Tdata[Date|Affectation]),9^9),ROW()-ROW($C$17)+1)-1),"")</f>
        <v/>
      </c>
      <c r="E22" s="28" t="str">
        <f t="array" ref="E22">IFERROR(INDEX(Tdata[Nom],SMALL(IF(Tdata[Date|Affectation]=E$5&amp;"|"&amp;$C$17,ROW(Tdata[Date|Affectation]),9^9),ROW()-ROW($C$17)+1)-1),"")</f>
        <v/>
      </c>
      <c r="F22" s="28" t="str">
        <f t="array" ref="F22">IFERROR(INDEX(Tdata[Nom],SMALL(IF(Tdata[Date|Affectation]=F$5&amp;"|"&amp;$C$17,ROW(Tdata[Date|Affectation]),9^9),ROW()-ROW($C$17)+1)-1),"")</f>
        <v/>
      </c>
      <c r="G22" s="28" t="str">
        <f t="array" ref="G22">IFERROR(INDEX(Tdata[Nom],SMALL(IF(Tdata[Date|Affectation]=G$5&amp;"|"&amp;$C$17,ROW(Tdata[Date|Affectation]),9^9),ROW()-ROW($C$17)+1)-1),"")</f>
        <v/>
      </c>
      <c r="H22" s="28" t="str">
        <f t="array" ref="H22">IFERROR(INDEX(Tdata[Nom],SMALL(IF(Tdata[Date|Affectation]=H$5&amp;"|"&amp;$C$17,ROW(Tdata[Date|Affectation]),9^9),ROW()-ROW($C$17)+1)-1),"")</f>
        <v/>
      </c>
      <c r="I22" s="28" t="str">
        <f t="array" ref="I22">IFERROR(INDEX(Tdata[Nom],SMALL(IF(Tdata[Date|Affectation]=I$5&amp;"|"&amp;$C$17,ROW(Tdata[Date|Affectation]),9^9),ROW()-ROW($C$17)+1)-1),"")</f>
        <v/>
      </c>
      <c r="J22" s="28" t="str">
        <f t="array" ref="J22">IFERROR(INDEX(Tdata[Nom],SMALL(IF(Tdata[Date|Affectation]=J$5&amp;"|"&amp;$C$17,ROW(Tdata[Date|Affectation]),9^9),ROW()-ROW($C$17)+1)-1),"")</f>
        <v/>
      </c>
    </row>
    <row r="23" spans="1:10" ht="15" thickBot="1" x14ac:dyDescent="0.4">
      <c r="A23" s="191"/>
      <c r="B23" s="188"/>
      <c r="C23" s="154"/>
      <c r="D23" s="46" t="str">
        <f t="array" ref="D23">IFERROR(INDEX(Tdata[Nom],SMALL(IF(Tdata[Date|Affectation]=D$5&amp;"|"&amp;$C$17,ROW(Tdata[Date|Affectation]),9^9),ROW()-ROW($C$17)+1)-1),"")</f>
        <v/>
      </c>
      <c r="E23" s="46" t="str">
        <f t="array" ref="E23">IFERROR(INDEX(Tdata[Nom],SMALL(IF(Tdata[Date|Affectation]=E$5&amp;"|"&amp;$C$17,ROW(Tdata[Date|Affectation]),9^9),ROW()-ROW($C$17)+1)-1),"")</f>
        <v/>
      </c>
      <c r="F23" s="46" t="str">
        <f t="array" ref="F23">IFERROR(INDEX(Tdata[Nom],SMALL(IF(Tdata[Date|Affectation]=F$5&amp;"|"&amp;$C$17,ROW(Tdata[Date|Affectation]),9^9),ROW()-ROW($C$17)+1)-1),"")</f>
        <v/>
      </c>
      <c r="G23" s="46" t="str">
        <f t="array" ref="G23">IFERROR(INDEX(Tdata[Nom],SMALL(IF(Tdata[Date|Affectation]=G$5&amp;"|"&amp;$C$17,ROW(Tdata[Date|Affectation]),9^9),ROW()-ROW($C$17)+1)-1),"")</f>
        <v/>
      </c>
      <c r="H23" s="46" t="str">
        <f t="array" ref="H23">IFERROR(INDEX(Tdata[Nom],SMALL(IF(Tdata[Date|Affectation]=H$5&amp;"|"&amp;$C$17,ROW(Tdata[Date|Affectation]),9^9),ROW()-ROW($C$17)+1)-1),"")</f>
        <v/>
      </c>
      <c r="I23" s="46" t="str">
        <f t="array" ref="I23">IFERROR(INDEX(Tdata[Nom],SMALL(IF(Tdata[Date|Affectation]=I$5&amp;"|"&amp;$C$17,ROW(Tdata[Date|Affectation]),9^9),ROW()-ROW($C$17)+1)-1),"")</f>
        <v/>
      </c>
      <c r="J23" s="46" t="str">
        <f t="array" ref="J23">IFERROR(INDEX(Tdata[Nom],SMALL(IF(Tdata[Date|Affectation]=J$5&amp;"|"&amp;$C$17,ROW(Tdata[Date|Affectation]),9^9),ROW()-ROW($C$17)+1)-1),"")</f>
        <v/>
      </c>
    </row>
    <row r="24" spans="1:10" ht="15" thickBot="1" x14ac:dyDescent="0.4">
      <c r="A24" s="191"/>
      <c r="B24" s="188"/>
      <c r="C24" s="154"/>
      <c r="D24" s="28" t="str">
        <f t="array" ref="D24">IFERROR(INDEX(Tdata[Nom],SMALL(IF(Tdata[Date|Affectation]=D$5&amp;"|"&amp;$C$17,ROW(Tdata[Date|Affectation]),9^9),ROW()-ROW($C$17)+1)-1),"")</f>
        <v/>
      </c>
      <c r="E24" s="28" t="str">
        <f t="array" ref="E24">IFERROR(INDEX(Tdata[Nom],SMALL(IF(Tdata[Date|Affectation]=E$5&amp;"|"&amp;$C$17,ROW(Tdata[Date|Affectation]),9^9),ROW()-ROW($C$17)+1)-1),"")</f>
        <v/>
      </c>
      <c r="F24" s="28" t="str">
        <f t="array" ref="F24">IFERROR(INDEX(Tdata[Nom],SMALL(IF(Tdata[Date|Affectation]=F$5&amp;"|"&amp;$C$17,ROW(Tdata[Date|Affectation]),9^9),ROW()-ROW($C$17)+1)-1),"")</f>
        <v/>
      </c>
      <c r="G24" s="28" t="str">
        <f t="array" ref="G24">IFERROR(INDEX(Tdata[Nom],SMALL(IF(Tdata[Date|Affectation]=G$5&amp;"|"&amp;$C$17,ROW(Tdata[Date|Affectation]),9^9),ROW()-ROW($C$17)+1)-1),"")</f>
        <v/>
      </c>
      <c r="H24" s="28" t="str">
        <f t="array" ref="H24">IFERROR(INDEX(Tdata[Nom],SMALL(IF(Tdata[Date|Affectation]=H$5&amp;"|"&amp;$C$17,ROW(Tdata[Date|Affectation]),9^9),ROW()-ROW($C$17)+1)-1),"")</f>
        <v/>
      </c>
      <c r="I24" s="28" t="str">
        <f t="array" ref="I24">IFERROR(INDEX(Tdata[Nom],SMALL(IF(Tdata[Date|Affectation]=I$5&amp;"|"&amp;$C$17,ROW(Tdata[Date|Affectation]),9^9),ROW()-ROW($C$17)+1)-1),"")</f>
        <v/>
      </c>
      <c r="J24" s="28" t="str">
        <f t="array" ref="J24">IFERROR(INDEX(Tdata[Nom],SMALL(IF(Tdata[Date|Affectation]=J$5&amp;"|"&amp;$C$17,ROW(Tdata[Date|Affectation]),9^9),ROW()-ROW($C$17)+1)-1),"")</f>
        <v/>
      </c>
    </row>
    <row r="25" spans="1:10" ht="15" thickBot="1" x14ac:dyDescent="0.4">
      <c r="A25" s="191"/>
      <c r="B25" s="188"/>
      <c r="C25" s="154"/>
      <c r="D25" s="28" t="str">
        <f t="array" ref="D25">IFERROR(INDEX(Tdata[Nom],SMALL(IF(Tdata[Date|Affectation]=D$5&amp;"|"&amp;$C$17,ROW(Tdata[Date|Affectation]),9^9),ROW()-ROW($C$17)+1)-1),"")</f>
        <v/>
      </c>
      <c r="E25" s="28" t="str">
        <f t="array" ref="E25">IFERROR(INDEX(Tdata[Nom],SMALL(IF(Tdata[Date|Affectation]=E$5&amp;"|"&amp;$C$17,ROW(Tdata[Date|Affectation]),9^9),ROW()-ROW($C$17)+1)-1),"")</f>
        <v/>
      </c>
      <c r="F25" s="28" t="str">
        <f t="array" ref="F25">IFERROR(INDEX(Tdata[Nom],SMALL(IF(Tdata[Date|Affectation]=F$5&amp;"|"&amp;$C$17,ROW(Tdata[Date|Affectation]),9^9),ROW()-ROW($C$17)+1)-1),"")</f>
        <v/>
      </c>
      <c r="G25" s="28" t="str">
        <f t="array" ref="G25">IFERROR(INDEX(Tdata[Nom],SMALL(IF(Tdata[Date|Affectation]=G$5&amp;"|"&amp;$C$17,ROW(Tdata[Date|Affectation]),9^9),ROW()-ROW($C$17)+1)-1),"")</f>
        <v/>
      </c>
      <c r="H25" s="28" t="str">
        <f t="array" ref="H25">IFERROR(INDEX(Tdata[Nom],SMALL(IF(Tdata[Date|Affectation]=H$5&amp;"|"&amp;$C$17,ROW(Tdata[Date|Affectation]),9^9),ROW()-ROW($C$17)+1)-1),"")</f>
        <v/>
      </c>
      <c r="I25" s="28" t="str">
        <f t="array" ref="I25">IFERROR(INDEX(Tdata[Nom],SMALL(IF(Tdata[Date|Affectation]=I$5&amp;"|"&amp;$C$17,ROW(Tdata[Date|Affectation]),9^9),ROW()-ROW($C$17)+1)-1),"")</f>
        <v/>
      </c>
      <c r="J25" s="28" t="str">
        <f t="array" ref="J25">IFERROR(INDEX(Tdata[Nom],SMALL(IF(Tdata[Date|Affectation]=J$5&amp;"|"&amp;$C$17,ROW(Tdata[Date|Affectation]),9^9),ROW()-ROW($C$17)+1)-1),"")</f>
        <v/>
      </c>
    </row>
    <row r="26" spans="1:10" ht="15" thickBot="1" x14ac:dyDescent="0.4">
      <c r="A26" s="191"/>
      <c r="B26" s="189"/>
      <c r="C26" s="153"/>
      <c r="D26" s="28" t="str">
        <f t="array" ref="D26">IFERROR(INDEX(Tdata[Nom],SMALL(IF(Tdata[Date|Affectation]=D$5&amp;"|"&amp;$C$17,ROW(Tdata[Date|Affectation]),9^9),ROW()-ROW($C$17)+1)-1),"")</f>
        <v/>
      </c>
      <c r="E26" s="28" t="str">
        <f t="array" ref="E26">IFERROR(INDEX(Tdata[Nom],SMALL(IF(Tdata[Date|Affectation]=E$5&amp;"|"&amp;$C$17,ROW(Tdata[Date|Affectation]),9^9),ROW()-ROW($C$17)+1)-1),"")</f>
        <v/>
      </c>
      <c r="F26" s="28" t="str">
        <f t="array" ref="F26">IFERROR(INDEX(Tdata[Nom],SMALL(IF(Tdata[Date|Affectation]=F$5&amp;"|"&amp;$C$17,ROW(Tdata[Date|Affectation]),9^9),ROW()-ROW($C$17)+1)-1),"")</f>
        <v/>
      </c>
      <c r="G26" s="28" t="str">
        <f t="array" ref="G26">IFERROR(INDEX(Tdata[Nom],SMALL(IF(Tdata[Date|Affectation]=G$5&amp;"|"&amp;$C$17,ROW(Tdata[Date|Affectation]),9^9),ROW()-ROW($C$17)+1)-1),"")</f>
        <v/>
      </c>
      <c r="H26" s="28" t="str">
        <f t="array" ref="H26">IFERROR(INDEX(Tdata[Nom],SMALL(IF(Tdata[Date|Affectation]=H$5&amp;"|"&amp;$C$17,ROW(Tdata[Date|Affectation]),9^9),ROW()-ROW($C$17)+1)-1),"")</f>
        <v/>
      </c>
      <c r="I26" s="28" t="str">
        <f t="array" ref="I26">IFERROR(INDEX(Tdata[Nom],SMALL(IF(Tdata[Date|Affectation]=I$5&amp;"|"&amp;$C$17,ROW(Tdata[Date|Affectation]),9^9),ROW()-ROW($C$17)+1)-1),"")</f>
        <v/>
      </c>
      <c r="J26" s="28" t="str">
        <f t="array" ref="J26">IFERROR(INDEX(Tdata[Nom],SMALL(IF(Tdata[Date|Affectation]=J$5&amp;"|"&amp;$C$17,ROW(Tdata[Date|Affectation]),9^9),ROW()-ROW($C$17)+1)-1),"")</f>
        <v/>
      </c>
    </row>
    <row r="27" spans="1:10" ht="15" thickBot="1" x14ac:dyDescent="0.4">
      <c r="A27" s="191"/>
      <c r="B27" s="189"/>
      <c r="C27" s="153"/>
      <c r="D27" s="28" t="str">
        <f t="array" ref="D27">IFERROR(INDEX(Tdata[Nom],SMALL(IF(Tdata[Date|Affectation]=D$5&amp;"|"&amp;$C$17,ROW(Tdata[Date|Affectation]),9^9),ROW()-ROW($C$17)+1)-1),"")</f>
        <v/>
      </c>
      <c r="E27" s="28" t="str">
        <f t="array" ref="E27">IFERROR(INDEX(Tdata[Nom],SMALL(IF(Tdata[Date|Affectation]=E$5&amp;"|"&amp;$C$17,ROW(Tdata[Date|Affectation]),9^9),ROW()-ROW($C$17)+1)-1),"")</f>
        <v/>
      </c>
      <c r="F27" s="28" t="str">
        <f t="array" ref="F27">IFERROR(INDEX(Tdata[Nom],SMALL(IF(Tdata[Date|Affectation]=F$5&amp;"|"&amp;$C$17,ROW(Tdata[Date|Affectation]),9^9),ROW()-ROW($C$17)+1)-1),"")</f>
        <v/>
      </c>
      <c r="G27" s="28" t="str">
        <f t="array" ref="G27">IFERROR(INDEX(Tdata[Nom],SMALL(IF(Tdata[Date|Affectation]=G$5&amp;"|"&amp;$C$17,ROW(Tdata[Date|Affectation]),9^9),ROW()-ROW($C$17)+1)-1),"")</f>
        <v/>
      </c>
      <c r="H27" s="28" t="str">
        <f t="array" ref="H27">IFERROR(INDEX(Tdata[Nom],SMALL(IF(Tdata[Date|Affectation]=H$5&amp;"|"&amp;$C$17,ROW(Tdata[Date|Affectation]),9^9),ROW()-ROW($C$17)+1)-1),"")</f>
        <v/>
      </c>
      <c r="I27" s="28" t="str">
        <f t="array" ref="I27">IFERROR(INDEX(Tdata[Nom],SMALL(IF(Tdata[Date|Affectation]=I$5&amp;"|"&amp;$C$17,ROW(Tdata[Date|Affectation]),9^9),ROW()-ROW($C$17)+1)-1),"")</f>
        <v/>
      </c>
      <c r="J27" s="28" t="str">
        <f t="array" ref="J27">IFERROR(INDEX(Tdata[Nom],SMALL(IF(Tdata[Date|Affectation]=J$5&amp;"|"&amp;$C$17,ROW(Tdata[Date|Affectation]),9^9),ROW()-ROW($C$17)+1)-1),"")</f>
        <v/>
      </c>
    </row>
    <row r="28" spans="1:10" ht="15" thickBot="1" x14ac:dyDescent="0.4">
      <c r="A28" s="191"/>
      <c r="B28" s="188" t="s">
        <v>112</v>
      </c>
      <c r="C28" s="156" t="s">
        <v>148</v>
      </c>
      <c r="D28" s="27" t="str">
        <f t="array" ref="D28">IFERROR(INDEX(Tdata[Nom],SMALL(IF(Tdata[Date|Affectation]=D$5&amp;"|"&amp;$C$28,ROW(Tdata[Date|Affectation]),9^9),ROW()-ROW($C$28)+1)-1),"")</f>
        <v/>
      </c>
      <c r="E28" s="27" t="str">
        <f t="array" ref="E28">IFERROR(INDEX(Tdata[Nom],SMALL(IF(Tdata[Date|Affectation]=E$5&amp;"|"&amp;$C$28,ROW(Tdata[Date|Affectation]),9^9),ROW()-ROW($C$28)+1)-1),"")</f>
        <v/>
      </c>
      <c r="F28" s="27" t="str">
        <f t="array" ref="F28">IFERROR(INDEX(Tdata[Nom],SMALL(IF(Tdata[Date|Affectation]=F$5&amp;"|"&amp;$C$28,ROW(Tdata[Date|Affectation]),9^9),ROW()-ROW($C$28)+1)-1),"")</f>
        <v/>
      </c>
      <c r="G28" s="27" t="str">
        <f t="array" ref="G28">IFERROR(INDEX(Tdata[Nom],SMALL(IF(Tdata[Date|Affectation]=G$5&amp;"|"&amp;$C$28,ROW(Tdata[Date|Affectation]),9^9),ROW()-ROW($C$28)+1)-1),"")</f>
        <v/>
      </c>
      <c r="H28" s="27" t="str">
        <f t="array" ref="H28">IFERROR(INDEX(Tdata[Nom],SMALL(IF(Tdata[Date|Affectation]=H$5&amp;"|"&amp;$C$28,ROW(Tdata[Date|Affectation]),9^9),ROW()-ROW($C$28)+1)-1),"")</f>
        <v/>
      </c>
      <c r="I28" s="27" t="str">
        <f t="array" ref="I28">IFERROR(INDEX(Tdata[Nom],SMALL(IF(Tdata[Date|Affectation]=I$5&amp;"|"&amp;$C$28,ROW(Tdata[Date|Affectation]),9^9),ROW()-ROW($C$28)+1)-1),"")</f>
        <v/>
      </c>
      <c r="J28" s="27" t="str">
        <f t="array" ref="J28">IFERROR(INDEX(Tdata[Nom],SMALL(IF(Tdata[Date|Affectation]=J$5&amp;"|"&amp;$C$28,ROW(Tdata[Date|Affectation]),9^9),ROW()-ROW($C$28)+1)-1),"")</f>
        <v/>
      </c>
    </row>
    <row r="29" spans="1:10" ht="15" thickBot="1" x14ac:dyDescent="0.4">
      <c r="A29" s="191"/>
      <c r="B29" s="188"/>
      <c r="C29" s="154"/>
      <c r="D29" s="28" t="str">
        <f t="array" ref="D29">IFERROR(INDEX(Tdata[Nom],SMALL(IF(Tdata[Date|Affectation]=D$5&amp;"|"&amp;$C$28,ROW(Tdata[Date|Affectation]),9^9),ROW()-ROW($C$28)+1)-1),"")</f>
        <v/>
      </c>
      <c r="E29" s="28" t="str">
        <f t="array" ref="E29">IFERROR(INDEX(Tdata[Nom],SMALL(IF(Tdata[Date|Affectation]=E$5&amp;"|"&amp;$C$28,ROW(Tdata[Date|Affectation]),9^9),ROW()-ROW($C$28)+1)-1),"")</f>
        <v/>
      </c>
      <c r="F29" s="28" t="str">
        <f t="array" ref="F29">IFERROR(INDEX(Tdata[Nom],SMALL(IF(Tdata[Date|Affectation]=F$5&amp;"|"&amp;$C$28,ROW(Tdata[Date|Affectation]),9^9),ROW()-ROW($C$28)+1)-1),"")</f>
        <v/>
      </c>
      <c r="G29" s="28" t="str">
        <f t="array" ref="G29">IFERROR(INDEX(Tdata[Nom],SMALL(IF(Tdata[Date|Affectation]=G$5&amp;"|"&amp;$C$28,ROW(Tdata[Date|Affectation]),9^9),ROW()-ROW($C$28)+1)-1),"")</f>
        <v/>
      </c>
      <c r="H29" s="28" t="str">
        <f t="array" ref="H29">IFERROR(INDEX(Tdata[Nom],SMALL(IF(Tdata[Date|Affectation]=H$5&amp;"|"&amp;$C$28,ROW(Tdata[Date|Affectation]),9^9),ROW()-ROW($C$28)+1)-1),"")</f>
        <v/>
      </c>
      <c r="I29" s="28" t="str">
        <f t="array" ref="I29">IFERROR(INDEX(Tdata[Nom],SMALL(IF(Tdata[Date|Affectation]=I$5&amp;"|"&amp;$C$28,ROW(Tdata[Date|Affectation]),9^9),ROW()-ROW($C$28)+1)-1),"")</f>
        <v/>
      </c>
      <c r="J29" s="28" t="str">
        <f t="array" ref="J29">IFERROR(INDEX(Tdata[Nom],SMALL(IF(Tdata[Date|Affectation]=J$5&amp;"|"&amp;$C$28,ROW(Tdata[Date|Affectation]),9^9),ROW()-ROW($C$28)+1)-1),"")</f>
        <v/>
      </c>
    </row>
    <row r="30" spans="1:10" ht="15" thickBot="1" x14ac:dyDescent="0.4">
      <c r="A30" s="191"/>
      <c r="B30" s="188"/>
      <c r="C30" s="154"/>
      <c r="D30" s="28" t="str">
        <f t="array" ref="D30">IFERROR(INDEX(Tdata[Nom],SMALL(IF(Tdata[Date|Affectation]=D$5&amp;"|"&amp;$C$28,ROW(Tdata[Date|Affectation]),9^9),ROW()-ROW($C$28)+1)-1),"")</f>
        <v/>
      </c>
      <c r="E30" s="28" t="str">
        <f t="array" ref="E30">IFERROR(INDEX(Tdata[Nom],SMALL(IF(Tdata[Date|Affectation]=E$5&amp;"|"&amp;$C$28,ROW(Tdata[Date|Affectation]),9^9),ROW()-ROW($C$28)+1)-1),"")</f>
        <v/>
      </c>
      <c r="F30" s="28" t="str">
        <f t="array" ref="F30">IFERROR(INDEX(Tdata[Nom],SMALL(IF(Tdata[Date|Affectation]=F$5&amp;"|"&amp;$C$28,ROW(Tdata[Date|Affectation]),9^9),ROW()-ROW($C$28)+1)-1),"")</f>
        <v/>
      </c>
      <c r="G30" s="28" t="str">
        <f t="array" ref="G30">IFERROR(INDEX(Tdata[Nom],SMALL(IF(Tdata[Date|Affectation]=G$5&amp;"|"&amp;$C$28,ROW(Tdata[Date|Affectation]),9^9),ROW()-ROW($C$28)+1)-1),"")</f>
        <v/>
      </c>
      <c r="H30" s="28" t="str">
        <f t="array" ref="H30">IFERROR(INDEX(Tdata[Nom],SMALL(IF(Tdata[Date|Affectation]=H$5&amp;"|"&amp;$C$28,ROW(Tdata[Date|Affectation]),9^9),ROW()-ROW($C$28)+1)-1),"")</f>
        <v/>
      </c>
      <c r="I30" s="28" t="str">
        <f t="array" ref="I30">IFERROR(INDEX(Tdata[Nom],SMALL(IF(Tdata[Date|Affectation]=I$5&amp;"|"&amp;$C$28,ROW(Tdata[Date|Affectation]),9^9),ROW()-ROW($C$28)+1)-1),"")</f>
        <v/>
      </c>
      <c r="J30" s="28" t="str">
        <f t="array" ref="J30">IFERROR(INDEX(Tdata[Nom],SMALL(IF(Tdata[Date|Affectation]=J$5&amp;"|"&amp;$C$28,ROW(Tdata[Date|Affectation]),9^9),ROW()-ROW($C$28)+1)-1),"")</f>
        <v/>
      </c>
    </row>
    <row r="31" spans="1:10" ht="15" thickBot="1" x14ac:dyDescent="0.4">
      <c r="A31" s="191"/>
      <c r="B31" s="188"/>
      <c r="C31" s="154"/>
      <c r="D31" s="28" t="str">
        <f t="array" ref="D31">IFERROR(INDEX(Tdata[Nom],SMALL(IF(Tdata[Date|Affectation]=D$5&amp;"|"&amp;$C$28,ROW(Tdata[Date|Affectation]),9^9),ROW()-ROW($C$28)+1)-1),"")</f>
        <v/>
      </c>
      <c r="E31" s="28" t="str">
        <f t="array" ref="E31">IFERROR(INDEX(Tdata[Nom],SMALL(IF(Tdata[Date|Affectation]=E$5&amp;"|"&amp;$C$28,ROW(Tdata[Date|Affectation]),9^9),ROW()-ROW($C$28)+1)-1),"")</f>
        <v/>
      </c>
      <c r="F31" s="28" t="str">
        <f t="array" ref="F31">IFERROR(INDEX(Tdata[Nom],SMALL(IF(Tdata[Date|Affectation]=F$5&amp;"|"&amp;$C$28,ROW(Tdata[Date|Affectation]),9^9),ROW()-ROW($C$28)+1)-1),"")</f>
        <v/>
      </c>
      <c r="G31" s="28" t="str">
        <f t="array" ref="G31">IFERROR(INDEX(Tdata[Nom],SMALL(IF(Tdata[Date|Affectation]=G$5&amp;"|"&amp;$C$28,ROW(Tdata[Date|Affectation]),9^9),ROW()-ROW($C$28)+1)-1),"")</f>
        <v/>
      </c>
      <c r="H31" s="28" t="str">
        <f t="array" ref="H31">IFERROR(INDEX(Tdata[Nom],SMALL(IF(Tdata[Date|Affectation]=H$5&amp;"|"&amp;$C$28,ROW(Tdata[Date|Affectation]),9^9),ROW()-ROW($C$28)+1)-1),"")</f>
        <v/>
      </c>
      <c r="I31" s="28" t="str">
        <f t="array" ref="I31">IFERROR(INDEX(Tdata[Nom],SMALL(IF(Tdata[Date|Affectation]=I$5&amp;"|"&amp;$C$28,ROW(Tdata[Date|Affectation]),9^9),ROW()-ROW($C$28)+1)-1),"")</f>
        <v/>
      </c>
      <c r="J31" s="28" t="str">
        <f t="array" ref="J31">IFERROR(INDEX(Tdata[Nom],SMALL(IF(Tdata[Date|Affectation]=J$5&amp;"|"&amp;$C$28,ROW(Tdata[Date|Affectation]),9^9),ROW()-ROW($C$28)+1)-1),"")</f>
        <v/>
      </c>
    </row>
    <row r="32" spans="1:10" ht="15" thickBot="1" x14ac:dyDescent="0.4">
      <c r="A32" s="191"/>
      <c r="B32" s="188"/>
      <c r="C32" s="154"/>
      <c r="D32" s="28" t="str">
        <f t="array" ref="D32">IFERROR(INDEX(Tdata[Nom],SMALL(IF(Tdata[Date|Affectation]=D$5&amp;"|"&amp;$C$28,ROW(Tdata[Date|Affectation]),9^9),ROW()-ROW($C$28)+1)-1),"")</f>
        <v/>
      </c>
      <c r="E32" s="28" t="str">
        <f t="array" ref="E32">IFERROR(INDEX(Tdata[Nom],SMALL(IF(Tdata[Date|Affectation]=E$5&amp;"|"&amp;$C$28,ROW(Tdata[Date|Affectation]),9^9),ROW()-ROW($C$28)+1)-1),"")</f>
        <v/>
      </c>
      <c r="F32" s="28" t="str">
        <f t="array" ref="F32">IFERROR(INDEX(Tdata[Nom],SMALL(IF(Tdata[Date|Affectation]=F$5&amp;"|"&amp;$C$28,ROW(Tdata[Date|Affectation]),9^9),ROW()-ROW($C$28)+1)-1),"")</f>
        <v/>
      </c>
      <c r="G32" s="28" t="str">
        <f t="array" ref="G32">IFERROR(INDEX(Tdata[Nom],SMALL(IF(Tdata[Date|Affectation]=G$5&amp;"|"&amp;$C$28,ROW(Tdata[Date|Affectation]),9^9),ROW()-ROW($C$28)+1)-1),"")</f>
        <v/>
      </c>
      <c r="H32" s="28" t="str">
        <f t="array" ref="H32">IFERROR(INDEX(Tdata[Nom],SMALL(IF(Tdata[Date|Affectation]=H$5&amp;"|"&amp;$C$28,ROW(Tdata[Date|Affectation]),9^9),ROW()-ROW($C$28)+1)-1),"")</f>
        <v/>
      </c>
      <c r="I32" s="28" t="str">
        <f t="array" ref="I32">IFERROR(INDEX(Tdata[Nom],SMALL(IF(Tdata[Date|Affectation]=I$5&amp;"|"&amp;$C$28,ROW(Tdata[Date|Affectation]),9^9),ROW()-ROW($C$28)+1)-1),"")</f>
        <v/>
      </c>
      <c r="J32" s="28" t="str">
        <f t="array" ref="J32">IFERROR(INDEX(Tdata[Nom],SMALL(IF(Tdata[Date|Affectation]=J$5&amp;"|"&amp;$C$28,ROW(Tdata[Date|Affectation]),9^9),ROW()-ROW($C$28)+1)-1),"")</f>
        <v/>
      </c>
    </row>
    <row r="33" spans="1:10" ht="15" thickBot="1" x14ac:dyDescent="0.4">
      <c r="A33" s="191"/>
      <c r="B33" s="188"/>
      <c r="C33" s="154"/>
      <c r="D33" s="28" t="str">
        <f t="array" ref="D33">IFERROR(INDEX(Tdata[Nom],SMALL(IF(Tdata[Date|Affectation]=D$5&amp;"|"&amp;$C$28,ROW(Tdata[Date|Affectation]),9^9),ROW()-ROW($C$28)+1)-1),"")</f>
        <v/>
      </c>
      <c r="E33" s="28" t="str">
        <f t="array" ref="E33">IFERROR(INDEX(Tdata[Nom],SMALL(IF(Tdata[Date|Affectation]=E$5&amp;"|"&amp;$C$28,ROW(Tdata[Date|Affectation]),9^9),ROW()-ROW($C$28)+1)-1),"")</f>
        <v/>
      </c>
      <c r="F33" s="28" t="str">
        <f t="array" ref="F33">IFERROR(INDEX(Tdata[Nom],SMALL(IF(Tdata[Date|Affectation]=F$5&amp;"|"&amp;$C$28,ROW(Tdata[Date|Affectation]),9^9),ROW()-ROW($C$28)+1)-1),"")</f>
        <v/>
      </c>
      <c r="G33" s="28" t="str">
        <f t="array" ref="G33">IFERROR(INDEX(Tdata[Nom],SMALL(IF(Tdata[Date|Affectation]=G$5&amp;"|"&amp;$C$28,ROW(Tdata[Date|Affectation]),9^9),ROW()-ROW($C$28)+1)-1),"")</f>
        <v/>
      </c>
      <c r="H33" s="28" t="str">
        <f t="array" ref="H33">IFERROR(INDEX(Tdata[Nom],SMALL(IF(Tdata[Date|Affectation]=H$5&amp;"|"&amp;$C$28,ROW(Tdata[Date|Affectation]),9^9),ROW()-ROW($C$28)+1)-1),"")</f>
        <v/>
      </c>
      <c r="I33" s="28" t="str">
        <f t="array" ref="I33">IFERROR(INDEX(Tdata[Nom],SMALL(IF(Tdata[Date|Affectation]=I$5&amp;"|"&amp;$C$28,ROW(Tdata[Date|Affectation]),9^9),ROW()-ROW($C$28)+1)-1),"")</f>
        <v/>
      </c>
      <c r="J33" s="28" t="str">
        <f t="array" ref="J33">IFERROR(INDEX(Tdata[Nom],SMALL(IF(Tdata[Date|Affectation]=J$5&amp;"|"&amp;$C$28,ROW(Tdata[Date|Affectation]),9^9),ROW()-ROW($C$28)+1)-1),"")</f>
        <v/>
      </c>
    </row>
    <row r="34" spans="1:10" ht="15" thickBot="1" x14ac:dyDescent="0.4">
      <c r="A34" s="191"/>
      <c r="B34" s="188"/>
      <c r="C34" s="154"/>
      <c r="D34" s="46" t="str">
        <f t="array" ref="D34">IFERROR(INDEX(Tdata[Nom],SMALL(IF(Tdata[Date|Affectation]=D$5&amp;"|"&amp;$C$28,ROW(Tdata[Date|Affectation]),9^9),ROW()-ROW($C$28)+1)-1),"")</f>
        <v/>
      </c>
      <c r="E34" s="46" t="str">
        <f t="array" ref="E34">IFERROR(INDEX(Tdata[Nom],SMALL(IF(Tdata[Date|Affectation]=E$5&amp;"|"&amp;$C$28,ROW(Tdata[Date|Affectation]),9^9),ROW()-ROW($C$28)+1)-1),"")</f>
        <v/>
      </c>
      <c r="F34" s="46" t="str">
        <f t="array" ref="F34">IFERROR(INDEX(Tdata[Nom],SMALL(IF(Tdata[Date|Affectation]=F$5&amp;"|"&amp;$C$28,ROW(Tdata[Date|Affectation]),9^9),ROW()-ROW($C$28)+1)-1),"")</f>
        <v/>
      </c>
      <c r="G34" s="46" t="str">
        <f t="array" ref="G34">IFERROR(INDEX(Tdata[Nom],SMALL(IF(Tdata[Date|Affectation]=G$5&amp;"|"&amp;$C$28,ROW(Tdata[Date|Affectation]),9^9),ROW()-ROW($C$28)+1)-1),"")</f>
        <v/>
      </c>
      <c r="H34" s="46" t="str">
        <f t="array" ref="H34">IFERROR(INDEX(Tdata[Nom],SMALL(IF(Tdata[Date|Affectation]=H$5&amp;"|"&amp;$C$28,ROW(Tdata[Date|Affectation]),9^9),ROW()-ROW($C$28)+1)-1),"")</f>
        <v/>
      </c>
      <c r="I34" s="46" t="str">
        <f t="array" ref="I34">IFERROR(INDEX(Tdata[Nom],SMALL(IF(Tdata[Date|Affectation]=I$5&amp;"|"&amp;$C$28,ROW(Tdata[Date|Affectation]),9^9),ROW()-ROW($C$28)+1)-1),"")</f>
        <v/>
      </c>
      <c r="J34" s="46" t="str">
        <f t="array" ref="J34">IFERROR(INDEX(Tdata[Nom],SMALL(IF(Tdata[Date|Affectation]=J$5&amp;"|"&amp;$C$28,ROW(Tdata[Date|Affectation]),9^9),ROW()-ROW($C$28)+1)-1),"")</f>
        <v/>
      </c>
    </row>
    <row r="35" spans="1:10" ht="15" thickBot="1" x14ac:dyDescent="0.4">
      <c r="A35" s="191"/>
      <c r="B35" s="188"/>
      <c r="C35" s="154"/>
      <c r="D35" s="28" t="str">
        <f t="array" ref="D35">IFERROR(INDEX(Tdata[Nom],SMALL(IF(Tdata[Date|Affectation]=D$5&amp;"|"&amp;$C$28,ROW(Tdata[Date|Affectation]),9^9),ROW()-ROW($C$28)+1)-1),"")</f>
        <v/>
      </c>
      <c r="E35" s="28" t="str">
        <f t="array" ref="E35">IFERROR(INDEX(Tdata[Nom],SMALL(IF(Tdata[Date|Affectation]=E$5&amp;"|"&amp;$C$28,ROW(Tdata[Date|Affectation]),9^9),ROW()-ROW($C$28)+1)-1),"")</f>
        <v/>
      </c>
      <c r="F35" s="28" t="str">
        <f t="array" ref="F35">IFERROR(INDEX(Tdata[Nom],SMALL(IF(Tdata[Date|Affectation]=F$5&amp;"|"&amp;$C$28,ROW(Tdata[Date|Affectation]),9^9),ROW()-ROW($C$28)+1)-1),"")</f>
        <v/>
      </c>
      <c r="G35" s="28" t="str">
        <f t="array" ref="G35">IFERROR(INDEX(Tdata[Nom],SMALL(IF(Tdata[Date|Affectation]=G$5&amp;"|"&amp;$C$28,ROW(Tdata[Date|Affectation]),9^9),ROW()-ROW($C$28)+1)-1),"")</f>
        <v/>
      </c>
      <c r="H35" s="28" t="str">
        <f t="array" ref="H35">IFERROR(INDEX(Tdata[Nom],SMALL(IF(Tdata[Date|Affectation]=H$5&amp;"|"&amp;$C$28,ROW(Tdata[Date|Affectation]),9^9),ROW()-ROW($C$28)+1)-1),"")</f>
        <v/>
      </c>
      <c r="I35" s="28" t="str">
        <f t="array" ref="I35">IFERROR(INDEX(Tdata[Nom],SMALL(IF(Tdata[Date|Affectation]=I$5&amp;"|"&amp;$C$28,ROW(Tdata[Date|Affectation]),9^9),ROW()-ROW($C$28)+1)-1),"")</f>
        <v/>
      </c>
      <c r="J35" s="28" t="str">
        <f t="array" ref="J35">IFERROR(INDEX(Tdata[Nom],SMALL(IF(Tdata[Date|Affectation]=J$5&amp;"|"&amp;$C$28,ROW(Tdata[Date|Affectation]),9^9),ROW()-ROW($C$28)+1)-1),"")</f>
        <v/>
      </c>
    </row>
    <row r="36" spans="1:10" ht="15" thickBot="1" x14ac:dyDescent="0.4">
      <c r="A36" s="191"/>
      <c r="B36" s="188"/>
      <c r="C36" s="154"/>
      <c r="D36" s="28" t="str">
        <f t="array" ref="D36">IFERROR(INDEX(Tdata[Nom],SMALL(IF(Tdata[Date|Affectation]=D$5&amp;"|"&amp;$C$28,ROW(Tdata[Date|Affectation]),9^9),ROW()-ROW($C$28)+1)-1),"")</f>
        <v/>
      </c>
      <c r="E36" s="28" t="str">
        <f t="array" ref="E36">IFERROR(INDEX(Tdata[Nom],SMALL(IF(Tdata[Date|Affectation]=E$5&amp;"|"&amp;$C$28,ROW(Tdata[Date|Affectation]),9^9),ROW()-ROW($C$28)+1)-1),"")</f>
        <v/>
      </c>
      <c r="F36" s="28" t="str">
        <f t="array" ref="F36">IFERROR(INDEX(Tdata[Nom],SMALL(IF(Tdata[Date|Affectation]=F$5&amp;"|"&amp;$C$28,ROW(Tdata[Date|Affectation]),9^9),ROW()-ROW($C$28)+1)-1),"")</f>
        <v/>
      </c>
      <c r="G36" s="28" t="str">
        <f t="array" ref="G36">IFERROR(INDEX(Tdata[Nom],SMALL(IF(Tdata[Date|Affectation]=G$5&amp;"|"&amp;$C$28,ROW(Tdata[Date|Affectation]),9^9),ROW()-ROW($C$28)+1)-1),"")</f>
        <v/>
      </c>
      <c r="H36" s="28" t="str">
        <f t="array" ref="H36">IFERROR(INDEX(Tdata[Nom],SMALL(IF(Tdata[Date|Affectation]=H$5&amp;"|"&amp;$C$28,ROW(Tdata[Date|Affectation]),9^9),ROW()-ROW($C$28)+1)-1),"")</f>
        <v/>
      </c>
      <c r="I36" s="28" t="str">
        <f t="array" ref="I36">IFERROR(INDEX(Tdata[Nom],SMALL(IF(Tdata[Date|Affectation]=I$5&amp;"|"&amp;$C$28,ROW(Tdata[Date|Affectation]),9^9),ROW()-ROW($C$28)+1)-1),"")</f>
        <v/>
      </c>
      <c r="J36" s="28" t="str">
        <f t="array" ref="J36">IFERROR(INDEX(Tdata[Nom],SMALL(IF(Tdata[Date|Affectation]=J$5&amp;"|"&amp;$C$28,ROW(Tdata[Date|Affectation]),9^9),ROW()-ROW($C$28)+1)-1),"")</f>
        <v/>
      </c>
    </row>
    <row r="37" spans="1:10" ht="15" thickBot="1" x14ac:dyDescent="0.4">
      <c r="A37" s="191"/>
      <c r="B37" s="189"/>
      <c r="C37" s="153"/>
      <c r="D37" s="28" t="str">
        <f t="array" ref="D37">IFERROR(INDEX(Tdata[Nom],SMALL(IF(Tdata[Date|Affectation]=D$5&amp;"|"&amp;$C$28,ROW(Tdata[Date|Affectation]),9^9),ROW()-ROW($C$28)+1)-1),"")</f>
        <v/>
      </c>
      <c r="E37" s="28" t="str">
        <f t="array" ref="E37">IFERROR(INDEX(Tdata[Nom],SMALL(IF(Tdata[Date|Affectation]=E$5&amp;"|"&amp;$C$28,ROW(Tdata[Date|Affectation]),9^9),ROW()-ROW($C$28)+1)-1),"")</f>
        <v/>
      </c>
      <c r="F37" s="28" t="str">
        <f t="array" ref="F37">IFERROR(INDEX(Tdata[Nom],SMALL(IF(Tdata[Date|Affectation]=F$5&amp;"|"&amp;$C$28,ROW(Tdata[Date|Affectation]),9^9),ROW()-ROW($C$28)+1)-1),"")</f>
        <v/>
      </c>
      <c r="G37" s="28" t="str">
        <f t="array" ref="G37">IFERROR(INDEX(Tdata[Nom],SMALL(IF(Tdata[Date|Affectation]=G$5&amp;"|"&amp;$C$28,ROW(Tdata[Date|Affectation]),9^9),ROW()-ROW($C$28)+1)-1),"")</f>
        <v/>
      </c>
      <c r="H37" s="28" t="str">
        <f t="array" ref="H37">IFERROR(INDEX(Tdata[Nom],SMALL(IF(Tdata[Date|Affectation]=H$5&amp;"|"&amp;$C$28,ROW(Tdata[Date|Affectation]),9^9),ROW()-ROW($C$28)+1)-1),"")</f>
        <v/>
      </c>
      <c r="I37" s="28" t="str">
        <f t="array" ref="I37">IFERROR(INDEX(Tdata[Nom],SMALL(IF(Tdata[Date|Affectation]=I$5&amp;"|"&amp;$C$28,ROW(Tdata[Date|Affectation]),9^9),ROW()-ROW($C$28)+1)-1),"")</f>
        <v/>
      </c>
      <c r="J37" s="28" t="str">
        <f t="array" ref="J37">IFERROR(INDEX(Tdata[Nom],SMALL(IF(Tdata[Date|Affectation]=J$5&amp;"|"&amp;$C$28,ROW(Tdata[Date|Affectation]),9^9),ROW()-ROW($C$28)+1)-1),"")</f>
        <v/>
      </c>
    </row>
    <row r="38" spans="1:10" ht="15" thickBot="1" x14ac:dyDescent="0.4">
      <c r="A38" s="191"/>
      <c r="B38" s="189"/>
      <c r="C38" s="153"/>
      <c r="D38" s="28" t="str">
        <f t="array" ref="D38">IFERROR(INDEX(Tdata[Nom],SMALL(IF(Tdata[Date|Affectation]=D$5&amp;"|"&amp;$C$28,ROW(Tdata[Date|Affectation]),9^9),ROW()-ROW($C$28)+1)-1),"")</f>
        <v/>
      </c>
      <c r="E38" s="28" t="str">
        <f t="array" ref="E38">IFERROR(INDEX(Tdata[Nom],SMALL(IF(Tdata[Date|Affectation]=E$5&amp;"|"&amp;$C$28,ROW(Tdata[Date|Affectation]),9^9),ROW()-ROW($C$28)+1)-1),"")</f>
        <v/>
      </c>
      <c r="F38" s="28" t="str">
        <f t="array" ref="F38">IFERROR(INDEX(Tdata[Nom],SMALL(IF(Tdata[Date|Affectation]=F$5&amp;"|"&amp;$C$28,ROW(Tdata[Date|Affectation]),9^9),ROW()-ROW($C$28)+1)-1),"")</f>
        <v/>
      </c>
      <c r="G38" s="28" t="str">
        <f t="array" ref="G38">IFERROR(INDEX(Tdata[Nom],SMALL(IF(Tdata[Date|Affectation]=G$5&amp;"|"&amp;$C$28,ROW(Tdata[Date|Affectation]),9^9),ROW()-ROW($C$28)+1)-1),"")</f>
        <v/>
      </c>
      <c r="H38" s="28" t="str">
        <f t="array" ref="H38">IFERROR(INDEX(Tdata[Nom],SMALL(IF(Tdata[Date|Affectation]=H$5&amp;"|"&amp;$C$28,ROW(Tdata[Date|Affectation]),9^9),ROW()-ROW($C$28)+1)-1),"")</f>
        <v/>
      </c>
      <c r="I38" s="28" t="str">
        <f t="array" ref="I38">IFERROR(INDEX(Tdata[Nom],SMALL(IF(Tdata[Date|Affectation]=I$5&amp;"|"&amp;$C$28,ROW(Tdata[Date|Affectation]),9^9),ROW()-ROW($C$28)+1)-1),"")</f>
        <v/>
      </c>
      <c r="J38" s="28" t="str">
        <f t="array" ref="J38">IFERROR(INDEX(Tdata[Nom],SMALL(IF(Tdata[Date|Affectation]=J$5&amp;"|"&amp;$C$28,ROW(Tdata[Date|Affectation]),9^9),ROW()-ROW($C$28)+1)-1),"")</f>
        <v/>
      </c>
    </row>
    <row r="39" spans="1:10" ht="15" thickBot="1" x14ac:dyDescent="0.4">
      <c r="A39" s="191"/>
      <c r="B39" s="188" t="s">
        <v>15</v>
      </c>
      <c r="C39" s="156" t="s">
        <v>149</v>
      </c>
      <c r="D39" s="27" t="str">
        <f t="array" ref="D39">IFERROR(INDEX(Tdata[Nom],SMALL(IF(Tdata[Date|Affectation]=D$5&amp;"|"&amp;$C$39,ROW(Tdata[Date|Affectation]),9^9),ROW()-ROW($C$39)+1)-1),"")</f>
        <v/>
      </c>
      <c r="E39" s="27" t="str">
        <f t="array" ref="E39">IFERROR(INDEX(Tdata[Nom],SMALL(IF(Tdata[Date|Affectation]=E$5&amp;"|"&amp;$C$39,ROW(Tdata[Date|Affectation]),9^9),ROW()-ROW($C$39)+1)-1),"")</f>
        <v/>
      </c>
      <c r="F39" s="27" t="str">
        <f t="array" ref="F39">IFERROR(INDEX(Tdata[Nom],SMALL(IF(Tdata[Date|Affectation]=F$5&amp;"|"&amp;$C$39,ROW(Tdata[Date|Affectation]),9^9),ROW()-ROW($C$39)+1)-1),"")</f>
        <v/>
      </c>
      <c r="G39" s="27" t="str">
        <f t="array" ref="G39">IFERROR(INDEX(Tdata[Nom],SMALL(IF(Tdata[Date|Affectation]=G$5&amp;"|"&amp;$C$39,ROW(Tdata[Date|Affectation]),9^9),ROW()-ROW($C$39)+1)-1),"")</f>
        <v/>
      </c>
      <c r="H39" s="27" t="str">
        <f t="array" ref="H39">IFERROR(INDEX(Tdata[Nom],SMALL(IF(Tdata[Date|Affectation]=H$5&amp;"|"&amp;$C$39,ROW(Tdata[Date|Affectation]),9^9),ROW()-ROW($C$39)+1)-1),"")</f>
        <v/>
      </c>
      <c r="I39" s="27" t="str">
        <f t="array" ref="I39">IFERROR(INDEX(Tdata[Nom],SMALL(IF(Tdata[Date|Affectation]=I$5&amp;"|"&amp;$C$39,ROW(Tdata[Date|Affectation]),9^9),ROW()-ROW($C$39)+1)-1),"")</f>
        <v/>
      </c>
      <c r="J39" s="27" t="str">
        <f t="array" ref="J39">IFERROR(INDEX(Tdata[Nom],SMALL(IF(Tdata[Date|Affectation]=J$5&amp;"|"&amp;$C$39,ROW(Tdata[Date|Affectation]),9^9),ROW()-ROW($C$39)+1)-1),"")</f>
        <v/>
      </c>
    </row>
    <row r="40" spans="1:10" ht="15" thickBot="1" x14ac:dyDescent="0.4">
      <c r="A40" s="191"/>
      <c r="B40" s="189"/>
      <c r="C40" s="153"/>
      <c r="D40" s="28" t="str">
        <f t="array" ref="D40">IFERROR(INDEX(Tdata[Nom],SMALL(IF(Tdata[Date|Affectation]=D$5&amp;"|"&amp;$C$39,ROW(Tdata[Date|Affectation]),9^9),ROW()-ROW($C$39)+1)-1),"")</f>
        <v/>
      </c>
      <c r="E40" s="28" t="str">
        <f t="array" ref="E40">IFERROR(INDEX(Tdata[Nom],SMALL(IF(Tdata[Date|Affectation]=E$5&amp;"|"&amp;$C$39,ROW(Tdata[Date|Affectation]),9^9),ROW()-ROW($C$39)+1)-1),"")</f>
        <v/>
      </c>
      <c r="F40" s="28" t="str">
        <f t="array" ref="F40">IFERROR(INDEX(Tdata[Nom],SMALL(IF(Tdata[Date|Affectation]=F$5&amp;"|"&amp;$C$39,ROW(Tdata[Date|Affectation]),9^9),ROW()-ROW($C$39)+1)-1),"")</f>
        <v/>
      </c>
      <c r="G40" s="28" t="str">
        <f t="array" ref="G40">IFERROR(INDEX(Tdata[Nom],SMALL(IF(Tdata[Date|Affectation]=G$5&amp;"|"&amp;$C$39,ROW(Tdata[Date|Affectation]),9^9),ROW()-ROW($C$39)+1)-1),"")</f>
        <v/>
      </c>
      <c r="H40" s="28" t="str">
        <f t="array" ref="H40">IFERROR(INDEX(Tdata[Nom],SMALL(IF(Tdata[Date|Affectation]=H$5&amp;"|"&amp;$C$39,ROW(Tdata[Date|Affectation]),9^9),ROW()-ROW($C$39)+1)-1),"")</f>
        <v/>
      </c>
      <c r="I40" s="28" t="str">
        <f t="array" ref="I40">IFERROR(INDEX(Tdata[Nom],SMALL(IF(Tdata[Date|Affectation]=I$5&amp;"|"&amp;$C$39,ROW(Tdata[Date|Affectation]),9^9),ROW()-ROW($C$39)+1)-1),"")</f>
        <v/>
      </c>
      <c r="J40" s="28" t="str">
        <f t="array" ref="J40">IFERROR(INDEX(Tdata[Nom],SMALL(IF(Tdata[Date|Affectation]=J$5&amp;"|"&amp;$C$39,ROW(Tdata[Date|Affectation]),9^9),ROW()-ROW($C$39)+1)-1),"")</f>
        <v/>
      </c>
    </row>
    <row r="41" spans="1:10" ht="15" thickBot="1" x14ac:dyDescent="0.4">
      <c r="A41" s="191"/>
      <c r="B41" s="189"/>
      <c r="C41" s="153"/>
      <c r="D41" s="28" t="str">
        <f t="array" ref="D41">IFERROR(INDEX(Tdata[Nom],SMALL(IF(Tdata[Date|Affectation]=D$5&amp;"|"&amp;$C$39,ROW(Tdata[Date|Affectation]),9^9),ROW()-ROW($C$39)+1)-1),"")</f>
        <v/>
      </c>
      <c r="E41" s="28" t="str">
        <f t="array" ref="E41">IFERROR(INDEX(Tdata[Nom],SMALL(IF(Tdata[Date|Affectation]=E$5&amp;"|"&amp;$C$39,ROW(Tdata[Date|Affectation]),9^9),ROW()-ROW($C$39)+1)-1),"")</f>
        <v/>
      </c>
      <c r="F41" s="28" t="str">
        <f t="array" ref="F41">IFERROR(INDEX(Tdata[Nom],SMALL(IF(Tdata[Date|Affectation]=F$5&amp;"|"&amp;$C$39,ROW(Tdata[Date|Affectation]),9^9),ROW()-ROW($C$39)+1)-1),"")</f>
        <v/>
      </c>
      <c r="G41" s="28" t="str">
        <f t="array" ref="G41">IFERROR(INDEX(Tdata[Nom],SMALL(IF(Tdata[Date|Affectation]=G$5&amp;"|"&amp;$C$39,ROW(Tdata[Date|Affectation]),9^9),ROW()-ROW($C$39)+1)-1),"")</f>
        <v/>
      </c>
      <c r="H41" s="28" t="str">
        <f t="array" ref="H41">IFERROR(INDEX(Tdata[Nom],SMALL(IF(Tdata[Date|Affectation]=H$5&amp;"|"&amp;$C$39,ROW(Tdata[Date|Affectation]),9^9),ROW()-ROW($C$39)+1)-1),"")</f>
        <v/>
      </c>
      <c r="I41" s="28" t="str">
        <f t="array" ref="I41">IFERROR(INDEX(Tdata[Nom],SMALL(IF(Tdata[Date|Affectation]=I$5&amp;"|"&amp;$C$39,ROW(Tdata[Date|Affectation]),9^9),ROW()-ROW($C$39)+1)-1),"")</f>
        <v/>
      </c>
      <c r="J41" s="28" t="str">
        <f t="array" ref="J41">IFERROR(INDEX(Tdata[Nom],SMALL(IF(Tdata[Date|Affectation]=J$5&amp;"|"&amp;$C$39,ROW(Tdata[Date|Affectation]),9^9),ROW()-ROW($C$39)+1)-1),"")</f>
        <v/>
      </c>
    </row>
    <row r="42" spans="1:10" ht="15" thickBot="1" x14ac:dyDescent="0.4">
      <c r="A42" s="191"/>
      <c r="B42" s="189"/>
      <c r="C42" s="153"/>
      <c r="D42" s="28" t="str">
        <f t="array" ref="D42">IFERROR(INDEX(Tdata[Nom],SMALL(IF(Tdata[Date|Affectation]=D$5&amp;"|"&amp;$C$39,ROW(Tdata[Date|Affectation]),9^9),ROW()-ROW($C$39)+1)-1),"")</f>
        <v/>
      </c>
      <c r="E42" s="28" t="str">
        <f t="array" ref="E42">IFERROR(INDEX(Tdata[Nom],SMALL(IF(Tdata[Date|Affectation]=E$5&amp;"|"&amp;$C$39,ROW(Tdata[Date|Affectation]),9^9),ROW()-ROW($C$39)+1)-1),"")</f>
        <v/>
      </c>
      <c r="F42" s="28" t="str">
        <f t="array" ref="F42">IFERROR(INDEX(Tdata[Nom],SMALL(IF(Tdata[Date|Affectation]=F$5&amp;"|"&amp;$C$39,ROW(Tdata[Date|Affectation]),9^9),ROW()-ROW($C$39)+1)-1),"")</f>
        <v/>
      </c>
      <c r="G42" s="28" t="str">
        <f t="array" ref="G42">IFERROR(INDEX(Tdata[Nom],SMALL(IF(Tdata[Date|Affectation]=G$5&amp;"|"&amp;$C$39,ROW(Tdata[Date|Affectation]),9^9),ROW()-ROW($C$39)+1)-1),"")</f>
        <v/>
      </c>
      <c r="H42" s="28" t="str">
        <f t="array" ref="H42">IFERROR(INDEX(Tdata[Nom],SMALL(IF(Tdata[Date|Affectation]=H$5&amp;"|"&amp;$C$39,ROW(Tdata[Date|Affectation]),9^9),ROW()-ROW($C$39)+1)-1),"")</f>
        <v/>
      </c>
      <c r="I42" s="28" t="str">
        <f t="array" ref="I42">IFERROR(INDEX(Tdata[Nom],SMALL(IF(Tdata[Date|Affectation]=I$5&amp;"|"&amp;$C$39,ROW(Tdata[Date|Affectation]),9^9),ROW()-ROW($C$39)+1)-1),"")</f>
        <v/>
      </c>
      <c r="J42" s="28" t="str">
        <f t="array" ref="J42">IFERROR(INDEX(Tdata[Nom],SMALL(IF(Tdata[Date|Affectation]=J$5&amp;"|"&amp;$C$39,ROW(Tdata[Date|Affectation]),9^9),ROW()-ROW($C$39)+1)-1),"")</f>
        <v/>
      </c>
    </row>
    <row r="43" spans="1:10" ht="15" thickBot="1" x14ac:dyDescent="0.4">
      <c r="A43" s="191"/>
      <c r="B43" s="189"/>
      <c r="C43" s="153"/>
      <c r="D43" s="28" t="str">
        <f t="array" ref="D43">IFERROR(INDEX(Tdata[Nom],SMALL(IF(Tdata[Date|Affectation]=D$5&amp;"|"&amp;$C$39,ROW(Tdata[Date|Affectation]),9^9),ROW()-ROW($C$39)+1)-1),"")</f>
        <v/>
      </c>
      <c r="E43" s="28" t="str">
        <f t="array" ref="E43">IFERROR(INDEX(Tdata[Nom],SMALL(IF(Tdata[Date|Affectation]=E$5&amp;"|"&amp;$C$39,ROW(Tdata[Date|Affectation]),9^9),ROW()-ROW($C$39)+1)-1),"")</f>
        <v/>
      </c>
      <c r="F43" s="28" t="str">
        <f t="array" ref="F43">IFERROR(INDEX(Tdata[Nom],SMALL(IF(Tdata[Date|Affectation]=F$5&amp;"|"&amp;$C$39,ROW(Tdata[Date|Affectation]),9^9),ROW()-ROW($C$39)+1)-1),"")</f>
        <v/>
      </c>
      <c r="G43" s="28" t="str">
        <f t="array" ref="G43">IFERROR(INDEX(Tdata[Nom],SMALL(IF(Tdata[Date|Affectation]=G$5&amp;"|"&amp;$C$39,ROW(Tdata[Date|Affectation]),9^9),ROW()-ROW($C$39)+1)-1),"")</f>
        <v/>
      </c>
      <c r="H43" s="28" t="str">
        <f t="array" ref="H43">IFERROR(INDEX(Tdata[Nom],SMALL(IF(Tdata[Date|Affectation]=H$5&amp;"|"&amp;$C$39,ROW(Tdata[Date|Affectation]),9^9),ROW()-ROW($C$39)+1)-1),"")</f>
        <v/>
      </c>
      <c r="I43" s="28" t="str">
        <f t="array" ref="I43">IFERROR(INDEX(Tdata[Nom],SMALL(IF(Tdata[Date|Affectation]=I$5&amp;"|"&amp;$C$39,ROW(Tdata[Date|Affectation]),9^9),ROW()-ROW($C$39)+1)-1),"")</f>
        <v/>
      </c>
      <c r="J43" s="28" t="str">
        <f t="array" ref="J43">IFERROR(INDEX(Tdata[Nom],SMALL(IF(Tdata[Date|Affectation]=J$5&amp;"|"&amp;$C$39,ROW(Tdata[Date|Affectation]),9^9),ROW()-ROW($C$39)+1)-1),"")</f>
        <v/>
      </c>
    </row>
    <row r="44" spans="1:10" ht="15" thickBot="1" x14ac:dyDescent="0.4">
      <c r="A44" s="191"/>
      <c r="B44" s="189"/>
      <c r="C44" s="153"/>
      <c r="D44" s="28" t="str">
        <f t="array" ref="D44">IFERROR(INDEX(Tdata[Nom],SMALL(IF(Tdata[Date|Affectation]=D$5&amp;"|"&amp;$C$39,ROW(Tdata[Date|Affectation]),9^9),ROW()-ROW($C$39)+1)-1),"")</f>
        <v/>
      </c>
      <c r="E44" s="28" t="str">
        <f t="array" ref="E44">IFERROR(INDEX(Tdata[Nom],SMALL(IF(Tdata[Date|Affectation]=E$5&amp;"|"&amp;$C$39,ROW(Tdata[Date|Affectation]),9^9),ROW()-ROW($C$39)+1)-1),"")</f>
        <v/>
      </c>
      <c r="F44" s="28" t="str">
        <f t="array" ref="F44">IFERROR(INDEX(Tdata[Nom],SMALL(IF(Tdata[Date|Affectation]=F$5&amp;"|"&amp;$C$39,ROW(Tdata[Date|Affectation]),9^9),ROW()-ROW($C$39)+1)-1),"")</f>
        <v/>
      </c>
      <c r="G44" s="28" t="str">
        <f t="array" ref="G44">IFERROR(INDEX(Tdata[Nom],SMALL(IF(Tdata[Date|Affectation]=G$5&amp;"|"&amp;$C$39,ROW(Tdata[Date|Affectation]),9^9),ROW()-ROW($C$39)+1)-1),"")</f>
        <v/>
      </c>
      <c r="H44" s="28" t="str">
        <f t="array" ref="H44">IFERROR(INDEX(Tdata[Nom],SMALL(IF(Tdata[Date|Affectation]=H$5&amp;"|"&amp;$C$39,ROW(Tdata[Date|Affectation]),9^9),ROW()-ROW($C$39)+1)-1),"")</f>
        <v/>
      </c>
      <c r="I44" s="28" t="str">
        <f t="array" ref="I44">IFERROR(INDEX(Tdata[Nom],SMALL(IF(Tdata[Date|Affectation]=I$5&amp;"|"&amp;$C$39,ROW(Tdata[Date|Affectation]),9^9),ROW()-ROW($C$39)+1)-1),"")</f>
        <v/>
      </c>
      <c r="J44" s="28" t="str">
        <f t="array" ref="J44">IFERROR(INDEX(Tdata[Nom],SMALL(IF(Tdata[Date|Affectation]=J$5&amp;"|"&amp;$C$39,ROW(Tdata[Date|Affectation]),9^9),ROW()-ROW($C$39)+1)-1),"")</f>
        <v/>
      </c>
    </row>
    <row r="45" spans="1:10" ht="15" thickBot="1" x14ac:dyDescent="0.4">
      <c r="A45" s="191"/>
      <c r="B45" s="189"/>
      <c r="C45" s="153"/>
      <c r="D45" s="46" t="str">
        <f t="array" ref="D45">IFERROR(INDEX(Tdata[Nom],SMALL(IF(Tdata[Date|Affectation]=D$5&amp;"|"&amp;$C$39,ROW(Tdata[Date|Affectation]),9^9),ROW()-ROW($C$39)+1)-1),"")</f>
        <v/>
      </c>
      <c r="E45" s="46" t="str">
        <f t="array" ref="E45">IFERROR(INDEX(Tdata[Nom],SMALL(IF(Tdata[Date|Affectation]=E$5&amp;"|"&amp;$C$39,ROW(Tdata[Date|Affectation]),9^9),ROW()-ROW($C$39)+1)-1),"")</f>
        <v/>
      </c>
      <c r="F45" s="46" t="str">
        <f t="array" ref="F45">IFERROR(INDEX(Tdata[Nom],SMALL(IF(Tdata[Date|Affectation]=F$5&amp;"|"&amp;$C$39,ROW(Tdata[Date|Affectation]),9^9),ROW()-ROW($C$39)+1)-1),"")</f>
        <v/>
      </c>
      <c r="G45" s="46" t="str">
        <f t="array" ref="G45">IFERROR(INDEX(Tdata[Nom],SMALL(IF(Tdata[Date|Affectation]=G$5&amp;"|"&amp;$C$39,ROW(Tdata[Date|Affectation]),9^9),ROW()-ROW($C$39)+1)-1),"")</f>
        <v/>
      </c>
      <c r="H45" s="46" t="str">
        <f t="array" ref="H45">IFERROR(INDEX(Tdata[Nom],SMALL(IF(Tdata[Date|Affectation]=H$5&amp;"|"&amp;$C$39,ROW(Tdata[Date|Affectation]),9^9),ROW()-ROW($C$39)+1)-1),"")</f>
        <v/>
      </c>
      <c r="I45" s="46" t="str">
        <f t="array" ref="I45">IFERROR(INDEX(Tdata[Nom],SMALL(IF(Tdata[Date|Affectation]=I$5&amp;"|"&amp;$C$39,ROW(Tdata[Date|Affectation]),9^9),ROW()-ROW($C$39)+1)-1),"")</f>
        <v/>
      </c>
      <c r="J45" s="46" t="str">
        <f t="array" ref="J45">IFERROR(INDEX(Tdata[Nom],SMALL(IF(Tdata[Date|Affectation]=J$5&amp;"|"&amp;$C$39,ROW(Tdata[Date|Affectation]),9^9),ROW()-ROW($C$39)+1)-1),"")</f>
        <v/>
      </c>
    </row>
    <row r="46" spans="1:10" ht="15" thickBot="1" x14ac:dyDescent="0.4">
      <c r="A46" s="191"/>
      <c r="B46" s="189"/>
      <c r="C46" s="153"/>
      <c r="D46" s="28" t="str">
        <f t="array" ref="D46">IFERROR(INDEX(Tdata[Nom],SMALL(IF(Tdata[Date|Affectation]=D$5&amp;"|"&amp;$C$39,ROW(Tdata[Date|Affectation]),9^9),ROW()-ROW($C$39)+1)-1),"")</f>
        <v/>
      </c>
      <c r="E46" s="28" t="str">
        <f t="array" ref="E46">IFERROR(INDEX(Tdata[Nom],SMALL(IF(Tdata[Date|Affectation]=E$5&amp;"|"&amp;$C$39,ROW(Tdata[Date|Affectation]),9^9),ROW()-ROW($C$39)+1)-1),"")</f>
        <v/>
      </c>
      <c r="F46" s="28" t="str">
        <f t="array" ref="F46">IFERROR(INDEX(Tdata[Nom],SMALL(IF(Tdata[Date|Affectation]=F$5&amp;"|"&amp;$C$39,ROW(Tdata[Date|Affectation]),9^9),ROW()-ROW($C$39)+1)-1),"")</f>
        <v/>
      </c>
      <c r="G46" s="28" t="str">
        <f t="array" ref="G46">IFERROR(INDEX(Tdata[Nom],SMALL(IF(Tdata[Date|Affectation]=G$5&amp;"|"&amp;$C$39,ROW(Tdata[Date|Affectation]),9^9),ROW()-ROW($C$39)+1)-1),"")</f>
        <v/>
      </c>
      <c r="H46" s="28" t="str">
        <f t="array" ref="H46">IFERROR(INDEX(Tdata[Nom],SMALL(IF(Tdata[Date|Affectation]=H$5&amp;"|"&amp;$C$39,ROW(Tdata[Date|Affectation]),9^9),ROW()-ROW($C$39)+1)-1),"")</f>
        <v/>
      </c>
      <c r="I46" s="28" t="str">
        <f t="array" ref="I46">IFERROR(INDEX(Tdata[Nom],SMALL(IF(Tdata[Date|Affectation]=I$5&amp;"|"&amp;$C$39,ROW(Tdata[Date|Affectation]),9^9),ROW()-ROW($C$39)+1)-1),"")</f>
        <v/>
      </c>
      <c r="J46" s="28" t="str">
        <f t="array" ref="J46">IFERROR(INDEX(Tdata[Nom],SMALL(IF(Tdata[Date|Affectation]=J$5&amp;"|"&amp;$C$39,ROW(Tdata[Date|Affectation]),9^9),ROW()-ROW($C$39)+1)-1),"")</f>
        <v/>
      </c>
    </row>
    <row r="47" spans="1:10" ht="15" thickBot="1" x14ac:dyDescent="0.4">
      <c r="A47" s="191"/>
      <c r="B47" s="189"/>
      <c r="C47" s="153"/>
      <c r="D47" s="28" t="str">
        <f t="array" ref="D47">IFERROR(INDEX(Tdata[Nom],SMALL(IF(Tdata[Date|Affectation]=D$5&amp;"|"&amp;$C$39,ROW(Tdata[Date|Affectation]),9^9),ROW()-ROW($C$39)+1)-1),"")</f>
        <v/>
      </c>
      <c r="E47" s="28" t="str">
        <f t="array" ref="E47">IFERROR(INDEX(Tdata[Nom],SMALL(IF(Tdata[Date|Affectation]=E$5&amp;"|"&amp;$C$39,ROW(Tdata[Date|Affectation]),9^9),ROW()-ROW($C$39)+1)-1),"")</f>
        <v/>
      </c>
      <c r="F47" s="28" t="str">
        <f t="array" ref="F47">IFERROR(INDEX(Tdata[Nom],SMALL(IF(Tdata[Date|Affectation]=F$5&amp;"|"&amp;$C$39,ROW(Tdata[Date|Affectation]),9^9),ROW()-ROW($C$39)+1)-1),"")</f>
        <v/>
      </c>
      <c r="G47" s="28" t="str">
        <f t="array" ref="G47">IFERROR(INDEX(Tdata[Nom],SMALL(IF(Tdata[Date|Affectation]=G$5&amp;"|"&amp;$C$39,ROW(Tdata[Date|Affectation]),9^9),ROW()-ROW($C$39)+1)-1),"")</f>
        <v/>
      </c>
      <c r="H47" s="28" t="str">
        <f t="array" ref="H47">IFERROR(INDEX(Tdata[Nom],SMALL(IF(Tdata[Date|Affectation]=H$5&amp;"|"&amp;$C$39,ROW(Tdata[Date|Affectation]),9^9),ROW()-ROW($C$39)+1)-1),"")</f>
        <v/>
      </c>
      <c r="I47" s="28" t="str">
        <f t="array" ref="I47">IFERROR(INDEX(Tdata[Nom],SMALL(IF(Tdata[Date|Affectation]=I$5&amp;"|"&amp;$C$39,ROW(Tdata[Date|Affectation]),9^9),ROW()-ROW($C$39)+1)-1),"")</f>
        <v/>
      </c>
      <c r="J47" s="28" t="str">
        <f t="array" ref="J47">IFERROR(INDEX(Tdata[Nom],SMALL(IF(Tdata[Date|Affectation]=J$5&amp;"|"&amp;$C$39,ROW(Tdata[Date|Affectation]),9^9),ROW()-ROW($C$39)+1)-1),"")</f>
        <v/>
      </c>
    </row>
    <row r="48" spans="1:10" ht="15" thickBot="1" x14ac:dyDescent="0.4">
      <c r="A48" s="191"/>
      <c r="B48" s="189"/>
      <c r="C48" s="153"/>
      <c r="D48" s="28" t="str">
        <f t="array" ref="D48">IFERROR(INDEX(Tdata[Nom],SMALL(IF(Tdata[Date|Affectation]=D$5&amp;"|"&amp;$C$39,ROW(Tdata[Date|Affectation]),9^9),ROW()-ROW($C$39)+1)-1),"")</f>
        <v/>
      </c>
      <c r="E48" s="28" t="str">
        <f t="array" ref="E48">IFERROR(INDEX(Tdata[Nom],SMALL(IF(Tdata[Date|Affectation]=E$5&amp;"|"&amp;$C$39,ROW(Tdata[Date|Affectation]),9^9),ROW()-ROW($C$39)+1)-1),"")</f>
        <v/>
      </c>
      <c r="F48" s="28" t="str">
        <f t="array" ref="F48">IFERROR(INDEX(Tdata[Nom],SMALL(IF(Tdata[Date|Affectation]=F$5&amp;"|"&amp;$C$39,ROW(Tdata[Date|Affectation]),9^9),ROW()-ROW($C$39)+1)-1),"")</f>
        <v/>
      </c>
      <c r="G48" s="28" t="str">
        <f t="array" ref="G48">IFERROR(INDEX(Tdata[Nom],SMALL(IF(Tdata[Date|Affectation]=G$5&amp;"|"&amp;$C$39,ROW(Tdata[Date|Affectation]),9^9),ROW()-ROW($C$39)+1)-1),"")</f>
        <v/>
      </c>
      <c r="H48" s="28" t="str">
        <f t="array" ref="H48">IFERROR(INDEX(Tdata[Nom],SMALL(IF(Tdata[Date|Affectation]=H$5&amp;"|"&amp;$C$39,ROW(Tdata[Date|Affectation]),9^9),ROW()-ROW($C$39)+1)-1),"")</f>
        <v/>
      </c>
      <c r="I48" s="28" t="str">
        <f t="array" ref="I48">IFERROR(INDEX(Tdata[Nom],SMALL(IF(Tdata[Date|Affectation]=I$5&amp;"|"&amp;$C$39,ROW(Tdata[Date|Affectation]),9^9),ROW()-ROW($C$39)+1)-1),"")</f>
        <v/>
      </c>
      <c r="J48" s="28" t="str">
        <f t="array" ref="J48">IFERROR(INDEX(Tdata[Nom],SMALL(IF(Tdata[Date|Affectation]=J$5&amp;"|"&amp;$C$39,ROW(Tdata[Date|Affectation]),9^9),ROW()-ROW($C$39)+1)-1),"")</f>
        <v/>
      </c>
    </row>
    <row r="49" spans="1:10" ht="15" thickBot="1" x14ac:dyDescent="0.4">
      <c r="A49" s="191"/>
      <c r="B49" s="189"/>
      <c r="C49" s="153"/>
      <c r="D49" s="28" t="str">
        <f t="array" ref="D49">IFERROR(INDEX(Tdata[Nom],SMALL(IF(Tdata[Date|Affectation]=D$5&amp;"|"&amp;$C$39,ROW(Tdata[Date|Affectation]),9^9),ROW()-ROW($C$39)+1)-1),"")</f>
        <v/>
      </c>
      <c r="E49" s="28" t="str">
        <f t="array" ref="E49">IFERROR(INDEX(Tdata[Nom],SMALL(IF(Tdata[Date|Affectation]=E$5&amp;"|"&amp;$C$39,ROW(Tdata[Date|Affectation]),9^9),ROW()-ROW($C$39)+1)-1),"")</f>
        <v/>
      </c>
      <c r="F49" s="28" t="str">
        <f t="array" ref="F49">IFERROR(INDEX(Tdata[Nom],SMALL(IF(Tdata[Date|Affectation]=F$5&amp;"|"&amp;$C$39,ROW(Tdata[Date|Affectation]),9^9),ROW()-ROW($C$39)+1)-1),"")</f>
        <v/>
      </c>
      <c r="G49" s="28" t="str">
        <f t="array" ref="G49">IFERROR(INDEX(Tdata[Nom],SMALL(IF(Tdata[Date|Affectation]=G$5&amp;"|"&amp;$C$39,ROW(Tdata[Date|Affectation]),9^9),ROW()-ROW($C$39)+1)-1),"")</f>
        <v/>
      </c>
      <c r="H49" s="28" t="str">
        <f t="array" ref="H49">IFERROR(INDEX(Tdata[Nom],SMALL(IF(Tdata[Date|Affectation]=H$5&amp;"|"&amp;$C$39,ROW(Tdata[Date|Affectation]),9^9),ROW()-ROW($C$39)+1)-1),"")</f>
        <v/>
      </c>
      <c r="I49" s="28" t="str">
        <f t="array" ref="I49">IFERROR(INDEX(Tdata[Nom],SMALL(IF(Tdata[Date|Affectation]=I$5&amp;"|"&amp;$C$39,ROW(Tdata[Date|Affectation]),9^9),ROW()-ROW($C$39)+1)-1),"")</f>
        <v/>
      </c>
      <c r="J49" s="28" t="str">
        <f t="array" ref="J49">IFERROR(INDEX(Tdata[Nom],SMALL(IF(Tdata[Date|Affectation]=J$5&amp;"|"&amp;$C$39,ROW(Tdata[Date|Affectation]),9^9),ROW()-ROW($C$39)+1)-1),"")</f>
        <v/>
      </c>
    </row>
    <row r="50" spans="1:10" ht="15" thickBot="1" x14ac:dyDescent="0.4">
      <c r="A50" s="191"/>
      <c r="B50" s="188" t="s">
        <v>13</v>
      </c>
      <c r="C50" s="156" t="s">
        <v>151</v>
      </c>
      <c r="D50" s="27" t="str">
        <f t="array" ref="D50">IFERROR(INDEX(Tdata[Nom],SMALL(IF(Tdata[Date|Affectation]=D$5&amp;"|"&amp;$C$50,ROW(Tdata[Date|Affectation]),9^9),ROW()-ROW($C$50)+1)-1),"")</f>
        <v/>
      </c>
      <c r="E50" s="27" t="str">
        <f t="array" ref="E50">IFERROR(INDEX(Tdata[Nom],SMALL(IF(Tdata[Date|Affectation]=E$5&amp;"|"&amp;$C$50,ROW(Tdata[Date|Affectation]),9^9),ROW()-ROW($C$50)+1)-1),"")</f>
        <v/>
      </c>
      <c r="F50" s="27" t="str">
        <f t="array" ref="F50">IFERROR(INDEX(Tdata[Nom],SMALL(IF(Tdata[Date|Affectation]=F$5&amp;"|"&amp;$C$50,ROW(Tdata[Date|Affectation]),9^9),ROW()-ROW($C$50)+1)-1),"")</f>
        <v/>
      </c>
      <c r="G50" s="27" t="str">
        <f t="array" ref="G50">IFERROR(INDEX(Tdata[Nom],SMALL(IF(Tdata[Date|Affectation]=G$5&amp;"|"&amp;$C$50,ROW(Tdata[Date|Affectation]),9^9),ROW()-ROW($C$50)+1)-1),"")</f>
        <v/>
      </c>
      <c r="H50" s="27" t="str">
        <f t="array" ref="H50">IFERROR(INDEX(Tdata[Nom],SMALL(IF(Tdata[Date|Affectation]=H$5&amp;"|"&amp;$C$50,ROW(Tdata[Date|Affectation]),9^9),ROW()-ROW($C$50)+1)-1),"")</f>
        <v/>
      </c>
      <c r="I50" s="27" t="str">
        <f t="array" ref="I50">IFERROR(INDEX(Tdata[Nom],SMALL(IF(Tdata[Date|Affectation]=I$5&amp;"|"&amp;$C$50,ROW(Tdata[Date|Affectation]),9^9),ROW()-ROW($C$50)+1)-1),"")</f>
        <v/>
      </c>
      <c r="J50" s="27" t="str">
        <f t="array" ref="J50">IFERROR(INDEX(Tdata[Nom],SMALL(IF(Tdata[Date|Affectation]=J$5&amp;"|"&amp;$C$50,ROW(Tdata[Date|Affectation]),9^9),ROW()-ROW($C$50)+1)-1),"")</f>
        <v/>
      </c>
    </row>
    <row r="51" spans="1:10" ht="15" thickBot="1" x14ac:dyDescent="0.4">
      <c r="A51" s="191"/>
      <c r="B51" s="188"/>
      <c r="C51" s="154"/>
      <c r="D51" s="28" t="str">
        <f t="array" ref="D51">IFERROR(INDEX(Tdata[Nom],SMALL(IF(Tdata[Date|Affectation]=D$5&amp;"|"&amp;$C$50,ROW(Tdata[Date|Affectation]),9^9),ROW()-ROW($C$50)+1)-1),"")</f>
        <v/>
      </c>
      <c r="E51" s="28" t="str">
        <f t="array" ref="E51">IFERROR(INDEX(Tdata[Nom],SMALL(IF(Tdata[Date|Affectation]=E$5&amp;"|"&amp;$C$50,ROW(Tdata[Date|Affectation]),9^9),ROW()-ROW($C$50)+1)-1),"")</f>
        <v/>
      </c>
      <c r="F51" s="28" t="str">
        <f t="array" ref="F51">IFERROR(INDEX(Tdata[Nom],SMALL(IF(Tdata[Date|Affectation]=F$5&amp;"|"&amp;$C$50,ROW(Tdata[Date|Affectation]),9^9),ROW()-ROW($C$50)+1)-1),"")</f>
        <v/>
      </c>
      <c r="G51" s="28" t="str">
        <f t="array" ref="G51">IFERROR(INDEX(Tdata[Nom],SMALL(IF(Tdata[Date|Affectation]=G$5&amp;"|"&amp;$C$50,ROW(Tdata[Date|Affectation]),9^9),ROW()-ROW($C$50)+1)-1),"")</f>
        <v/>
      </c>
      <c r="H51" s="28" t="str">
        <f t="array" ref="H51">IFERROR(INDEX(Tdata[Nom],SMALL(IF(Tdata[Date|Affectation]=H$5&amp;"|"&amp;$C$50,ROW(Tdata[Date|Affectation]),9^9),ROW()-ROW($C$50)+1)-1),"")</f>
        <v/>
      </c>
      <c r="I51" s="28" t="str">
        <f t="array" ref="I51">IFERROR(INDEX(Tdata[Nom],SMALL(IF(Tdata[Date|Affectation]=I$5&amp;"|"&amp;$C$50,ROW(Tdata[Date|Affectation]),9^9),ROW()-ROW($C$50)+1)-1),"")</f>
        <v/>
      </c>
      <c r="J51" s="28" t="str">
        <f t="array" ref="J51">IFERROR(INDEX(Tdata[Nom],SMALL(IF(Tdata[Date|Affectation]=J$5&amp;"|"&amp;$C$50,ROW(Tdata[Date|Affectation]),9^9),ROW()-ROW($C$50)+1)-1),"")</f>
        <v/>
      </c>
    </row>
    <row r="52" spans="1:10" ht="15" thickBot="1" x14ac:dyDescent="0.4">
      <c r="A52" s="191"/>
      <c r="B52" s="188"/>
      <c r="C52" s="154"/>
      <c r="D52" s="28" t="str">
        <f t="array" ref="D52">IFERROR(INDEX(Tdata[Nom],SMALL(IF(Tdata[Date|Affectation]=D$5&amp;"|"&amp;$C$50,ROW(Tdata[Date|Affectation]),9^9),ROW()-ROW($C$50)+1)-1),"")</f>
        <v/>
      </c>
      <c r="E52" s="28" t="str">
        <f t="array" ref="E52">IFERROR(INDEX(Tdata[Nom],SMALL(IF(Tdata[Date|Affectation]=E$5&amp;"|"&amp;$C$50,ROW(Tdata[Date|Affectation]),9^9),ROW()-ROW($C$50)+1)-1),"")</f>
        <v/>
      </c>
      <c r="F52" s="28" t="str">
        <f t="array" ref="F52">IFERROR(INDEX(Tdata[Nom],SMALL(IF(Tdata[Date|Affectation]=F$5&amp;"|"&amp;$C$50,ROW(Tdata[Date|Affectation]),9^9),ROW()-ROW($C$50)+1)-1),"")</f>
        <v/>
      </c>
      <c r="G52" s="28" t="str">
        <f t="array" ref="G52">IFERROR(INDEX(Tdata[Nom],SMALL(IF(Tdata[Date|Affectation]=G$5&amp;"|"&amp;$C$50,ROW(Tdata[Date|Affectation]),9^9),ROW()-ROW($C$50)+1)-1),"")</f>
        <v/>
      </c>
      <c r="H52" s="28" t="str">
        <f t="array" ref="H52">IFERROR(INDEX(Tdata[Nom],SMALL(IF(Tdata[Date|Affectation]=H$5&amp;"|"&amp;$C$50,ROW(Tdata[Date|Affectation]),9^9),ROW()-ROW($C$50)+1)-1),"")</f>
        <v/>
      </c>
      <c r="I52" s="28" t="str">
        <f t="array" ref="I52">IFERROR(INDEX(Tdata[Nom],SMALL(IF(Tdata[Date|Affectation]=I$5&amp;"|"&amp;$C$50,ROW(Tdata[Date|Affectation]),9^9),ROW()-ROW($C$50)+1)-1),"")</f>
        <v/>
      </c>
      <c r="J52" s="28" t="str">
        <f t="array" ref="J52">IFERROR(INDEX(Tdata[Nom],SMALL(IF(Tdata[Date|Affectation]=J$5&amp;"|"&amp;$C$50,ROW(Tdata[Date|Affectation]),9^9),ROW()-ROW($C$50)+1)-1),"")</f>
        <v/>
      </c>
    </row>
    <row r="53" spans="1:10" ht="15" thickBot="1" x14ac:dyDescent="0.4">
      <c r="A53" s="191"/>
      <c r="B53" s="188"/>
      <c r="C53" s="154"/>
      <c r="D53" s="28" t="str">
        <f t="array" ref="D53">IFERROR(INDEX(Tdata[Nom],SMALL(IF(Tdata[Date|Affectation]=D$5&amp;"|"&amp;$C$50,ROW(Tdata[Date|Affectation]),9^9),ROW()-ROW($C$50)+1)-1),"")</f>
        <v/>
      </c>
      <c r="E53" s="28" t="str">
        <f t="array" ref="E53">IFERROR(INDEX(Tdata[Nom],SMALL(IF(Tdata[Date|Affectation]=E$5&amp;"|"&amp;$C$50,ROW(Tdata[Date|Affectation]),9^9),ROW()-ROW($C$50)+1)-1),"")</f>
        <v/>
      </c>
      <c r="F53" s="28" t="str">
        <f t="array" ref="F53">IFERROR(INDEX(Tdata[Nom],SMALL(IF(Tdata[Date|Affectation]=F$5&amp;"|"&amp;$C$50,ROW(Tdata[Date|Affectation]),9^9),ROW()-ROW($C$50)+1)-1),"")</f>
        <v/>
      </c>
      <c r="G53" s="28" t="str">
        <f t="array" ref="G53">IFERROR(INDEX(Tdata[Nom],SMALL(IF(Tdata[Date|Affectation]=G$5&amp;"|"&amp;$C$50,ROW(Tdata[Date|Affectation]),9^9),ROW()-ROW($C$50)+1)-1),"")</f>
        <v/>
      </c>
      <c r="H53" s="28" t="str">
        <f t="array" ref="H53">IFERROR(INDEX(Tdata[Nom],SMALL(IF(Tdata[Date|Affectation]=H$5&amp;"|"&amp;$C$50,ROW(Tdata[Date|Affectation]),9^9),ROW()-ROW($C$50)+1)-1),"")</f>
        <v/>
      </c>
      <c r="I53" s="28" t="str">
        <f t="array" ref="I53">IFERROR(INDEX(Tdata[Nom],SMALL(IF(Tdata[Date|Affectation]=I$5&amp;"|"&amp;$C$50,ROW(Tdata[Date|Affectation]),9^9),ROW()-ROW($C$50)+1)-1),"")</f>
        <v/>
      </c>
      <c r="J53" s="28" t="str">
        <f t="array" ref="J53">IFERROR(INDEX(Tdata[Nom],SMALL(IF(Tdata[Date|Affectation]=J$5&amp;"|"&amp;$C$50,ROW(Tdata[Date|Affectation]),9^9),ROW()-ROW($C$50)+1)-1),"")</f>
        <v/>
      </c>
    </row>
    <row r="54" spans="1:10" ht="15" thickBot="1" x14ac:dyDescent="0.4">
      <c r="A54" s="191"/>
      <c r="B54" s="188"/>
      <c r="C54" s="154"/>
      <c r="D54" s="28" t="str">
        <f t="array" ref="D54">IFERROR(INDEX(Tdata[Nom],SMALL(IF(Tdata[Date|Affectation]=D$5&amp;"|"&amp;$C$50,ROW(Tdata[Date|Affectation]),9^9),ROW()-ROW($C$50)+1)-1),"")</f>
        <v/>
      </c>
      <c r="E54" s="28" t="str">
        <f t="array" ref="E54">IFERROR(INDEX(Tdata[Nom],SMALL(IF(Tdata[Date|Affectation]=E$5&amp;"|"&amp;$C$50,ROW(Tdata[Date|Affectation]),9^9),ROW()-ROW($C$50)+1)-1),"")</f>
        <v/>
      </c>
      <c r="F54" s="28" t="str">
        <f t="array" ref="F54">IFERROR(INDEX(Tdata[Nom],SMALL(IF(Tdata[Date|Affectation]=F$5&amp;"|"&amp;$C$50,ROW(Tdata[Date|Affectation]),9^9),ROW()-ROW($C$50)+1)-1),"")</f>
        <v/>
      </c>
      <c r="G54" s="28" t="str">
        <f t="array" ref="G54">IFERROR(INDEX(Tdata[Nom],SMALL(IF(Tdata[Date|Affectation]=G$5&amp;"|"&amp;$C$50,ROW(Tdata[Date|Affectation]),9^9),ROW()-ROW($C$50)+1)-1),"")</f>
        <v/>
      </c>
      <c r="H54" s="28" t="str">
        <f t="array" ref="H54">IFERROR(INDEX(Tdata[Nom],SMALL(IF(Tdata[Date|Affectation]=H$5&amp;"|"&amp;$C$50,ROW(Tdata[Date|Affectation]),9^9),ROW()-ROW($C$50)+1)-1),"")</f>
        <v/>
      </c>
      <c r="I54" s="28" t="str">
        <f t="array" ref="I54">IFERROR(INDEX(Tdata[Nom],SMALL(IF(Tdata[Date|Affectation]=I$5&amp;"|"&amp;$C$50,ROW(Tdata[Date|Affectation]),9^9),ROW()-ROW($C$50)+1)-1),"")</f>
        <v/>
      </c>
      <c r="J54" s="28" t="str">
        <f t="array" ref="J54">IFERROR(INDEX(Tdata[Nom],SMALL(IF(Tdata[Date|Affectation]=J$5&amp;"|"&amp;$C$50,ROW(Tdata[Date|Affectation]),9^9),ROW()-ROW($C$50)+1)-1),"")</f>
        <v/>
      </c>
    </row>
    <row r="55" spans="1:10" ht="15" thickBot="1" x14ac:dyDescent="0.4">
      <c r="A55" s="191"/>
      <c r="B55" s="188"/>
      <c r="C55" s="154"/>
      <c r="D55" s="28" t="str">
        <f t="array" ref="D55">IFERROR(INDEX(Tdata[Nom],SMALL(IF(Tdata[Date|Affectation]=D$5&amp;"|"&amp;$C$50,ROW(Tdata[Date|Affectation]),9^9),ROW()-ROW($C$50)+1)-1),"")</f>
        <v/>
      </c>
      <c r="E55" s="28" t="str">
        <f t="array" ref="E55">IFERROR(INDEX(Tdata[Nom],SMALL(IF(Tdata[Date|Affectation]=E$5&amp;"|"&amp;$C$50,ROW(Tdata[Date|Affectation]),9^9),ROW()-ROW($C$50)+1)-1),"")</f>
        <v/>
      </c>
      <c r="F55" s="28" t="str">
        <f t="array" ref="F55">IFERROR(INDEX(Tdata[Nom],SMALL(IF(Tdata[Date|Affectation]=F$5&amp;"|"&amp;$C$50,ROW(Tdata[Date|Affectation]),9^9),ROW()-ROW($C$50)+1)-1),"")</f>
        <v/>
      </c>
      <c r="G55" s="28" t="str">
        <f t="array" ref="G55">IFERROR(INDEX(Tdata[Nom],SMALL(IF(Tdata[Date|Affectation]=G$5&amp;"|"&amp;$C$50,ROW(Tdata[Date|Affectation]),9^9),ROW()-ROW($C$50)+1)-1),"")</f>
        <v/>
      </c>
      <c r="H55" s="28" t="str">
        <f t="array" ref="H55">IFERROR(INDEX(Tdata[Nom],SMALL(IF(Tdata[Date|Affectation]=H$5&amp;"|"&amp;$C$50,ROW(Tdata[Date|Affectation]),9^9),ROW()-ROW($C$50)+1)-1),"")</f>
        <v/>
      </c>
      <c r="I55" s="28" t="str">
        <f t="array" ref="I55">IFERROR(INDEX(Tdata[Nom],SMALL(IF(Tdata[Date|Affectation]=I$5&amp;"|"&amp;$C$50,ROW(Tdata[Date|Affectation]),9^9),ROW()-ROW($C$50)+1)-1),"")</f>
        <v/>
      </c>
      <c r="J55" s="28" t="str">
        <f t="array" ref="J55">IFERROR(INDEX(Tdata[Nom],SMALL(IF(Tdata[Date|Affectation]=J$5&amp;"|"&amp;$C$50,ROW(Tdata[Date|Affectation]),9^9),ROW()-ROW($C$50)+1)-1),"")</f>
        <v/>
      </c>
    </row>
    <row r="56" spans="1:10" ht="15" thickBot="1" x14ac:dyDescent="0.4">
      <c r="A56" s="191"/>
      <c r="B56" s="188"/>
      <c r="C56" s="154"/>
      <c r="D56" s="46" t="str">
        <f t="array" ref="D56">IFERROR(INDEX(Tdata[Nom],SMALL(IF(Tdata[Date|Affectation]=D$5&amp;"|"&amp;$C$50,ROW(Tdata[Date|Affectation]),9^9),ROW()-ROW($C$50)+1)-1),"")</f>
        <v/>
      </c>
      <c r="E56" s="46" t="str">
        <f t="array" ref="E56">IFERROR(INDEX(Tdata[Nom],SMALL(IF(Tdata[Date|Affectation]=E$5&amp;"|"&amp;$C$50,ROW(Tdata[Date|Affectation]),9^9),ROW()-ROW($C$50)+1)-1),"")</f>
        <v/>
      </c>
      <c r="F56" s="46" t="str">
        <f t="array" ref="F56">IFERROR(INDEX(Tdata[Nom],SMALL(IF(Tdata[Date|Affectation]=F$5&amp;"|"&amp;$C$50,ROW(Tdata[Date|Affectation]),9^9),ROW()-ROW($C$50)+1)-1),"")</f>
        <v/>
      </c>
      <c r="G56" s="46" t="str">
        <f t="array" ref="G56">IFERROR(INDEX(Tdata[Nom],SMALL(IF(Tdata[Date|Affectation]=G$5&amp;"|"&amp;$C$50,ROW(Tdata[Date|Affectation]),9^9),ROW()-ROW($C$50)+1)-1),"")</f>
        <v/>
      </c>
      <c r="H56" s="46" t="str">
        <f t="array" ref="H56">IFERROR(INDEX(Tdata[Nom],SMALL(IF(Tdata[Date|Affectation]=H$5&amp;"|"&amp;$C$50,ROW(Tdata[Date|Affectation]),9^9),ROW()-ROW($C$50)+1)-1),"")</f>
        <v/>
      </c>
      <c r="I56" s="46" t="str">
        <f t="array" ref="I56">IFERROR(INDEX(Tdata[Nom],SMALL(IF(Tdata[Date|Affectation]=I$5&amp;"|"&amp;$C$50,ROW(Tdata[Date|Affectation]),9^9),ROW()-ROW($C$50)+1)-1),"")</f>
        <v/>
      </c>
      <c r="J56" s="46" t="str">
        <f t="array" ref="J56">IFERROR(INDEX(Tdata[Nom],SMALL(IF(Tdata[Date|Affectation]=J$5&amp;"|"&amp;$C$50,ROW(Tdata[Date|Affectation]),9^9),ROW()-ROW($C$50)+1)-1),"")</f>
        <v/>
      </c>
    </row>
    <row r="57" spans="1:10" ht="15" thickBot="1" x14ac:dyDescent="0.4">
      <c r="A57" s="191"/>
      <c r="B57" s="188"/>
      <c r="C57" s="154"/>
      <c r="D57" s="28" t="str">
        <f t="array" ref="D57">IFERROR(INDEX(Tdata[Nom],SMALL(IF(Tdata[Date|Affectation]=D$5&amp;"|"&amp;$C$50,ROW(Tdata[Date|Affectation]),9^9),ROW()-ROW($C$50)+1)-1),"")</f>
        <v/>
      </c>
      <c r="E57" s="28" t="str">
        <f t="array" ref="E57">IFERROR(INDEX(Tdata[Nom],SMALL(IF(Tdata[Date|Affectation]=E$5&amp;"|"&amp;$C$50,ROW(Tdata[Date|Affectation]),9^9),ROW()-ROW($C$50)+1)-1),"")</f>
        <v/>
      </c>
      <c r="F57" s="28" t="str">
        <f t="array" ref="F57">IFERROR(INDEX(Tdata[Nom],SMALL(IF(Tdata[Date|Affectation]=F$5&amp;"|"&amp;$C$50,ROW(Tdata[Date|Affectation]),9^9),ROW()-ROW($C$50)+1)-1),"")</f>
        <v/>
      </c>
      <c r="G57" s="28" t="str">
        <f t="array" ref="G57">IFERROR(INDEX(Tdata[Nom],SMALL(IF(Tdata[Date|Affectation]=G$5&amp;"|"&amp;$C$50,ROW(Tdata[Date|Affectation]),9^9),ROW()-ROW($C$50)+1)-1),"")</f>
        <v/>
      </c>
      <c r="H57" s="28" t="str">
        <f t="array" ref="H57">IFERROR(INDEX(Tdata[Nom],SMALL(IF(Tdata[Date|Affectation]=H$5&amp;"|"&amp;$C$50,ROW(Tdata[Date|Affectation]),9^9),ROW()-ROW($C$50)+1)-1),"")</f>
        <v/>
      </c>
      <c r="I57" s="28" t="str">
        <f t="array" ref="I57">IFERROR(INDEX(Tdata[Nom],SMALL(IF(Tdata[Date|Affectation]=I$5&amp;"|"&amp;$C$50,ROW(Tdata[Date|Affectation]),9^9),ROW()-ROW($C$50)+1)-1),"")</f>
        <v/>
      </c>
      <c r="J57" s="28" t="str">
        <f t="array" ref="J57">IFERROR(INDEX(Tdata[Nom],SMALL(IF(Tdata[Date|Affectation]=J$5&amp;"|"&amp;$C$50,ROW(Tdata[Date|Affectation]),9^9),ROW()-ROW($C$50)+1)-1),"")</f>
        <v/>
      </c>
    </row>
    <row r="58" spans="1:10" ht="15" thickBot="1" x14ac:dyDescent="0.4">
      <c r="A58" s="191"/>
      <c r="B58" s="188"/>
      <c r="C58" s="154"/>
      <c r="D58" s="28" t="str">
        <f t="array" ref="D58">IFERROR(INDEX(Tdata[Nom],SMALL(IF(Tdata[Date|Affectation]=D$5&amp;"|"&amp;$C$50,ROW(Tdata[Date|Affectation]),9^9),ROW()-ROW($C$50)+1)-1),"")</f>
        <v/>
      </c>
      <c r="E58" s="28" t="str">
        <f t="array" ref="E58">IFERROR(INDEX(Tdata[Nom],SMALL(IF(Tdata[Date|Affectation]=E$5&amp;"|"&amp;$C$50,ROW(Tdata[Date|Affectation]),9^9),ROW()-ROW($C$50)+1)-1),"")</f>
        <v/>
      </c>
      <c r="F58" s="28" t="str">
        <f t="array" ref="F58">IFERROR(INDEX(Tdata[Nom],SMALL(IF(Tdata[Date|Affectation]=F$5&amp;"|"&amp;$C$50,ROW(Tdata[Date|Affectation]),9^9),ROW()-ROW($C$50)+1)-1),"")</f>
        <v/>
      </c>
      <c r="G58" s="28" t="str">
        <f t="array" ref="G58">IFERROR(INDEX(Tdata[Nom],SMALL(IF(Tdata[Date|Affectation]=G$5&amp;"|"&amp;$C$50,ROW(Tdata[Date|Affectation]),9^9),ROW()-ROW($C$50)+1)-1),"")</f>
        <v/>
      </c>
      <c r="H58" s="28" t="str">
        <f t="array" ref="H58">IFERROR(INDEX(Tdata[Nom],SMALL(IF(Tdata[Date|Affectation]=H$5&amp;"|"&amp;$C$50,ROW(Tdata[Date|Affectation]),9^9),ROW()-ROW($C$50)+1)-1),"")</f>
        <v/>
      </c>
      <c r="I58" s="28" t="str">
        <f t="array" ref="I58">IFERROR(INDEX(Tdata[Nom],SMALL(IF(Tdata[Date|Affectation]=I$5&amp;"|"&amp;$C$50,ROW(Tdata[Date|Affectation]),9^9),ROW()-ROW($C$50)+1)-1),"")</f>
        <v/>
      </c>
      <c r="J58" s="28" t="str">
        <f t="array" ref="J58">IFERROR(INDEX(Tdata[Nom],SMALL(IF(Tdata[Date|Affectation]=J$5&amp;"|"&amp;$C$50,ROW(Tdata[Date|Affectation]),9^9),ROW()-ROW($C$50)+1)-1),"")</f>
        <v/>
      </c>
    </row>
    <row r="59" spans="1:10" ht="15" thickBot="1" x14ac:dyDescent="0.4">
      <c r="A59" s="191"/>
      <c r="B59" s="189"/>
      <c r="C59" s="153"/>
      <c r="D59" s="28" t="str">
        <f t="array" ref="D59">IFERROR(INDEX(Tdata[Nom],SMALL(IF(Tdata[Date|Affectation]=D$5&amp;"|"&amp;$C$50,ROW(Tdata[Date|Affectation]),9^9),ROW()-ROW($C$50)+1)-1),"")</f>
        <v/>
      </c>
      <c r="E59" s="28" t="str">
        <f t="array" ref="E59">IFERROR(INDEX(Tdata[Nom],SMALL(IF(Tdata[Date|Affectation]=E$5&amp;"|"&amp;$C$50,ROW(Tdata[Date|Affectation]),9^9),ROW()-ROW($C$50)+1)-1),"")</f>
        <v/>
      </c>
      <c r="F59" s="28" t="str">
        <f t="array" ref="F59">IFERROR(INDEX(Tdata[Nom],SMALL(IF(Tdata[Date|Affectation]=F$5&amp;"|"&amp;$C$50,ROW(Tdata[Date|Affectation]),9^9),ROW()-ROW($C$50)+1)-1),"")</f>
        <v/>
      </c>
      <c r="G59" s="28" t="str">
        <f t="array" ref="G59">IFERROR(INDEX(Tdata[Nom],SMALL(IF(Tdata[Date|Affectation]=G$5&amp;"|"&amp;$C$50,ROW(Tdata[Date|Affectation]),9^9),ROW()-ROW($C$50)+1)-1),"")</f>
        <v/>
      </c>
      <c r="H59" s="28" t="str">
        <f t="array" ref="H59">IFERROR(INDEX(Tdata[Nom],SMALL(IF(Tdata[Date|Affectation]=H$5&amp;"|"&amp;$C$50,ROW(Tdata[Date|Affectation]),9^9),ROW()-ROW($C$50)+1)-1),"")</f>
        <v/>
      </c>
      <c r="I59" s="28" t="str">
        <f t="array" ref="I59">IFERROR(INDEX(Tdata[Nom],SMALL(IF(Tdata[Date|Affectation]=I$5&amp;"|"&amp;$C$50,ROW(Tdata[Date|Affectation]),9^9),ROW()-ROW($C$50)+1)-1),"")</f>
        <v/>
      </c>
      <c r="J59" s="28" t="str">
        <f t="array" ref="J59">IFERROR(INDEX(Tdata[Nom],SMALL(IF(Tdata[Date|Affectation]=J$5&amp;"|"&amp;$C$50,ROW(Tdata[Date|Affectation]),9^9),ROW()-ROW($C$50)+1)-1),"")</f>
        <v/>
      </c>
    </row>
    <row r="60" spans="1:10" ht="15" thickBot="1" x14ac:dyDescent="0.4">
      <c r="A60" s="191"/>
      <c r="B60" s="189"/>
      <c r="C60" s="153"/>
      <c r="D60" s="28" t="str">
        <f t="array" ref="D60">IFERROR(INDEX(Tdata[Nom],SMALL(IF(Tdata[Date|Affectation]=D$5&amp;"|"&amp;$C$50,ROW(Tdata[Date|Affectation]),9^9),ROW()-ROW($C$50)+1)-1),"")</f>
        <v/>
      </c>
      <c r="E60" s="28" t="str">
        <f t="array" ref="E60">IFERROR(INDEX(Tdata[Nom],SMALL(IF(Tdata[Date|Affectation]=E$5&amp;"|"&amp;$C$50,ROW(Tdata[Date|Affectation]),9^9),ROW()-ROW($C$50)+1)-1),"")</f>
        <v/>
      </c>
      <c r="F60" s="28" t="str">
        <f t="array" ref="F60">IFERROR(INDEX(Tdata[Nom],SMALL(IF(Tdata[Date|Affectation]=F$5&amp;"|"&amp;$C$50,ROW(Tdata[Date|Affectation]),9^9),ROW()-ROW($C$50)+1)-1),"")</f>
        <v/>
      </c>
      <c r="G60" s="28" t="str">
        <f t="array" ref="G60">IFERROR(INDEX(Tdata[Nom],SMALL(IF(Tdata[Date|Affectation]=G$5&amp;"|"&amp;$C$50,ROW(Tdata[Date|Affectation]),9^9),ROW()-ROW($C$50)+1)-1),"")</f>
        <v/>
      </c>
      <c r="H60" s="28" t="str">
        <f t="array" ref="H60">IFERROR(INDEX(Tdata[Nom],SMALL(IF(Tdata[Date|Affectation]=H$5&amp;"|"&amp;$C$50,ROW(Tdata[Date|Affectation]),9^9),ROW()-ROW($C$50)+1)-1),"")</f>
        <v/>
      </c>
      <c r="I60" s="28" t="str">
        <f t="array" ref="I60">IFERROR(INDEX(Tdata[Nom],SMALL(IF(Tdata[Date|Affectation]=I$5&amp;"|"&amp;$C$50,ROW(Tdata[Date|Affectation]),9^9),ROW()-ROW($C$50)+1)-1),"")</f>
        <v/>
      </c>
      <c r="J60" s="28" t="str">
        <f t="array" ref="J60">IFERROR(INDEX(Tdata[Nom],SMALL(IF(Tdata[Date|Affectation]=J$5&amp;"|"&amp;$C$50,ROW(Tdata[Date|Affectation]),9^9),ROW()-ROW($C$50)+1)-1),"")</f>
        <v/>
      </c>
    </row>
    <row r="61" spans="1:10" ht="15" thickBot="1" x14ac:dyDescent="0.4">
      <c r="A61" s="191"/>
      <c r="B61" s="188" t="s">
        <v>14</v>
      </c>
      <c r="C61" s="156" t="s">
        <v>150</v>
      </c>
      <c r="D61" s="27" t="str">
        <f t="array" ref="D61">IFERROR(INDEX(Tdata[Nom],SMALL(IF(Tdata[Date|Affectation]=D$5&amp;"|"&amp;$C$61,ROW(Tdata[Date|Affectation]),9^9),ROW()-ROW($C$61)+1)-1),"")</f>
        <v/>
      </c>
      <c r="E61" s="27" t="str">
        <f t="array" ref="E61">IFERROR(INDEX(Tdata[Nom],SMALL(IF(Tdata[Date|Affectation]=E$5&amp;"|"&amp;$C$61,ROW(Tdata[Date|Affectation]),9^9),ROW()-ROW($C$61)+1)-1),"")</f>
        <v/>
      </c>
      <c r="F61" s="27" t="str">
        <f t="array" ref="F61">IFERROR(INDEX(Tdata[Nom],SMALL(IF(Tdata[Date|Affectation]=F$5&amp;"|"&amp;$C$61,ROW(Tdata[Date|Affectation]),9^9),ROW()-ROW($C$61)+1)-1),"")</f>
        <v/>
      </c>
      <c r="G61" s="27" t="str">
        <f t="array" ref="G61">IFERROR(INDEX(Tdata[Nom],SMALL(IF(Tdata[Date|Affectation]=G$5&amp;"|"&amp;$C$61,ROW(Tdata[Date|Affectation]),9^9),ROW()-ROW($C$61)+1)-1),"")</f>
        <v/>
      </c>
      <c r="H61" s="27" t="str">
        <f t="array" ref="H61">IFERROR(INDEX(Tdata[Nom],SMALL(IF(Tdata[Date|Affectation]=H$5&amp;"|"&amp;$C$61,ROW(Tdata[Date|Affectation]),9^9),ROW()-ROW($C$61)+1)-1),"")</f>
        <v/>
      </c>
      <c r="I61" s="27" t="str">
        <f t="array" ref="I61">IFERROR(INDEX(Tdata[Nom],SMALL(IF(Tdata[Date|Affectation]=I$5&amp;"|"&amp;$C$61,ROW(Tdata[Date|Affectation]),9^9),ROW()-ROW($C$61)+1)-1),"")</f>
        <v/>
      </c>
      <c r="J61" s="27" t="str">
        <f t="array" ref="J61">IFERROR(INDEX(Tdata[Nom],SMALL(IF(Tdata[Date|Affectation]=J$5&amp;"|"&amp;$C$61,ROW(Tdata[Date|Affectation]),9^9),ROW()-ROW($C$61)+1)-1),"")</f>
        <v/>
      </c>
    </row>
    <row r="62" spans="1:10" ht="15" thickBot="1" x14ac:dyDescent="0.4">
      <c r="A62" s="191"/>
      <c r="B62" s="188"/>
      <c r="C62" s="154"/>
      <c r="D62" s="28" t="str">
        <f t="array" ref="D62">IFERROR(INDEX(Tdata[Nom],SMALL(IF(Tdata[Date|Affectation]=D$5&amp;"|"&amp;$C$61,ROW(Tdata[Date|Affectation]),9^9),ROW()-ROW($C$61)+1)-1),"")</f>
        <v/>
      </c>
      <c r="E62" s="28" t="str">
        <f t="array" ref="E62">IFERROR(INDEX(Tdata[Nom],SMALL(IF(Tdata[Date|Affectation]=E$5&amp;"|"&amp;$C$61,ROW(Tdata[Date|Affectation]),9^9),ROW()-ROW($C$61)+1)-1),"")</f>
        <v/>
      </c>
      <c r="F62" s="28" t="str">
        <f t="array" ref="F62">IFERROR(INDEX(Tdata[Nom],SMALL(IF(Tdata[Date|Affectation]=F$5&amp;"|"&amp;$C$61,ROW(Tdata[Date|Affectation]),9^9),ROW()-ROW($C$61)+1)-1),"")</f>
        <v/>
      </c>
      <c r="G62" s="28" t="str">
        <f t="array" ref="G62">IFERROR(INDEX(Tdata[Nom],SMALL(IF(Tdata[Date|Affectation]=G$5&amp;"|"&amp;$C$61,ROW(Tdata[Date|Affectation]),9^9),ROW()-ROW($C$61)+1)-1),"")</f>
        <v/>
      </c>
      <c r="H62" s="28" t="str">
        <f t="array" ref="H62">IFERROR(INDEX(Tdata[Nom],SMALL(IF(Tdata[Date|Affectation]=H$5&amp;"|"&amp;$C$61,ROW(Tdata[Date|Affectation]),9^9),ROW()-ROW($C$61)+1)-1),"")</f>
        <v/>
      </c>
      <c r="I62" s="28" t="str">
        <f t="array" ref="I62">IFERROR(INDEX(Tdata[Nom],SMALL(IF(Tdata[Date|Affectation]=I$5&amp;"|"&amp;$C$61,ROW(Tdata[Date|Affectation]),9^9),ROW()-ROW($C$61)+1)-1),"")</f>
        <v/>
      </c>
      <c r="J62" s="28" t="str">
        <f t="array" ref="J62">IFERROR(INDEX(Tdata[Nom],SMALL(IF(Tdata[Date|Affectation]=J$5&amp;"|"&amp;$C$61,ROW(Tdata[Date|Affectation]),9^9),ROW()-ROW($C$61)+1)-1),"")</f>
        <v/>
      </c>
    </row>
    <row r="63" spans="1:10" ht="15" thickBot="1" x14ac:dyDescent="0.4">
      <c r="A63" s="191"/>
      <c r="B63" s="188"/>
      <c r="C63" s="154"/>
      <c r="D63" s="28" t="str">
        <f t="array" ref="D63">IFERROR(INDEX(Tdata[Nom],SMALL(IF(Tdata[Date|Affectation]=D$5&amp;"|"&amp;$C$61,ROW(Tdata[Date|Affectation]),9^9),ROW()-ROW($C$61)+1)-1),"")</f>
        <v/>
      </c>
      <c r="E63" s="28" t="str">
        <f t="array" ref="E63">IFERROR(INDEX(Tdata[Nom],SMALL(IF(Tdata[Date|Affectation]=E$5&amp;"|"&amp;$C$61,ROW(Tdata[Date|Affectation]),9^9),ROW()-ROW($C$61)+1)-1),"")</f>
        <v/>
      </c>
      <c r="F63" s="28" t="str">
        <f t="array" ref="F63">IFERROR(INDEX(Tdata[Nom],SMALL(IF(Tdata[Date|Affectation]=F$5&amp;"|"&amp;$C$61,ROW(Tdata[Date|Affectation]),9^9),ROW()-ROW($C$61)+1)-1),"")</f>
        <v/>
      </c>
      <c r="G63" s="28" t="str">
        <f t="array" ref="G63">IFERROR(INDEX(Tdata[Nom],SMALL(IF(Tdata[Date|Affectation]=G$5&amp;"|"&amp;$C$61,ROW(Tdata[Date|Affectation]),9^9),ROW()-ROW($C$61)+1)-1),"")</f>
        <v/>
      </c>
      <c r="H63" s="28" t="str">
        <f t="array" ref="H63">IFERROR(INDEX(Tdata[Nom],SMALL(IF(Tdata[Date|Affectation]=H$5&amp;"|"&amp;$C$61,ROW(Tdata[Date|Affectation]),9^9),ROW()-ROW($C$61)+1)-1),"")</f>
        <v/>
      </c>
      <c r="I63" s="28" t="str">
        <f t="array" ref="I63">IFERROR(INDEX(Tdata[Nom],SMALL(IF(Tdata[Date|Affectation]=I$5&amp;"|"&amp;$C$61,ROW(Tdata[Date|Affectation]),9^9),ROW()-ROW($C$61)+1)-1),"")</f>
        <v/>
      </c>
      <c r="J63" s="28" t="str">
        <f t="array" ref="J63">IFERROR(INDEX(Tdata[Nom],SMALL(IF(Tdata[Date|Affectation]=J$5&amp;"|"&amp;$C$61,ROW(Tdata[Date|Affectation]),9^9),ROW()-ROW($C$61)+1)-1),"")</f>
        <v/>
      </c>
    </row>
    <row r="64" spans="1:10" ht="15" thickBot="1" x14ac:dyDescent="0.4">
      <c r="A64" s="191"/>
      <c r="B64" s="188"/>
      <c r="C64" s="154"/>
      <c r="D64" s="28" t="str">
        <f t="array" ref="D64">IFERROR(INDEX(Tdata[Nom],SMALL(IF(Tdata[Date|Affectation]=D$5&amp;"|"&amp;$C$61,ROW(Tdata[Date|Affectation]),9^9),ROW()-ROW($C$61)+1)-1),"")</f>
        <v/>
      </c>
      <c r="E64" s="28" t="str">
        <f t="array" ref="E64">IFERROR(INDEX(Tdata[Nom],SMALL(IF(Tdata[Date|Affectation]=E$5&amp;"|"&amp;$C$61,ROW(Tdata[Date|Affectation]),9^9),ROW()-ROW($C$61)+1)-1),"")</f>
        <v/>
      </c>
      <c r="F64" s="28" t="str">
        <f t="array" ref="F64">IFERROR(INDEX(Tdata[Nom],SMALL(IF(Tdata[Date|Affectation]=F$5&amp;"|"&amp;$C$61,ROW(Tdata[Date|Affectation]),9^9),ROW()-ROW($C$61)+1)-1),"")</f>
        <v/>
      </c>
      <c r="G64" s="28" t="str">
        <f t="array" ref="G64">IFERROR(INDEX(Tdata[Nom],SMALL(IF(Tdata[Date|Affectation]=G$5&amp;"|"&amp;$C$61,ROW(Tdata[Date|Affectation]),9^9),ROW()-ROW($C$61)+1)-1),"")</f>
        <v/>
      </c>
      <c r="H64" s="28" t="str">
        <f t="array" ref="H64">IFERROR(INDEX(Tdata[Nom],SMALL(IF(Tdata[Date|Affectation]=H$5&amp;"|"&amp;$C$61,ROW(Tdata[Date|Affectation]),9^9),ROW()-ROW($C$61)+1)-1),"")</f>
        <v/>
      </c>
      <c r="I64" s="28" t="str">
        <f t="array" ref="I64">IFERROR(INDEX(Tdata[Nom],SMALL(IF(Tdata[Date|Affectation]=I$5&amp;"|"&amp;$C$61,ROW(Tdata[Date|Affectation]),9^9),ROW()-ROW($C$61)+1)-1),"")</f>
        <v/>
      </c>
      <c r="J64" s="28" t="str">
        <f t="array" ref="J64">IFERROR(INDEX(Tdata[Nom],SMALL(IF(Tdata[Date|Affectation]=J$5&amp;"|"&amp;$C$61,ROW(Tdata[Date|Affectation]),9^9),ROW()-ROW($C$61)+1)-1),"")</f>
        <v/>
      </c>
    </row>
    <row r="65" spans="1:10" ht="15" thickBot="1" x14ac:dyDescent="0.4">
      <c r="A65" s="191"/>
      <c r="B65" s="188"/>
      <c r="C65" s="154"/>
      <c r="D65" s="28" t="str">
        <f t="array" ref="D65">IFERROR(INDEX(Tdata[Nom],SMALL(IF(Tdata[Date|Affectation]=D$5&amp;"|"&amp;$C$61,ROW(Tdata[Date|Affectation]),9^9),ROW()-ROW($C$61)+1)-1),"")</f>
        <v/>
      </c>
      <c r="E65" s="28" t="str">
        <f t="array" ref="E65">IFERROR(INDEX(Tdata[Nom],SMALL(IF(Tdata[Date|Affectation]=E$5&amp;"|"&amp;$C$61,ROW(Tdata[Date|Affectation]),9^9),ROW()-ROW($C$61)+1)-1),"")</f>
        <v/>
      </c>
      <c r="F65" s="28" t="str">
        <f t="array" ref="F65">IFERROR(INDEX(Tdata[Nom],SMALL(IF(Tdata[Date|Affectation]=F$5&amp;"|"&amp;$C$61,ROW(Tdata[Date|Affectation]),9^9),ROW()-ROW($C$61)+1)-1),"")</f>
        <v/>
      </c>
      <c r="G65" s="28" t="str">
        <f t="array" ref="G65">IFERROR(INDEX(Tdata[Nom],SMALL(IF(Tdata[Date|Affectation]=G$5&amp;"|"&amp;$C$61,ROW(Tdata[Date|Affectation]),9^9),ROW()-ROW($C$61)+1)-1),"")</f>
        <v/>
      </c>
      <c r="H65" s="28" t="str">
        <f t="array" ref="H65">IFERROR(INDEX(Tdata[Nom],SMALL(IF(Tdata[Date|Affectation]=H$5&amp;"|"&amp;$C$61,ROW(Tdata[Date|Affectation]),9^9),ROW()-ROW($C$61)+1)-1),"")</f>
        <v/>
      </c>
      <c r="I65" s="28" t="str">
        <f t="array" ref="I65">IFERROR(INDEX(Tdata[Nom],SMALL(IF(Tdata[Date|Affectation]=I$5&amp;"|"&amp;$C$61,ROW(Tdata[Date|Affectation]),9^9),ROW()-ROW($C$61)+1)-1),"")</f>
        <v/>
      </c>
      <c r="J65" s="28" t="str">
        <f t="array" ref="J65">IFERROR(INDEX(Tdata[Nom],SMALL(IF(Tdata[Date|Affectation]=J$5&amp;"|"&amp;$C$61,ROW(Tdata[Date|Affectation]),9^9),ROW()-ROW($C$61)+1)-1),"")</f>
        <v/>
      </c>
    </row>
    <row r="66" spans="1:10" ht="15" thickBot="1" x14ac:dyDescent="0.4">
      <c r="A66" s="191"/>
      <c r="B66" s="188"/>
      <c r="C66" s="154"/>
      <c r="D66" s="28" t="str">
        <f t="array" ref="D66">IFERROR(INDEX(Tdata[Nom],SMALL(IF(Tdata[Date|Affectation]=D$5&amp;"|"&amp;$C$61,ROW(Tdata[Date|Affectation]),9^9),ROW()-ROW($C$61)+1)-1),"")</f>
        <v/>
      </c>
      <c r="E66" s="28" t="str">
        <f t="array" ref="E66">IFERROR(INDEX(Tdata[Nom],SMALL(IF(Tdata[Date|Affectation]=E$5&amp;"|"&amp;$C$61,ROW(Tdata[Date|Affectation]),9^9),ROW()-ROW($C$61)+1)-1),"")</f>
        <v/>
      </c>
      <c r="F66" s="28" t="str">
        <f t="array" ref="F66">IFERROR(INDEX(Tdata[Nom],SMALL(IF(Tdata[Date|Affectation]=F$5&amp;"|"&amp;$C$61,ROW(Tdata[Date|Affectation]),9^9),ROW()-ROW($C$61)+1)-1),"")</f>
        <v/>
      </c>
      <c r="G66" s="28" t="str">
        <f t="array" ref="G66">IFERROR(INDEX(Tdata[Nom],SMALL(IF(Tdata[Date|Affectation]=G$5&amp;"|"&amp;$C$61,ROW(Tdata[Date|Affectation]),9^9),ROW()-ROW($C$61)+1)-1),"")</f>
        <v/>
      </c>
      <c r="H66" s="28" t="str">
        <f t="array" ref="H66">IFERROR(INDEX(Tdata[Nom],SMALL(IF(Tdata[Date|Affectation]=H$5&amp;"|"&amp;$C$61,ROW(Tdata[Date|Affectation]),9^9),ROW()-ROW($C$61)+1)-1),"")</f>
        <v/>
      </c>
      <c r="I66" s="28" t="str">
        <f t="array" ref="I66">IFERROR(INDEX(Tdata[Nom],SMALL(IF(Tdata[Date|Affectation]=I$5&amp;"|"&amp;$C$61,ROW(Tdata[Date|Affectation]),9^9),ROW()-ROW($C$61)+1)-1),"")</f>
        <v/>
      </c>
      <c r="J66" s="28" t="str">
        <f t="array" ref="J66">IFERROR(INDEX(Tdata[Nom],SMALL(IF(Tdata[Date|Affectation]=J$5&amp;"|"&amp;$C$61,ROW(Tdata[Date|Affectation]),9^9),ROW()-ROW($C$61)+1)-1),"")</f>
        <v/>
      </c>
    </row>
    <row r="67" spans="1:10" ht="15" thickBot="1" x14ac:dyDescent="0.4">
      <c r="A67" s="191"/>
      <c r="B67" s="188"/>
      <c r="C67" s="154"/>
      <c r="D67" s="46" t="str">
        <f t="array" ref="D67">IFERROR(INDEX(Tdata[Nom],SMALL(IF(Tdata[Date|Affectation]=D$5&amp;"|"&amp;$C$61,ROW(Tdata[Date|Affectation]),9^9),ROW()-ROW($C$61)+1)-1),"")</f>
        <v/>
      </c>
      <c r="E67" s="46" t="str">
        <f t="array" ref="E67">IFERROR(INDEX(Tdata[Nom],SMALL(IF(Tdata[Date|Affectation]=E$5&amp;"|"&amp;$C$61,ROW(Tdata[Date|Affectation]),9^9),ROW()-ROW($C$61)+1)-1),"")</f>
        <v/>
      </c>
      <c r="F67" s="46" t="str">
        <f t="array" ref="F67">IFERROR(INDEX(Tdata[Nom],SMALL(IF(Tdata[Date|Affectation]=F$5&amp;"|"&amp;$C$61,ROW(Tdata[Date|Affectation]),9^9),ROW()-ROW($C$61)+1)-1),"")</f>
        <v/>
      </c>
      <c r="G67" s="46" t="str">
        <f t="array" ref="G67">IFERROR(INDEX(Tdata[Nom],SMALL(IF(Tdata[Date|Affectation]=G$5&amp;"|"&amp;$C$61,ROW(Tdata[Date|Affectation]),9^9),ROW()-ROW($C$61)+1)-1),"")</f>
        <v/>
      </c>
      <c r="H67" s="46" t="str">
        <f t="array" ref="H67">IFERROR(INDEX(Tdata[Nom],SMALL(IF(Tdata[Date|Affectation]=H$5&amp;"|"&amp;$C$61,ROW(Tdata[Date|Affectation]),9^9),ROW()-ROW($C$61)+1)-1),"")</f>
        <v/>
      </c>
      <c r="I67" s="46" t="str">
        <f t="array" ref="I67">IFERROR(INDEX(Tdata[Nom],SMALL(IF(Tdata[Date|Affectation]=I$5&amp;"|"&amp;$C$61,ROW(Tdata[Date|Affectation]),9^9),ROW()-ROW($C$61)+1)-1),"")</f>
        <v/>
      </c>
      <c r="J67" s="46" t="str">
        <f t="array" ref="J67">IFERROR(INDEX(Tdata[Nom],SMALL(IF(Tdata[Date|Affectation]=J$5&amp;"|"&amp;$C$61,ROW(Tdata[Date|Affectation]),9^9),ROW()-ROW($C$61)+1)-1),"")</f>
        <v/>
      </c>
    </row>
    <row r="68" spans="1:10" ht="15" thickBot="1" x14ac:dyDescent="0.4">
      <c r="A68" s="191"/>
      <c r="B68" s="188"/>
      <c r="C68" s="154"/>
      <c r="D68" s="28" t="str">
        <f t="array" ref="D68">IFERROR(INDEX(Tdata[Nom],SMALL(IF(Tdata[Date|Affectation]=D$5&amp;"|"&amp;$C$61,ROW(Tdata[Date|Affectation]),9^9),ROW()-ROW($C$61)+1)-1),"")</f>
        <v/>
      </c>
      <c r="E68" s="28" t="str">
        <f t="array" ref="E68">IFERROR(INDEX(Tdata[Nom],SMALL(IF(Tdata[Date|Affectation]=E$5&amp;"|"&amp;$C$61,ROW(Tdata[Date|Affectation]),9^9),ROW()-ROW($C$61)+1)-1),"")</f>
        <v/>
      </c>
      <c r="F68" s="28" t="str">
        <f t="array" ref="F68">IFERROR(INDEX(Tdata[Nom],SMALL(IF(Tdata[Date|Affectation]=F$5&amp;"|"&amp;$C$61,ROW(Tdata[Date|Affectation]),9^9),ROW()-ROW($C$61)+1)-1),"")</f>
        <v/>
      </c>
      <c r="G68" s="28" t="str">
        <f t="array" ref="G68">IFERROR(INDEX(Tdata[Nom],SMALL(IF(Tdata[Date|Affectation]=G$5&amp;"|"&amp;$C$61,ROW(Tdata[Date|Affectation]),9^9),ROW()-ROW($C$61)+1)-1),"")</f>
        <v/>
      </c>
      <c r="H68" s="28" t="str">
        <f t="array" ref="H68">IFERROR(INDEX(Tdata[Nom],SMALL(IF(Tdata[Date|Affectation]=H$5&amp;"|"&amp;$C$61,ROW(Tdata[Date|Affectation]),9^9),ROW()-ROW($C$61)+1)-1),"")</f>
        <v/>
      </c>
      <c r="I68" s="28" t="str">
        <f t="array" ref="I68">IFERROR(INDEX(Tdata[Nom],SMALL(IF(Tdata[Date|Affectation]=I$5&amp;"|"&amp;$C$61,ROW(Tdata[Date|Affectation]),9^9),ROW()-ROW($C$61)+1)-1),"")</f>
        <v/>
      </c>
      <c r="J68" s="28" t="str">
        <f t="array" ref="J68">IFERROR(INDEX(Tdata[Nom],SMALL(IF(Tdata[Date|Affectation]=J$5&amp;"|"&amp;$C$61,ROW(Tdata[Date|Affectation]),9^9),ROW()-ROW($C$61)+1)-1),"")</f>
        <v/>
      </c>
    </row>
    <row r="69" spans="1:10" ht="15" thickBot="1" x14ac:dyDescent="0.4">
      <c r="A69" s="191"/>
      <c r="B69" s="188"/>
      <c r="C69" s="154"/>
      <c r="D69" s="28" t="str">
        <f t="array" ref="D69">IFERROR(INDEX(Tdata[Nom],SMALL(IF(Tdata[Date|Affectation]=D$5&amp;"|"&amp;$C$61,ROW(Tdata[Date|Affectation]),9^9),ROW()-ROW($C$61)+1)-1),"")</f>
        <v/>
      </c>
      <c r="E69" s="28" t="str">
        <f t="array" ref="E69">IFERROR(INDEX(Tdata[Nom],SMALL(IF(Tdata[Date|Affectation]=E$5&amp;"|"&amp;$C$61,ROW(Tdata[Date|Affectation]),9^9),ROW()-ROW($C$61)+1)-1),"")</f>
        <v/>
      </c>
      <c r="F69" s="28" t="str">
        <f t="array" ref="F69">IFERROR(INDEX(Tdata[Nom],SMALL(IF(Tdata[Date|Affectation]=F$5&amp;"|"&amp;$C$61,ROW(Tdata[Date|Affectation]),9^9),ROW()-ROW($C$61)+1)-1),"")</f>
        <v/>
      </c>
      <c r="G69" s="28" t="str">
        <f t="array" ref="G69">IFERROR(INDEX(Tdata[Nom],SMALL(IF(Tdata[Date|Affectation]=G$5&amp;"|"&amp;$C$61,ROW(Tdata[Date|Affectation]),9^9),ROW()-ROW($C$61)+1)-1),"")</f>
        <v/>
      </c>
      <c r="H69" s="28" t="str">
        <f t="array" ref="H69">IFERROR(INDEX(Tdata[Nom],SMALL(IF(Tdata[Date|Affectation]=H$5&amp;"|"&amp;$C$61,ROW(Tdata[Date|Affectation]),9^9),ROW()-ROW($C$61)+1)-1),"")</f>
        <v/>
      </c>
      <c r="I69" s="28" t="str">
        <f t="array" ref="I69">IFERROR(INDEX(Tdata[Nom],SMALL(IF(Tdata[Date|Affectation]=I$5&amp;"|"&amp;$C$61,ROW(Tdata[Date|Affectation]),9^9),ROW()-ROW($C$61)+1)-1),"")</f>
        <v/>
      </c>
      <c r="J69" s="28" t="str">
        <f t="array" ref="J69">IFERROR(INDEX(Tdata[Nom],SMALL(IF(Tdata[Date|Affectation]=J$5&amp;"|"&amp;$C$61,ROW(Tdata[Date|Affectation]),9^9),ROW()-ROW($C$61)+1)-1),"")</f>
        <v/>
      </c>
    </row>
    <row r="70" spans="1:10" ht="15" thickBot="1" x14ac:dyDescent="0.4">
      <c r="A70" s="191"/>
      <c r="B70" s="189"/>
      <c r="C70" s="153"/>
      <c r="D70" s="28" t="str">
        <f t="array" ref="D70">IFERROR(INDEX(Tdata[Nom],SMALL(IF(Tdata[Date|Affectation]=D$5&amp;"|"&amp;$C$61,ROW(Tdata[Date|Affectation]),9^9),ROW()-ROW($C$61)+1)-1),"")</f>
        <v/>
      </c>
      <c r="E70" s="28" t="str">
        <f t="array" ref="E70">IFERROR(INDEX(Tdata[Nom],SMALL(IF(Tdata[Date|Affectation]=E$5&amp;"|"&amp;$C$61,ROW(Tdata[Date|Affectation]),9^9),ROW()-ROW($C$61)+1)-1),"")</f>
        <v/>
      </c>
      <c r="F70" s="28" t="str">
        <f t="array" ref="F70">IFERROR(INDEX(Tdata[Nom],SMALL(IF(Tdata[Date|Affectation]=F$5&amp;"|"&amp;$C$61,ROW(Tdata[Date|Affectation]),9^9),ROW()-ROW($C$61)+1)-1),"")</f>
        <v/>
      </c>
      <c r="G70" s="28" t="str">
        <f t="array" ref="G70">IFERROR(INDEX(Tdata[Nom],SMALL(IF(Tdata[Date|Affectation]=G$5&amp;"|"&amp;$C$61,ROW(Tdata[Date|Affectation]),9^9),ROW()-ROW($C$61)+1)-1),"")</f>
        <v/>
      </c>
      <c r="H70" s="28" t="str">
        <f t="array" ref="H70">IFERROR(INDEX(Tdata[Nom],SMALL(IF(Tdata[Date|Affectation]=H$5&amp;"|"&amp;$C$61,ROW(Tdata[Date|Affectation]),9^9),ROW()-ROW($C$61)+1)-1),"")</f>
        <v/>
      </c>
      <c r="I70" s="28" t="str">
        <f t="array" ref="I70">IFERROR(INDEX(Tdata[Nom],SMALL(IF(Tdata[Date|Affectation]=I$5&amp;"|"&amp;$C$61,ROW(Tdata[Date|Affectation]),9^9),ROW()-ROW($C$61)+1)-1),"")</f>
        <v/>
      </c>
      <c r="J70" s="28" t="str">
        <f t="array" ref="J70">IFERROR(INDEX(Tdata[Nom],SMALL(IF(Tdata[Date|Affectation]=J$5&amp;"|"&amp;$C$61,ROW(Tdata[Date|Affectation]),9^9),ROW()-ROW($C$61)+1)-1),"")</f>
        <v/>
      </c>
    </row>
    <row r="71" spans="1:10" ht="15" thickBot="1" x14ac:dyDescent="0.4">
      <c r="A71" s="191"/>
      <c r="B71" s="189"/>
      <c r="C71" s="153"/>
      <c r="D71" s="158" t="str">
        <f t="array" ref="D71">IFERROR(INDEX(Tdata[Nom],SMALL(IF(Tdata[Date|Affectation]=D$5&amp;"|"&amp;$C$61,ROW(Tdata[Date|Affectation]),9^9),ROW()-ROW($C$61)+1)-1),"")</f>
        <v/>
      </c>
      <c r="E71" s="158" t="str">
        <f t="array" ref="E71">IFERROR(INDEX(Tdata[Nom],SMALL(IF(Tdata[Date|Affectation]=E$5&amp;"|"&amp;$C$61,ROW(Tdata[Date|Affectation]),9^9),ROW()-ROW($C$61)+1)-1),"")</f>
        <v/>
      </c>
      <c r="F71" s="158" t="str">
        <f t="array" ref="F71">IFERROR(INDEX(Tdata[Nom],SMALL(IF(Tdata[Date|Affectation]=F$5&amp;"|"&amp;$C$61,ROW(Tdata[Date|Affectation]),9^9),ROW()-ROW($C$61)+1)-1),"")</f>
        <v/>
      </c>
      <c r="G71" s="158" t="str">
        <f t="array" ref="G71">IFERROR(INDEX(Tdata[Nom],SMALL(IF(Tdata[Date|Affectation]=G$5&amp;"|"&amp;$C$61,ROW(Tdata[Date|Affectation]),9^9),ROW()-ROW($C$61)+1)-1),"")</f>
        <v/>
      </c>
      <c r="H71" s="158" t="str">
        <f t="array" ref="H71">IFERROR(INDEX(Tdata[Nom],SMALL(IF(Tdata[Date|Affectation]=H$5&amp;"|"&amp;$C$61,ROW(Tdata[Date|Affectation]),9^9),ROW()-ROW($C$61)+1)-1),"")</f>
        <v/>
      </c>
      <c r="I71" s="158" t="str">
        <f t="array" ref="I71">IFERROR(INDEX(Tdata[Nom],SMALL(IF(Tdata[Date|Affectation]=I$5&amp;"|"&amp;$C$61,ROW(Tdata[Date|Affectation]),9^9),ROW()-ROW($C$61)+1)-1),"")</f>
        <v/>
      </c>
      <c r="J71" s="158" t="str">
        <f t="array" ref="J71">IFERROR(INDEX(Tdata[Nom],SMALL(IF(Tdata[Date|Affectation]=J$5&amp;"|"&amp;$C$61,ROW(Tdata[Date|Affectation]),9^9),ROW()-ROW($C$61)+1)-1),"")</f>
        <v/>
      </c>
    </row>
    <row r="72" spans="1:10" x14ac:dyDescent="0.35">
      <c r="A72" s="100"/>
      <c r="B72" s="101"/>
      <c r="C72" s="101"/>
      <c r="D72" s="70"/>
      <c r="E72" s="70"/>
      <c r="F72" s="70"/>
      <c r="G72" s="70"/>
      <c r="H72" s="70"/>
      <c r="I72" s="70"/>
      <c r="J72" s="70"/>
    </row>
    <row r="73" spans="1:10" ht="14.5" customHeight="1" x14ac:dyDescent="0.35">
      <c r="D73" s="185" t="s">
        <v>223</v>
      </c>
      <c r="E73" s="185"/>
      <c r="F73" s="185"/>
      <c r="G73" s="185"/>
      <c r="H73" s="185"/>
      <c r="I73" s="185"/>
      <c r="J73" s="43"/>
    </row>
    <row r="74" spans="1:10" ht="15" customHeight="1" thickBot="1" x14ac:dyDescent="0.4">
      <c r="D74" s="185"/>
      <c r="E74" s="185"/>
      <c r="F74" s="185"/>
      <c r="G74" s="185"/>
      <c r="H74" s="185"/>
      <c r="I74" s="185"/>
      <c r="J74" s="44"/>
    </row>
    <row r="75" spans="1:10" ht="15.5" thickTop="1" thickBot="1" x14ac:dyDescent="0.4">
      <c r="A75" s="29"/>
      <c r="B75" s="29"/>
      <c r="C75" s="29"/>
      <c r="D75" s="45">
        <f>D5</f>
        <v>43472</v>
      </c>
      <c r="E75" s="45">
        <f t="shared" ref="E75:J75" si="1">E5</f>
        <v>43473</v>
      </c>
      <c r="F75" s="45">
        <f t="shared" si="1"/>
        <v>43474</v>
      </c>
      <c r="G75" s="45">
        <f t="shared" si="1"/>
        <v>43475</v>
      </c>
      <c r="H75" s="45">
        <f t="shared" si="1"/>
        <v>43476</v>
      </c>
      <c r="I75" s="45">
        <f t="shared" si="1"/>
        <v>43477</v>
      </c>
      <c r="J75" s="45">
        <f t="shared" si="1"/>
        <v>43478</v>
      </c>
    </row>
    <row r="76" spans="1:10" ht="15.5" thickTop="1" thickBot="1" x14ac:dyDescent="0.4">
      <c r="A76" s="190" t="s">
        <v>11</v>
      </c>
      <c r="B76" s="188" t="s">
        <v>110</v>
      </c>
      <c r="C76" s="156" t="s">
        <v>152</v>
      </c>
      <c r="D76" s="27" t="str">
        <f t="array" ref="D76">IFERROR(INDEX(Tdata[Nom],SMALL(IF(Tdata[Date|Affectation]=D$5&amp;"|"&amp;$C$76,ROW(Tdata[Date|Affectation]),9^9),ROW()-ROW($C$76)+1)-1),"")</f>
        <v/>
      </c>
      <c r="E76" s="27" t="str">
        <f t="array" ref="E76">IFERROR(INDEX(Tdata[Nom],SMALL(IF(Tdata[Date|Affectation]=E$5&amp;"|"&amp;$C$76,ROW(Tdata[Date|Affectation]),9^9),ROW()-ROW($C$76)+1)-1),"")</f>
        <v/>
      </c>
      <c r="F76" s="27" t="str">
        <f t="array" ref="F76">IFERROR(INDEX(Tdata[Nom],SMALL(IF(Tdata[Date|Affectation]=F$5&amp;"|"&amp;$C$76,ROW(Tdata[Date|Affectation]),9^9),ROW()-ROW($C$76)+1)-1),"")</f>
        <v/>
      </c>
      <c r="G76" s="27" t="str">
        <f t="array" ref="G76">IFERROR(INDEX(Tdata[Nom],SMALL(IF(Tdata[Date|Affectation]=G$5&amp;"|"&amp;$C$76,ROW(Tdata[Date|Affectation]),9^9),ROW()-ROW($C$76)+1)-1),"")</f>
        <v/>
      </c>
      <c r="H76" s="27" t="str">
        <f t="array" ref="H76">IFERROR(INDEX(Tdata[Nom],SMALL(IF(Tdata[Date|Affectation]=H$5&amp;"|"&amp;$C$76,ROW(Tdata[Date|Affectation]),9^9),ROW()-ROW($C$76)+1)-1),"")</f>
        <v/>
      </c>
      <c r="I76" s="27" t="str">
        <f t="array" ref="I76">IFERROR(INDEX(Tdata[Nom],SMALL(IF(Tdata[Date|Affectation]=I$5&amp;"|"&amp;$C$76,ROW(Tdata[Date|Affectation]),9^9),ROW()-ROW($C$76)+1)-1),"")</f>
        <v/>
      </c>
      <c r="J76" s="27" t="str">
        <f t="array" ref="J76">IFERROR(INDEX(Tdata[Nom],SMALL(IF(Tdata[Date|Affectation]=J$5&amp;"|"&amp;$C$76,ROW(Tdata[Date|Affectation]),9^9),ROW()-ROW($C$76)+1)-1),"")</f>
        <v/>
      </c>
    </row>
    <row r="77" spans="1:10" ht="15" thickBot="1" x14ac:dyDescent="0.4">
      <c r="A77" s="192"/>
      <c r="B77" s="189"/>
      <c r="C77" s="153"/>
      <c r="D77" s="28" t="str">
        <f t="array" ref="D77">IFERROR(INDEX(Tdata[Nom],SMALL(IF(Tdata[Date|Affectation]=D$5&amp;"|"&amp;$C$76,ROW(Tdata[Date|Affectation]),9^9),ROW()-ROW($C$76)+1)-1),"")</f>
        <v/>
      </c>
      <c r="E77" s="28" t="str">
        <f t="array" ref="E77">IFERROR(INDEX(Tdata[Nom],SMALL(IF(Tdata[Date|Affectation]=E$5&amp;"|"&amp;$C$76,ROW(Tdata[Date|Affectation]),9^9),ROW()-ROW($C$76)+1)-1),"")</f>
        <v/>
      </c>
      <c r="F77" s="28" t="str">
        <f t="array" ref="F77">IFERROR(INDEX(Tdata[Nom],SMALL(IF(Tdata[Date|Affectation]=F$5&amp;"|"&amp;$C$76,ROW(Tdata[Date|Affectation]),9^9),ROW()-ROW($C$76)+1)-1),"")</f>
        <v/>
      </c>
      <c r="G77" s="28" t="str">
        <f t="array" ref="G77">IFERROR(INDEX(Tdata[Nom],SMALL(IF(Tdata[Date|Affectation]=G$5&amp;"|"&amp;$C$76,ROW(Tdata[Date|Affectation]),9^9),ROW()-ROW($C$76)+1)-1),"")</f>
        <v/>
      </c>
      <c r="H77" s="28" t="str">
        <f t="array" ref="H77">IFERROR(INDEX(Tdata[Nom],SMALL(IF(Tdata[Date|Affectation]=H$5&amp;"|"&amp;$C$76,ROW(Tdata[Date|Affectation]),9^9),ROW()-ROW($C$76)+1)-1),"")</f>
        <v/>
      </c>
      <c r="I77" s="28" t="str">
        <f t="array" ref="I77">IFERROR(INDEX(Tdata[Nom],SMALL(IF(Tdata[Date|Affectation]=I$5&amp;"|"&amp;$C$76,ROW(Tdata[Date|Affectation]),9^9),ROW()-ROW($C$76)+1)-1),"")</f>
        <v/>
      </c>
      <c r="J77" s="28" t="str">
        <f t="array" ref="J77">IFERROR(INDEX(Tdata[Nom],SMALL(IF(Tdata[Date|Affectation]=J$5&amp;"|"&amp;$C$76,ROW(Tdata[Date|Affectation]),9^9),ROW()-ROW($C$76)+1)-1),"")</f>
        <v/>
      </c>
    </row>
    <row r="78" spans="1:10" ht="15" thickBot="1" x14ac:dyDescent="0.4">
      <c r="A78" s="192"/>
      <c r="B78" s="189"/>
      <c r="C78" s="153"/>
      <c r="D78" s="28" t="str">
        <f t="array" ref="D78">IFERROR(INDEX(Tdata[Nom],SMALL(IF(Tdata[Date|Affectation]=D$5&amp;"|"&amp;$C$76,ROW(Tdata[Date|Affectation]),9^9),ROW()-ROW($C$76)+1)-1),"")</f>
        <v/>
      </c>
      <c r="E78" s="28" t="str">
        <f t="array" ref="E78">IFERROR(INDEX(Tdata[Nom],SMALL(IF(Tdata[Date|Affectation]=E$5&amp;"|"&amp;$C$76,ROW(Tdata[Date|Affectation]),9^9),ROW()-ROW($C$76)+1)-1),"")</f>
        <v/>
      </c>
      <c r="F78" s="28" t="str">
        <f t="array" ref="F78">IFERROR(INDEX(Tdata[Nom],SMALL(IF(Tdata[Date|Affectation]=F$5&amp;"|"&amp;$C$76,ROW(Tdata[Date|Affectation]),9^9),ROW()-ROW($C$76)+1)-1),"")</f>
        <v/>
      </c>
      <c r="G78" s="28" t="str">
        <f t="array" ref="G78">IFERROR(INDEX(Tdata[Nom],SMALL(IF(Tdata[Date|Affectation]=G$5&amp;"|"&amp;$C$76,ROW(Tdata[Date|Affectation]),9^9),ROW()-ROW($C$76)+1)-1),"")</f>
        <v/>
      </c>
      <c r="H78" s="28" t="str">
        <f t="array" ref="H78">IFERROR(INDEX(Tdata[Nom],SMALL(IF(Tdata[Date|Affectation]=H$5&amp;"|"&amp;$C$76,ROW(Tdata[Date|Affectation]),9^9),ROW()-ROW($C$76)+1)-1),"")</f>
        <v/>
      </c>
      <c r="I78" s="28" t="str">
        <f t="array" ref="I78">IFERROR(INDEX(Tdata[Nom],SMALL(IF(Tdata[Date|Affectation]=I$5&amp;"|"&amp;$C$76,ROW(Tdata[Date|Affectation]),9^9),ROW()-ROW($C$76)+1)-1),"")</f>
        <v/>
      </c>
      <c r="J78" s="28" t="str">
        <f t="array" ref="J78">IFERROR(INDEX(Tdata[Nom],SMALL(IF(Tdata[Date|Affectation]=J$5&amp;"|"&amp;$C$76,ROW(Tdata[Date|Affectation]),9^9),ROW()-ROW($C$76)+1)-1),"")</f>
        <v/>
      </c>
    </row>
    <row r="79" spans="1:10" ht="15" thickBot="1" x14ac:dyDescent="0.4">
      <c r="A79" s="192"/>
      <c r="B79" s="189"/>
      <c r="C79" s="153"/>
      <c r="D79" s="28" t="str">
        <f t="array" ref="D79">IFERROR(INDEX(Tdata[Nom],SMALL(IF(Tdata[Date|Affectation]=D$5&amp;"|"&amp;$C$76,ROW(Tdata[Date|Affectation]),9^9),ROW()-ROW($C$76)+1)-1),"")</f>
        <v/>
      </c>
      <c r="E79" s="28" t="str">
        <f t="array" ref="E79">IFERROR(INDEX(Tdata[Nom],SMALL(IF(Tdata[Date|Affectation]=E$5&amp;"|"&amp;$C$76,ROW(Tdata[Date|Affectation]),9^9),ROW()-ROW($C$76)+1)-1),"")</f>
        <v/>
      </c>
      <c r="F79" s="28" t="str">
        <f t="array" ref="F79">IFERROR(INDEX(Tdata[Nom],SMALL(IF(Tdata[Date|Affectation]=F$5&amp;"|"&amp;$C$76,ROW(Tdata[Date|Affectation]),9^9),ROW()-ROW($C$76)+1)-1),"")</f>
        <v/>
      </c>
      <c r="G79" s="28" t="str">
        <f t="array" ref="G79">IFERROR(INDEX(Tdata[Nom],SMALL(IF(Tdata[Date|Affectation]=G$5&amp;"|"&amp;$C$76,ROW(Tdata[Date|Affectation]),9^9),ROW()-ROW($C$76)+1)-1),"")</f>
        <v/>
      </c>
      <c r="H79" s="28" t="str">
        <f t="array" ref="H79">IFERROR(INDEX(Tdata[Nom],SMALL(IF(Tdata[Date|Affectation]=H$5&amp;"|"&amp;$C$76,ROW(Tdata[Date|Affectation]),9^9),ROW()-ROW($C$76)+1)-1),"")</f>
        <v/>
      </c>
      <c r="I79" s="28" t="str">
        <f t="array" ref="I79">IFERROR(INDEX(Tdata[Nom],SMALL(IF(Tdata[Date|Affectation]=I$5&amp;"|"&amp;$C$76,ROW(Tdata[Date|Affectation]),9^9),ROW()-ROW($C$76)+1)-1),"")</f>
        <v/>
      </c>
      <c r="J79" s="28" t="str">
        <f t="array" ref="J79">IFERROR(INDEX(Tdata[Nom],SMALL(IF(Tdata[Date|Affectation]=J$5&amp;"|"&amp;$C$76,ROW(Tdata[Date|Affectation]),9^9),ROW()-ROW($C$76)+1)-1),"")</f>
        <v/>
      </c>
    </row>
    <row r="80" spans="1:10" ht="15" thickBot="1" x14ac:dyDescent="0.4">
      <c r="A80" s="192"/>
      <c r="B80" s="189"/>
      <c r="C80" s="153"/>
      <c r="D80" s="28" t="str">
        <f t="array" ref="D80">IFERROR(INDEX(Tdata[Nom],SMALL(IF(Tdata[Date|Affectation]=D$5&amp;"|"&amp;$C$76,ROW(Tdata[Date|Affectation]),9^9),ROW()-ROW($C$76)+1)-1),"")</f>
        <v/>
      </c>
      <c r="E80" s="28" t="str">
        <f t="array" ref="E80">IFERROR(INDEX(Tdata[Nom],SMALL(IF(Tdata[Date|Affectation]=E$5&amp;"|"&amp;$C$76,ROW(Tdata[Date|Affectation]),9^9),ROW()-ROW($C$76)+1)-1),"")</f>
        <v/>
      </c>
      <c r="F80" s="28" t="str">
        <f t="array" ref="F80">IFERROR(INDEX(Tdata[Nom],SMALL(IF(Tdata[Date|Affectation]=F$5&amp;"|"&amp;$C$76,ROW(Tdata[Date|Affectation]),9^9),ROW()-ROW($C$76)+1)-1),"")</f>
        <v/>
      </c>
      <c r="G80" s="28" t="str">
        <f t="array" ref="G80">IFERROR(INDEX(Tdata[Nom],SMALL(IF(Tdata[Date|Affectation]=G$5&amp;"|"&amp;$C$76,ROW(Tdata[Date|Affectation]),9^9),ROW()-ROW($C$76)+1)-1),"")</f>
        <v/>
      </c>
      <c r="H80" s="28" t="str">
        <f t="array" ref="H80">IFERROR(INDEX(Tdata[Nom],SMALL(IF(Tdata[Date|Affectation]=H$5&amp;"|"&amp;$C$76,ROW(Tdata[Date|Affectation]),9^9),ROW()-ROW($C$76)+1)-1),"")</f>
        <v/>
      </c>
      <c r="I80" s="28" t="str">
        <f t="array" ref="I80">IFERROR(INDEX(Tdata[Nom],SMALL(IF(Tdata[Date|Affectation]=I$5&amp;"|"&amp;$C$76,ROW(Tdata[Date|Affectation]),9^9),ROW()-ROW($C$76)+1)-1),"")</f>
        <v/>
      </c>
      <c r="J80" s="28" t="str">
        <f t="array" ref="J80">IFERROR(INDEX(Tdata[Nom],SMALL(IF(Tdata[Date|Affectation]=J$5&amp;"|"&amp;$C$76,ROW(Tdata[Date|Affectation]),9^9),ROW()-ROW($C$76)+1)-1),"")</f>
        <v/>
      </c>
    </row>
    <row r="81" spans="1:10" ht="15" thickBot="1" x14ac:dyDescent="0.4">
      <c r="A81" s="192"/>
      <c r="B81" s="189"/>
      <c r="C81" s="153"/>
      <c r="D81" s="28" t="str">
        <f t="array" ref="D81">IFERROR(INDEX(Tdata[Nom],SMALL(IF(Tdata[Date|Affectation]=D$5&amp;"|"&amp;$C$76,ROW(Tdata[Date|Affectation]),9^9),ROW()-ROW($C$76)+1)-1),"")</f>
        <v/>
      </c>
      <c r="E81" s="28" t="str">
        <f t="array" ref="E81">IFERROR(INDEX(Tdata[Nom],SMALL(IF(Tdata[Date|Affectation]=E$5&amp;"|"&amp;$C$76,ROW(Tdata[Date|Affectation]),9^9),ROW()-ROW($C$76)+1)-1),"")</f>
        <v/>
      </c>
      <c r="F81" s="28" t="str">
        <f t="array" ref="F81">IFERROR(INDEX(Tdata[Nom],SMALL(IF(Tdata[Date|Affectation]=F$5&amp;"|"&amp;$C$76,ROW(Tdata[Date|Affectation]),9^9),ROW()-ROW($C$76)+1)-1),"")</f>
        <v/>
      </c>
      <c r="G81" s="28" t="str">
        <f t="array" ref="G81">IFERROR(INDEX(Tdata[Nom],SMALL(IF(Tdata[Date|Affectation]=G$5&amp;"|"&amp;$C$76,ROW(Tdata[Date|Affectation]),9^9),ROW()-ROW($C$76)+1)-1),"")</f>
        <v/>
      </c>
      <c r="H81" s="28" t="str">
        <f t="array" ref="H81">IFERROR(INDEX(Tdata[Nom],SMALL(IF(Tdata[Date|Affectation]=H$5&amp;"|"&amp;$C$76,ROW(Tdata[Date|Affectation]),9^9),ROW()-ROW($C$76)+1)-1),"")</f>
        <v/>
      </c>
      <c r="I81" s="28" t="str">
        <f t="array" ref="I81">IFERROR(INDEX(Tdata[Nom],SMALL(IF(Tdata[Date|Affectation]=I$5&amp;"|"&amp;$C$76,ROW(Tdata[Date|Affectation]),9^9),ROW()-ROW($C$76)+1)-1),"")</f>
        <v/>
      </c>
      <c r="J81" s="28" t="str">
        <f t="array" ref="J81">IFERROR(INDEX(Tdata[Nom],SMALL(IF(Tdata[Date|Affectation]=J$5&amp;"|"&amp;$C$76,ROW(Tdata[Date|Affectation]),9^9),ROW()-ROW($C$76)+1)-1),"")</f>
        <v/>
      </c>
    </row>
    <row r="82" spans="1:10" ht="15" thickBot="1" x14ac:dyDescent="0.4">
      <c r="A82" s="192"/>
      <c r="B82" s="189"/>
      <c r="C82" s="153"/>
      <c r="D82" s="46" t="str">
        <f t="array" ref="D82">IFERROR(INDEX(Tdata[Nom],SMALL(IF(Tdata[Date|Affectation]=D$5&amp;"|"&amp;$C$76,ROW(Tdata[Date|Affectation]),9^9),ROW()-ROW($C$76)+1)-1),"")</f>
        <v/>
      </c>
      <c r="E82" s="46" t="str">
        <f t="array" ref="E82">IFERROR(INDEX(Tdata[Nom],SMALL(IF(Tdata[Date|Affectation]=E$5&amp;"|"&amp;$C$76,ROW(Tdata[Date|Affectation]),9^9),ROW()-ROW($C$76)+1)-1),"")</f>
        <v/>
      </c>
      <c r="F82" s="46" t="str">
        <f t="array" ref="F82">IFERROR(INDEX(Tdata[Nom],SMALL(IF(Tdata[Date|Affectation]=F$5&amp;"|"&amp;$C$76,ROW(Tdata[Date|Affectation]),9^9),ROW()-ROW($C$76)+1)-1),"")</f>
        <v/>
      </c>
      <c r="G82" s="46" t="str">
        <f t="array" ref="G82">IFERROR(INDEX(Tdata[Nom],SMALL(IF(Tdata[Date|Affectation]=G$5&amp;"|"&amp;$C$76,ROW(Tdata[Date|Affectation]),9^9),ROW()-ROW($C$76)+1)-1),"")</f>
        <v/>
      </c>
      <c r="H82" s="46" t="str">
        <f t="array" ref="H82">IFERROR(INDEX(Tdata[Nom],SMALL(IF(Tdata[Date|Affectation]=H$5&amp;"|"&amp;$C$76,ROW(Tdata[Date|Affectation]),9^9),ROW()-ROW($C$76)+1)-1),"")</f>
        <v/>
      </c>
      <c r="I82" s="46" t="str">
        <f t="array" ref="I82">IFERROR(INDEX(Tdata[Nom],SMALL(IF(Tdata[Date|Affectation]=I$5&amp;"|"&amp;$C$76,ROW(Tdata[Date|Affectation]),9^9),ROW()-ROW($C$76)+1)-1),"")</f>
        <v/>
      </c>
      <c r="J82" s="46" t="str">
        <f t="array" ref="J82">IFERROR(INDEX(Tdata[Nom],SMALL(IF(Tdata[Date|Affectation]=J$5&amp;"|"&amp;$C$76,ROW(Tdata[Date|Affectation]),9^9),ROW()-ROW($C$76)+1)-1),"")</f>
        <v/>
      </c>
    </row>
    <row r="83" spans="1:10" ht="15" thickBot="1" x14ac:dyDescent="0.4">
      <c r="A83" s="192"/>
      <c r="B83" s="189"/>
      <c r="C83" s="153"/>
      <c r="D83" s="28" t="str">
        <f t="array" ref="D83">IFERROR(INDEX(Tdata[Nom],SMALL(IF(Tdata[Date|Affectation]=D$5&amp;"|"&amp;$C$76,ROW(Tdata[Date|Affectation]),9^9),ROW()-ROW($C$76)+1)-1),"")</f>
        <v/>
      </c>
      <c r="E83" s="28" t="str">
        <f t="array" ref="E83">IFERROR(INDEX(Tdata[Nom],SMALL(IF(Tdata[Date|Affectation]=E$5&amp;"|"&amp;$C$76,ROW(Tdata[Date|Affectation]),9^9),ROW()-ROW($C$76)+1)-1),"")</f>
        <v/>
      </c>
      <c r="F83" s="28" t="str">
        <f t="array" ref="F83">IFERROR(INDEX(Tdata[Nom],SMALL(IF(Tdata[Date|Affectation]=F$5&amp;"|"&amp;$C$76,ROW(Tdata[Date|Affectation]),9^9),ROW()-ROW($C$76)+1)-1),"")</f>
        <v/>
      </c>
      <c r="G83" s="28" t="str">
        <f t="array" ref="G83">IFERROR(INDEX(Tdata[Nom],SMALL(IF(Tdata[Date|Affectation]=G$5&amp;"|"&amp;$C$76,ROW(Tdata[Date|Affectation]),9^9),ROW()-ROW($C$76)+1)-1),"")</f>
        <v/>
      </c>
      <c r="H83" s="28" t="str">
        <f t="array" ref="H83">IFERROR(INDEX(Tdata[Nom],SMALL(IF(Tdata[Date|Affectation]=H$5&amp;"|"&amp;$C$76,ROW(Tdata[Date|Affectation]),9^9),ROW()-ROW($C$76)+1)-1),"")</f>
        <v/>
      </c>
      <c r="I83" s="28" t="str">
        <f t="array" ref="I83">IFERROR(INDEX(Tdata[Nom],SMALL(IF(Tdata[Date|Affectation]=I$5&amp;"|"&amp;$C$76,ROW(Tdata[Date|Affectation]),9^9),ROW()-ROW($C$76)+1)-1),"")</f>
        <v/>
      </c>
      <c r="J83" s="28" t="str">
        <f t="array" ref="J83">IFERROR(INDEX(Tdata[Nom],SMALL(IF(Tdata[Date|Affectation]=J$5&amp;"|"&amp;$C$76,ROW(Tdata[Date|Affectation]),9^9),ROW()-ROW($C$76)+1)-1),"")</f>
        <v/>
      </c>
    </row>
    <row r="84" spans="1:10" ht="15" thickBot="1" x14ac:dyDescent="0.4">
      <c r="A84" s="192"/>
      <c r="B84" s="189"/>
      <c r="C84" s="153"/>
      <c r="D84" s="28" t="str">
        <f t="array" ref="D84">IFERROR(INDEX(Tdata[Nom],SMALL(IF(Tdata[Date|Affectation]=D$5&amp;"|"&amp;$C$76,ROW(Tdata[Date|Affectation]),9^9),ROW()-ROW($C$76)+1)-1),"")</f>
        <v/>
      </c>
      <c r="E84" s="28" t="str">
        <f t="array" ref="E84">IFERROR(INDEX(Tdata[Nom],SMALL(IF(Tdata[Date|Affectation]=E$5&amp;"|"&amp;$C$76,ROW(Tdata[Date|Affectation]),9^9),ROW()-ROW($C$76)+1)-1),"")</f>
        <v/>
      </c>
      <c r="F84" s="28" t="str">
        <f t="array" ref="F84">IFERROR(INDEX(Tdata[Nom],SMALL(IF(Tdata[Date|Affectation]=F$5&amp;"|"&amp;$C$76,ROW(Tdata[Date|Affectation]),9^9),ROW()-ROW($C$76)+1)-1),"")</f>
        <v/>
      </c>
      <c r="G84" s="28" t="str">
        <f t="array" ref="G84">IFERROR(INDEX(Tdata[Nom],SMALL(IF(Tdata[Date|Affectation]=G$5&amp;"|"&amp;$C$76,ROW(Tdata[Date|Affectation]),9^9),ROW()-ROW($C$76)+1)-1),"")</f>
        <v/>
      </c>
      <c r="H84" s="28" t="str">
        <f t="array" ref="H84">IFERROR(INDEX(Tdata[Nom],SMALL(IF(Tdata[Date|Affectation]=H$5&amp;"|"&amp;$C$76,ROW(Tdata[Date|Affectation]),9^9),ROW()-ROW($C$76)+1)-1),"")</f>
        <v/>
      </c>
      <c r="I84" s="28" t="str">
        <f t="array" ref="I84">IFERROR(INDEX(Tdata[Nom],SMALL(IF(Tdata[Date|Affectation]=I$5&amp;"|"&amp;$C$76,ROW(Tdata[Date|Affectation]),9^9),ROW()-ROW($C$76)+1)-1),"")</f>
        <v/>
      </c>
      <c r="J84" s="28" t="str">
        <f t="array" ref="J84">IFERROR(INDEX(Tdata[Nom],SMALL(IF(Tdata[Date|Affectation]=J$5&amp;"|"&amp;$C$76,ROW(Tdata[Date|Affectation]),9^9),ROW()-ROW($C$76)+1)-1),"")</f>
        <v/>
      </c>
    </row>
    <row r="85" spans="1:10" ht="15" thickBot="1" x14ac:dyDescent="0.4">
      <c r="A85" s="192"/>
      <c r="B85" s="189"/>
      <c r="C85" s="153"/>
      <c r="D85" s="28" t="str">
        <f t="array" ref="D85">IFERROR(INDEX(Tdata[Nom],SMALL(IF(Tdata[Date|Affectation]=D$5&amp;"|"&amp;$C$76,ROW(Tdata[Date|Affectation]),9^9),ROW()-ROW($C$76)+1)-1),"")</f>
        <v/>
      </c>
      <c r="E85" s="28" t="str">
        <f t="array" ref="E85">IFERROR(INDEX(Tdata[Nom],SMALL(IF(Tdata[Date|Affectation]=E$5&amp;"|"&amp;$C$76,ROW(Tdata[Date|Affectation]),9^9),ROW()-ROW($C$76)+1)-1),"")</f>
        <v/>
      </c>
      <c r="F85" s="28" t="str">
        <f t="array" ref="F85">IFERROR(INDEX(Tdata[Nom],SMALL(IF(Tdata[Date|Affectation]=F$5&amp;"|"&amp;$C$76,ROW(Tdata[Date|Affectation]),9^9),ROW()-ROW($C$76)+1)-1),"")</f>
        <v/>
      </c>
      <c r="G85" s="28" t="str">
        <f t="array" ref="G85">IFERROR(INDEX(Tdata[Nom],SMALL(IF(Tdata[Date|Affectation]=G$5&amp;"|"&amp;$C$76,ROW(Tdata[Date|Affectation]),9^9),ROW()-ROW($C$76)+1)-1),"")</f>
        <v/>
      </c>
      <c r="H85" s="28" t="str">
        <f t="array" ref="H85">IFERROR(INDEX(Tdata[Nom],SMALL(IF(Tdata[Date|Affectation]=H$5&amp;"|"&amp;$C$76,ROW(Tdata[Date|Affectation]),9^9),ROW()-ROW($C$76)+1)-1),"")</f>
        <v/>
      </c>
      <c r="I85" s="28" t="str">
        <f t="array" ref="I85">IFERROR(INDEX(Tdata[Nom],SMALL(IF(Tdata[Date|Affectation]=I$5&amp;"|"&amp;$C$76,ROW(Tdata[Date|Affectation]),9^9),ROW()-ROW($C$76)+1)-1),"")</f>
        <v/>
      </c>
      <c r="J85" s="28" t="str">
        <f t="array" ref="J85">IFERROR(INDEX(Tdata[Nom],SMALL(IF(Tdata[Date|Affectation]=J$5&amp;"|"&amp;$C$76,ROW(Tdata[Date|Affectation]),9^9),ROW()-ROW($C$76)+1)-1),"")</f>
        <v/>
      </c>
    </row>
    <row r="86" spans="1:10" ht="15" thickBot="1" x14ac:dyDescent="0.4">
      <c r="A86" s="192"/>
      <c r="B86" s="189"/>
      <c r="C86" s="155"/>
      <c r="D86" s="28" t="str">
        <f t="array" ref="D86">IFERROR(INDEX(Tdata[Nom],SMALL(IF(Tdata[Date|Affectation]=D$5&amp;"|"&amp;$C$76,ROW(Tdata[Date|Affectation]),9^9),ROW()-ROW($C$76)+1)-1),"")</f>
        <v/>
      </c>
      <c r="E86" s="28" t="str">
        <f t="array" ref="E86">IFERROR(INDEX(Tdata[Nom],SMALL(IF(Tdata[Date|Affectation]=E$5&amp;"|"&amp;$C$76,ROW(Tdata[Date|Affectation]),9^9),ROW()-ROW($C$76)+1)-1),"")</f>
        <v/>
      </c>
      <c r="F86" s="28" t="str">
        <f t="array" ref="F86">IFERROR(INDEX(Tdata[Nom],SMALL(IF(Tdata[Date|Affectation]=F$5&amp;"|"&amp;$C$76,ROW(Tdata[Date|Affectation]),9^9),ROW()-ROW($C$76)+1)-1),"")</f>
        <v/>
      </c>
      <c r="G86" s="28" t="str">
        <f t="array" ref="G86">IFERROR(INDEX(Tdata[Nom],SMALL(IF(Tdata[Date|Affectation]=G$5&amp;"|"&amp;$C$76,ROW(Tdata[Date|Affectation]),9^9),ROW()-ROW($C$76)+1)-1),"")</f>
        <v/>
      </c>
      <c r="H86" s="28" t="str">
        <f t="array" ref="H86">IFERROR(INDEX(Tdata[Nom],SMALL(IF(Tdata[Date|Affectation]=H$5&amp;"|"&amp;$C$76,ROW(Tdata[Date|Affectation]),9^9),ROW()-ROW($C$76)+1)-1),"")</f>
        <v/>
      </c>
      <c r="I86" s="28" t="str">
        <f t="array" ref="I86">IFERROR(INDEX(Tdata[Nom],SMALL(IF(Tdata[Date|Affectation]=I$5&amp;"|"&amp;$C$76,ROW(Tdata[Date|Affectation]),9^9),ROW()-ROW($C$76)+1)-1),"")</f>
        <v/>
      </c>
      <c r="J86" s="28" t="str">
        <f t="array" ref="J86">IFERROR(INDEX(Tdata[Nom],SMALL(IF(Tdata[Date|Affectation]=J$5&amp;"|"&amp;$C$76,ROW(Tdata[Date|Affectation]),9^9),ROW()-ROW($C$76)+1)-1),"")</f>
        <v/>
      </c>
    </row>
    <row r="87" spans="1:10" ht="15" thickBot="1" x14ac:dyDescent="0.4">
      <c r="A87" s="192"/>
      <c r="B87" s="188" t="s">
        <v>111</v>
      </c>
      <c r="C87" s="156" t="s">
        <v>153</v>
      </c>
      <c r="D87" s="27" t="str">
        <f t="array" ref="D87">IFERROR(INDEX(Tdata[Nom],SMALL(IF(Tdata[Date|Affectation]=D$5&amp;"|"&amp;$C$87,ROW(Tdata[Date|Affectation]),9^9),ROW()-ROW($C$87)+1)-1),"")</f>
        <v/>
      </c>
      <c r="E87" s="27" t="str">
        <f t="array" ref="E87">IFERROR(INDEX(Tdata[Nom],SMALL(IF(Tdata[Date|Affectation]=E$5&amp;"|"&amp;$C$87,ROW(Tdata[Date|Affectation]),9^9),ROW()-ROW($C$87)+1)-1),"")</f>
        <v/>
      </c>
      <c r="F87" s="27" t="str">
        <f t="array" ref="F87">IFERROR(INDEX(Tdata[Nom],SMALL(IF(Tdata[Date|Affectation]=F$5&amp;"|"&amp;$C$87,ROW(Tdata[Date|Affectation]),9^9),ROW()-ROW($C$87)+1)-1),"")</f>
        <v/>
      </c>
      <c r="G87" s="27" t="str">
        <f t="array" ref="G87">IFERROR(INDEX(Tdata[Nom],SMALL(IF(Tdata[Date|Affectation]=G$5&amp;"|"&amp;$C$87,ROW(Tdata[Date|Affectation]),9^9),ROW()-ROW($C$87)+1)-1),"")</f>
        <v/>
      </c>
      <c r="H87" s="27" t="str">
        <f t="array" ref="H87">IFERROR(INDEX(Tdata[Nom],SMALL(IF(Tdata[Date|Affectation]=H$5&amp;"|"&amp;$C$87,ROW(Tdata[Date|Affectation]),9^9),ROW()-ROW($C$87)+1)-1),"")</f>
        <v/>
      </c>
      <c r="I87" s="27" t="str">
        <f t="array" ref="I87">IFERROR(INDEX(Tdata[Nom],SMALL(IF(Tdata[Date|Affectation]=I$5&amp;"|"&amp;$C$87,ROW(Tdata[Date|Affectation]),9^9),ROW()-ROW($C$87)+1)-1),"")</f>
        <v/>
      </c>
      <c r="J87" s="27" t="str">
        <f t="array" ref="J87">IFERROR(INDEX(Tdata[Nom],SMALL(IF(Tdata[Date|Affectation]=J$5&amp;"|"&amp;$C$87,ROW(Tdata[Date|Affectation]),9^9),ROW()-ROW($C$87)+1)-1),"")</f>
        <v/>
      </c>
    </row>
    <row r="88" spans="1:10" ht="15" thickBot="1" x14ac:dyDescent="0.4">
      <c r="A88" s="192"/>
      <c r="B88" s="188"/>
      <c r="C88" s="154"/>
      <c r="D88" s="28" t="str">
        <f t="array" ref="D88">IFERROR(INDEX(Tdata[Nom],SMALL(IF(Tdata[Date|Affectation]=D$5&amp;"|"&amp;$C$87,ROW(Tdata[Date|Affectation]),9^9),ROW()-ROW($C$87)+1)-1),"")</f>
        <v/>
      </c>
      <c r="E88" s="28" t="str">
        <f t="array" ref="E88">IFERROR(INDEX(Tdata[Nom],SMALL(IF(Tdata[Date|Affectation]=E$5&amp;"|"&amp;$C$87,ROW(Tdata[Date|Affectation]),9^9),ROW()-ROW($C$87)+1)-1),"")</f>
        <v/>
      </c>
      <c r="F88" s="28" t="str">
        <f t="array" ref="F88">IFERROR(INDEX(Tdata[Nom],SMALL(IF(Tdata[Date|Affectation]=F$5&amp;"|"&amp;$C$87,ROW(Tdata[Date|Affectation]),9^9),ROW()-ROW($C$87)+1)-1),"")</f>
        <v/>
      </c>
      <c r="G88" s="28" t="str">
        <f t="array" ref="G88">IFERROR(INDEX(Tdata[Nom],SMALL(IF(Tdata[Date|Affectation]=G$5&amp;"|"&amp;$C$87,ROW(Tdata[Date|Affectation]),9^9),ROW()-ROW($C$87)+1)-1),"")</f>
        <v/>
      </c>
      <c r="H88" s="28" t="str">
        <f t="array" ref="H88">IFERROR(INDEX(Tdata[Nom],SMALL(IF(Tdata[Date|Affectation]=H$5&amp;"|"&amp;$C$87,ROW(Tdata[Date|Affectation]),9^9),ROW()-ROW($C$87)+1)-1),"")</f>
        <v/>
      </c>
      <c r="I88" s="28" t="str">
        <f t="array" ref="I88">IFERROR(INDEX(Tdata[Nom],SMALL(IF(Tdata[Date|Affectation]=I$5&amp;"|"&amp;$C$87,ROW(Tdata[Date|Affectation]),9^9),ROW()-ROW($C$87)+1)-1),"")</f>
        <v/>
      </c>
      <c r="J88" s="28" t="str">
        <f t="array" ref="J88">IFERROR(INDEX(Tdata[Nom],SMALL(IF(Tdata[Date|Affectation]=J$5&amp;"|"&amp;$C$87,ROW(Tdata[Date|Affectation]),9^9),ROW()-ROW($C$87)+1)-1),"")</f>
        <v/>
      </c>
    </row>
    <row r="89" spans="1:10" ht="15" thickBot="1" x14ac:dyDescent="0.4">
      <c r="A89" s="192"/>
      <c r="B89" s="188"/>
      <c r="C89" s="154"/>
      <c r="D89" s="28" t="str">
        <f t="array" ref="D89">IFERROR(INDEX(Tdata[Nom],SMALL(IF(Tdata[Date|Affectation]=D$5&amp;"|"&amp;$C$87,ROW(Tdata[Date|Affectation]),9^9),ROW()-ROW($C$87)+1)-1),"")</f>
        <v/>
      </c>
      <c r="E89" s="28" t="str">
        <f t="array" ref="E89">IFERROR(INDEX(Tdata[Nom],SMALL(IF(Tdata[Date|Affectation]=E$5&amp;"|"&amp;$C$87,ROW(Tdata[Date|Affectation]),9^9),ROW()-ROW($C$87)+1)-1),"")</f>
        <v/>
      </c>
      <c r="F89" s="28" t="str">
        <f t="array" ref="F89">IFERROR(INDEX(Tdata[Nom],SMALL(IF(Tdata[Date|Affectation]=F$5&amp;"|"&amp;$C$87,ROW(Tdata[Date|Affectation]),9^9),ROW()-ROW($C$87)+1)-1),"")</f>
        <v/>
      </c>
      <c r="G89" s="28" t="str">
        <f t="array" ref="G89">IFERROR(INDEX(Tdata[Nom],SMALL(IF(Tdata[Date|Affectation]=G$5&amp;"|"&amp;$C$87,ROW(Tdata[Date|Affectation]),9^9),ROW()-ROW($C$87)+1)-1),"")</f>
        <v/>
      </c>
      <c r="H89" s="28" t="str">
        <f t="array" ref="H89">IFERROR(INDEX(Tdata[Nom],SMALL(IF(Tdata[Date|Affectation]=H$5&amp;"|"&amp;$C$87,ROW(Tdata[Date|Affectation]),9^9),ROW()-ROW($C$87)+1)-1),"")</f>
        <v/>
      </c>
      <c r="I89" s="28" t="str">
        <f t="array" ref="I89">IFERROR(INDEX(Tdata[Nom],SMALL(IF(Tdata[Date|Affectation]=I$5&amp;"|"&amp;$C$87,ROW(Tdata[Date|Affectation]),9^9),ROW()-ROW($C$87)+1)-1),"")</f>
        <v/>
      </c>
      <c r="J89" s="28" t="str">
        <f t="array" ref="J89">IFERROR(INDEX(Tdata[Nom],SMALL(IF(Tdata[Date|Affectation]=J$5&amp;"|"&amp;$C$87,ROW(Tdata[Date|Affectation]),9^9),ROW()-ROW($C$87)+1)-1),"")</f>
        <v/>
      </c>
    </row>
    <row r="90" spans="1:10" ht="15" thickBot="1" x14ac:dyDescent="0.4">
      <c r="A90" s="192"/>
      <c r="B90" s="188"/>
      <c r="C90" s="154"/>
      <c r="D90" s="28" t="str">
        <f t="array" ref="D90">IFERROR(INDEX(Tdata[Nom],SMALL(IF(Tdata[Date|Affectation]=D$5&amp;"|"&amp;$C$87,ROW(Tdata[Date|Affectation]),9^9),ROW()-ROW($C$87)+1)-1),"")</f>
        <v/>
      </c>
      <c r="E90" s="28" t="str">
        <f t="array" ref="E90">IFERROR(INDEX(Tdata[Nom],SMALL(IF(Tdata[Date|Affectation]=E$5&amp;"|"&amp;$C$87,ROW(Tdata[Date|Affectation]),9^9),ROW()-ROW($C$87)+1)-1),"")</f>
        <v/>
      </c>
      <c r="F90" s="28" t="str">
        <f t="array" ref="F90">IFERROR(INDEX(Tdata[Nom],SMALL(IF(Tdata[Date|Affectation]=F$5&amp;"|"&amp;$C$87,ROW(Tdata[Date|Affectation]),9^9),ROW()-ROW($C$87)+1)-1),"")</f>
        <v/>
      </c>
      <c r="G90" s="28" t="str">
        <f t="array" ref="G90">IFERROR(INDEX(Tdata[Nom],SMALL(IF(Tdata[Date|Affectation]=G$5&amp;"|"&amp;$C$87,ROW(Tdata[Date|Affectation]),9^9),ROW()-ROW($C$87)+1)-1),"")</f>
        <v/>
      </c>
      <c r="H90" s="28" t="str">
        <f t="array" ref="H90">IFERROR(INDEX(Tdata[Nom],SMALL(IF(Tdata[Date|Affectation]=H$5&amp;"|"&amp;$C$87,ROW(Tdata[Date|Affectation]),9^9),ROW()-ROW($C$87)+1)-1),"")</f>
        <v/>
      </c>
      <c r="I90" s="28" t="str">
        <f t="array" ref="I90">IFERROR(INDEX(Tdata[Nom],SMALL(IF(Tdata[Date|Affectation]=I$5&amp;"|"&amp;$C$87,ROW(Tdata[Date|Affectation]),9^9),ROW()-ROW($C$87)+1)-1),"")</f>
        <v/>
      </c>
      <c r="J90" s="28" t="str">
        <f t="array" ref="J90">IFERROR(INDEX(Tdata[Nom],SMALL(IF(Tdata[Date|Affectation]=J$5&amp;"|"&amp;$C$87,ROW(Tdata[Date|Affectation]),9^9),ROW()-ROW($C$87)+1)-1),"")</f>
        <v/>
      </c>
    </row>
    <row r="91" spans="1:10" ht="15" thickBot="1" x14ac:dyDescent="0.4">
      <c r="A91" s="192"/>
      <c r="B91" s="188"/>
      <c r="C91" s="154"/>
      <c r="D91" s="28" t="str">
        <f t="array" ref="D91">IFERROR(INDEX(Tdata[Nom],SMALL(IF(Tdata[Date|Affectation]=D$5&amp;"|"&amp;$C$87,ROW(Tdata[Date|Affectation]),9^9),ROW()-ROW($C$87)+1)-1),"")</f>
        <v/>
      </c>
      <c r="E91" s="28" t="str">
        <f t="array" ref="E91">IFERROR(INDEX(Tdata[Nom],SMALL(IF(Tdata[Date|Affectation]=E$5&amp;"|"&amp;$C$87,ROW(Tdata[Date|Affectation]),9^9),ROW()-ROW($C$87)+1)-1),"")</f>
        <v/>
      </c>
      <c r="F91" s="28" t="str">
        <f t="array" ref="F91">IFERROR(INDEX(Tdata[Nom],SMALL(IF(Tdata[Date|Affectation]=F$5&amp;"|"&amp;$C$87,ROW(Tdata[Date|Affectation]),9^9),ROW()-ROW($C$87)+1)-1),"")</f>
        <v/>
      </c>
      <c r="G91" s="28" t="str">
        <f t="array" ref="G91">IFERROR(INDEX(Tdata[Nom],SMALL(IF(Tdata[Date|Affectation]=G$5&amp;"|"&amp;$C$87,ROW(Tdata[Date|Affectation]),9^9),ROW()-ROW($C$87)+1)-1),"")</f>
        <v/>
      </c>
      <c r="H91" s="28" t="str">
        <f t="array" ref="H91">IFERROR(INDEX(Tdata[Nom],SMALL(IF(Tdata[Date|Affectation]=H$5&amp;"|"&amp;$C$87,ROW(Tdata[Date|Affectation]),9^9),ROW()-ROW($C$87)+1)-1),"")</f>
        <v/>
      </c>
      <c r="I91" s="28" t="str">
        <f t="array" ref="I91">IFERROR(INDEX(Tdata[Nom],SMALL(IF(Tdata[Date|Affectation]=I$5&amp;"|"&amp;$C$87,ROW(Tdata[Date|Affectation]),9^9),ROW()-ROW($C$87)+1)-1),"")</f>
        <v/>
      </c>
      <c r="J91" s="28" t="str">
        <f t="array" ref="J91">IFERROR(INDEX(Tdata[Nom],SMALL(IF(Tdata[Date|Affectation]=J$5&amp;"|"&amp;$C$87,ROW(Tdata[Date|Affectation]),9^9),ROW()-ROW($C$87)+1)-1),"")</f>
        <v/>
      </c>
    </row>
    <row r="92" spans="1:10" ht="15" thickBot="1" x14ac:dyDescent="0.4">
      <c r="A92" s="192"/>
      <c r="B92" s="188"/>
      <c r="C92" s="154"/>
      <c r="D92" s="28" t="str">
        <f t="array" ref="D92">IFERROR(INDEX(Tdata[Nom],SMALL(IF(Tdata[Date|Affectation]=D$5&amp;"|"&amp;$C$87,ROW(Tdata[Date|Affectation]),9^9),ROW()-ROW($C$87)+1)-1),"")</f>
        <v/>
      </c>
      <c r="E92" s="28" t="str">
        <f t="array" ref="E92">IFERROR(INDEX(Tdata[Nom],SMALL(IF(Tdata[Date|Affectation]=E$5&amp;"|"&amp;$C$87,ROW(Tdata[Date|Affectation]),9^9),ROW()-ROW($C$87)+1)-1),"")</f>
        <v/>
      </c>
      <c r="F92" s="28" t="str">
        <f t="array" ref="F92">IFERROR(INDEX(Tdata[Nom],SMALL(IF(Tdata[Date|Affectation]=F$5&amp;"|"&amp;$C$87,ROW(Tdata[Date|Affectation]),9^9),ROW()-ROW($C$87)+1)-1),"")</f>
        <v/>
      </c>
      <c r="G92" s="28" t="str">
        <f t="array" ref="G92">IFERROR(INDEX(Tdata[Nom],SMALL(IF(Tdata[Date|Affectation]=G$5&amp;"|"&amp;$C$87,ROW(Tdata[Date|Affectation]),9^9),ROW()-ROW($C$87)+1)-1),"")</f>
        <v/>
      </c>
      <c r="H92" s="28" t="str">
        <f t="array" ref="H92">IFERROR(INDEX(Tdata[Nom],SMALL(IF(Tdata[Date|Affectation]=H$5&amp;"|"&amp;$C$87,ROW(Tdata[Date|Affectation]),9^9),ROW()-ROW($C$87)+1)-1),"")</f>
        <v/>
      </c>
      <c r="I92" s="28" t="str">
        <f t="array" ref="I92">IFERROR(INDEX(Tdata[Nom],SMALL(IF(Tdata[Date|Affectation]=I$5&amp;"|"&amp;$C$87,ROW(Tdata[Date|Affectation]),9^9),ROW()-ROW($C$87)+1)-1),"")</f>
        <v/>
      </c>
      <c r="J92" s="28" t="str">
        <f t="array" ref="J92">IFERROR(INDEX(Tdata[Nom],SMALL(IF(Tdata[Date|Affectation]=J$5&amp;"|"&amp;$C$87,ROW(Tdata[Date|Affectation]),9^9),ROW()-ROW($C$87)+1)-1),"")</f>
        <v/>
      </c>
    </row>
    <row r="93" spans="1:10" ht="15" thickBot="1" x14ac:dyDescent="0.4">
      <c r="A93" s="192"/>
      <c r="B93" s="188"/>
      <c r="C93" s="154"/>
      <c r="D93" s="46" t="str">
        <f t="array" ref="D93">IFERROR(INDEX(Tdata[Nom],SMALL(IF(Tdata[Date|Affectation]=D$5&amp;"|"&amp;$C$87,ROW(Tdata[Date|Affectation]),9^9),ROW()-ROW($C$87)+1)-1),"")</f>
        <v/>
      </c>
      <c r="E93" s="46" t="str">
        <f t="array" ref="E93">IFERROR(INDEX(Tdata[Nom],SMALL(IF(Tdata[Date|Affectation]=E$5&amp;"|"&amp;$C$87,ROW(Tdata[Date|Affectation]),9^9),ROW()-ROW($C$87)+1)-1),"")</f>
        <v/>
      </c>
      <c r="F93" s="46" t="str">
        <f t="array" ref="F93">IFERROR(INDEX(Tdata[Nom],SMALL(IF(Tdata[Date|Affectation]=F$5&amp;"|"&amp;$C$87,ROW(Tdata[Date|Affectation]),9^9),ROW()-ROW($C$87)+1)-1),"")</f>
        <v/>
      </c>
      <c r="G93" s="46" t="str">
        <f t="array" ref="G93">IFERROR(INDEX(Tdata[Nom],SMALL(IF(Tdata[Date|Affectation]=G$5&amp;"|"&amp;$C$87,ROW(Tdata[Date|Affectation]),9^9),ROW()-ROW($C$87)+1)-1),"")</f>
        <v/>
      </c>
      <c r="H93" s="46" t="str">
        <f t="array" ref="H93">IFERROR(INDEX(Tdata[Nom],SMALL(IF(Tdata[Date|Affectation]=H$5&amp;"|"&amp;$C$87,ROW(Tdata[Date|Affectation]),9^9),ROW()-ROW($C$87)+1)-1),"")</f>
        <v/>
      </c>
      <c r="I93" s="46" t="str">
        <f t="array" ref="I93">IFERROR(INDEX(Tdata[Nom],SMALL(IF(Tdata[Date|Affectation]=I$5&amp;"|"&amp;$C$87,ROW(Tdata[Date|Affectation]),9^9),ROW()-ROW($C$87)+1)-1),"")</f>
        <v/>
      </c>
      <c r="J93" s="46" t="str">
        <f t="array" ref="J93">IFERROR(INDEX(Tdata[Nom],SMALL(IF(Tdata[Date|Affectation]=J$5&amp;"|"&amp;$C$87,ROW(Tdata[Date|Affectation]),9^9),ROW()-ROW($C$87)+1)-1),"")</f>
        <v/>
      </c>
    </row>
    <row r="94" spans="1:10" ht="15" thickBot="1" x14ac:dyDescent="0.4">
      <c r="A94" s="192"/>
      <c r="B94" s="188"/>
      <c r="C94" s="154"/>
      <c r="D94" s="28" t="str">
        <f t="array" ref="D94">IFERROR(INDEX(Tdata[Nom],SMALL(IF(Tdata[Date|Affectation]=D$5&amp;"|"&amp;$C$87,ROW(Tdata[Date|Affectation]),9^9),ROW()-ROW($C$87)+1)-1),"")</f>
        <v/>
      </c>
      <c r="E94" s="28" t="str">
        <f t="array" ref="E94">IFERROR(INDEX(Tdata[Nom],SMALL(IF(Tdata[Date|Affectation]=E$5&amp;"|"&amp;$C$87,ROW(Tdata[Date|Affectation]),9^9),ROW()-ROW($C$87)+1)-1),"")</f>
        <v/>
      </c>
      <c r="F94" s="28" t="str">
        <f t="array" ref="F94">IFERROR(INDEX(Tdata[Nom],SMALL(IF(Tdata[Date|Affectation]=F$5&amp;"|"&amp;$C$87,ROW(Tdata[Date|Affectation]),9^9),ROW()-ROW($C$87)+1)-1),"")</f>
        <v/>
      </c>
      <c r="G94" s="28" t="str">
        <f t="array" ref="G94">IFERROR(INDEX(Tdata[Nom],SMALL(IF(Tdata[Date|Affectation]=G$5&amp;"|"&amp;$C$87,ROW(Tdata[Date|Affectation]),9^9),ROW()-ROW($C$87)+1)-1),"")</f>
        <v/>
      </c>
      <c r="H94" s="28" t="str">
        <f t="array" ref="H94">IFERROR(INDEX(Tdata[Nom],SMALL(IF(Tdata[Date|Affectation]=H$5&amp;"|"&amp;$C$87,ROW(Tdata[Date|Affectation]),9^9),ROW()-ROW($C$87)+1)-1),"")</f>
        <v/>
      </c>
      <c r="I94" s="28" t="str">
        <f t="array" ref="I94">IFERROR(INDEX(Tdata[Nom],SMALL(IF(Tdata[Date|Affectation]=I$5&amp;"|"&amp;$C$87,ROW(Tdata[Date|Affectation]),9^9),ROW()-ROW($C$87)+1)-1),"")</f>
        <v/>
      </c>
      <c r="J94" s="28" t="str">
        <f t="array" ref="J94">IFERROR(INDEX(Tdata[Nom],SMALL(IF(Tdata[Date|Affectation]=J$5&amp;"|"&amp;$C$87,ROW(Tdata[Date|Affectation]),9^9),ROW()-ROW($C$87)+1)-1),"")</f>
        <v/>
      </c>
    </row>
    <row r="95" spans="1:10" ht="15" thickBot="1" x14ac:dyDescent="0.4">
      <c r="A95" s="192"/>
      <c r="B95" s="188"/>
      <c r="C95" s="154"/>
      <c r="D95" s="28" t="str">
        <f t="array" ref="D95">IFERROR(INDEX(Tdata[Nom],SMALL(IF(Tdata[Date|Affectation]=D$5&amp;"|"&amp;$C$87,ROW(Tdata[Date|Affectation]),9^9),ROW()-ROW($C$87)+1)-1),"")</f>
        <v/>
      </c>
      <c r="E95" s="28" t="str">
        <f t="array" ref="E95">IFERROR(INDEX(Tdata[Nom],SMALL(IF(Tdata[Date|Affectation]=E$5&amp;"|"&amp;$C$87,ROW(Tdata[Date|Affectation]),9^9),ROW()-ROW($C$87)+1)-1),"")</f>
        <v/>
      </c>
      <c r="F95" s="28" t="str">
        <f t="array" ref="F95">IFERROR(INDEX(Tdata[Nom],SMALL(IF(Tdata[Date|Affectation]=F$5&amp;"|"&amp;$C$87,ROW(Tdata[Date|Affectation]),9^9),ROW()-ROW($C$87)+1)-1),"")</f>
        <v/>
      </c>
      <c r="G95" s="28" t="str">
        <f t="array" ref="G95">IFERROR(INDEX(Tdata[Nom],SMALL(IF(Tdata[Date|Affectation]=G$5&amp;"|"&amp;$C$87,ROW(Tdata[Date|Affectation]),9^9),ROW()-ROW($C$87)+1)-1),"")</f>
        <v/>
      </c>
      <c r="H95" s="28" t="str">
        <f t="array" ref="H95">IFERROR(INDEX(Tdata[Nom],SMALL(IF(Tdata[Date|Affectation]=H$5&amp;"|"&amp;$C$87,ROW(Tdata[Date|Affectation]),9^9),ROW()-ROW($C$87)+1)-1),"")</f>
        <v/>
      </c>
      <c r="I95" s="28" t="str">
        <f t="array" ref="I95">IFERROR(INDEX(Tdata[Nom],SMALL(IF(Tdata[Date|Affectation]=I$5&amp;"|"&amp;$C$87,ROW(Tdata[Date|Affectation]),9^9),ROW()-ROW($C$87)+1)-1),"")</f>
        <v/>
      </c>
      <c r="J95" s="28" t="str">
        <f t="array" ref="J95">IFERROR(INDEX(Tdata[Nom],SMALL(IF(Tdata[Date|Affectation]=J$5&amp;"|"&amp;$C$87,ROW(Tdata[Date|Affectation]),9^9),ROW()-ROW($C$87)+1)-1),"")</f>
        <v/>
      </c>
    </row>
    <row r="96" spans="1:10" ht="15" thickBot="1" x14ac:dyDescent="0.4">
      <c r="A96" s="192"/>
      <c r="B96" s="189"/>
      <c r="C96" s="153"/>
      <c r="D96" s="28" t="str">
        <f t="array" ref="D96">IFERROR(INDEX(Tdata[Nom],SMALL(IF(Tdata[Date|Affectation]=D$5&amp;"|"&amp;$C$87,ROW(Tdata[Date|Affectation]),9^9),ROW()-ROW($C$87)+1)-1),"")</f>
        <v/>
      </c>
      <c r="E96" s="28" t="str">
        <f t="array" ref="E96">IFERROR(INDEX(Tdata[Nom],SMALL(IF(Tdata[Date|Affectation]=E$5&amp;"|"&amp;$C$87,ROW(Tdata[Date|Affectation]),9^9),ROW()-ROW($C$87)+1)-1),"")</f>
        <v/>
      </c>
      <c r="F96" s="28" t="str">
        <f t="array" ref="F96">IFERROR(INDEX(Tdata[Nom],SMALL(IF(Tdata[Date|Affectation]=F$5&amp;"|"&amp;$C$87,ROW(Tdata[Date|Affectation]),9^9),ROW()-ROW($C$87)+1)-1),"")</f>
        <v/>
      </c>
      <c r="G96" s="28" t="str">
        <f t="array" ref="G96">IFERROR(INDEX(Tdata[Nom],SMALL(IF(Tdata[Date|Affectation]=G$5&amp;"|"&amp;$C$87,ROW(Tdata[Date|Affectation]),9^9),ROW()-ROW($C$87)+1)-1),"")</f>
        <v/>
      </c>
      <c r="H96" s="28" t="str">
        <f t="array" ref="H96">IFERROR(INDEX(Tdata[Nom],SMALL(IF(Tdata[Date|Affectation]=H$5&amp;"|"&amp;$C$87,ROW(Tdata[Date|Affectation]),9^9),ROW()-ROW($C$87)+1)-1),"")</f>
        <v/>
      </c>
      <c r="I96" s="28" t="str">
        <f t="array" ref="I96">IFERROR(INDEX(Tdata[Nom],SMALL(IF(Tdata[Date|Affectation]=I$5&amp;"|"&amp;$C$87,ROW(Tdata[Date|Affectation]),9^9),ROW()-ROW($C$87)+1)-1),"")</f>
        <v/>
      </c>
      <c r="J96" s="28" t="str">
        <f t="array" ref="J96">IFERROR(INDEX(Tdata[Nom],SMALL(IF(Tdata[Date|Affectation]=J$5&amp;"|"&amp;$C$87,ROW(Tdata[Date|Affectation]),9^9),ROW()-ROW($C$87)+1)-1),"")</f>
        <v/>
      </c>
    </row>
    <row r="97" spans="1:10" ht="15" thickBot="1" x14ac:dyDescent="0.4">
      <c r="A97" s="192"/>
      <c r="B97" s="189"/>
      <c r="C97" s="155"/>
      <c r="D97" s="28" t="str">
        <f t="array" ref="D97">IFERROR(INDEX(Tdata[Nom],SMALL(IF(Tdata[Date|Affectation]=D$5&amp;"|"&amp;$C$87,ROW(Tdata[Date|Affectation]),9^9),ROW()-ROW($C$87)+1)-1),"")</f>
        <v/>
      </c>
      <c r="E97" s="28" t="str">
        <f t="array" ref="E97">IFERROR(INDEX(Tdata[Nom],SMALL(IF(Tdata[Date|Affectation]=E$5&amp;"|"&amp;$C$87,ROW(Tdata[Date|Affectation]),9^9),ROW()-ROW($C$87)+1)-1),"")</f>
        <v/>
      </c>
      <c r="F97" s="28" t="str">
        <f t="array" ref="F97">IFERROR(INDEX(Tdata[Nom],SMALL(IF(Tdata[Date|Affectation]=F$5&amp;"|"&amp;$C$87,ROW(Tdata[Date|Affectation]),9^9),ROW()-ROW($C$87)+1)-1),"")</f>
        <v/>
      </c>
      <c r="G97" s="28" t="str">
        <f t="array" ref="G97">IFERROR(INDEX(Tdata[Nom],SMALL(IF(Tdata[Date|Affectation]=G$5&amp;"|"&amp;$C$87,ROW(Tdata[Date|Affectation]),9^9),ROW()-ROW($C$87)+1)-1),"")</f>
        <v/>
      </c>
      <c r="H97" s="28" t="str">
        <f t="array" ref="H97">IFERROR(INDEX(Tdata[Nom],SMALL(IF(Tdata[Date|Affectation]=H$5&amp;"|"&amp;$C$87,ROW(Tdata[Date|Affectation]),9^9),ROW()-ROW($C$87)+1)-1),"")</f>
        <v/>
      </c>
      <c r="I97" s="28" t="str">
        <f t="array" ref="I97">IFERROR(INDEX(Tdata[Nom],SMALL(IF(Tdata[Date|Affectation]=I$5&amp;"|"&amp;$C$87,ROW(Tdata[Date|Affectation]),9^9),ROW()-ROW($C$87)+1)-1),"")</f>
        <v/>
      </c>
      <c r="J97" s="28" t="str">
        <f t="array" ref="J97">IFERROR(INDEX(Tdata[Nom],SMALL(IF(Tdata[Date|Affectation]=J$5&amp;"|"&amp;$C$87,ROW(Tdata[Date|Affectation]),9^9),ROW()-ROW($C$87)+1)-1),"")</f>
        <v/>
      </c>
    </row>
    <row r="98" spans="1:10" ht="15" thickBot="1" x14ac:dyDescent="0.4">
      <c r="A98" s="192"/>
      <c r="B98" s="188" t="s">
        <v>112</v>
      </c>
      <c r="C98" s="156" t="s">
        <v>154</v>
      </c>
      <c r="D98" s="27" t="str">
        <f t="array" ref="D98">IFERROR(INDEX(Tdata[Nom],SMALL(IF(Tdata[Date|Affectation]=D$5&amp;"|"&amp;$C$98,ROW(Tdata[Date|Affectation]),9^9),ROW()-ROW($C$98)+1)-1),"")</f>
        <v/>
      </c>
      <c r="E98" s="27" t="str">
        <f t="array" ref="E98">IFERROR(INDEX(Tdata[Nom],SMALL(IF(Tdata[Date|Affectation]=E$5&amp;"|"&amp;$C$98,ROW(Tdata[Date|Affectation]),9^9),ROW()-ROW($C$98)+1)-1),"")</f>
        <v/>
      </c>
      <c r="F98" s="27" t="str">
        <f t="array" ref="F98">IFERROR(INDEX(Tdata[Nom],SMALL(IF(Tdata[Date|Affectation]=F$5&amp;"|"&amp;$C$98,ROW(Tdata[Date|Affectation]),9^9),ROW()-ROW($C$98)+1)-1),"")</f>
        <v/>
      </c>
      <c r="G98" s="27" t="str">
        <f t="array" ref="G98">IFERROR(INDEX(Tdata[Nom],SMALL(IF(Tdata[Date|Affectation]=G$5&amp;"|"&amp;$C$98,ROW(Tdata[Date|Affectation]),9^9),ROW()-ROW($C$98)+1)-1),"")</f>
        <v/>
      </c>
      <c r="H98" s="27" t="str">
        <f t="array" ref="H98">IFERROR(INDEX(Tdata[Nom],SMALL(IF(Tdata[Date|Affectation]=H$5&amp;"|"&amp;$C$98,ROW(Tdata[Date|Affectation]),9^9),ROW()-ROW($C$98)+1)-1),"")</f>
        <v/>
      </c>
      <c r="I98" s="27" t="str">
        <f t="array" ref="I98">IFERROR(INDEX(Tdata[Nom],SMALL(IF(Tdata[Date|Affectation]=I$5&amp;"|"&amp;$C$98,ROW(Tdata[Date|Affectation]),9^9),ROW()-ROW($C$98)+1)-1),"")</f>
        <v/>
      </c>
      <c r="J98" s="27" t="str">
        <f t="array" ref="J98">IFERROR(INDEX(Tdata[Nom],SMALL(IF(Tdata[Date|Affectation]=J$5&amp;"|"&amp;$C$98,ROW(Tdata[Date|Affectation]),9^9),ROW()-ROW($C$98)+1)-1),"")</f>
        <v/>
      </c>
    </row>
    <row r="99" spans="1:10" ht="15" thickBot="1" x14ac:dyDescent="0.4">
      <c r="A99" s="192"/>
      <c r="B99" s="188"/>
      <c r="C99" s="154"/>
      <c r="D99" s="28" t="str">
        <f t="array" ref="D99">IFERROR(INDEX(Tdata[Nom],SMALL(IF(Tdata[Date|Affectation]=D$5&amp;"|"&amp;$C$98,ROW(Tdata[Date|Affectation]),9^9),ROW()-ROW($C$98)+1)-1),"")</f>
        <v/>
      </c>
      <c r="E99" s="28" t="str">
        <f t="array" ref="E99">IFERROR(INDEX(Tdata[Nom],SMALL(IF(Tdata[Date|Affectation]=E$5&amp;"|"&amp;$C$98,ROW(Tdata[Date|Affectation]),9^9),ROW()-ROW($C$98)+1)-1),"")</f>
        <v/>
      </c>
      <c r="F99" s="28" t="str">
        <f t="array" ref="F99">IFERROR(INDEX(Tdata[Nom],SMALL(IF(Tdata[Date|Affectation]=F$5&amp;"|"&amp;$C$98,ROW(Tdata[Date|Affectation]),9^9),ROW()-ROW($C$98)+1)-1),"")</f>
        <v/>
      </c>
      <c r="G99" s="28" t="str">
        <f t="array" ref="G99">IFERROR(INDEX(Tdata[Nom],SMALL(IF(Tdata[Date|Affectation]=G$5&amp;"|"&amp;$C$98,ROW(Tdata[Date|Affectation]),9^9),ROW()-ROW($C$98)+1)-1),"")</f>
        <v/>
      </c>
      <c r="H99" s="28" t="str">
        <f t="array" ref="H99">IFERROR(INDEX(Tdata[Nom],SMALL(IF(Tdata[Date|Affectation]=H$5&amp;"|"&amp;$C$98,ROW(Tdata[Date|Affectation]),9^9),ROW()-ROW($C$98)+1)-1),"")</f>
        <v/>
      </c>
      <c r="I99" s="28" t="str">
        <f t="array" ref="I99">IFERROR(INDEX(Tdata[Nom],SMALL(IF(Tdata[Date|Affectation]=I$5&amp;"|"&amp;$C$98,ROW(Tdata[Date|Affectation]),9^9),ROW()-ROW($C$98)+1)-1),"")</f>
        <v/>
      </c>
      <c r="J99" s="28" t="str">
        <f t="array" ref="J99">IFERROR(INDEX(Tdata[Nom],SMALL(IF(Tdata[Date|Affectation]=J$5&amp;"|"&amp;$C$98,ROW(Tdata[Date|Affectation]),9^9),ROW()-ROW($C$98)+1)-1),"")</f>
        <v/>
      </c>
    </row>
    <row r="100" spans="1:10" ht="15" thickBot="1" x14ac:dyDescent="0.4">
      <c r="A100" s="192"/>
      <c r="B100" s="188"/>
      <c r="C100" s="154"/>
      <c r="D100" s="28" t="str">
        <f t="array" ref="D100">IFERROR(INDEX(Tdata[Nom],SMALL(IF(Tdata[Date|Affectation]=D$5&amp;"|"&amp;$C$98,ROW(Tdata[Date|Affectation]),9^9),ROW()-ROW($C$98)+1)-1),"")</f>
        <v/>
      </c>
      <c r="E100" s="28" t="str">
        <f t="array" ref="E100">IFERROR(INDEX(Tdata[Nom],SMALL(IF(Tdata[Date|Affectation]=E$5&amp;"|"&amp;$C$98,ROW(Tdata[Date|Affectation]),9^9),ROW()-ROW($C$98)+1)-1),"")</f>
        <v/>
      </c>
      <c r="F100" s="28" t="str">
        <f t="array" ref="F100">IFERROR(INDEX(Tdata[Nom],SMALL(IF(Tdata[Date|Affectation]=F$5&amp;"|"&amp;$C$98,ROW(Tdata[Date|Affectation]),9^9),ROW()-ROW($C$98)+1)-1),"")</f>
        <v/>
      </c>
      <c r="G100" s="28" t="str">
        <f t="array" ref="G100">IFERROR(INDEX(Tdata[Nom],SMALL(IF(Tdata[Date|Affectation]=G$5&amp;"|"&amp;$C$98,ROW(Tdata[Date|Affectation]),9^9),ROW()-ROW($C$98)+1)-1),"")</f>
        <v/>
      </c>
      <c r="H100" s="28" t="str">
        <f t="array" ref="H100">IFERROR(INDEX(Tdata[Nom],SMALL(IF(Tdata[Date|Affectation]=H$5&amp;"|"&amp;$C$98,ROW(Tdata[Date|Affectation]),9^9),ROW()-ROW($C$98)+1)-1),"")</f>
        <v/>
      </c>
      <c r="I100" s="28" t="str">
        <f t="array" ref="I100">IFERROR(INDEX(Tdata[Nom],SMALL(IF(Tdata[Date|Affectation]=I$5&amp;"|"&amp;$C$98,ROW(Tdata[Date|Affectation]),9^9),ROW()-ROW($C$98)+1)-1),"")</f>
        <v/>
      </c>
      <c r="J100" s="28" t="str">
        <f t="array" ref="J100">IFERROR(INDEX(Tdata[Nom],SMALL(IF(Tdata[Date|Affectation]=J$5&amp;"|"&amp;$C$98,ROW(Tdata[Date|Affectation]),9^9),ROW()-ROW($C$98)+1)-1),"")</f>
        <v/>
      </c>
    </row>
    <row r="101" spans="1:10" ht="15" thickBot="1" x14ac:dyDescent="0.4">
      <c r="A101" s="192"/>
      <c r="B101" s="188"/>
      <c r="C101" s="154"/>
      <c r="D101" s="28" t="str">
        <f t="array" ref="D101">IFERROR(INDEX(Tdata[Nom],SMALL(IF(Tdata[Date|Affectation]=D$5&amp;"|"&amp;$C$98,ROW(Tdata[Date|Affectation]),9^9),ROW()-ROW($C$98)+1)-1),"")</f>
        <v/>
      </c>
      <c r="E101" s="28" t="str">
        <f t="array" ref="E101">IFERROR(INDEX(Tdata[Nom],SMALL(IF(Tdata[Date|Affectation]=E$5&amp;"|"&amp;$C$98,ROW(Tdata[Date|Affectation]),9^9),ROW()-ROW($C$98)+1)-1),"")</f>
        <v/>
      </c>
      <c r="F101" s="28" t="str">
        <f t="array" ref="F101">IFERROR(INDEX(Tdata[Nom],SMALL(IF(Tdata[Date|Affectation]=F$5&amp;"|"&amp;$C$98,ROW(Tdata[Date|Affectation]),9^9),ROW()-ROW($C$98)+1)-1),"")</f>
        <v/>
      </c>
      <c r="G101" s="28" t="str">
        <f t="array" ref="G101">IFERROR(INDEX(Tdata[Nom],SMALL(IF(Tdata[Date|Affectation]=G$5&amp;"|"&amp;$C$98,ROW(Tdata[Date|Affectation]),9^9),ROW()-ROW($C$98)+1)-1),"")</f>
        <v/>
      </c>
      <c r="H101" s="28" t="str">
        <f t="array" ref="H101">IFERROR(INDEX(Tdata[Nom],SMALL(IF(Tdata[Date|Affectation]=H$5&amp;"|"&amp;$C$98,ROW(Tdata[Date|Affectation]),9^9),ROW()-ROW($C$98)+1)-1),"")</f>
        <v/>
      </c>
      <c r="I101" s="28" t="str">
        <f t="array" ref="I101">IFERROR(INDEX(Tdata[Nom],SMALL(IF(Tdata[Date|Affectation]=I$5&amp;"|"&amp;$C$98,ROW(Tdata[Date|Affectation]),9^9),ROW()-ROW($C$98)+1)-1),"")</f>
        <v/>
      </c>
      <c r="J101" s="28" t="str">
        <f t="array" ref="J101">IFERROR(INDEX(Tdata[Nom],SMALL(IF(Tdata[Date|Affectation]=J$5&amp;"|"&amp;$C$98,ROW(Tdata[Date|Affectation]),9^9),ROW()-ROW($C$98)+1)-1),"")</f>
        <v/>
      </c>
    </row>
    <row r="102" spans="1:10" ht="15" thickBot="1" x14ac:dyDescent="0.4">
      <c r="A102" s="192"/>
      <c r="B102" s="188"/>
      <c r="C102" s="154"/>
      <c r="D102" s="28" t="str">
        <f t="array" ref="D102">IFERROR(INDEX(Tdata[Nom],SMALL(IF(Tdata[Date|Affectation]=D$5&amp;"|"&amp;$C$98,ROW(Tdata[Date|Affectation]),9^9),ROW()-ROW($C$98)+1)-1),"")</f>
        <v/>
      </c>
      <c r="E102" s="28" t="str">
        <f t="array" ref="E102">IFERROR(INDEX(Tdata[Nom],SMALL(IF(Tdata[Date|Affectation]=E$5&amp;"|"&amp;$C$98,ROW(Tdata[Date|Affectation]),9^9),ROW()-ROW($C$98)+1)-1),"")</f>
        <v/>
      </c>
      <c r="F102" s="28" t="str">
        <f t="array" ref="F102">IFERROR(INDEX(Tdata[Nom],SMALL(IF(Tdata[Date|Affectation]=F$5&amp;"|"&amp;$C$98,ROW(Tdata[Date|Affectation]),9^9),ROW()-ROW($C$98)+1)-1),"")</f>
        <v/>
      </c>
      <c r="G102" s="28" t="str">
        <f t="array" ref="G102">IFERROR(INDEX(Tdata[Nom],SMALL(IF(Tdata[Date|Affectation]=G$5&amp;"|"&amp;$C$98,ROW(Tdata[Date|Affectation]),9^9),ROW()-ROW($C$98)+1)-1),"")</f>
        <v/>
      </c>
      <c r="H102" s="28" t="str">
        <f t="array" ref="H102">IFERROR(INDEX(Tdata[Nom],SMALL(IF(Tdata[Date|Affectation]=H$5&amp;"|"&amp;$C$98,ROW(Tdata[Date|Affectation]),9^9),ROW()-ROW($C$98)+1)-1),"")</f>
        <v/>
      </c>
      <c r="I102" s="28" t="str">
        <f t="array" ref="I102">IFERROR(INDEX(Tdata[Nom],SMALL(IF(Tdata[Date|Affectation]=I$5&amp;"|"&amp;$C$98,ROW(Tdata[Date|Affectation]),9^9),ROW()-ROW($C$98)+1)-1),"")</f>
        <v/>
      </c>
      <c r="J102" s="28" t="str">
        <f t="array" ref="J102">IFERROR(INDEX(Tdata[Nom],SMALL(IF(Tdata[Date|Affectation]=J$5&amp;"|"&amp;$C$98,ROW(Tdata[Date|Affectation]),9^9),ROW()-ROW($C$98)+1)-1),"")</f>
        <v/>
      </c>
    </row>
    <row r="103" spans="1:10" ht="15" thickBot="1" x14ac:dyDescent="0.4">
      <c r="A103" s="192"/>
      <c r="B103" s="188"/>
      <c r="C103" s="154"/>
      <c r="D103" s="28" t="str">
        <f t="array" ref="D103">IFERROR(INDEX(Tdata[Nom],SMALL(IF(Tdata[Date|Affectation]=D$5&amp;"|"&amp;$C$98,ROW(Tdata[Date|Affectation]),9^9),ROW()-ROW($C$98)+1)-1),"")</f>
        <v/>
      </c>
      <c r="E103" s="28" t="str">
        <f t="array" ref="E103">IFERROR(INDEX(Tdata[Nom],SMALL(IF(Tdata[Date|Affectation]=E$5&amp;"|"&amp;$C$98,ROW(Tdata[Date|Affectation]),9^9),ROW()-ROW($C$98)+1)-1),"")</f>
        <v/>
      </c>
      <c r="F103" s="28" t="str">
        <f t="array" ref="F103">IFERROR(INDEX(Tdata[Nom],SMALL(IF(Tdata[Date|Affectation]=F$5&amp;"|"&amp;$C$98,ROW(Tdata[Date|Affectation]),9^9),ROW()-ROW($C$98)+1)-1),"")</f>
        <v/>
      </c>
      <c r="G103" s="28" t="str">
        <f t="array" ref="G103">IFERROR(INDEX(Tdata[Nom],SMALL(IF(Tdata[Date|Affectation]=G$5&amp;"|"&amp;$C$98,ROW(Tdata[Date|Affectation]),9^9),ROW()-ROW($C$98)+1)-1),"")</f>
        <v/>
      </c>
      <c r="H103" s="28" t="str">
        <f t="array" ref="H103">IFERROR(INDEX(Tdata[Nom],SMALL(IF(Tdata[Date|Affectation]=H$5&amp;"|"&amp;$C$98,ROW(Tdata[Date|Affectation]),9^9),ROW()-ROW($C$98)+1)-1),"")</f>
        <v/>
      </c>
      <c r="I103" s="28" t="str">
        <f t="array" ref="I103">IFERROR(INDEX(Tdata[Nom],SMALL(IF(Tdata[Date|Affectation]=I$5&amp;"|"&amp;$C$98,ROW(Tdata[Date|Affectation]),9^9),ROW()-ROW($C$98)+1)-1),"")</f>
        <v/>
      </c>
      <c r="J103" s="28" t="str">
        <f t="array" ref="J103">IFERROR(INDEX(Tdata[Nom],SMALL(IF(Tdata[Date|Affectation]=J$5&amp;"|"&amp;$C$98,ROW(Tdata[Date|Affectation]),9^9),ROW()-ROW($C$98)+1)-1),"")</f>
        <v/>
      </c>
    </row>
    <row r="104" spans="1:10" ht="15" thickBot="1" x14ac:dyDescent="0.4">
      <c r="A104" s="192"/>
      <c r="B104" s="188"/>
      <c r="C104" s="154"/>
      <c r="D104" s="46" t="str">
        <f t="array" ref="D104">IFERROR(INDEX(Tdata[Nom],SMALL(IF(Tdata[Date|Affectation]=D$5&amp;"|"&amp;$C$98,ROW(Tdata[Date|Affectation]),9^9),ROW()-ROW($C$98)+1)-1),"")</f>
        <v/>
      </c>
      <c r="E104" s="46" t="str">
        <f t="array" ref="E104">IFERROR(INDEX(Tdata[Nom],SMALL(IF(Tdata[Date|Affectation]=E$5&amp;"|"&amp;$C$98,ROW(Tdata[Date|Affectation]),9^9),ROW()-ROW($C$98)+1)-1),"")</f>
        <v/>
      </c>
      <c r="F104" s="46" t="str">
        <f t="array" ref="F104">IFERROR(INDEX(Tdata[Nom],SMALL(IF(Tdata[Date|Affectation]=F$5&amp;"|"&amp;$C$98,ROW(Tdata[Date|Affectation]),9^9),ROW()-ROW($C$98)+1)-1),"")</f>
        <v/>
      </c>
      <c r="G104" s="46" t="str">
        <f t="array" ref="G104">IFERROR(INDEX(Tdata[Nom],SMALL(IF(Tdata[Date|Affectation]=G$5&amp;"|"&amp;$C$98,ROW(Tdata[Date|Affectation]),9^9),ROW()-ROW($C$98)+1)-1),"")</f>
        <v/>
      </c>
      <c r="H104" s="46" t="str">
        <f t="array" ref="H104">IFERROR(INDEX(Tdata[Nom],SMALL(IF(Tdata[Date|Affectation]=H$5&amp;"|"&amp;$C$98,ROW(Tdata[Date|Affectation]),9^9),ROW()-ROW($C$98)+1)-1),"")</f>
        <v/>
      </c>
      <c r="I104" s="46" t="str">
        <f t="array" ref="I104">IFERROR(INDEX(Tdata[Nom],SMALL(IF(Tdata[Date|Affectation]=I$5&amp;"|"&amp;$C$98,ROW(Tdata[Date|Affectation]),9^9),ROW()-ROW($C$98)+1)-1),"")</f>
        <v/>
      </c>
      <c r="J104" s="46" t="str">
        <f t="array" ref="J104">IFERROR(INDEX(Tdata[Nom],SMALL(IF(Tdata[Date|Affectation]=J$5&amp;"|"&amp;$C$98,ROW(Tdata[Date|Affectation]),9^9),ROW()-ROW($C$98)+1)-1),"")</f>
        <v/>
      </c>
    </row>
    <row r="105" spans="1:10" ht="15" thickBot="1" x14ac:dyDescent="0.4">
      <c r="A105" s="192"/>
      <c r="B105" s="188"/>
      <c r="C105" s="154"/>
      <c r="D105" s="28" t="str">
        <f t="array" ref="D105">IFERROR(INDEX(Tdata[Nom],SMALL(IF(Tdata[Date|Affectation]=D$5&amp;"|"&amp;$C$98,ROW(Tdata[Date|Affectation]),9^9),ROW()-ROW($C$98)+1)-1),"")</f>
        <v/>
      </c>
      <c r="E105" s="28" t="str">
        <f t="array" ref="E105">IFERROR(INDEX(Tdata[Nom],SMALL(IF(Tdata[Date|Affectation]=E$5&amp;"|"&amp;$C$98,ROW(Tdata[Date|Affectation]),9^9),ROW()-ROW($C$98)+1)-1),"")</f>
        <v/>
      </c>
      <c r="F105" s="28" t="str">
        <f t="array" ref="F105">IFERROR(INDEX(Tdata[Nom],SMALL(IF(Tdata[Date|Affectation]=F$5&amp;"|"&amp;$C$98,ROW(Tdata[Date|Affectation]),9^9),ROW()-ROW($C$98)+1)-1),"")</f>
        <v/>
      </c>
      <c r="G105" s="28" t="str">
        <f t="array" ref="G105">IFERROR(INDEX(Tdata[Nom],SMALL(IF(Tdata[Date|Affectation]=G$5&amp;"|"&amp;$C$98,ROW(Tdata[Date|Affectation]),9^9),ROW()-ROW($C$98)+1)-1),"")</f>
        <v/>
      </c>
      <c r="H105" s="28" t="str">
        <f t="array" ref="H105">IFERROR(INDEX(Tdata[Nom],SMALL(IF(Tdata[Date|Affectation]=H$5&amp;"|"&amp;$C$98,ROW(Tdata[Date|Affectation]),9^9),ROW()-ROW($C$98)+1)-1),"")</f>
        <v/>
      </c>
      <c r="I105" s="28" t="str">
        <f t="array" ref="I105">IFERROR(INDEX(Tdata[Nom],SMALL(IF(Tdata[Date|Affectation]=I$5&amp;"|"&amp;$C$98,ROW(Tdata[Date|Affectation]),9^9),ROW()-ROW($C$98)+1)-1),"")</f>
        <v/>
      </c>
      <c r="J105" s="28" t="str">
        <f t="array" ref="J105">IFERROR(INDEX(Tdata[Nom],SMALL(IF(Tdata[Date|Affectation]=J$5&amp;"|"&amp;$C$98,ROW(Tdata[Date|Affectation]),9^9),ROW()-ROW($C$98)+1)-1),"")</f>
        <v/>
      </c>
    </row>
    <row r="106" spans="1:10" ht="15" thickBot="1" x14ac:dyDescent="0.4">
      <c r="A106" s="192"/>
      <c r="B106" s="188"/>
      <c r="C106" s="154"/>
      <c r="D106" s="28" t="str">
        <f t="array" ref="D106">IFERROR(INDEX(Tdata[Nom],SMALL(IF(Tdata[Date|Affectation]=D$5&amp;"|"&amp;$C$98,ROW(Tdata[Date|Affectation]),9^9),ROW()-ROW($C$98)+1)-1),"")</f>
        <v/>
      </c>
      <c r="E106" s="28" t="str">
        <f t="array" ref="E106">IFERROR(INDEX(Tdata[Nom],SMALL(IF(Tdata[Date|Affectation]=E$5&amp;"|"&amp;$C$98,ROW(Tdata[Date|Affectation]),9^9),ROW()-ROW($C$98)+1)-1),"")</f>
        <v/>
      </c>
      <c r="F106" s="28" t="str">
        <f t="array" ref="F106">IFERROR(INDEX(Tdata[Nom],SMALL(IF(Tdata[Date|Affectation]=F$5&amp;"|"&amp;$C$98,ROW(Tdata[Date|Affectation]),9^9),ROW()-ROW($C$98)+1)-1),"")</f>
        <v/>
      </c>
      <c r="G106" s="28" t="str">
        <f t="array" ref="G106">IFERROR(INDEX(Tdata[Nom],SMALL(IF(Tdata[Date|Affectation]=G$5&amp;"|"&amp;$C$98,ROW(Tdata[Date|Affectation]),9^9),ROW()-ROW($C$98)+1)-1),"")</f>
        <v/>
      </c>
      <c r="H106" s="28" t="str">
        <f t="array" ref="H106">IFERROR(INDEX(Tdata[Nom],SMALL(IF(Tdata[Date|Affectation]=H$5&amp;"|"&amp;$C$98,ROW(Tdata[Date|Affectation]),9^9),ROW()-ROW($C$98)+1)-1),"")</f>
        <v/>
      </c>
      <c r="I106" s="28" t="str">
        <f t="array" ref="I106">IFERROR(INDEX(Tdata[Nom],SMALL(IF(Tdata[Date|Affectation]=I$5&amp;"|"&amp;$C$98,ROW(Tdata[Date|Affectation]),9^9),ROW()-ROW($C$98)+1)-1),"")</f>
        <v/>
      </c>
      <c r="J106" s="28" t="str">
        <f t="array" ref="J106">IFERROR(INDEX(Tdata[Nom],SMALL(IF(Tdata[Date|Affectation]=J$5&amp;"|"&amp;$C$98,ROW(Tdata[Date|Affectation]),9^9),ROW()-ROW($C$98)+1)-1),"")</f>
        <v/>
      </c>
    </row>
    <row r="107" spans="1:10" ht="15" thickBot="1" x14ac:dyDescent="0.4">
      <c r="A107" s="192"/>
      <c r="B107" s="189"/>
      <c r="C107" s="153"/>
      <c r="D107" s="28" t="str">
        <f t="array" ref="D107">IFERROR(INDEX(Tdata[Nom],SMALL(IF(Tdata[Date|Affectation]=D$5&amp;"|"&amp;$C$98,ROW(Tdata[Date|Affectation]),9^9),ROW()-ROW($C$98)+1)-1),"")</f>
        <v/>
      </c>
      <c r="E107" s="28" t="str">
        <f t="array" ref="E107">IFERROR(INDEX(Tdata[Nom],SMALL(IF(Tdata[Date|Affectation]=E$5&amp;"|"&amp;$C$98,ROW(Tdata[Date|Affectation]),9^9),ROW()-ROW($C$98)+1)-1),"")</f>
        <v/>
      </c>
      <c r="F107" s="28" t="str">
        <f t="array" ref="F107">IFERROR(INDEX(Tdata[Nom],SMALL(IF(Tdata[Date|Affectation]=F$5&amp;"|"&amp;$C$98,ROW(Tdata[Date|Affectation]),9^9),ROW()-ROW($C$98)+1)-1),"")</f>
        <v/>
      </c>
      <c r="G107" s="28" t="str">
        <f t="array" ref="G107">IFERROR(INDEX(Tdata[Nom],SMALL(IF(Tdata[Date|Affectation]=G$5&amp;"|"&amp;$C$98,ROW(Tdata[Date|Affectation]),9^9),ROW()-ROW($C$98)+1)-1),"")</f>
        <v/>
      </c>
      <c r="H107" s="28" t="str">
        <f t="array" ref="H107">IFERROR(INDEX(Tdata[Nom],SMALL(IF(Tdata[Date|Affectation]=H$5&amp;"|"&amp;$C$98,ROW(Tdata[Date|Affectation]),9^9),ROW()-ROW($C$98)+1)-1),"")</f>
        <v/>
      </c>
      <c r="I107" s="28" t="str">
        <f t="array" ref="I107">IFERROR(INDEX(Tdata[Nom],SMALL(IF(Tdata[Date|Affectation]=I$5&amp;"|"&amp;$C$98,ROW(Tdata[Date|Affectation]),9^9),ROW()-ROW($C$98)+1)-1),"")</f>
        <v/>
      </c>
      <c r="J107" s="28" t="str">
        <f t="array" ref="J107">IFERROR(INDEX(Tdata[Nom],SMALL(IF(Tdata[Date|Affectation]=J$5&amp;"|"&amp;$C$98,ROW(Tdata[Date|Affectation]),9^9),ROW()-ROW($C$98)+1)-1),"")</f>
        <v/>
      </c>
    </row>
    <row r="108" spans="1:10" ht="15" thickBot="1" x14ac:dyDescent="0.4">
      <c r="A108" s="192"/>
      <c r="B108" s="189"/>
      <c r="C108" s="155"/>
      <c r="D108" s="28" t="str">
        <f t="array" ref="D108">IFERROR(INDEX(Tdata[Nom],SMALL(IF(Tdata[Date|Affectation]=D$5&amp;"|"&amp;$C$98,ROW(Tdata[Date|Affectation]),9^9),ROW()-ROW($C$98)+1)-1),"")</f>
        <v/>
      </c>
      <c r="E108" s="28" t="str">
        <f t="array" ref="E108">IFERROR(INDEX(Tdata[Nom],SMALL(IF(Tdata[Date|Affectation]=E$5&amp;"|"&amp;$C$98,ROW(Tdata[Date|Affectation]),9^9),ROW()-ROW($C$98)+1)-1),"")</f>
        <v/>
      </c>
      <c r="F108" s="28" t="str">
        <f t="array" ref="F108">IFERROR(INDEX(Tdata[Nom],SMALL(IF(Tdata[Date|Affectation]=F$5&amp;"|"&amp;$C$98,ROW(Tdata[Date|Affectation]),9^9),ROW()-ROW($C$98)+1)-1),"")</f>
        <v/>
      </c>
      <c r="G108" s="28" t="str">
        <f t="array" ref="G108">IFERROR(INDEX(Tdata[Nom],SMALL(IF(Tdata[Date|Affectation]=G$5&amp;"|"&amp;$C$98,ROW(Tdata[Date|Affectation]),9^9),ROW()-ROW($C$98)+1)-1),"")</f>
        <v/>
      </c>
      <c r="H108" s="28" t="str">
        <f t="array" ref="H108">IFERROR(INDEX(Tdata[Nom],SMALL(IF(Tdata[Date|Affectation]=H$5&amp;"|"&amp;$C$98,ROW(Tdata[Date|Affectation]),9^9),ROW()-ROW($C$98)+1)-1),"")</f>
        <v/>
      </c>
      <c r="I108" s="28" t="str">
        <f t="array" ref="I108">IFERROR(INDEX(Tdata[Nom],SMALL(IF(Tdata[Date|Affectation]=I$5&amp;"|"&amp;$C$98,ROW(Tdata[Date|Affectation]),9^9),ROW()-ROW($C$98)+1)-1),"")</f>
        <v/>
      </c>
      <c r="J108" s="28" t="str">
        <f t="array" ref="J108">IFERROR(INDEX(Tdata[Nom],SMALL(IF(Tdata[Date|Affectation]=J$5&amp;"|"&amp;$C$98,ROW(Tdata[Date|Affectation]),9^9),ROW()-ROW($C$98)+1)-1),"")</f>
        <v/>
      </c>
    </row>
    <row r="109" spans="1:10" ht="15" thickBot="1" x14ac:dyDescent="0.4">
      <c r="A109" s="192"/>
      <c r="B109" s="188" t="s">
        <v>15</v>
      </c>
      <c r="C109" s="156" t="s">
        <v>155</v>
      </c>
      <c r="D109" s="27" t="str">
        <f t="array" ref="D109">IFERROR(INDEX(Tdata[Nom],SMALL(IF(Tdata[Date|Affectation]=D$5&amp;"|"&amp;$C$109,ROW(Tdata[Date|Affectation]),9^9),ROW()-ROW($C$109)+1)-1),"")</f>
        <v/>
      </c>
      <c r="E109" s="27" t="str">
        <f t="array" ref="E109">IFERROR(INDEX(Tdata[Nom],SMALL(IF(Tdata[Date|Affectation]=E$5&amp;"|"&amp;$C$109,ROW(Tdata[Date|Affectation]),9^9),ROW()-ROW($C$109)+1)-1),"")</f>
        <v/>
      </c>
      <c r="F109" s="27" t="str">
        <f t="array" ref="F109">IFERROR(INDEX(Tdata[Nom],SMALL(IF(Tdata[Date|Affectation]=F$5&amp;"|"&amp;$C$109,ROW(Tdata[Date|Affectation]),9^9),ROW()-ROW($C$109)+1)-1),"")</f>
        <v/>
      </c>
      <c r="G109" s="27" t="str">
        <f t="array" ref="G109">IFERROR(INDEX(Tdata[Nom],SMALL(IF(Tdata[Date|Affectation]=G$5&amp;"|"&amp;$C$109,ROW(Tdata[Date|Affectation]),9^9),ROW()-ROW($C$109)+1)-1),"")</f>
        <v/>
      </c>
      <c r="H109" s="27" t="str">
        <f t="array" ref="H109">IFERROR(INDEX(Tdata[Nom],SMALL(IF(Tdata[Date|Affectation]=H$5&amp;"|"&amp;$C$109,ROW(Tdata[Date|Affectation]),9^9),ROW()-ROW($C$109)+1)-1),"")</f>
        <v/>
      </c>
      <c r="I109" s="27" t="str">
        <f t="array" ref="I109">IFERROR(INDEX(Tdata[Nom],SMALL(IF(Tdata[Date|Affectation]=I$5&amp;"|"&amp;$C$109,ROW(Tdata[Date|Affectation]),9^9),ROW()-ROW($C$109)+1)-1),"")</f>
        <v/>
      </c>
      <c r="J109" s="27" t="str">
        <f t="array" ref="J109">IFERROR(INDEX(Tdata[Nom],SMALL(IF(Tdata[Date|Affectation]=J$5&amp;"|"&amp;$C$109,ROW(Tdata[Date|Affectation]),9^9),ROW()-ROW($C$109)+1)-1),"")</f>
        <v/>
      </c>
    </row>
    <row r="110" spans="1:10" ht="15" thickBot="1" x14ac:dyDescent="0.4">
      <c r="A110" s="192"/>
      <c r="B110" s="189"/>
      <c r="C110" s="153"/>
      <c r="D110" s="28" t="str">
        <f t="array" ref="D110">IFERROR(INDEX(Tdata[Nom],SMALL(IF(Tdata[Date|Affectation]=D$5&amp;"|"&amp;$C$109,ROW(Tdata[Date|Affectation]),9^9),ROW()-ROW($C$109)+1)-1),"")</f>
        <v/>
      </c>
      <c r="E110" s="28" t="str">
        <f t="array" ref="E110">IFERROR(INDEX(Tdata[Nom],SMALL(IF(Tdata[Date|Affectation]=E$5&amp;"|"&amp;$C$109,ROW(Tdata[Date|Affectation]),9^9),ROW()-ROW($C$109)+1)-1),"")</f>
        <v/>
      </c>
      <c r="F110" s="28" t="str">
        <f t="array" ref="F110">IFERROR(INDEX(Tdata[Nom],SMALL(IF(Tdata[Date|Affectation]=F$5&amp;"|"&amp;$C$109,ROW(Tdata[Date|Affectation]),9^9),ROW()-ROW($C$109)+1)-1),"")</f>
        <v/>
      </c>
      <c r="G110" s="28" t="str">
        <f t="array" ref="G110">IFERROR(INDEX(Tdata[Nom],SMALL(IF(Tdata[Date|Affectation]=G$5&amp;"|"&amp;$C$109,ROW(Tdata[Date|Affectation]),9^9),ROW()-ROW($C$109)+1)-1),"")</f>
        <v/>
      </c>
      <c r="H110" s="28" t="str">
        <f t="array" ref="H110">IFERROR(INDEX(Tdata[Nom],SMALL(IF(Tdata[Date|Affectation]=H$5&amp;"|"&amp;$C$109,ROW(Tdata[Date|Affectation]),9^9),ROW()-ROW($C$109)+1)-1),"")</f>
        <v/>
      </c>
      <c r="I110" s="28" t="str">
        <f t="array" ref="I110">IFERROR(INDEX(Tdata[Nom],SMALL(IF(Tdata[Date|Affectation]=I$5&amp;"|"&amp;$C$109,ROW(Tdata[Date|Affectation]),9^9),ROW()-ROW($C$109)+1)-1),"")</f>
        <v/>
      </c>
      <c r="J110" s="28" t="str">
        <f t="array" ref="J110">IFERROR(INDEX(Tdata[Nom],SMALL(IF(Tdata[Date|Affectation]=J$5&amp;"|"&amp;$C$109,ROW(Tdata[Date|Affectation]),9^9),ROW()-ROW($C$109)+1)-1),"")</f>
        <v/>
      </c>
    </row>
    <row r="111" spans="1:10" ht="15" thickBot="1" x14ac:dyDescent="0.4">
      <c r="A111" s="192"/>
      <c r="B111" s="189"/>
      <c r="C111" s="153"/>
      <c r="D111" s="28" t="str">
        <f t="array" ref="D111">IFERROR(INDEX(Tdata[Nom],SMALL(IF(Tdata[Date|Affectation]=D$5&amp;"|"&amp;$C$109,ROW(Tdata[Date|Affectation]),9^9),ROW()-ROW($C$109)+1)-1),"")</f>
        <v/>
      </c>
      <c r="E111" s="28" t="str">
        <f t="array" ref="E111">IFERROR(INDEX(Tdata[Nom],SMALL(IF(Tdata[Date|Affectation]=E$5&amp;"|"&amp;$C$109,ROW(Tdata[Date|Affectation]),9^9),ROW()-ROW($C$109)+1)-1),"")</f>
        <v/>
      </c>
      <c r="F111" s="28" t="str">
        <f t="array" ref="F111">IFERROR(INDEX(Tdata[Nom],SMALL(IF(Tdata[Date|Affectation]=F$5&amp;"|"&amp;$C$109,ROW(Tdata[Date|Affectation]),9^9),ROW()-ROW($C$109)+1)-1),"")</f>
        <v/>
      </c>
      <c r="G111" s="28" t="str">
        <f t="array" ref="G111">IFERROR(INDEX(Tdata[Nom],SMALL(IF(Tdata[Date|Affectation]=G$5&amp;"|"&amp;$C$109,ROW(Tdata[Date|Affectation]),9^9),ROW()-ROW($C$109)+1)-1),"")</f>
        <v/>
      </c>
      <c r="H111" s="28" t="str">
        <f t="array" ref="H111">IFERROR(INDEX(Tdata[Nom],SMALL(IF(Tdata[Date|Affectation]=H$5&amp;"|"&amp;$C$109,ROW(Tdata[Date|Affectation]),9^9),ROW()-ROW($C$109)+1)-1),"")</f>
        <v/>
      </c>
      <c r="I111" s="28" t="str">
        <f t="array" ref="I111">IFERROR(INDEX(Tdata[Nom],SMALL(IF(Tdata[Date|Affectation]=I$5&amp;"|"&amp;$C$109,ROW(Tdata[Date|Affectation]),9^9),ROW()-ROW($C$109)+1)-1),"")</f>
        <v/>
      </c>
      <c r="J111" s="28" t="str">
        <f t="array" ref="J111">IFERROR(INDEX(Tdata[Nom],SMALL(IF(Tdata[Date|Affectation]=J$5&amp;"|"&amp;$C$109,ROW(Tdata[Date|Affectation]),9^9),ROW()-ROW($C$109)+1)-1),"")</f>
        <v/>
      </c>
    </row>
    <row r="112" spans="1:10" ht="15" thickBot="1" x14ac:dyDescent="0.4">
      <c r="A112" s="192"/>
      <c r="B112" s="189"/>
      <c r="C112" s="153"/>
      <c r="D112" s="28" t="str">
        <f t="array" ref="D112">IFERROR(INDEX(Tdata[Nom],SMALL(IF(Tdata[Date|Affectation]=D$5&amp;"|"&amp;$C$109,ROW(Tdata[Date|Affectation]),9^9),ROW()-ROW($C$109)+1)-1),"")</f>
        <v/>
      </c>
      <c r="E112" s="28" t="str">
        <f t="array" ref="E112">IFERROR(INDEX(Tdata[Nom],SMALL(IF(Tdata[Date|Affectation]=E$5&amp;"|"&amp;$C$109,ROW(Tdata[Date|Affectation]),9^9),ROW()-ROW($C$109)+1)-1),"")</f>
        <v/>
      </c>
      <c r="F112" s="28" t="str">
        <f t="array" ref="F112">IFERROR(INDEX(Tdata[Nom],SMALL(IF(Tdata[Date|Affectation]=F$5&amp;"|"&amp;$C$109,ROW(Tdata[Date|Affectation]),9^9),ROW()-ROW($C$109)+1)-1),"")</f>
        <v/>
      </c>
      <c r="G112" s="28" t="str">
        <f t="array" ref="G112">IFERROR(INDEX(Tdata[Nom],SMALL(IF(Tdata[Date|Affectation]=G$5&amp;"|"&amp;$C$109,ROW(Tdata[Date|Affectation]),9^9),ROW()-ROW($C$109)+1)-1),"")</f>
        <v/>
      </c>
      <c r="H112" s="28" t="str">
        <f t="array" ref="H112">IFERROR(INDEX(Tdata[Nom],SMALL(IF(Tdata[Date|Affectation]=H$5&amp;"|"&amp;$C$109,ROW(Tdata[Date|Affectation]),9^9),ROW()-ROW($C$109)+1)-1),"")</f>
        <v/>
      </c>
      <c r="I112" s="28" t="str">
        <f t="array" ref="I112">IFERROR(INDEX(Tdata[Nom],SMALL(IF(Tdata[Date|Affectation]=I$5&amp;"|"&amp;$C$109,ROW(Tdata[Date|Affectation]),9^9),ROW()-ROW($C$109)+1)-1),"")</f>
        <v/>
      </c>
      <c r="J112" s="28" t="str">
        <f t="array" ref="J112">IFERROR(INDEX(Tdata[Nom],SMALL(IF(Tdata[Date|Affectation]=J$5&amp;"|"&amp;$C$109,ROW(Tdata[Date|Affectation]),9^9),ROW()-ROW($C$109)+1)-1),"")</f>
        <v/>
      </c>
    </row>
    <row r="113" spans="1:10" ht="15" thickBot="1" x14ac:dyDescent="0.4">
      <c r="A113" s="192"/>
      <c r="B113" s="189"/>
      <c r="C113" s="153"/>
      <c r="D113" s="28" t="str">
        <f t="array" ref="D113">IFERROR(INDEX(Tdata[Nom],SMALL(IF(Tdata[Date|Affectation]=D$5&amp;"|"&amp;$C$109,ROW(Tdata[Date|Affectation]),9^9),ROW()-ROW($C$109)+1)-1),"")</f>
        <v/>
      </c>
      <c r="E113" s="28" t="str">
        <f t="array" ref="E113">IFERROR(INDEX(Tdata[Nom],SMALL(IF(Tdata[Date|Affectation]=E$5&amp;"|"&amp;$C$109,ROW(Tdata[Date|Affectation]),9^9),ROW()-ROW($C$109)+1)-1),"")</f>
        <v/>
      </c>
      <c r="F113" s="28" t="str">
        <f t="array" ref="F113">IFERROR(INDEX(Tdata[Nom],SMALL(IF(Tdata[Date|Affectation]=F$5&amp;"|"&amp;$C$109,ROW(Tdata[Date|Affectation]),9^9),ROW()-ROW($C$109)+1)-1),"")</f>
        <v/>
      </c>
      <c r="G113" s="28" t="str">
        <f t="array" ref="G113">IFERROR(INDEX(Tdata[Nom],SMALL(IF(Tdata[Date|Affectation]=G$5&amp;"|"&amp;$C$109,ROW(Tdata[Date|Affectation]),9^9),ROW()-ROW($C$109)+1)-1),"")</f>
        <v/>
      </c>
      <c r="H113" s="28" t="str">
        <f t="array" ref="H113">IFERROR(INDEX(Tdata[Nom],SMALL(IF(Tdata[Date|Affectation]=H$5&amp;"|"&amp;$C$109,ROW(Tdata[Date|Affectation]),9^9),ROW()-ROW($C$109)+1)-1),"")</f>
        <v/>
      </c>
      <c r="I113" s="28" t="str">
        <f t="array" ref="I113">IFERROR(INDEX(Tdata[Nom],SMALL(IF(Tdata[Date|Affectation]=I$5&amp;"|"&amp;$C$109,ROW(Tdata[Date|Affectation]),9^9),ROW()-ROW($C$109)+1)-1),"")</f>
        <v/>
      </c>
      <c r="J113" s="28" t="str">
        <f t="array" ref="J113">IFERROR(INDEX(Tdata[Nom],SMALL(IF(Tdata[Date|Affectation]=J$5&amp;"|"&amp;$C$109,ROW(Tdata[Date|Affectation]),9^9),ROW()-ROW($C$109)+1)-1),"")</f>
        <v/>
      </c>
    </row>
    <row r="114" spans="1:10" ht="15" thickBot="1" x14ac:dyDescent="0.4">
      <c r="A114" s="192"/>
      <c r="B114" s="189"/>
      <c r="C114" s="153"/>
      <c r="D114" s="28" t="str">
        <f t="array" ref="D114">IFERROR(INDEX(Tdata[Nom],SMALL(IF(Tdata[Date|Affectation]=D$5&amp;"|"&amp;$C$109,ROW(Tdata[Date|Affectation]),9^9),ROW()-ROW($C$109)+1)-1),"")</f>
        <v/>
      </c>
      <c r="E114" s="28" t="str">
        <f t="array" ref="E114">IFERROR(INDEX(Tdata[Nom],SMALL(IF(Tdata[Date|Affectation]=E$5&amp;"|"&amp;$C$109,ROW(Tdata[Date|Affectation]),9^9),ROW()-ROW($C$109)+1)-1),"")</f>
        <v/>
      </c>
      <c r="F114" s="28" t="str">
        <f t="array" ref="F114">IFERROR(INDEX(Tdata[Nom],SMALL(IF(Tdata[Date|Affectation]=F$5&amp;"|"&amp;$C$109,ROW(Tdata[Date|Affectation]),9^9),ROW()-ROW($C$109)+1)-1),"")</f>
        <v/>
      </c>
      <c r="G114" s="28" t="str">
        <f t="array" ref="G114">IFERROR(INDEX(Tdata[Nom],SMALL(IF(Tdata[Date|Affectation]=G$5&amp;"|"&amp;$C$109,ROW(Tdata[Date|Affectation]),9^9),ROW()-ROW($C$109)+1)-1),"")</f>
        <v/>
      </c>
      <c r="H114" s="28" t="str">
        <f t="array" ref="H114">IFERROR(INDEX(Tdata[Nom],SMALL(IF(Tdata[Date|Affectation]=H$5&amp;"|"&amp;$C$109,ROW(Tdata[Date|Affectation]),9^9),ROW()-ROW($C$109)+1)-1),"")</f>
        <v/>
      </c>
      <c r="I114" s="28" t="str">
        <f t="array" ref="I114">IFERROR(INDEX(Tdata[Nom],SMALL(IF(Tdata[Date|Affectation]=I$5&amp;"|"&amp;$C$109,ROW(Tdata[Date|Affectation]),9^9),ROW()-ROW($C$109)+1)-1),"")</f>
        <v/>
      </c>
      <c r="J114" s="28" t="str">
        <f t="array" ref="J114">IFERROR(INDEX(Tdata[Nom],SMALL(IF(Tdata[Date|Affectation]=J$5&amp;"|"&amp;$C$109,ROW(Tdata[Date|Affectation]),9^9),ROW()-ROW($C$109)+1)-1),"")</f>
        <v/>
      </c>
    </row>
    <row r="115" spans="1:10" ht="15" thickBot="1" x14ac:dyDescent="0.4">
      <c r="A115" s="192"/>
      <c r="B115" s="189"/>
      <c r="C115" s="153"/>
      <c r="D115" s="46" t="str">
        <f t="array" ref="D115">IFERROR(INDEX(Tdata[Nom],SMALL(IF(Tdata[Date|Affectation]=D$5&amp;"|"&amp;$C$109,ROW(Tdata[Date|Affectation]),9^9),ROW()-ROW($C$109)+1)-1),"")</f>
        <v/>
      </c>
      <c r="E115" s="46" t="str">
        <f t="array" ref="E115">IFERROR(INDEX(Tdata[Nom],SMALL(IF(Tdata[Date|Affectation]=E$5&amp;"|"&amp;$C$109,ROW(Tdata[Date|Affectation]),9^9),ROW()-ROW($C$109)+1)-1),"")</f>
        <v/>
      </c>
      <c r="F115" s="46" t="str">
        <f t="array" ref="F115">IFERROR(INDEX(Tdata[Nom],SMALL(IF(Tdata[Date|Affectation]=F$5&amp;"|"&amp;$C$109,ROW(Tdata[Date|Affectation]),9^9),ROW()-ROW($C$109)+1)-1),"")</f>
        <v/>
      </c>
      <c r="G115" s="46" t="str">
        <f t="array" ref="G115">IFERROR(INDEX(Tdata[Nom],SMALL(IF(Tdata[Date|Affectation]=G$5&amp;"|"&amp;$C$109,ROW(Tdata[Date|Affectation]),9^9),ROW()-ROW($C$109)+1)-1),"")</f>
        <v/>
      </c>
      <c r="H115" s="46" t="str">
        <f t="array" ref="H115">IFERROR(INDEX(Tdata[Nom],SMALL(IF(Tdata[Date|Affectation]=H$5&amp;"|"&amp;$C$109,ROW(Tdata[Date|Affectation]),9^9),ROW()-ROW($C$109)+1)-1),"")</f>
        <v/>
      </c>
      <c r="I115" s="46" t="str">
        <f t="array" ref="I115">IFERROR(INDEX(Tdata[Nom],SMALL(IF(Tdata[Date|Affectation]=I$5&amp;"|"&amp;$C$109,ROW(Tdata[Date|Affectation]),9^9),ROW()-ROW($C$109)+1)-1),"")</f>
        <v/>
      </c>
      <c r="J115" s="46" t="str">
        <f t="array" ref="J115">IFERROR(INDEX(Tdata[Nom],SMALL(IF(Tdata[Date|Affectation]=J$5&amp;"|"&amp;$C$109,ROW(Tdata[Date|Affectation]),9^9),ROW()-ROW($C$109)+1)-1),"")</f>
        <v/>
      </c>
    </row>
    <row r="116" spans="1:10" ht="15" thickBot="1" x14ac:dyDescent="0.4">
      <c r="A116" s="192"/>
      <c r="B116" s="189"/>
      <c r="C116" s="153"/>
      <c r="D116" s="28" t="str">
        <f t="array" ref="D116">IFERROR(INDEX(Tdata[Nom],SMALL(IF(Tdata[Date|Affectation]=D$5&amp;"|"&amp;$C$109,ROW(Tdata[Date|Affectation]),9^9),ROW()-ROW($C$109)+1)-1),"")</f>
        <v/>
      </c>
      <c r="E116" s="28" t="str">
        <f t="array" ref="E116">IFERROR(INDEX(Tdata[Nom],SMALL(IF(Tdata[Date|Affectation]=E$5&amp;"|"&amp;$C$109,ROW(Tdata[Date|Affectation]),9^9),ROW()-ROW($C$109)+1)-1),"")</f>
        <v/>
      </c>
      <c r="F116" s="28" t="str">
        <f t="array" ref="F116">IFERROR(INDEX(Tdata[Nom],SMALL(IF(Tdata[Date|Affectation]=F$5&amp;"|"&amp;$C$109,ROW(Tdata[Date|Affectation]),9^9),ROW()-ROW($C$109)+1)-1),"")</f>
        <v/>
      </c>
      <c r="G116" s="28" t="str">
        <f t="array" ref="G116">IFERROR(INDEX(Tdata[Nom],SMALL(IF(Tdata[Date|Affectation]=G$5&amp;"|"&amp;$C$109,ROW(Tdata[Date|Affectation]),9^9),ROW()-ROW($C$109)+1)-1),"")</f>
        <v/>
      </c>
      <c r="H116" s="28" t="str">
        <f t="array" ref="H116">IFERROR(INDEX(Tdata[Nom],SMALL(IF(Tdata[Date|Affectation]=H$5&amp;"|"&amp;$C$109,ROW(Tdata[Date|Affectation]),9^9),ROW()-ROW($C$109)+1)-1),"")</f>
        <v/>
      </c>
      <c r="I116" s="28" t="str">
        <f t="array" ref="I116">IFERROR(INDEX(Tdata[Nom],SMALL(IF(Tdata[Date|Affectation]=I$5&amp;"|"&amp;$C$109,ROW(Tdata[Date|Affectation]),9^9),ROW()-ROW($C$109)+1)-1),"")</f>
        <v/>
      </c>
      <c r="J116" s="28" t="str">
        <f t="array" ref="J116">IFERROR(INDEX(Tdata[Nom],SMALL(IF(Tdata[Date|Affectation]=J$5&amp;"|"&amp;$C$109,ROW(Tdata[Date|Affectation]),9^9),ROW()-ROW($C$109)+1)-1),"")</f>
        <v/>
      </c>
    </row>
    <row r="117" spans="1:10" ht="15" thickBot="1" x14ac:dyDescent="0.4">
      <c r="A117" s="192"/>
      <c r="B117" s="189"/>
      <c r="C117" s="153"/>
      <c r="D117" s="28" t="str">
        <f t="array" ref="D117">IFERROR(INDEX(Tdata[Nom],SMALL(IF(Tdata[Date|Affectation]=D$5&amp;"|"&amp;$C$109,ROW(Tdata[Date|Affectation]),9^9),ROW()-ROW($C$109)+1)-1),"")</f>
        <v/>
      </c>
      <c r="E117" s="28" t="str">
        <f t="array" ref="E117">IFERROR(INDEX(Tdata[Nom],SMALL(IF(Tdata[Date|Affectation]=E$5&amp;"|"&amp;$C$109,ROW(Tdata[Date|Affectation]),9^9),ROW()-ROW($C$109)+1)-1),"")</f>
        <v/>
      </c>
      <c r="F117" s="28" t="str">
        <f t="array" ref="F117">IFERROR(INDEX(Tdata[Nom],SMALL(IF(Tdata[Date|Affectation]=F$5&amp;"|"&amp;$C$109,ROW(Tdata[Date|Affectation]),9^9),ROW()-ROW($C$109)+1)-1),"")</f>
        <v/>
      </c>
      <c r="G117" s="28" t="str">
        <f t="array" ref="G117">IFERROR(INDEX(Tdata[Nom],SMALL(IF(Tdata[Date|Affectation]=G$5&amp;"|"&amp;$C$109,ROW(Tdata[Date|Affectation]),9^9),ROW()-ROW($C$109)+1)-1),"")</f>
        <v/>
      </c>
      <c r="H117" s="28" t="str">
        <f t="array" ref="H117">IFERROR(INDEX(Tdata[Nom],SMALL(IF(Tdata[Date|Affectation]=H$5&amp;"|"&amp;$C$109,ROW(Tdata[Date|Affectation]),9^9),ROW()-ROW($C$109)+1)-1),"")</f>
        <v/>
      </c>
      <c r="I117" s="28" t="str">
        <f t="array" ref="I117">IFERROR(INDEX(Tdata[Nom],SMALL(IF(Tdata[Date|Affectation]=I$5&amp;"|"&amp;$C$109,ROW(Tdata[Date|Affectation]),9^9),ROW()-ROW($C$109)+1)-1),"")</f>
        <v/>
      </c>
      <c r="J117" s="28" t="str">
        <f t="array" ref="J117">IFERROR(INDEX(Tdata[Nom],SMALL(IF(Tdata[Date|Affectation]=J$5&amp;"|"&amp;$C$109,ROW(Tdata[Date|Affectation]),9^9),ROW()-ROW($C$109)+1)-1),"")</f>
        <v/>
      </c>
    </row>
    <row r="118" spans="1:10" ht="15" thickBot="1" x14ac:dyDescent="0.4">
      <c r="A118" s="192"/>
      <c r="B118" s="189"/>
      <c r="C118" s="153"/>
      <c r="D118" s="28" t="str">
        <f t="array" ref="D118">IFERROR(INDEX(Tdata[Nom],SMALL(IF(Tdata[Date|Affectation]=D$5&amp;"|"&amp;$C$109,ROW(Tdata[Date|Affectation]),9^9),ROW()-ROW($C$109)+1)-1),"")</f>
        <v/>
      </c>
      <c r="E118" s="28" t="str">
        <f t="array" ref="E118">IFERROR(INDEX(Tdata[Nom],SMALL(IF(Tdata[Date|Affectation]=E$5&amp;"|"&amp;$C$109,ROW(Tdata[Date|Affectation]),9^9),ROW()-ROW($C$109)+1)-1),"")</f>
        <v/>
      </c>
      <c r="F118" s="28" t="str">
        <f t="array" ref="F118">IFERROR(INDEX(Tdata[Nom],SMALL(IF(Tdata[Date|Affectation]=F$5&amp;"|"&amp;$C$109,ROW(Tdata[Date|Affectation]),9^9),ROW()-ROW($C$109)+1)-1),"")</f>
        <v/>
      </c>
      <c r="G118" s="28" t="str">
        <f t="array" ref="G118">IFERROR(INDEX(Tdata[Nom],SMALL(IF(Tdata[Date|Affectation]=G$5&amp;"|"&amp;$C$109,ROW(Tdata[Date|Affectation]),9^9),ROW()-ROW($C$109)+1)-1),"")</f>
        <v/>
      </c>
      <c r="H118" s="28" t="str">
        <f t="array" ref="H118">IFERROR(INDEX(Tdata[Nom],SMALL(IF(Tdata[Date|Affectation]=H$5&amp;"|"&amp;$C$109,ROW(Tdata[Date|Affectation]),9^9),ROW()-ROW($C$109)+1)-1),"")</f>
        <v/>
      </c>
      <c r="I118" s="28" t="str">
        <f t="array" ref="I118">IFERROR(INDEX(Tdata[Nom],SMALL(IF(Tdata[Date|Affectation]=I$5&amp;"|"&amp;$C$109,ROW(Tdata[Date|Affectation]),9^9),ROW()-ROW($C$109)+1)-1),"")</f>
        <v/>
      </c>
      <c r="J118" s="28" t="str">
        <f t="array" ref="J118">IFERROR(INDEX(Tdata[Nom],SMALL(IF(Tdata[Date|Affectation]=J$5&amp;"|"&amp;$C$109,ROW(Tdata[Date|Affectation]),9^9),ROW()-ROW($C$109)+1)-1),"")</f>
        <v/>
      </c>
    </row>
    <row r="119" spans="1:10" ht="15" thickBot="1" x14ac:dyDescent="0.4">
      <c r="A119" s="192"/>
      <c r="B119" s="189"/>
      <c r="C119" s="155"/>
      <c r="D119" s="28" t="str">
        <f t="array" ref="D119">IFERROR(INDEX(Tdata[Nom],SMALL(IF(Tdata[Date|Affectation]=D$5&amp;"|"&amp;$C$109,ROW(Tdata[Date|Affectation]),9^9),ROW()-ROW($C$109)+1)-1),"")</f>
        <v/>
      </c>
      <c r="E119" s="28" t="str">
        <f t="array" ref="E119">IFERROR(INDEX(Tdata[Nom],SMALL(IF(Tdata[Date|Affectation]=E$5&amp;"|"&amp;$C$109,ROW(Tdata[Date|Affectation]),9^9),ROW()-ROW($C$109)+1)-1),"")</f>
        <v/>
      </c>
      <c r="F119" s="28" t="str">
        <f t="array" ref="F119">IFERROR(INDEX(Tdata[Nom],SMALL(IF(Tdata[Date|Affectation]=F$5&amp;"|"&amp;$C$109,ROW(Tdata[Date|Affectation]),9^9),ROW()-ROW($C$109)+1)-1),"")</f>
        <v/>
      </c>
      <c r="G119" s="28" t="str">
        <f t="array" ref="G119">IFERROR(INDEX(Tdata[Nom],SMALL(IF(Tdata[Date|Affectation]=G$5&amp;"|"&amp;$C$109,ROW(Tdata[Date|Affectation]),9^9),ROW()-ROW($C$109)+1)-1),"")</f>
        <v/>
      </c>
      <c r="H119" s="28" t="str">
        <f t="array" ref="H119">IFERROR(INDEX(Tdata[Nom],SMALL(IF(Tdata[Date|Affectation]=H$5&amp;"|"&amp;$C$109,ROW(Tdata[Date|Affectation]),9^9),ROW()-ROW($C$109)+1)-1),"")</f>
        <v/>
      </c>
      <c r="I119" s="28" t="str">
        <f t="array" ref="I119">IFERROR(INDEX(Tdata[Nom],SMALL(IF(Tdata[Date|Affectation]=I$5&amp;"|"&amp;$C$109,ROW(Tdata[Date|Affectation]),9^9),ROW()-ROW($C$109)+1)-1),"")</f>
        <v/>
      </c>
      <c r="J119" s="28" t="str">
        <f t="array" ref="J119">IFERROR(INDEX(Tdata[Nom],SMALL(IF(Tdata[Date|Affectation]=J$5&amp;"|"&amp;$C$109,ROW(Tdata[Date|Affectation]),9^9),ROW()-ROW($C$109)+1)-1),"")</f>
        <v/>
      </c>
    </row>
    <row r="120" spans="1:10" ht="15" thickBot="1" x14ac:dyDescent="0.4">
      <c r="A120" s="192"/>
      <c r="B120" s="188" t="s">
        <v>13</v>
      </c>
      <c r="C120" s="156" t="s">
        <v>156</v>
      </c>
      <c r="D120" s="27" t="str">
        <f t="array" ref="D120">IFERROR(INDEX(Tdata[Nom],SMALL(IF(Tdata[Date|Affectation]=D$5&amp;"|"&amp;$C$120,ROW(Tdata[Date|Affectation]),9^9),ROW()-ROW($C$120)+1)-1),"")</f>
        <v/>
      </c>
      <c r="E120" s="27" t="str">
        <f t="array" ref="E120">IFERROR(INDEX(Tdata[Nom],SMALL(IF(Tdata[Date|Affectation]=E$5&amp;"|"&amp;$C$120,ROW(Tdata[Date|Affectation]),9^9),ROW()-ROW($C$120)+1)-1),"")</f>
        <v/>
      </c>
      <c r="F120" s="27" t="str">
        <f t="array" ref="F120">IFERROR(INDEX(Tdata[Nom],SMALL(IF(Tdata[Date|Affectation]=F$5&amp;"|"&amp;$C$120,ROW(Tdata[Date|Affectation]),9^9),ROW()-ROW($C$120)+1)-1),"")</f>
        <v/>
      </c>
      <c r="G120" s="27" t="str">
        <f t="array" ref="G120">IFERROR(INDEX(Tdata[Nom],SMALL(IF(Tdata[Date|Affectation]=G$5&amp;"|"&amp;$C$120,ROW(Tdata[Date|Affectation]),9^9),ROW()-ROW($C$120)+1)-1),"")</f>
        <v/>
      </c>
      <c r="H120" s="27" t="str">
        <f t="array" ref="H120">IFERROR(INDEX(Tdata[Nom],SMALL(IF(Tdata[Date|Affectation]=H$5&amp;"|"&amp;$C$120,ROW(Tdata[Date|Affectation]),9^9),ROW()-ROW($C$120)+1)-1),"")</f>
        <v/>
      </c>
      <c r="I120" s="27" t="str">
        <f t="array" ref="I120">IFERROR(INDEX(Tdata[Nom],SMALL(IF(Tdata[Date|Affectation]=I$5&amp;"|"&amp;$C$120,ROW(Tdata[Date|Affectation]),9^9),ROW()-ROW($C$120)+1)-1),"")</f>
        <v/>
      </c>
      <c r="J120" s="27" t="str">
        <f t="array" ref="J120">IFERROR(INDEX(Tdata[Nom],SMALL(IF(Tdata[Date|Affectation]=J$5&amp;"|"&amp;$C$120,ROW(Tdata[Date|Affectation]),9^9),ROW()-ROW($C$120)+1)-1),"")</f>
        <v/>
      </c>
    </row>
    <row r="121" spans="1:10" ht="15" thickBot="1" x14ac:dyDescent="0.4">
      <c r="A121" s="192"/>
      <c r="B121" s="188"/>
      <c r="C121" s="154"/>
      <c r="D121" s="28" t="str">
        <f t="array" ref="D121">IFERROR(INDEX(Tdata[Nom],SMALL(IF(Tdata[Date|Affectation]=D$5&amp;"|"&amp;$C$120,ROW(Tdata[Date|Affectation]),9^9),ROW()-ROW($C$120)+1)-1),"")</f>
        <v/>
      </c>
      <c r="E121" s="28" t="str">
        <f t="array" ref="E121">IFERROR(INDEX(Tdata[Nom],SMALL(IF(Tdata[Date|Affectation]=E$5&amp;"|"&amp;$C$120,ROW(Tdata[Date|Affectation]),9^9),ROW()-ROW($C$120)+1)-1),"")</f>
        <v/>
      </c>
      <c r="F121" s="28" t="str">
        <f t="array" ref="F121">IFERROR(INDEX(Tdata[Nom],SMALL(IF(Tdata[Date|Affectation]=F$5&amp;"|"&amp;$C$120,ROW(Tdata[Date|Affectation]),9^9),ROW()-ROW($C$120)+1)-1),"")</f>
        <v/>
      </c>
      <c r="G121" s="28" t="str">
        <f t="array" ref="G121">IFERROR(INDEX(Tdata[Nom],SMALL(IF(Tdata[Date|Affectation]=G$5&amp;"|"&amp;$C$120,ROW(Tdata[Date|Affectation]),9^9),ROW()-ROW($C$120)+1)-1),"")</f>
        <v/>
      </c>
      <c r="H121" s="28" t="str">
        <f t="array" ref="H121">IFERROR(INDEX(Tdata[Nom],SMALL(IF(Tdata[Date|Affectation]=H$5&amp;"|"&amp;$C$120,ROW(Tdata[Date|Affectation]),9^9),ROW()-ROW($C$120)+1)-1),"")</f>
        <v/>
      </c>
      <c r="I121" s="28" t="str">
        <f t="array" ref="I121">IFERROR(INDEX(Tdata[Nom],SMALL(IF(Tdata[Date|Affectation]=I$5&amp;"|"&amp;$C$120,ROW(Tdata[Date|Affectation]),9^9),ROW()-ROW($C$120)+1)-1),"")</f>
        <v/>
      </c>
      <c r="J121" s="28" t="str">
        <f t="array" ref="J121">IFERROR(INDEX(Tdata[Nom],SMALL(IF(Tdata[Date|Affectation]=J$5&amp;"|"&amp;$C$120,ROW(Tdata[Date|Affectation]),9^9),ROW()-ROW($C$120)+1)-1),"")</f>
        <v/>
      </c>
    </row>
    <row r="122" spans="1:10" ht="15" thickBot="1" x14ac:dyDescent="0.4">
      <c r="A122" s="192"/>
      <c r="B122" s="188"/>
      <c r="C122" s="154"/>
      <c r="D122" s="28" t="str">
        <f t="array" ref="D122">IFERROR(INDEX(Tdata[Nom],SMALL(IF(Tdata[Date|Affectation]=D$5&amp;"|"&amp;$C$120,ROW(Tdata[Date|Affectation]),9^9),ROW()-ROW($C$120)+1)-1),"")</f>
        <v/>
      </c>
      <c r="E122" s="28" t="str">
        <f t="array" ref="E122">IFERROR(INDEX(Tdata[Nom],SMALL(IF(Tdata[Date|Affectation]=E$5&amp;"|"&amp;$C$120,ROW(Tdata[Date|Affectation]),9^9),ROW()-ROW($C$120)+1)-1),"")</f>
        <v/>
      </c>
      <c r="F122" s="28" t="str">
        <f t="array" ref="F122">IFERROR(INDEX(Tdata[Nom],SMALL(IF(Tdata[Date|Affectation]=F$5&amp;"|"&amp;$C$120,ROW(Tdata[Date|Affectation]),9^9),ROW()-ROW($C$120)+1)-1),"")</f>
        <v/>
      </c>
      <c r="G122" s="28" t="str">
        <f t="array" ref="G122">IFERROR(INDEX(Tdata[Nom],SMALL(IF(Tdata[Date|Affectation]=G$5&amp;"|"&amp;$C$120,ROW(Tdata[Date|Affectation]),9^9),ROW()-ROW($C$120)+1)-1),"")</f>
        <v/>
      </c>
      <c r="H122" s="28" t="str">
        <f t="array" ref="H122">IFERROR(INDEX(Tdata[Nom],SMALL(IF(Tdata[Date|Affectation]=H$5&amp;"|"&amp;$C$120,ROW(Tdata[Date|Affectation]),9^9),ROW()-ROW($C$120)+1)-1),"")</f>
        <v/>
      </c>
      <c r="I122" s="28" t="str">
        <f t="array" ref="I122">IFERROR(INDEX(Tdata[Nom],SMALL(IF(Tdata[Date|Affectation]=I$5&amp;"|"&amp;$C$120,ROW(Tdata[Date|Affectation]),9^9),ROW()-ROW($C$120)+1)-1),"")</f>
        <v/>
      </c>
      <c r="J122" s="28" t="str">
        <f t="array" ref="J122">IFERROR(INDEX(Tdata[Nom],SMALL(IF(Tdata[Date|Affectation]=J$5&amp;"|"&amp;$C$120,ROW(Tdata[Date|Affectation]),9^9),ROW()-ROW($C$120)+1)-1),"")</f>
        <v/>
      </c>
    </row>
    <row r="123" spans="1:10" ht="15" thickBot="1" x14ac:dyDescent="0.4">
      <c r="A123" s="192"/>
      <c r="B123" s="188"/>
      <c r="C123" s="154"/>
      <c r="D123" s="28" t="str">
        <f t="array" ref="D123">IFERROR(INDEX(Tdata[Nom],SMALL(IF(Tdata[Date|Affectation]=D$5&amp;"|"&amp;$C$120,ROW(Tdata[Date|Affectation]),9^9),ROW()-ROW($C$120)+1)-1),"")</f>
        <v/>
      </c>
      <c r="E123" s="28" t="str">
        <f t="array" ref="E123">IFERROR(INDEX(Tdata[Nom],SMALL(IF(Tdata[Date|Affectation]=E$5&amp;"|"&amp;$C$120,ROW(Tdata[Date|Affectation]),9^9),ROW()-ROW($C$120)+1)-1),"")</f>
        <v/>
      </c>
      <c r="F123" s="28" t="str">
        <f t="array" ref="F123">IFERROR(INDEX(Tdata[Nom],SMALL(IF(Tdata[Date|Affectation]=F$5&amp;"|"&amp;$C$120,ROW(Tdata[Date|Affectation]),9^9),ROW()-ROW($C$120)+1)-1),"")</f>
        <v/>
      </c>
      <c r="G123" s="28" t="str">
        <f t="array" ref="G123">IFERROR(INDEX(Tdata[Nom],SMALL(IF(Tdata[Date|Affectation]=G$5&amp;"|"&amp;$C$120,ROW(Tdata[Date|Affectation]),9^9),ROW()-ROW($C$120)+1)-1),"")</f>
        <v/>
      </c>
      <c r="H123" s="28" t="str">
        <f t="array" ref="H123">IFERROR(INDEX(Tdata[Nom],SMALL(IF(Tdata[Date|Affectation]=H$5&amp;"|"&amp;$C$120,ROW(Tdata[Date|Affectation]),9^9),ROW()-ROW($C$120)+1)-1),"")</f>
        <v/>
      </c>
      <c r="I123" s="28" t="str">
        <f t="array" ref="I123">IFERROR(INDEX(Tdata[Nom],SMALL(IF(Tdata[Date|Affectation]=I$5&amp;"|"&amp;$C$120,ROW(Tdata[Date|Affectation]),9^9),ROW()-ROW($C$120)+1)-1),"")</f>
        <v/>
      </c>
      <c r="J123" s="28" t="str">
        <f t="array" ref="J123">IFERROR(INDEX(Tdata[Nom],SMALL(IF(Tdata[Date|Affectation]=J$5&amp;"|"&amp;$C$120,ROW(Tdata[Date|Affectation]),9^9),ROW()-ROW($C$120)+1)-1),"")</f>
        <v/>
      </c>
    </row>
    <row r="124" spans="1:10" ht="15" thickBot="1" x14ac:dyDescent="0.4">
      <c r="A124" s="192"/>
      <c r="B124" s="188"/>
      <c r="C124" s="154"/>
      <c r="D124" s="28" t="str">
        <f t="array" ref="D124">IFERROR(INDEX(Tdata[Nom],SMALL(IF(Tdata[Date|Affectation]=D$5&amp;"|"&amp;$C$120,ROW(Tdata[Date|Affectation]),9^9),ROW()-ROW($C$120)+1)-1),"")</f>
        <v/>
      </c>
      <c r="E124" s="28" t="str">
        <f t="array" ref="E124">IFERROR(INDEX(Tdata[Nom],SMALL(IF(Tdata[Date|Affectation]=E$5&amp;"|"&amp;$C$120,ROW(Tdata[Date|Affectation]),9^9),ROW()-ROW($C$120)+1)-1),"")</f>
        <v/>
      </c>
      <c r="F124" s="28" t="str">
        <f t="array" ref="F124">IFERROR(INDEX(Tdata[Nom],SMALL(IF(Tdata[Date|Affectation]=F$5&amp;"|"&amp;$C$120,ROW(Tdata[Date|Affectation]),9^9),ROW()-ROW($C$120)+1)-1),"")</f>
        <v/>
      </c>
      <c r="G124" s="28" t="str">
        <f t="array" ref="G124">IFERROR(INDEX(Tdata[Nom],SMALL(IF(Tdata[Date|Affectation]=G$5&amp;"|"&amp;$C$120,ROW(Tdata[Date|Affectation]),9^9),ROW()-ROW($C$120)+1)-1),"")</f>
        <v/>
      </c>
      <c r="H124" s="28" t="str">
        <f t="array" ref="H124">IFERROR(INDEX(Tdata[Nom],SMALL(IF(Tdata[Date|Affectation]=H$5&amp;"|"&amp;$C$120,ROW(Tdata[Date|Affectation]),9^9),ROW()-ROW($C$120)+1)-1),"")</f>
        <v/>
      </c>
      <c r="I124" s="28" t="str">
        <f t="array" ref="I124">IFERROR(INDEX(Tdata[Nom],SMALL(IF(Tdata[Date|Affectation]=I$5&amp;"|"&amp;$C$120,ROW(Tdata[Date|Affectation]),9^9),ROW()-ROW($C$120)+1)-1),"")</f>
        <v/>
      </c>
      <c r="J124" s="28" t="str">
        <f t="array" ref="J124">IFERROR(INDEX(Tdata[Nom],SMALL(IF(Tdata[Date|Affectation]=J$5&amp;"|"&amp;$C$120,ROW(Tdata[Date|Affectation]),9^9),ROW()-ROW($C$120)+1)-1),"")</f>
        <v/>
      </c>
    </row>
    <row r="125" spans="1:10" ht="15" thickBot="1" x14ac:dyDescent="0.4">
      <c r="A125" s="192"/>
      <c r="B125" s="188"/>
      <c r="C125" s="154"/>
      <c r="D125" s="28" t="str">
        <f t="array" ref="D125">IFERROR(INDEX(Tdata[Nom],SMALL(IF(Tdata[Date|Affectation]=D$5&amp;"|"&amp;$C$120,ROW(Tdata[Date|Affectation]),9^9),ROW()-ROW($C$120)+1)-1),"")</f>
        <v/>
      </c>
      <c r="E125" s="28" t="str">
        <f t="array" ref="E125">IFERROR(INDEX(Tdata[Nom],SMALL(IF(Tdata[Date|Affectation]=E$5&amp;"|"&amp;$C$120,ROW(Tdata[Date|Affectation]),9^9),ROW()-ROW($C$120)+1)-1),"")</f>
        <v/>
      </c>
      <c r="F125" s="28" t="str">
        <f t="array" ref="F125">IFERROR(INDEX(Tdata[Nom],SMALL(IF(Tdata[Date|Affectation]=F$5&amp;"|"&amp;$C$120,ROW(Tdata[Date|Affectation]),9^9),ROW()-ROW($C$120)+1)-1),"")</f>
        <v/>
      </c>
      <c r="G125" s="28" t="str">
        <f t="array" ref="G125">IFERROR(INDEX(Tdata[Nom],SMALL(IF(Tdata[Date|Affectation]=G$5&amp;"|"&amp;$C$120,ROW(Tdata[Date|Affectation]),9^9),ROW()-ROW($C$120)+1)-1),"")</f>
        <v/>
      </c>
      <c r="H125" s="28" t="str">
        <f t="array" ref="H125">IFERROR(INDEX(Tdata[Nom],SMALL(IF(Tdata[Date|Affectation]=H$5&amp;"|"&amp;$C$120,ROW(Tdata[Date|Affectation]),9^9),ROW()-ROW($C$120)+1)-1),"")</f>
        <v/>
      </c>
      <c r="I125" s="28" t="str">
        <f t="array" ref="I125">IFERROR(INDEX(Tdata[Nom],SMALL(IF(Tdata[Date|Affectation]=I$5&amp;"|"&amp;$C$120,ROW(Tdata[Date|Affectation]),9^9),ROW()-ROW($C$120)+1)-1),"")</f>
        <v/>
      </c>
      <c r="J125" s="28" t="str">
        <f t="array" ref="J125">IFERROR(INDEX(Tdata[Nom],SMALL(IF(Tdata[Date|Affectation]=J$5&amp;"|"&amp;$C$120,ROW(Tdata[Date|Affectation]),9^9),ROW()-ROW($C$120)+1)-1),"")</f>
        <v/>
      </c>
    </row>
    <row r="126" spans="1:10" ht="15" thickBot="1" x14ac:dyDescent="0.4">
      <c r="A126" s="192"/>
      <c r="B126" s="188"/>
      <c r="C126" s="154"/>
      <c r="D126" s="46" t="str">
        <f t="array" ref="D126">IFERROR(INDEX(Tdata[Nom],SMALL(IF(Tdata[Date|Affectation]=D$5&amp;"|"&amp;$C$120,ROW(Tdata[Date|Affectation]),9^9),ROW()-ROW($C$120)+1)-1),"")</f>
        <v/>
      </c>
      <c r="E126" s="46" t="str">
        <f t="array" ref="E126">IFERROR(INDEX(Tdata[Nom],SMALL(IF(Tdata[Date|Affectation]=E$5&amp;"|"&amp;$C$120,ROW(Tdata[Date|Affectation]),9^9),ROW()-ROW($C$120)+1)-1),"")</f>
        <v/>
      </c>
      <c r="F126" s="46" t="str">
        <f t="array" ref="F126">IFERROR(INDEX(Tdata[Nom],SMALL(IF(Tdata[Date|Affectation]=F$5&amp;"|"&amp;$C$120,ROW(Tdata[Date|Affectation]),9^9),ROW()-ROW($C$120)+1)-1),"")</f>
        <v/>
      </c>
      <c r="G126" s="46" t="str">
        <f t="array" ref="G126">IFERROR(INDEX(Tdata[Nom],SMALL(IF(Tdata[Date|Affectation]=G$5&amp;"|"&amp;$C$120,ROW(Tdata[Date|Affectation]),9^9),ROW()-ROW($C$120)+1)-1),"")</f>
        <v/>
      </c>
      <c r="H126" s="46" t="str">
        <f t="array" ref="H126">IFERROR(INDEX(Tdata[Nom],SMALL(IF(Tdata[Date|Affectation]=H$5&amp;"|"&amp;$C$120,ROW(Tdata[Date|Affectation]),9^9),ROW()-ROW($C$120)+1)-1),"")</f>
        <v/>
      </c>
      <c r="I126" s="46" t="str">
        <f t="array" ref="I126">IFERROR(INDEX(Tdata[Nom],SMALL(IF(Tdata[Date|Affectation]=I$5&amp;"|"&amp;$C$120,ROW(Tdata[Date|Affectation]),9^9),ROW()-ROW($C$120)+1)-1),"")</f>
        <v/>
      </c>
      <c r="J126" s="46" t="str">
        <f t="array" ref="J126">IFERROR(INDEX(Tdata[Nom],SMALL(IF(Tdata[Date|Affectation]=J$5&amp;"|"&amp;$C$120,ROW(Tdata[Date|Affectation]),9^9),ROW()-ROW($C$120)+1)-1),"")</f>
        <v/>
      </c>
    </row>
    <row r="127" spans="1:10" ht="15" thickBot="1" x14ac:dyDescent="0.4">
      <c r="A127" s="192"/>
      <c r="B127" s="188"/>
      <c r="C127" s="154"/>
      <c r="D127" s="28" t="str">
        <f t="array" ref="D127">IFERROR(INDEX(Tdata[Nom],SMALL(IF(Tdata[Date|Affectation]=D$5&amp;"|"&amp;$C$120,ROW(Tdata[Date|Affectation]),9^9),ROW()-ROW($C$120)+1)-1),"")</f>
        <v/>
      </c>
      <c r="E127" s="28" t="str">
        <f t="array" ref="E127">IFERROR(INDEX(Tdata[Nom],SMALL(IF(Tdata[Date|Affectation]=E$5&amp;"|"&amp;$C$120,ROW(Tdata[Date|Affectation]),9^9),ROW()-ROW($C$120)+1)-1),"")</f>
        <v/>
      </c>
      <c r="F127" s="28" t="str">
        <f t="array" ref="F127">IFERROR(INDEX(Tdata[Nom],SMALL(IF(Tdata[Date|Affectation]=F$5&amp;"|"&amp;$C$120,ROW(Tdata[Date|Affectation]),9^9),ROW()-ROW($C$120)+1)-1),"")</f>
        <v/>
      </c>
      <c r="G127" s="28" t="str">
        <f t="array" ref="G127">IFERROR(INDEX(Tdata[Nom],SMALL(IF(Tdata[Date|Affectation]=G$5&amp;"|"&amp;$C$120,ROW(Tdata[Date|Affectation]),9^9),ROW()-ROW($C$120)+1)-1),"")</f>
        <v/>
      </c>
      <c r="H127" s="28" t="str">
        <f t="array" ref="H127">IFERROR(INDEX(Tdata[Nom],SMALL(IF(Tdata[Date|Affectation]=H$5&amp;"|"&amp;$C$120,ROW(Tdata[Date|Affectation]),9^9),ROW()-ROW($C$120)+1)-1),"")</f>
        <v/>
      </c>
      <c r="I127" s="28" t="str">
        <f t="array" ref="I127">IFERROR(INDEX(Tdata[Nom],SMALL(IF(Tdata[Date|Affectation]=I$5&amp;"|"&amp;$C$120,ROW(Tdata[Date|Affectation]),9^9),ROW()-ROW($C$120)+1)-1),"")</f>
        <v/>
      </c>
      <c r="J127" s="28" t="str">
        <f t="array" ref="J127">IFERROR(INDEX(Tdata[Nom],SMALL(IF(Tdata[Date|Affectation]=J$5&amp;"|"&amp;$C$120,ROW(Tdata[Date|Affectation]),9^9),ROW()-ROW($C$120)+1)-1),"")</f>
        <v/>
      </c>
    </row>
    <row r="128" spans="1:10" ht="15" thickBot="1" x14ac:dyDescent="0.4">
      <c r="A128" s="192"/>
      <c r="B128" s="188"/>
      <c r="C128" s="154"/>
      <c r="D128" s="28" t="str">
        <f t="array" ref="D128">IFERROR(INDEX(Tdata[Nom],SMALL(IF(Tdata[Date|Affectation]=D$5&amp;"|"&amp;$C$120,ROW(Tdata[Date|Affectation]),9^9),ROW()-ROW($C$120)+1)-1),"")</f>
        <v/>
      </c>
      <c r="E128" s="28" t="str">
        <f t="array" ref="E128">IFERROR(INDEX(Tdata[Nom],SMALL(IF(Tdata[Date|Affectation]=E$5&amp;"|"&amp;$C$120,ROW(Tdata[Date|Affectation]),9^9),ROW()-ROW($C$120)+1)-1),"")</f>
        <v/>
      </c>
      <c r="F128" s="28" t="str">
        <f t="array" ref="F128">IFERROR(INDEX(Tdata[Nom],SMALL(IF(Tdata[Date|Affectation]=F$5&amp;"|"&amp;$C$120,ROW(Tdata[Date|Affectation]),9^9),ROW()-ROW($C$120)+1)-1),"")</f>
        <v/>
      </c>
      <c r="G128" s="28" t="str">
        <f t="array" ref="G128">IFERROR(INDEX(Tdata[Nom],SMALL(IF(Tdata[Date|Affectation]=G$5&amp;"|"&amp;$C$120,ROW(Tdata[Date|Affectation]),9^9),ROW()-ROW($C$120)+1)-1),"")</f>
        <v/>
      </c>
      <c r="H128" s="28" t="str">
        <f t="array" ref="H128">IFERROR(INDEX(Tdata[Nom],SMALL(IF(Tdata[Date|Affectation]=H$5&amp;"|"&amp;$C$120,ROW(Tdata[Date|Affectation]),9^9),ROW()-ROW($C$120)+1)-1),"")</f>
        <v/>
      </c>
      <c r="I128" s="28" t="str">
        <f t="array" ref="I128">IFERROR(INDEX(Tdata[Nom],SMALL(IF(Tdata[Date|Affectation]=I$5&amp;"|"&amp;$C$120,ROW(Tdata[Date|Affectation]),9^9),ROW()-ROW($C$120)+1)-1),"")</f>
        <v/>
      </c>
      <c r="J128" s="28" t="str">
        <f t="array" ref="J128">IFERROR(INDEX(Tdata[Nom],SMALL(IF(Tdata[Date|Affectation]=J$5&amp;"|"&amp;$C$120,ROW(Tdata[Date|Affectation]),9^9),ROW()-ROW($C$120)+1)-1),"")</f>
        <v/>
      </c>
    </row>
    <row r="129" spans="1:10" ht="15" thickBot="1" x14ac:dyDescent="0.4">
      <c r="A129" s="192"/>
      <c r="B129" s="189"/>
      <c r="C129" s="153"/>
      <c r="D129" s="28" t="str">
        <f t="array" ref="D129">IFERROR(INDEX(Tdata[Nom],SMALL(IF(Tdata[Date|Affectation]=D$5&amp;"|"&amp;$C$120,ROW(Tdata[Date|Affectation]),9^9),ROW()-ROW($C$120)+1)-1),"")</f>
        <v/>
      </c>
      <c r="E129" s="28" t="str">
        <f t="array" ref="E129">IFERROR(INDEX(Tdata[Nom],SMALL(IF(Tdata[Date|Affectation]=E$5&amp;"|"&amp;$C$120,ROW(Tdata[Date|Affectation]),9^9),ROW()-ROW($C$120)+1)-1),"")</f>
        <v/>
      </c>
      <c r="F129" s="28" t="str">
        <f t="array" ref="F129">IFERROR(INDEX(Tdata[Nom],SMALL(IF(Tdata[Date|Affectation]=F$5&amp;"|"&amp;$C$120,ROW(Tdata[Date|Affectation]),9^9),ROW()-ROW($C$120)+1)-1),"")</f>
        <v/>
      </c>
      <c r="G129" s="28" t="str">
        <f t="array" ref="G129">IFERROR(INDEX(Tdata[Nom],SMALL(IF(Tdata[Date|Affectation]=G$5&amp;"|"&amp;$C$120,ROW(Tdata[Date|Affectation]),9^9),ROW()-ROW($C$120)+1)-1),"")</f>
        <v/>
      </c>
      <c r="H129" s="28" t="str">
        <f t="array" ref="H129">IFERROR(INDEX(Tdata[Nom],SMALL(IF(Tdata[Date|Affectation]=H$5&amp;"|"&amp;$C$120,ROW(Tdata[Date|Affectation]),9^9),ROW()-ROW($C$120)+1)-1),"")</f>
        <v/>
      </c>
      <c r="I129" s="28" t="str">
        <f t="array" ref="I129">IFERROR(INDEX(Tdata[Nom],SMALL(IF(Tdata[Date|Affectation]=I$5&amp;"|"&amp;$C$120,ROW(Tdata[Date|Affectation]),9^9),ROW()-ROW($C$120)+1)-1),"")</f>
        <v/>
      </c>
      <c r="J129" s="28" t="str">
        <f t="array" ref="J129">IFERROR(INDEX(Tdata[Nom],SMALL(IF(Tdata[Date|Affectation]=J$5&amp;"|"&amp;$C$120,ROW(Tdata[Date|Affectation]),9^9),ROW()-ROW($C$120)+1)-1),"")</f>
        <v/>
      </c>
    </row>
    <row r="130" spans="1:10" ht="15" thickBot="1" x14ac:dyDescent="0.4">
      <c r="A130" s="192"/>
      <c r="B130" s="189"/>
      <c r="C130" s="155"/>
      <c r="D130" s="28" t="str">
        <f t="array" ref="D130">IFERROR(INDEX(Tdata[Nom],SMALL(IF(Tdata[Date|Affectation]=D$5&amp;"|"&amp;$C$120,ROW(Tdata[Date|Affectation]),9^9),ROW()-ROW($C$120)+1)-1),"")</f>
        <v/>
      </c>
      <c r="E130" s="28" t="str">
        <f t="array" ref="E130">IFERROR(INDEX(Tdata[Nom],SMALL(IF(Tdata[Date|Affectation]=E$5&amp;"|"&amp;$C$120,ROW(Tdata[Date|Affectation]),9^9),ROW()-ROW($C$120)+1)-1),"")</f>
        <v/>
      </c>
      <c r="F130" s="28" t="str">
        <f t="array" ref="F130">IFERROR(INDEX(Tdata[Nom],SMALL(IF(Tdata[Date|Affectation]=F$5&amp;"|"&amp;$C$120,ROW(Tdata[Date|Affectation]),9^9),ROW()-ROW($C$120)+1)-1),"")</f>
        <v/>
      </c>
      <c r="G130" s="28" t="str">
        <f t="array" ref="G130">IFERROR(INDEX(Tdata[Nom],SMALL(IF(Tdata[Date|Affectation]=G$5&amp;"|"&amp;$C$120,ROW(Tdata[Date|Affectation]),9^9),ROW()-ROW($C$120)+1)-1),"")</f>
        <v/>
      </c>
      <c r="H130" s="28" t="str">
        <f t="array" ref="H130">IFERROR(INDEX(Tdata[Nom],SMALL(IF(Tdata[Date|Affectation]=H$5&amp;"|"&amp;$C$120,ROW(Tdata[Date|Affectation]),9^9),ROW()-ROW($C$120)+1)-1),"")</f>
        <v/>
      </c>
      <c r="I130" s="28" t="str">
        <f t="array" ref="I130">IFERROR(INDEX(Tdata[Nom],SMALL(IF(Tdata[Date|Affectation]=I$5&amp;"|"&amp;$C$120,ROW(Tdata[Date|Affectation]),9^9),ROW()-ROW($C$120)+1)-1),"")</f>
        <v/>
      </c>
      <c r="J130" s="28" t="str">
        <f t="array" ref="J130">IFERROR(INDEX(Tdata[Nom],SMALL(IF(Tdata[Date|Affectation]=J$5&amp;"|"&amp;$C$120,ROW(Tdata[Date|Affectation]),9^9),ROW()-ROW($C$120)+1)-1),"")</f>
        <v/>
      </c>
    </row>
    <row r="131" spans="1:10" ht="15" thickBot="1" x14ac:dyDescent="0.4">
      <c r="A131" s="192"/>
      <c r="B131" s="188" t="s">
        <v>14</v>
      </c>
      <c r="C131" s="156" t="s">
        <v>157</v>
      </c>
      <c r="D131" s="27" t="str">
        <f t="array" ref="D131">IFERROR(INDEX(Tdata[Nom],SMALL(IF(Tdata[Date|Affectation]=D$5&amp;"|"&amp;$C$131,ROW(Tdata[Date|Affectation]),9^9),ROW()-ROW($C$131)+1)-1),"")</f>
        <v/>
      </c>
      <c r="E131" s="27" t="str">
        <f t="array" ref="E131">IFERROR(INDEX(Tdata[Nom],SMALL(IF(Tdata[Date|Affectation]=E$5&amp;"|"&amp;$C$131,ROW(Tdata[Date|Affectation]),9^9),ROW()-ROW($C$131)+1)-1),"")</f>
        <v/>
      </c>
      <c r="F131" s="27" t="str">
        <f t="array" ref="F131">IFERROR(INDEX(Tdata[Nom],SMALL(IF(Tdata[Date|Affectation]=F$5&amp;"|"&amp;$C$131,ROW(Tdata[Date|Affectation]),9^9),ROW()-ROW($C$131)+1)-1),"")</f>
        <v/>
      </c>
      <c r="G131" s="27" t="str">
        <f t="array" ref="G131">IFERROR(INDEX(Tdata[Nom],SMALL(IF(Tdata[Date|Affectation]=G$5&amp;"|"&amp;$C$131,ROW(Tdata[Date|Affectation]),9^9),ROW()-ROW($C$131)+1)-1),"")</f>
        <v/>
      </c>
      <c r="H131" s="27" t="str">
        <f t="array" ref="H131">IFERROR(INDEX(Tdata[Nom],SMALL(IF(Tdata[Date|Affectation]=H$5&amp;"|"&amp;$C$131,ROW(Tdata[Date|Affectation]),9^9),ROW()-ROW($C$131)+1)-1),"")</f>
        <v/>
      </c>
      <c r="I131" s="27" t="str">
        <f t="array" ref="I131">IFERROR(INDEX(Tdata[Nom],SMALL(IF(Tdata[Date|Affectation]=I$5&amp;"|"&amp;$C$131,ROW(Tdata[Date|Affectation]),9^9),ROW()-ROW($C$131)+1)-1),"")</f>
        <v/>
      </c>
      <c r="J131" s="27" t="str">
        <f t="array" ref="J131">IFERROR(INDEX(Tdata[Nom],SMALL(IF(Tdata[Date|Affectation]=J$5&amp;"|"&amp;$C$131,ROW(Tdata[Date|Affectation]),9^9),ROW()-ROW($C$131)+1)-1),"")</f>
        <v/>
      </c>
    </row>
    <row r="132" spans="1:10" ht="15" thickBot="1" x14ac:dyDescent="0.4">
      <c r="A132" s="192"/>
      <c r="B132" s="188"/>
      <c r="C132" s="154"/>
      <c r="D132" s="28" t="str">
        <f t="array" ref="D132">IFERROR(INDEX(Tdata[Nom],SMALL(IF(Tdata[Date|Affectation]=D$5&amp;"|"&amp;$C$131,ROW(Tdata[Date|Affectation]),9^9),ROW()-ROW($C$131)+1)-1),"")</f>
        <v/>
      </c>
      <c r="E132" s="28" t="str">
        <f t="array" ref="E132">IFERROR(INDEX(Tdata[Nom],SMALL(IF(Tdata[Date|Affectation]=E$5&amp;"|"&amp;$C$131,ROW(Tdata[Date|Affectation]),9^9),ROW()-ROW($C$131)+1)-1),"")</f>
        <v/>
      </c>
      <c r="F132" s="28" t="str">
        <f t="array" ref="F132">IFERROR(INDEX(Tdata[Nom],SMALL(IF(Tdata[Date|Affectation]=F$5&amp;"|"&amp;$C$131,ROW(Tdata[Date|Affectation]),9^9),ROW()-ROW($C$131)+1)-1),"")</f>
        <v/>
      </c>
      <c r="G132" s="28" t="str">
        <f t="array" ref="G132">IFERROR(INDEX(Tdata[Nom],SMALL(IF(Tdata[Date|Affectation]=G$5&amp;"|"&amp;$C$131,ROW(Tdata[Date|Affectation]),9^9),ROW()-ROW($C$131)+1)-1),"")</f>
        <v/>
      </c>
      <c r="H132" s="28" t="str">
        <f t="array" ref="H132">IFERROR(INDEX(Tdata[Nom],SMALL(IF(Tdata[Date|Affectation]=H$5&amp;"|"&amp;$C$131,ROW(Tdata[Date|Affectation]),9^9),ROW()-ROW($C$131)+1)-1),"")</f>
        <v/>
      </c>
      <c r="I132" s="28" t="str">
        <f t="array" ref="I132">IFERROR(INDEX(Tdata[Nom],SMALL(IF(Tdata[Date|Affectation]=I$5&amp;"|"&amp;$C$131,ROW(Tdata[Date|Affectation]),9^9),ROW()-ROW($C$131)+1)-1),"")</f>
        <v/>
      </c>
      <c r="J132" s="28" t="str">
        <f t="array" ref="J132">IFERROR(INDEX(Tdata[Nom],SMALL(IF(Tdata[Date|Affectation]=J$5&amp;"|"&amp;$C$131,ROW(Tdata[Date|Affectation]),9^9),ROW()-ROW($C$131)+1)-1),"")</f>
        <v/>
      </c>
    </row>
    <row r="133" spans="1:10" ht="15" thickBot="1" x14ac:dyDescent="0.4">
      <c r="A133" s="192"/>
      <c r="B133" s="188"/>
      <c r="C133" s="154"/>
      <c r="D133" s="28" t="str">
        <f t="array" ref="D133">IFERROR(INDEX(Tdata[Nom],SMALL(IF(Tdata[Date|Affectation]=D$5&amp;"|"&amp;$C$131,ROW(Tdata[Date|Affectation]),9^9),ROW()-ROW($C$131)+1)-1),"")</f>
        <v/>
      </c>
      <c r="E133" s="28" t="str">
        <f t="array" ref="E133">IFERROR(INDEX(Tdata[Nom],SMALL(IF(Tdata[Date|Affectation]=E$5&amp;"|"&amp;$C$131,ROW(Tdata[Date|Affectation]),9^9),ROW()-ROW($C$131)+1)-1),"")</f>
        <v/>
      </c>
      <c r="F133" s="28" t="str">
        <f t="array" ref="F133">IFERROR(INDEX(Tdata[Nom],SMALL(IF(Tdata[Date|Affectation]=F$5&amp;"|"&amp;$C$131,ROW(Tdata[Date|Affectation]),9^9),ROW()-ROW($C$131)+1)-1),"")</f>
        <v/>
      </c>
      <c r="G133" s="28" t="str">
        <f t="array" ref="G133">IFERROR(INDEX(Tdata[Nom],SMALL(IF(Tdata[Date|Affectation]=G$5&amp;"|"&amp;$C$131,ROW(Tdata[Date|Affectation]),9^9),ROW()-ROW($C$131)+1)-1),"")</f>
        <v/>
      </c>
      <c r="H133" s="28" t="str">
        <f t="array" ref="H133">IFERROR(INDEX(Tdata[Nom],SMALL(IF(Tdata[Date|Affectation]=H$5&amp;"|"&amp;$C$131,ROW(Tdata[Date|Affectation]),9^9),ROW()-ROW($C$131)+1)-1),"")</f>
        <v/>
      </c>
      <c r="I133" s="28" t="str">
        <f t="array" ref="I133">IFERROR(INDEX(Tdata[Nom],SMALL(IF(Tdata[Date|Affectation]=I$5&amp;"|"&amp;$C$131,ROW(Tdata[Date|Affectation]),9^9),ROW()-ROW($C$131)+1)-1),"")</f>
        <v/>
      </c>
      <c r="J133" s="28" t="str">
        <f t="array" ref="J133">IFERROR(INDEX(Tdata[Nom],SMALL(IF(Tdata[Date|Affectation]=J$5&amp;"|"&amp;$C$131,ROW(Tdata[Date|Affectation]),9^9),ROW()-ROW($C$131)+1)-1),"")</f>
        <v/>
      </c>
    </row>
    <row r="134" spans="1:10" ht="15" thickBot="1" x14ac:dyDescent="0.4">
      <c r="A134" s="192"/>
      <c r="B134" s="188"/>
      <c r="C134" s="154"/>
      <c r="D134" s="28" t="str">
        <f t="array" ref="D134">IFERROR(INDEX(Tdata[Nom],SMALL(IF(Tdata[Date|Affectation]=D$5&amp;"|"&amp;$C$131,ROW(Tdata[Date|Affectation]),9^9),ROW()-ROW($C$131)+1)-1),"")</f>
        <v/>
      </c>
      <c r="E134" s="28" t="str">
        <f t="array" ref="E134">IFERROR(INDEX(Tdata[Nom],SMALL(IF(Tdata[Date|Affectation]=E$5&amp;"|"&amp;$C$131,ROW(Tdata[Date|Affectation]),9^9),ROW()-ROW($C$131)+1)-1),"")</f>
        <v/>
      </c>
      <c r="F134" s="28" t="str">
        <f t="array" ref="F134">IFERROR(INDEX(Tdata[Nom],SMALL(IF(Tdata[Date|Affectation]=F$5&amp;"|"&amp;$C$131,ROW(Tdata[Date|Affectation]),9^9),ROW()-ROW($C$131)+1)-1),"")</f>
        <v/>
      </c>
      <c r="G134" s="28" t="str">
        <f t="array" ref="G134">IFERROR(INDEX(Tdata[Nom],SMALL(IF(Tdata[Date|Affectation]=G$5&amp;"|"&amp;$C$131,ROW(Tdata[Date|Affectation]),9^9),ROW()-ROW($C$131)+1)-1),"")</f>
        <v/>
      </c>
      <c r="H134" s="28" t="str">
        <f t="array" ref="H134">IFERROR(INDEX(Tdata[Nom],SMALL(IF(Tdata[Date|Affectation]=H$5&amp;"|"&amp;$C$131,ROW(Tdata[Date|Affectation]),9^9),ROW()-ROW($C$131)+1)-1),"")</f>
        <v/>
      </c>
      <c r="I134" s="28" t="str">
        <f t="array" ref="I134">IFERROR(INDEX(Tdata[Nom],SMALL(IF(Tdata[Date|Affectation]=I$5&amp;"|"&amp;$C$131,ROW(Tdata[Date|Affectation]),9^9),ROW()-ROW($C$131)+1)-1),"")</f>
        <v/>
      </c>
      <c r="J134" s="28" t="str">
        <f t="array" ref="J134">IFERROR(INDEX(Tdata[Nom],SMALL(IF(Tdata[Date|Affectation]=J$5&amp;"|"&amp;$C$131,ROW(Tdata[Date|Affectation]),9^9),ROW()-ROW($C$131)+1)-1),"")</f>
        <v/>
      </c>
    </row>
    <row r="135" spans="1:10" ht="15" thickBot="1" x14ac:dyDescent="0.4">
      <c r="A135" s="192"/>
      <c r="B135" s="188"/>
      <c r="C135" s="154"/>
      <c r="D135" s="28" t="str">
        <f t="array" ref="D135">IFERROR(INDEX(Tdata[Nom],SMALL(IF(Tdata[Date|Affectation]=D$5&amp;"|"&amp;$C$131,ROW(Tdata[Date|Affectation]),9^9),ROW()-ROW($C$131)+1)-1),"")</f>
        <v/>
      </c>
      <c r="E135" s="28" t="str">
        <f t="array" ref="E135">IFERROR(INDEX(Tdata[Nom],SMALL(IF(Tdata[Date|Affectation]=E$5&amp;"|"&amp;$C$131,ROW(Tdata[Date|Affectation]),9^9),ROW()-ROW($C$131)+1)-1),"")</f>
        <v/>
      </c>
      <c r="F135" s="28" t="str">
        <f t="array" ref="F135">IFERROR(INDEX(Tdata[Nom],SMALL(IF(Tdata[Date|Affectation]=F$5&amp;"|"&amp;$C$131,ROW(Tdata[Date|Affectation]),9^9),ROW()-ROW($C$131)+1)-1),"")</f>
        <v/>
      </c>
      <c r="G135" s="28" t="str">
        <f t="array" ref="G135">IFERROR(INDEX(Tdata[Nom],SMALL(IF(Tdata[Date|Affectation]=G$5&amp;"|"&amp;$C$131,ROW(Tdata[Date|Affectation]),9^9),ROW()-ROW($C$131)+1)-1),"")</f>
        <v/>
      </c>
      <c r="H135" s="28" t="str">
        <f t="array" ref="H135">IFERROR(INDEX(Tdata[Nom],SMALL(IF(Tdata[Date|Affectation]=H$5&amp;"|"&amp;$C$131,ROW(Tdata[Date|Affectation]),9^9),ROW()-ROW($C$131)+1)-1),"")</f>
        <v/>
      </c>
      <c r="I135" s="28" t="str">
        <f t="array" ref="I135">IFERROR(INDEX(Tdata[Nom],SMALL(IF(Tdata[Date|Affectation]=I$5&amp;"|"&amp;$C$131,ROW(Tdata[Date|Affectation]),9^9),ROW()-ROW($C$131)+1)-1),"")</f>
        <v/>
      </c>
      <c r="J135" s="28" t="str">
        <f t="array" ref="J135">IFERROR(INDEX(Tdata[Nom],SMALL(IF(Tdata[Date|Affectation]=J$5&amp;"|"&amp;$C$131,ROW(Tdata[Date|Affectation]),9^9),ROW()-ROW($C$131)+1)-1),"")</f>
        <v/>
      </c>
    </row>
    <row r="136" spans="1:10" ht="15" thickBot="1" x14ac:dyDescent="0.4">
      <c r="A136" s="192"/>
      <c r="B136" s="188"/>
      <c r="C136" s="154"/>
      <c r="D136" s="28" t="str">
        <f t="array" ref="D136">IFERROR(INDEX(Tdata[Nom],SMALL(IF(Tdata[Date|Affectation]=D$5&amp;"|"&amp;$C$131,ROW(Tdata[Date|Affectation]),9^9),ROW()-ROW($C$131)+1)-1),"")</f>
        <v/>
      </c>
      <c r="E136" s="28" t="str">
        <f t="array" ref="E136">IFERROR(INDEX(Tdata[Nom],SMALL(IF(Tdata[Date|Affectation]=E$5&amp;"|"&amp;$C$131,ROW(Tdata[Date|Affectation]),9^9),ROW()-ROW($C$131)+1)-1),"")</f>
        <v/>
      </c>
      <c r="F136" s="28" t="str">
        <f t="array" ref="F136">IFERROR(INDEX(Tdata[Nom],SMALL(IF(Tdata[Date|Affectation]=F$5&amp;"|"&amp;$C$131,ROW(Tdata[Date|Affectation]),9^9),ROW()-ROW($C$131)+1)-1),"")</f>
        <v/>
      </c>
      <c r="G136" s="28" t="str">
        <f t="array" ref="G136">IFERROR(INDEX(Tdata[Nom],SMALL(IF(Tdata[Date|Affectation]=G$5&amp;"|"&amp;$C$131,ROW(Tdata[Date|Affectation]),9^9),ROW()-ROW($C$131)+1)-1),"")</f>
        <v/>
      </c>
      <c r="H136" s="28" t="str">
        <f t="array" ref="H136">IFERROR(INDEX(Tdata[Nom],SMALL(IF(Tdata[Date|Affectation]=H$5&amp;"|"&amp;$C$131,ROW(Tdata[Date|Affectation]),9^9),ROW()-ROW($C$131)+1)-1),"")</f>
        <v/>
      </c>
      <c r="I136" s="28" t="str">
        <f t="array" ref="I136">IFERROR(INDEX(Tdata[Nom],SMALL(IF(Tdata[Date|Affectation]=I$5&amp;"|"&amp;$C$131,ROW(Tdata[Date|Affectation]),9^9),ROW()-ROW($C$131)+1)-1),"")</f>
        <v/>
      </c>
      <c r="J136" s="28" t="str">
        <f t="array" ref="J136">IFERROR(INDEX(Tdata[Nom],SMALL(IF(Tdata[Date|Affectation]=J$5&amp;"|"&amp;$C$131,ROW(Tdata[Date|Affectation]),9^9),ROW()-ROW($C$131)+1)-1),"")</f>
        <v/>
      </c>
    </row>
    <row r="137" spans="1:10" ht="15" thickBot="1" x14ac:dyDescent="0.4">
      <c r="A137" s="192"/>
      <c r="B137" s="188"/>
      <c r="C137" s="154"/>
      <c r="D137" s="46" t="str">
        <f t="array" ref="D137">IFERROR(INDEX(Tdata[Nom],SMALL(IF(Tdata[Date|Affectation]=D$5&amp;"|"&amp;$C$131,ROW(Tdata[Date|Affectation]),9^9),ROW()-ROW($C$131)+1)-1),"")</f>
        <v/>
      </c>
      <c r="E137" s="46" t="str">
        <f t="array" ref="E137">IFERROR(INDEX(Tdata[Nom],SMALL(IF(Tdata[Date|Affectation]=E$5&amp;"|"&amp;$C$131,ROW(Tdata[Date|Affectation]),9^9),ROW()-ROW($C$131)+1)-1),"")</f>
        <v/>
      </c>
      <c r="F137" s="46" t="str">
        <f t="array" ref="F137">IFERROR(INDEX(Tdata[Nom],SMALL(IF(Tdata[Date|Affectation]=F$5&amp;"|"&amp;$C$131,ROW(Tdata[Date|Affectation]),9^9),ROW()-ROW($C$131)+1)-1),"")</f>
        <v/>
      </c>
      <c r="G137" s="46" t="str">
        <f t="array" ref="G137">IFERROR(INDEX(Tdata[Nom],SMALL(IF(Tdata[Date|Affectation]=G$5&amp;"|"&amp;$C$131,ROW(Tdata[Date|Affectation]),9^9),ROW()-ROW($C$131)+1)-1),"")</f>
        <v/>
      </c>
      <c r="H137" s="46" t="str">
        <f t="array" ref="H137">IFERROR(INDEX(Tdata[Nom],SMALL(IF(Tdata[Date|Affectation]=H$5&amp;"|"&amp;$C$131,ROW(Tdata[Date|Affectation]),9^9),ROW()-ROW($C$131)+1)-1),"")</f>
        <v/>
      </c>
      <c r="I137" s="46" t="str">
        <f t="array" ref="I137">IFERROR(INDEX(Tdata[Nom],SMALL(IF(Tdata[Date|Affectation]=I$5&amp;"|"&amp;$C$131,ROW(Tdata[Date|Affectation]),9^9),ROW()-ROW($C$131)+1)-1),"")</f>
        <v/>
      </c>
      <c r="J137" s="46" t="str">
        <f t="array" ref="J137">IFERROR(INDEX(Tdata[Nom],SMALL(IF(Tdata[Date|Affectation]=J$5&amp;"|"&amp;$C$131,ROW(Tdata[Date|Affectation]),9^9),ROW()-ROW($C$131)+1)-1),"")</f>
        <v/>
      </c>
    </row>
    <row r="138" spans="1:10" ht="15" thickBot="1" x14ac:dyDescent="0.4">
      <c r="A138" s="192"/>
      <c r="B138" s="188"/>
      <c r="C138" s="154"/>
      <c r="D138" s="28" t="str">
        <f t="array" ref="D138">IFERROR(INDEX(Tdata[Nom],SMALL(IF(Tdata[Date|Affectation]=D$5&amp;"|"&amp;$C$131,ROW(Tdata[Date|Affectation]),9^9),ROW()-ROW($C$131)+1)-1),"")</f>
        <v/>
      </c>
      <c r="E138" s="28" t="str">
        <f t="array" ref="E138">IFERROR(INDEX(Tdata[Nom],SMALL(IF(Tdata[Date|Affectation]=E$5&amp;"|"&amp;$C$131,ROW(Tdata[Date|Affectation]),9^9),ROW()-ROW($C$131)+1)-1),"")</f>
        <v/>
      </c>
      <c r="F138" s="28" t="str">
        <f t="array" ref="F138">IFERROR(INDEX(Tdata[Nom],SMALL(IF(Tdata[Date|Affectation]=F$5&amp;"|"&amp;$C$131,ROW(Tdata[Date|Affectation]),9^9),ROW()-ROW($C$131)+1)-1),"")</f>
        <v/>
      </c>
      <c r="G138" s="28" t="str">
        <f t="array" ref="G138">IFERROR(INDEX(Tdata[Nom],SMALL(IF(Tdata[Date|Affectation]=G$5&amp;"|"&amp;$C$131,ROW(Tdata[Date|Affectation]),9^9),ROW()-ROW($C$131)+1)-1),"")</f>
        <v/>
      </c>
      <c r="H138" s="28" t="str">
        <f t="array" ref="H138">IFERROR(INDEX(Tdata[Nom],SMALL(IF(Tdata[Date|Affectation]=H$5&amp;"|"&amp;$C$131,ROW(Tdata[Date|Affectation]),9^9),ROW()-ROW($C$131)+1)-1),"")</f>
        <v/>
      </c>
      <c r="I138" s="28" t="str">
        <f t="array" ref="I138">IFERROR(INDEX(Tdata[Nom],SMALL(IF(Tdata[Date|Affectation]=I$5&amp;"|"&amp;$C$131,ROW(Tdata[Date|Affectation]),9^9),ROW()-ROW($C$131)+1)-1),"")</f>
        <v/>
      </c>
      <c r="J138" s="28" t="str">
        <f t="array" ref="J138">IFERROR(INDEX(Tdata[Nom],SMALL(IF(Tdata[Date|Affectation]=J$5&amp;"|"&amp;$C$131,ROW(Tdata[Date|Affectation]),9^9),ROW()-ROW($C$131)+1)-1),"")</f>
        <v/>
      </c>
    </row>
    <row r="139" spans="1:10" ht="15" thickBot="1" x14ac:dyDescent="0.4">
      <c r="A139" s="192"/>
      <c r="B139" s="188"/>
      <c r="C139" s="154"/>
      <c r="D139" s="28" t="str">
        <f t="array" ref="D139">IFERROR(INDEX(Tdata[Nom],SMALL(IF(Tdata[Date|Affectation]=D$5&amp;"|"&amp;$C$131,ROW(Tdata[Date|Affectation]),9^9),ROW()-ROW($C$131)+1)-1),"")</f>
        <v/>
      </c>
      <c r="E139" s="28" t="str">
        <f t="array" ref="E139">IFERROR(INDEX(Tdata[Nom],SMALL(IF(Tdata[Date|Affectation]=E$5&amp;"|"&amp;$C$131,ROW(Tdata[Date|Affectation]),9^9),ROW()-ROW($C$131)+1)-1),"")</f>
        <v/>
      </c>
      <c r="F139" s="28" t="str">
        <f t="array" ref="F139">IFERROR(INDEX(Tdata[Nom],SMALL(IF(Tdata[Date|Affectation]=F$5&amp;"|"&amp;$C$131,ROW(Tdata[Date|Affectation]),9^9),ROW()-ROW($C$131)+1)-1),"")</f>
        <v/>
      </c>
      <c r="G139" s="28" t="str">
        <f t="array" ref="G139">IFERROR(INDEX(Tdata[Nom],SMALL(IF(Tdata[Date|Affectation]=G$5&amp;"|"&amp;$C$131,ROW(Tdata[Date|Affectation]),9^9),ROW()-ROW($C$131)+1)-1),"")</f>
        <v/>
      </c>
      <c r="H139" s="28" t="str">
        <f t="array" ref="H139">IFERROR(INDEX(Tdata[Nom],SMALL(IF(Tdata[Date|Affectation]=H$5&amp;"|"&amp;$C$131,ROW(Tdata[Date|Affectation]),9^9),ROW()-ROW($C$131)+1)-1),"")</f>
        <v/>
      </c>
      <c r="I139" s="28" t="str">
        <f t="array" ref="I139">IFERROR(INDEX(Tdata[Nom],SMALL(IF(Tdata[Date|Affectation]=I$5&amp;"|"&amp;$C$131,ROW(Tdata[Date|Affectation]),9^9),ROW()-ROW($C$131)+1)-1),"")</f>
        <v/>
      </c>
      <c r="J139" s="28" t="str">
        <f t="array" ref="J139">IFERROR(INDEX(Tdata[Nom],SMALL(IF(Tdata[Date|Affectation]=J$5&amp;"|"&amp;$C$131,ROW(Tdata[Date|Affectation]),9^9),ROW()-ROW($C$131)+1)-1),"")</f>
        <v/>
      </c>
    </row>
    <row r="140" spans="1:10" ht="15" thickBot="1" x14ac:dyDescent="0.4">
      <c r="A140" s="192"/>
      <c r="B140" s="189"/>
      <c r="C140" s="153"/>
      <c r="D140" s="28" t="str">
        <f t="array" ref="D140">IFERROR(INDEX(Tdata[Nom],SMALL(IF(Tdata[Date|Affectation]=D$5&amp;"|"&amp;$C$131,ROW(Tdata[Date|Affectation]),9^9),ROW()-ROW($C$131)+1)-1),"")</f>
        <v/>
      </c>
      <c r="E140" s="28" t="str">
        <f t="array" ref="E140">IFERROR(INDEX(Tdata[Nom],SMALL(IF(Tdata[Date|Affectation]=E$5&amp;"|"&amp;$C$131,ROW(Tdata[Date|Affectation]),9^9),ROW()-ROW($C$131)+1)-1),"")</f>
        <v/>
      </c>
      <c r="F140" s="28" t="str">
        <f t="array" ref="F140">IFERROR(INDEX(Tdata[Nom],SMALL(IF(Tdata[Date|Affectation]=F$5&amp;"|"&amp;$C$131,ROW(Tdata[Date|Affectation]),9^9),ROW()-ROW($C$131)+1)-1),"")</f>
        <v/>
      </c>
      <c r="G140" s="28" t="str">
        <f t="array" ref="G140">IFERROR(INDEX(Tdata[Nom],SMALL(IF(Tdata[Date|Affectation]=G$5&amp;"|"&amp;$C$131,ROW(Tdata[Date|Affectation]),9^9),ROW()-ROW($C$131)+1)-1),"")</f>
        <v/>
      </c>
      <c r="H140" s="28" t="str">
        <f t="array" ref="H140">IFERROR(INDEX(Tdata[Nom],SMALL(IF(Tdata[Date|Affectation]=H$5&amp;"|"&amp;$C$131,ROW(Tdata[Date|Affectation]),9^9),ROW()-ROW($C$131)+1)-1),"")</f>
        <v/>
      </c>
      <c r="I140" s="28" t="str">
        <f t="array" ref="I140">IFERROR(INDEX(Tdata[Nom],SMALL(IF(Tdata[Date|Affectation]=I$5&amp;"|"&amp;$C$131,ROW(Tdata[Date|Affectation]),9^9),ROW()-ROW($C$131)+1)-1),"")</f>
        <v/>
      </c>
      <c r="J140" s="28" t="str">
        <f t="array" ref="J140">IFERROR(INDEX(Tdata[Nom],SMALL(IF(Tdata[Date|Affectation]=J$5&amp;"|"&amp;$C$131,ROW(Tdata[Date|Affectation]),9^9),ROW()-ROW($C$131)+1)-1),"")</f>
        <v/>
      </c>
    </row>
    <row r="141" spans="1:10" ht="15" thickBot="1" x14ac:dyDescent="0.4">
      <c r="A141" s="192"/>
      <c r="B141" s="189"/>
      <c r="C141" s="155"/>
      <c r="D141" s="158" t="str">
        <f t="array" ref="D141">IFERROR(INDEX(Tdata[Nom],SMALL(IF(Tdata[Date|Affectation]=D$5&amp;"|"&amp;$C$131,ROW(Tdata[Date|Affectation]),9^9),ROW()-ROW($C$131)+1)-1),"")</f>
        <v/>
      </c>
      <c r="E141" s="158" t="str">
        <f t="array" ref="E141">IFERROR(INDEX(Tdata[Nom],SMALL(IF(Tdata[Date|Affectation]=E$5&amp;"|"&amp;$C$131,ROW(Tdata[Date|Affectation]),9^9),ROW()-ROW($C$131)+1)-1),"")</f>
        <v/>
      </c>
      <c r="F141" s="158" t="str">
        <f t="array" ref="F141">IFERROR(INDEX(Tdata[Nom],SMALL(IF(Tdata[Date|Affectation]=F$5&amp;"|"&amp;$C$131,ROW(Tdata[Date|Affectation]),9^9),ROW()-ROW($C$131)+1)-1),"")</f>
        <v/>
      </c>
      <c r="G141" s="158" t="str">
        <f t="array" ref="G141">IFERROR(INDEX(Tdata[Nom],SMALL(IF(Tdata[Date|Affectation]=G$5&amp;"|"&amp;$C$131,ROW(Tdata[Date|Affectation]),9^9),ROW()-ROW($C$131)+1)-1),"")</f>
        <v/>
      </c>
      <c r="H141" s="158" t="str">
        <f t="array" ref="H141">IFERROR(INDEX(Tdata[Nom],SMALL(IF(Tdata[Date|Affectation]=H$5&amp;"|"&amp;$C$131,ROW(Tdata[Date|Affectation]),9^9),ROW()-ROW($C$131)+1)-1),"")</f>
        <v/>
      </c>
      <c r="I141" s="158" t="str">
        <f t="array" ref="I141">IFERROR(INDEX(Tdata[Nom],SMALL(IF(Tdata[Date|Affectation]=I$5&amp;"|"&amp;$C$131,ROW(Tdata[Date|Affectation]),9^9),ROW()-ROW($C$131)+1)-1),"")</f>
        <v/>
      </c>
      <c r="J141" s="158" t="str">
        <f t="array" ref="J141">IFERROR(INDEX(Tdata[Nom],SMALL(IF(Tdata[Date|Affectation]=J$5&amp;"|"&amp;$C$131,ROW(Tdata[Date|Affectation]),9^9),ROW()-ROW($C$131)+1)-1),"")</f>
        <v/>
      </c>
    </row>
  </sheetData>
  <mergeCells count="17">
    <mergeCell ref="B131:B141"/>
    <mergeCell ref="A6:A71"/>
    <mergeCell ref="A76:A141"/>
    <mergeCell ref="B39:B49"/>
    <mergeCell ref="B50:B60"/>
    <mergeCell ref="B61:B71"/>
    <mergeCell ref="B109:B119"/>
    <mergeCell ref="B120:B130"/>
    <mergeCell ref="B76:B86"/>
    <mergeCell ref="B87:B97"/>
    <mergeCell ref="B98:B108"/>
    <mergeCell ref="D73:I74"/>
    <mergeCell ref="D1:I2"/>
    <mergeCell ref="A3:B3"/>
    <mergeCell ref="B6:B16"/>
    <mergeCell ref="B17:B27"/>
    <mergeCell ref="B28:B38"/>
  </mergeCells>
  <pageMargins left="0" right="0" top="0" bottom="0" header="0" footer="0"/>
  <pageSetup paperSize="9" scale="9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1"/>
  <sheetViews>
    <sheetView workbookViewId="0">
      <selection activeCell="D3" sqref="D3"/>
    </sheetView>
  </sheetViews>
  <sheetFormatPr baseColWidth="10" defaultRowHeight="14.5" x14ac:dyDescent="0.35"/>
  <cols>
    <col min="1" max="1" width="5" customWidth="1"/>
    <col min="2" max="2" width="5.7265625" customWidth="1"/>
    <col min="3" max="3" width="3.54296875" style="156" bestFit="1" customWidth="1"/>
    <col min="4" max="6" width="19.26953125" customWidth="1"/>
    <col min="7" max="9" width="19.26953125" style="5" customWidth="1"/>
    <col min="10" max="11" width="19.26953125" customWidth="1"/>
    <col min="12" max="14" width="19.26953125" style="5" customWidth="1"/>
    <col min="15" max="16" width="19.26953125" customWidth="1"/>
    <col min="17" max="19" width="19.26953125" style="5" customWidth="1"/>
    <col min="20" max="21" width="19.26953125" customWidth="1"/>
    <col min="22" max="24" width="19.26953125" style="5" customWidth="1"/>
    <col min="25" max="26" width="19.26953125" customWidth="1"/>
    <col min="27" max="29" width="19.26953125" style="5" customWidth="1"/>
    <col min="30" max="31" width="19.26953125" customWidth="1"/>
    <col min="32" max="34" width="19.26953125" style="5" customWidth="1"/>
  </cols>
  <sheetData>
    <row r="1" spans="1:34" ht="14.5" customHeight="1" x14ac:dyDescent="0.35">
      <c r="D1" s="193" t="s">
        <v>224</v>
      </c>
      <c r="E1" s="193"/>
      <c r="F1" s="193"/>
      <c r="G1" s="193"/>
      <c r="H1" s="193"/>
      <c r="I1" s="193"/>
      <c r="K1" s="193"/>
      <c r="L1" s="193"/>
      <c r="M1" s="193"/>
      <c r="N1" s="193"/>
      <c r="P1" s="193"/>
      <c r="Q1" s="193"/>
      <c r="R1" s="193"/>
      <c r="S1" s="193"/>
      <c r="U1" s="193"/>
      <c r="V1" s="193"/>
      <c r="W1" s="193"/>
      <c r="X1" s="193"/>
      <c r="Z1" s="193"/>
      <c r="AA1" s="193"/>
      <c r="AB1" s="193"/>
      <c r="AC1" s="193"/>
      <c r="AE1" s="193"/>
      <c r="AF1" s="193"/>
      <c r="AG1" s="193"/>
      <c r="AH1" s="193"/>
    </row>
    <row r="2" spans="1:34" ht="15" customHeight="1" thickBot="1" x14ac:dyDescent="0.4">
      <c r="D2" s="193"/>
      <c r="E2" s="193"/>
      <c r="F2" s="193"/>
      <c r="G2" s="193"/>
      <c r="H2" s="193"/>
      <c r="I2" s="193"/>
      <c r="J2" s="22"/>
      <c r="K2" s="193"/>
      <c r="L2" s="193"/>
      <c r="M2" s="193"/>
      <c r="N2" s="193"/>
      <c r="O2" s="22"/>
      <c r="P2" s="193"/>
      <c r="Q2" s="193"/>
      <c r="R2" s="193"/>
      <c r="S2" s="193"/>
      <c r="T2" s="22"/>
      <c r="U2" s="193"/>
      <c r="V2" s="193"/>
      <c r="W2" s="193"/>
      <c r="X2" s="193"/>
      <c r="Y2" s="22"/>
      <c r="Z2" s="193"/>
      <c r="AA2" s="193"/>
      <c r="AB2" s="193"/>
      <c r="AC2" s="193"/>
      <c r="AD2" s="22"/>
      <c r="AE2" s="193"/>
      <c r="AF2" s="193"/>
      <c r="AG2" s="193"/>
      <c r="AH2" s="193"/>
    </row>
    <row r="3" spans="1:34" ht="15.5" thickTop="1" thickBot="1" x14ac:dyDescent="0.4">
      <c r="A3" s="186" t="s">
        <v>226</v>
      </c>
      <c r="B3" s="187"/>
      <c r="C3" s="194"/>
      <c r="D3" s="195">
        <v>1</v>
      </c>
      <c r="E3" s="196">
        <v>2019</v>
      </c>
      <c r="F3" s="197">
        <f>D5</f>
        <v>43466</v>
      </c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ht="15.5" thickTop="1" thickBot="1" x14ac:dyDescent="0.4">
      <c r="E4" s="22"/>
      <c r="F4" s="22"/>
      <c r="G4" s="23"/>
      <c r="H4" s="23"/>
      <c r="I4" s="23"/>
      <c r="J4" s="22"/>
      <c r="K4" s="22"/>
      <c r="L4" s="23"/>
      <c r="M4" s="23"/>
      <c r="N4" s="23"/>
      <c r="O4" s="22"/>
      <c r="P4" s="22"/>
      <c r="Q4" s="23"/>
      <c r="R4" s="23"/>
      <c r="S4" s="23"/>
      <c r="T4" s="22"/>
      <c r="U4" s="22"/>
      <c r="V4" s="23"/>
      <c r="W4" s="23"/>
      <c r="X4" s="23"/>
      <c r="Y4" s="22"/>
      <c r="Z4" s="22"/>
      <c r="AA4" s="23"/>
      <c r="AB4" s="23"/>
      <c r="AC4" s="23"/>
      <c r="AD4" s="22"/>
      <c r="AE4" s="22"/>
      <c r="AF4" s="23"/>
      <c r="AG4" s="23"/>
      <c r="AH4" s="23"/>
    </row>
    <row r="5" spans="1:34" ht="15" thickBot="1" x14ac:dyDescent="0.4">
      <c r="D5" s="26">
        <f>DATE(E3,D3,1)</f>
        <v>43466</v>
      </c>
      <c r="E5" s="24">
        <f t="shared" ref="E5:J5" si="0">D5+1</f>
        <v>43467</v>
      </c>
      <c r="F5" s="24">
        <f t="shared" si="0"/>
        <v>43468</v>
      </c>
      <c r="G5" s="24">
        <f t="shared" si="0"/>
        <v>43469</v>
      </c>
      <c r="H5" s="24">
        <f t="shared" si="0"/>
        <v>43470</v>
      </c>
      <c r="I5" s="24">
        <f t="shared" si="0"/>
        <v>43471</v>
      </c>
      <c r="J5" s="25">
        <f t="shared" si="0"/>
        <v>43472</v>
      </c>
      <c r="K5" s="24">
        <f t="shared" ref="K5" si="1">J5+1</f>
        <v>43473</v>
      </c>
      <c r="L5" s="24">
        <f t="shared" ref="L5" si="2">K5+1</f>
        <v>43474</v>
      </c>
      <c r="M5" s="24">
        <f t="shared" ref="M5" si="3">L5+1</f>
        <v>43475</v>
      </c>
      <c r="N5" s="24">
        <f t="shared" ref="N5" si="4">M5+1</f>
        <v>43476</v>
      </c>
      <c r="O5" s="25">
        <f t="shared" ref="O5" si="5">N5+1</f>
        <v>43477</v>
      </c>
      <c r="P5" s="24">
        <f t="shared" ref="P5" si="6">O5+1</f>
        <v>43478</v>
      </c>
      <c r="Q5" s="24">
        <f t="shared" ref="Q5" si="7">P5+1</f>
        <v>43479</v>
      </c>
      <c r="R5" s="24">
        <f t="shared" ref="R5" si="8">Q5+1</f>
        <v>43480</v>
      </c>
      <c r="S5" s="24">
        <f t="shared" ref="S5" si="9">R5+1</f>
        <v>43481</v>
      </c>
      <c r="T5" s="25">
        <f t="shared" ref="T5" si="10">S5+1</f>
        <v>43482</v>
      </c>
      <c r="U5" s="24">
        <f t="shared" ref="U5" si="11">T5+1</f>
        <v>43483</v>
      </c>
      <c r="V5" s="24">
        <f t="shared" ref="V5" si="12">U5+1</f>
        <v>43484</v>
      </c>
      <c r="W5" s="24">
        <f t="shared" ref="W5" si="13">V5+1</f>
        <v>43485</v>
      </c>
      <c r="X5" s="24">
        <f t="shared" ref="X5" si="14">W5+1</f>
        <v>43486</v>
      </c>
      <c r="Y5" s="25">
        <f t="shared" ref="Y5" si="15">X5+1</f>
        <v>43487</v>
      </c>
      <c r="Z5" s="24">
        <f t="shared" ref="Z5" si="16">Y5+1</f>
        <v>43488</v>
      </c>
      <c r="AA5" s="24">
        <f t="shared" ref="AA5" si="17">Z5+1</f>
        <v>43489</v>
      </c>
      <c r="AB5" s="24">
        <f t="shared" ref="AB5" si="18">AA5+1</f>
        <v>43490</v>
      </c>
      <c r="AC5" s="24">
        <f t="shared" ref="AC5" si="19">AB5+1</f>
        <v>43491</v>
      </c>
      <c r="AD5" s="25">
        <f t="shared" ref="AD5" si="20">AC5+1</f>
        <v>43492</v>
      </c>
      <c r="AE5" s="24">
        <f t="shared" ref="AE5" si="21">AD5+1</f>
        <v>43493</v>
      </c>
      <c r="AF5" s="24">
        <f t="shared" ref="AF5" si="22">AE5+1</f>
        <v>43494</v>
      </c>
      <c r="AG5" s="24">
        <f t="shared" ref="AG5" si="23">AF5+1</f>
        <v>43495</v>
      </c>
      <c r="AH5" s="24">
        <f t="shared" ref="AH5" si="24">AG5+1</f>
        <v>43496</v>
      </c>
    </row>
    <row r="6" spans="1:34" ht="15.5" thickTop="1" thickBot="1" x14ac:dyDescent="0.4">
      <c r="A6" s="190" t="s">
        <v>6</v>
      </c>
      <c r="B6" s="188" t="s">
        <v>110</v>
      </c>
      <c r="C6" s="156" t="s">
        <v>113</v>
      </c>
      <c r="D6" s="27" t="str">
        <f t="array" ref="D6">IFERROR(INDEX(Tdata[Nom],SMALL(IF(Tdata[Date|Affectation]=D$5&amp;"|"&amp;$C$6,ROW(Tdata[Date|Affectation]),9^9),ROW()-ROW($C$6)+1)-1),"")</f>
        <v/>
      </c>
      <c r="E6" s="27" t="str">
        <f t="array" ref="E6">IFERROR(INDEX(Tdata[Nom],SMALL(IF(Tdata[Date|Affectation]=E$5&amp;"|"&amp;$C$6,ROW(Tdata[Date|Affectation]),9^9),ROW()-ROW($C$6)+1)-1),"")</f>
        <v/>
      </c>
      <c r="F6" s="27" t="str">
        <f t="array" ref="F6">IFERROR(INDEX(Tdata[Nom],SMALL(IF(Tdata[Date|Affectation]=F$5&amp;"|"&amp;$C$6,ROW(Tdata[Date|Affectation]),9^9),ROW()-ROW($C$6)+1)-1),"")</f>
        <v/>
      </c>
      <c r="G6" s="27" t="str">
        <f t="array" ref="G6">IFERROR(INDEX(Tdata[Nom],SMALL(IF(Tdata[Date|Affectation]=G$5&amp;"|"&amp;$C$6,ROW(Tdata[Date|Affectation]),9^9),ROW()-ROW($C$6)+1)-1),"")</f>
        <v/>
      </c>
      <c r="H6" s="27" t="str">
        <f t="array" ref="H6">IFERROR(INDEX(Tdata[Nom],SMALL(IF(Tdata[Date|Affectation]=H$5&amp;"|"&amp;$C$6,ROW(Tdata[Date|Affectation]),9^9),ROW()-ROW($C$6)+1)-1),"")</f>
        <v/>
      </c>
      <c r="I6" s="27" t="str">
        <f t="array" ref="I6">IFERROR(INDEX(Tdata[Nom],SMALL(IF(Tdata[Date|Affectation]=I$5&amp;"|"&amp;$C$6,ROW(Tdata[Date|Affectation]),9^9),ROW()-ROW($C$6)+1)-1),"")</f>
        <v/>
      </c>
      <c r="J6" s="27" t="str">
        <f t="array" ref="J6">IFERROR(INDEX(Tdata[Nom],SMALL(IF(Tdata[Date|Affectation]=J$5&amp;"|"&amp;$C$6,ROW(Tdata[Date|Affectation]),9^9),ROW()-ROW($C$6)+1)-1),"")</f>
        <v/>
      </c>
      <c r="K6" s="27" t="str">
        <f t="array" ref="K6">IFERROR(INDEX(Tdata[Nom],SMALL(IF(Tdata[Date|Affectation]=K$5&amp;"|"&amp;$C$6,ROW(Tdata[Date|Affectation]),9^9),ROW()-ROW($C$6)+1)-1),"")</f>
        <v/>
      </c>
      <c r="L6" s="27" t="str">
        <f t="array" ref="L6">IFERROR(INDEX(Tdata[Nom],SMALL(IF(Tdata[Date|Affectation]=L$5&amp;"|"&amp;$C$6,ROW(Tdata[Date|Affectation]),9^9),ROW()-ROW($C$6)+1)-1),"")</f>
        <v/>
      </c>
      <c r="M6" s="27" t="str">
        <f t="array" ref="M6">IFERROR(INDEX(Tdata[Nom],SMALL(IF(Tdata[Date|Affectation]=M$5&amp;"|"&amp;$C$6,ROW(Tdata[Date|Affectation]),9^9),ROW()-ROW($C$6)+1)-1),"")</f>
        <v/>
      </c>
      <c r="N6" s="27" t="str">
        <f t="array" ref="N6">IFERROR(INDEX(Tdata[Nom],SMALL(IF(Tdata[Date|Affectation]=N$5&amp;"|"&amp;$C$6,ROW(Tdata[Date|Affectation]),9^9),ROW()-ROW($C$6)+1)-1),"")</f>
        <v/>
      </c>
      <c r="O6" s="27" t="str">
        <f t="array" ref="O6">IFERROR(INDEX(Tdata[Nom],SMALL(IF(Tdata[Date|Affectation]=O$5&amp;"|"&amp;$C$6,ROW(Tdata[Date|Affectation]),9^9),ROW()-ROW($C$6)+1)-1),"")</f>
        <v/>
      </c>
      <c r="P6" s="27" t="str">
        <f t="array" ref="P6">IFERROR(INDEX(Tdata[Nom],SMALL(IF(Tdata[Date|Affectation]=P$5&amp;"|"&amp;$C$6,ROW(Tdata[Date|Affectation]),9^9),ROW()-ROW($C$6)+1)-1),"")</f>
        <v/>
      </c>
      <c r="Q6" s="27" t="str">
        <f t="array" ref="Q6">IFERROR(INDEX(Tdata[Nom],SMALL(IF(Tdata[Date|Affectation]=Q$5&amp;"|"&amp;$C$6,ROW(Tdata[Date|Affectation]),9^9),ROW()-ROW($C$6)+1)-1),"")</f>
        <v/>
      </c>
      <c r="R6" s="27" t="str">
        <f t="array" ref="R6">IFERROR(INDEX(Tdata[Nom],SMALL(IF(Tdata[Date|Affectation]=R$5&amp;"|"&amp;$C$6,ROW(Tdata[Date|Affectation]),9^9),ROW()-ROW($C$6)+1)-1),"")</f>
        <v/>
      </c>
      <c r="S6" s="27" t="str">
        <f t="array" ref="S6">IFERROR(INDEX(Tdata[Nom],SMALL(IF(Tdata[Date|Affectation]=S$5&amp;"|"&amp;$C$6,ROW(Tdata[Date|Affectation]),9^9),ROW()-ROW($C$6)+1)-1),"")</f>
        <v/>
      </c>
      <c r="T6" s="27" t="str">
        <f t="array" ref="T6">IFERROR(INDEX(Tdata[Nom],SMALL(IF(Tdata[Date|Affectation]=T$5&amp;"|"&amp;$C$6,ROW(Tdata[Date|Affectation]),9^9),ROW()-ROW($C$6)+1)-1),"")</f>
        <v/>
      </c>
      <c r="U6" s="27" t="str">
        <f t="array" ref="U6">IFERROR(INDEX(Tdata[Nom],SMALL(IF(Tdata[Date|Affectation]=U$5&amp;"|"&amp;$C$6,ROW(Tdata[Date|Affectation]),9^9),ROW()-ROW($C$6)+1)-1),"")</f>
        <v/>
      </c>
      <c r="V6" s="27" t="str">
        <f t="array" ref="V6">IFERROR(INDEX(Tdata[Nom],SMALL(IF(Tdata[Date|Affectation]=V$5&amp;"|"&amp;$C$6,ROW(Tdata[Date|Affectation]),9^9),ROW()-ROW($C$6)+1)-1),"")</f>
        <v/>
      </c>
      <c r="W6" s="27" t="str">
        <f t="array" ref="W6">IFERROR(INDEX(Tdata[Nom],SMALL(IF(Tdata[Date|Affectation]=W$5&amp;"|"&amp;$C$6,ROW(Tdata[Date|Affectation]),9^9),ROW()-ROW($C$6)+1)-1),"")</f>
        <v/>
      </c>
      <c r="X6" s="27" t="str">
        <f t="array" ref="X6">IFERROR(INDEX(Tdata[Nom],SMALL(IF(Tdata[Date|Affectation]=X$5&amp;"|"&amp;$C$6,ROW(Tdata[Date|Affectation]),9^9),ROW()-ROW($C$6)+1)-1),"")</f>
        <v/>
      </c>
      <c r="Y6" s="27" t="str">
        <f t="array" ref="Y6">IFERROR(INDEX(Tdata[Nom],SMALL(IF(Tdata[Date|Affectation]=Y$5&amp;"|"&amp;$C$6,ROW(Tdata[Date|Affectation]),9^9),ROW()-ROW($C$6)+1)-1),"")</f>
        <v/>
      </c>
      <c r="Z6" s="27" t="str">
        <f t="array" ref="Z6">IFERROR(INDEX(Tdata[Nom],SMALL(IF(Tdata[Date|Affectation]=Z$5&amp;"|"&amp;$C$6,ROW(Tdata[Date|Affectation]),9^9),ROW()-ROW($C$6)+1)-1),"")</f>
        <v/>
      </c>
      <c r="AA6" s="27" t="str">
        <f t="array" ref="AA6">IFERROR(INDEX(Tdata[Nom],SMALL(IF(Tdata[Date|Affectation]=AA$5&amp;"|"&amp;$C$6,ROW(Tdata[Date|Affectation]),9^9),ROW()-ROW($C$6)+1)-1),"")</f>
        <v/>
      </c>
      <c r="AB6" s="27" t="str">
        <f t="array" ref="AB6">IFERROR(INDEX(Tdata[Nom],SMALL(IF(Tdata[Date|Affectation]=AB$5&amp;"|"&amp;$C$6,ROW(Tdata[Date|Affectation]),9^9),ROW()-ROW($C$6)+1)-1),"")</f>
        <v/>
      </c>
      <c r="AC6" s="27" t="str">
        <f t="array" ref="AC6">IFERROR(INDEX(Tdata[Nom],SMALL(IF(Tdata[Date|Affectation]=AC$5&amp;"|"&amp;$C$6,ROW(Tdata[Date|Affectation]),9^9),ROW()-ROW($C$6)+1)-1),"")</f>
        <v/>
      </c>
      <c r="AD6" s="27" t="str">
        <f t="array" ref="AD6">IFERROR(INDEX(Tdata[Nom],SMALL(IF(Tdata[Date|Affectation]=AD$5&amp;"|"&amp;$C$6,ROW(Tdata[Date|Affectation]),9^9),ROW()-ROW($C$6)+1)-1),"")</f>
        <v/>
      </c>
      <c r="AE6" s="27" t="str">
        <f t="array" ref="AE6">IFERROR(INDEX(Tdata[Nom],SMALL(IF(Tdata[Date|Affectation]=AE$5&amp;"|"&amp;$C$6,ROW(Tdata[Date|Affectation]),9^9),ROW()-ROW($C$6)+1)-1),"")</f>
        <v/>
      </c>
      <c r="AF6" s="27" t="str">
        <f t="array" ref="AF6">IFERROR(INDEX(Tdata[Nom],SMALL(IF(Tdata[Date|Affectation]=AF$5&amp;"|"&amp;$C$6,ROW(Tdata[Date|Affectation]),9^9),ROW()-ROW($C$6)+1)-1),"")</f>
        <v/>
      </c>
      <c r="AG6" s="27" t="str">
        <f t="array" ref="AG6">IFERROR(INDEX(Tdata[Nom],SMALL(IF(Tdata[Date|Affectation]=AG$5&amp;"|"&amp;$C$6,ROW(Tdata[Date|Affectation]),9^9),ROW()-ROW($C$6)+1)-1),"")</f>
        <v/>
      </c>
      <c r="AH6" s="27" t="str">
        <f t="array" ref="AH6">IFERROR(INDEX(Tdata[Nom],SMALL(IF(Tdata[Date|Affectation]=AH$5&amp;"|"&amp;$C$6,ROW(Tdata[Date|Affectation]),9^9),ROW()-ROW($C$6)+1)-1),"")</f>
        <v/>
      </c>
    </row>
    <row r="7" spans="1:34" ht="15" thickBot="1" x14ac:dyDescent="0.4">
      <c r="A7" s="191"/>
      <c r="B7" s="189"/>
      <c r="C7" s="153"/>
      <c r="D7" s="28" t="str">
        <f t="array" ref="D7">IFERROR(INDEX(Tdata[Nom],SMALL(IF(Tdata[Date|Affectation]=D$5&amp;"|"&amp;$C$6,ROW(Tdata[Date|Affectation]),9^9),ROW()-ROW($C$6)+1)-1),"")</f>
        <v/>
      </c>
      <c r="E7" s="28" t="str">
        <f t="array" ref="E7">IFERROR(INDEX(Tdata[Nom],SMALL(IF(Tdata[Date|Affectation]=E$5&amp;"|"&amp;$C$6,ROW(Tdata[Date|Affectation]),9^9),ROW()-ROW($C$6)+1)-1),"")</f>
        <v/>
      </c>
      <c r="F7" s="28" t="str">
        <f t="array" ref="F7">IFERROR(INDEX(Tdata[Nom],SMALL(IF(Tdata[Date|Affectation]=F$5&amp;"|"&amp;$C$6,ROW(Tdata[Date|Affectation]),9^9),ROW()-ROW($C$6)+1)-1),"")</f>
        <v/>
      </c>
      <c r="G7" s="28" t="str">
        <f t="array" ref="G7">IFERROR(INDEX(Tdata[Nom],SMALL(IF(Tdata[Date|Affectation]=G$5&amp;"|"&amp;$C$6,ROW(Tdata[Date|Affectation]),9^9),ROW()-ROW($C$6)+1)-1),"")</f>
        <v/>
      </c>
      <c r="H7" s="28" t="str">
        <f t="array" ref="H7">IFERROR(INDEX(Tdata[Nom],SMALL(IF(Tdata[Date|Affectation]=H$5&amp;"|"&amp;$C$6,ROW(Tdata[Date|Affectation]),9^9),ROW()-ROW($C$6)+1)-1),"")</f>
        <v/>
      </c>
      <c r="I7" s="28" t="str">
        <f t="array" ref="I7">IFERROR(INDEX(Tdata[Nom],SMALL(IF(Tdata[Date|Affectation]=I$5&amp;"|"&amp;$C$6,ROW(Tdata[Date|Affectation]),9^9),ROW()-ROW($C$6)+1)-1),"")</f>
        <v/>
      </c>
      <c r="J7" s="28" t="str">
        <f t="array" ref="J7">IFERROR(INDEX(Tdata[Nom],SMALL(IF(Tdata[Date|Affectation]=J$5&amp;"|"&amp;$C$6,ROW(Tdata[Date|Affectation]),9^9),ROW()-ROW($C$6)+1)-1),"")</f>
        <v/>
      </c>
      <c r="K7" s="28" t="str">
        <f t="array" ref="K7">IFERROR(INDEX(Tdata[Nom],SMALL(IF(Tdata[Date|Affectation]=K$5&amp;"|"&amp;$C$6,ROW(Tdata[Date|Affectation]),9^9),ROW()-ROW($C$6)+1)-1),"")</f>
        <v/>
      </c>
      <c r="L7" s="28" t="str">
        <f t="array" ref="L7">IFERROR(INDEX(Tdata[Nom],SMALL(IF(Tdata[Date|Affectation]=L$5&amp;"|"&amp;$C$6,ROW(Tdata[Date|Affectation]),9^9),ROW()-ROW($C$6)+1)-1),"")</f>
        <v/>
      </c>
      <c r="M7" s="28" t="str">
        <f t="array" ref="M7">IFERROR(INDEX(Tdata[Nom],SMALL(IF(Tdata[Date|Affectation]=M$5&amp;"|"&amp;$C$6,ROW(Tdata[Date|Affectation]),9^9),ROW()-ROW($C$6)+1)-1),"")</f>
        <v/>
      </c>
      <c r="N7" s="28" t="str">
        <f t="array" ref="N7">IFERROR(INDEX(Tdata[Nom],SMALL(IF(Tdata[Date|Affectation]=N$5&amp;"|"&amp;$C$6,ROW(Tdata[Date|Affectation]),9^9),ROW()-ROW($C$6)+1)-1),"")</f>
        <v/>
      </c>
      <c r="O7" s="28" t="str">
        <f t="array" ref="O7">IFERROR(INDEX(Tdata[Nom],SMALL(IF(Tdata[Date|Affectation]=O$5&amp;"|"&amp;$C$6,ROW(Tdata[Date|Affectation]),9^9),ROW()-ROW($C$6)+1)-1),"")</f>
        <v/>
      </c>
      <c r="P7" s="28" t="str">
        <f t="array" ref="P7">IFERROR(INDEX(Tdata[Nom],SMALL(IF(Tdata[Date|Affectation]=P$5&amp;"|"&amp;$C$6,ROW(Tdata[Date|Affectation]),9^9),ROW()-ROW($C$6)+1)-1),"")</f>
        <v/>
      </c>
      <c r="Q7" s="28" t="str">
        <f t="array" ref="Q7">IFERROR(INDEX(Tdata[Nom],SMALL(IF(Tdata[Date|Affectation]=Q$5&amp;"|"&amp;$C$6,ROW(Tdata[Date|Affectation]),9^9),ROW()-ROW($C$6)+1)-1),"")</f>
        <v/>
      </c>
      <c r="R7" s="28" t="str">
        <f t="array" ref="R7">IFERROR(INDEX(Tdata[Nom],SMALL(IF(Tdata[Date|Affectation]=R$5&amp;"|"&amp;$C$6,ROW(Tdata[Date|Affectation]),9^9),ROW()-ROW($C$6)+1)-1),"")</f>
        <v/>
      </c>
      <c r="S7" s="28" t="str">
        <f t="array" ref="S7">IFERROR(INDEX(Tdata[Nom],SMALL(IF(Tdata[Date|Affectation]=S$5&amp;"|"&amp;$C$6,ROW(Tdata[Date|Affectation]),9^9),ROW()-ROW($C$6)+1)-1),"")</f>
        <v/>
      </c>
      <c r="T7" s="28" t="str">
        <f t="array" ref="T7">IFERROR(INDEX(Tdata[Nom],SMALL(IF(Tdata[Date|Affectation]=T$5&amp;"|"&amp;$C$6,ROW(Tdata[Date|Affectation]),9^9),ROW()-ROW($C$6)+1)-1),"")</f>
        <v/>
      </c>
      <c r="U7" s="28" t="str">
        <f t="array" ref="U7">IFERROR(INDEX(Tdata[Nom],SMALL(IF(Tdata[Date|Affectation]=U$5&amp;"|"&amp;$C$6,ROW(Tdata[Date|Affectation]),9^9),ROW()-ROW($C$6)+1)-1),"")</f>
        <v/>
      </c>
      <c r="V7" s="28" t="str">
        <f t="array" ref="V7">IFERROR(INDEX(Tdata[Nom],SMALL(IF(Tdata[Date|Affectation]=V$5&amp;"|"&amp;$C$6,ROW(Tdata[Date|Affectation]),9^9),ROW()-ROW($C$6)+1)-1),"")</f>
        <v/>
      </c>
      <c r="W7" s="28" t="str">
        <f t="array" ref="W7">IFERROR(INDEX(Tdata[Nom],SMALL(IF(Tdata[Date|Affectation]=W$5&amp;"|"&amp;$C$6,ROW(Tdata[Date|Affectation]),9^9),ROW()-ROW($C$6)+1)-1),"")</f>
        <v/>
      </c>
      <c r="X7" s="28" t="str">
        <f t="array" ref="X7">IFERROR(INDEX(Tdata[Nom],SMALL(IF(Tdata[Date|Affectation]=X$5&amp;"|"&amp;$C$6,ROW(Tdata[Date|Affectation]),9^9),ROW()-ROW($C$6)+1)-1),"")</f>
        <v/>
      </c>
      <c r="Y7" s="28" t="str">
        <f t="array" ref="Y7">IFERROR(INDEX(Tdata[Nom],SMALL(IF(Tdata[Date|Affectation]=Y$5&amp;"|"&amp;$C$6,ROW(Tdata[Date|Affectation]),9^9),ROW()-ROW($C$6)+1)-1),"")</f>
        <v/>
      </c>
      <c r="Z7" s="28" t="str">
        <f t="array" ref="Z7">IFERROR(INDEX(Tdata[Nom],SMALL(IF(Tdata[Date|Affectation]=Z$5&amp;"|"&amp;$C$6,ROW(Tdata[Date|Affectation]),9^9),ROW()-ROW($C$6)+1)-1),"")</f>
        <v/>
      </c>
      <c r="AA7" s="28" t="str">
        <f t="array" ref="AA7">IFERROR(INDEX(Tdata[Nom],SMALL(IF(Tdata[Date|Affectation]=AA$5&amp;"|"&amp;$C$6,ROW(Tdata[Date|Affectation]),9^9),ROW()-ROW($C$6)+1)-1),"")</f>
        <v/>
      </c>
      <c r="AB7" s="28" t="str">
        <f t="array" ref="AB7">IFERROR(INDEX(Tdata[Nom],SMALL(IF(Tdata[Date|Affectation]=AB$5&amp;"|"&amp;$C$6,ROW(Tdata[Date|Affectation]),9^9),ROW()-ROW($C$6)+1)-1),"")</f>
        <v/>
      </c>
      <c r="AC7" s="28" t="str">
        <f t="array" ref="AC7">IFERROR(INDEX(Tdata[Nom],SMALL(IF(Tdata[Date|Affectation]=AC$5&amp;"|"&amp;$C$6,ROW(Tdata[Date|Affectation]),9^9),ROW()-ROW($C$6)+1)-1),"")</f>
        <v/>
      </c>
      <c r="AD7" s="28" t="str">
        <f t="array" ref="AD7">IFERROR(INDEX(Tdata[Nom],SMALL(IF(Tdata[Date|Affectation]=AD$5&amp;"|"&amp;$C$6,ROW(Tdata[Date|Affectation]),9^9),ROW()-ROW($C$6)+1)-1),"")</f>
        <v/>
      </c>
      <c r="AE7" s="28" t="str">
        <f t="array" ref="AE7">IFERROR(INDEX(Tdata[Nom],SMALL(IF(Tdata[Date|Affectation]=AE$5&amp;"|"&amp;$C$6,ROW(Tdata[Date|Affectation]),9^9),ROW()-ROW($C$6)+1)-1),"")</f>
        <v/>
      </c>
      <c r="AF7" s="28" t="str">
        <f t="array" ref="AF7">IFERROR(INDEX(Tdata[Nom],SMALL(IF(Tdata[Date|Affectation]=AF$5&amp;"|"&amp;$C$6,ROW(Tdata[Date|Affectation]),9^9),ROW()-ROW($C$6)+1)-1),"")</f>
        <v/>
      </c>
      <c r="AG7" s="28" t="str">
        <f t="array" ref="AG7">IFERROR(INDEX(Tdata[Nom],SMALL(IF(Tdata[Date|Affectation]=AG$5&amp;"|"&amp;$C$6,ROW(Tdata[Date|Affectation]),9^9),ROW()-ROW($C$6)+1)-1),"")</f>
        <v/>
      </c>
      <c r="AH7" s="28" t="str">
        <f t="array" ref="AH7">IFERROR(INDEX(Tdata[Nom],SMALL(IF(Tdata[Date|Affectation]=AH$5&amp;"|"&amp;$C$6,ROW(Tdata[Date|Affectation]),9^9),ROW()-ROW($C$6)+1)-1),"")</f>
        <v/>
      </c>
    </row>
    <row r="8" spans="1:34" ht="15" thickBot="1" x14ac:dyDescent="0.4">
      <c r="A8" s="191"/>
      <c r="B8" s="189"/>
      <c r="C8" s="153"/>
      <c r="D8" s="28" t="str">
        <f t="array" ref="D8">IFERROR(INDEX(Tdata[Nom],SMALL(IF(Tdata[Date|Affectation]=D$5&amp;"|"&amp;$C$6,ROW(Tdata[Date|Affectation]),9^9),ROW()-ROW($C$6)+1)-1),"")</f>
        <v/>
      </c>
      <c r="E8" s="28" t="str">
        <f t="array" ref="E8">IFERROR(INDEX(Tdata[Nom],SMALL(IF(Tdata[Date|Affectation]=E$5&amp;"|"&amp;$C$6,ROW(Tdata[Date|Affectation]),9^9),ROW()-ROW($C$6)+1)-1),"")</f>
        <v/>
      </c>
      <c r="F8" s="28" t="str">
        <f t="array" ref="F8">IFERROR(INDEX(Tdata[Nom],SMALL(IF(Tdata[Date|Affectation]=F$5&amp;"|"&amp;$C$6,ROW(Tdata[Date|Affectation]),9^9),ROW()-ROW($C$6)+1)-1),"")</f>
        <v/>
      </c>
      <c r="G8" s="28" t="str">
        <f t="array" ref="G8">IFERROR(INDEX(Tdata[Nom],SMALL(IF(Tdata[Date|Affectation]=G$5&amp;"|"&amp;$C$6,ROW(Tdata[Date|Affectation]),9^9),ROW()-ROW($C$6)+1)-1),"")</f>
        <v/>
      </c>
      <c r="H8" s="28" t="str">
        <f t="array" ref="H8">IFERROR(INDEX(Tdata[Nom],SMALL(IF(Tdata[Date|Affectation]=H$5&amp;"|"&amp;$C$6,ROW(Tdata[Date|Affectation]),9^9),ROW()-ROW($C$6)+1)-1),"")</f>
        <v/>
      </c>
      <c r="I8" s="28" t="str">
        <f t="array" ref="I8">IFERROR(INDEX(Tdata[Nom],SMALL(IF(Tdata[Date|Affectation]=I$5&amp;"|"&amp;$C$6,ROW(Tdata[Date|Affectation]),9^9),ROW()-ROW($C$6)+1)-1),"")</f>
        <v/>
      </c>
      <c r="J8" s="28" t="str">
        <f t="array" ref="J8">IFERROR(INDEX(Tdata[Nom],SMALL(IF(Tdata[Date|Affectation]=J$5&amp;"|"&amp;$C$6,ROW(Tdata[Date|Affectation]),9^9),ROW()-ROW($C$6)+1)-1),"")</f>
        <v/>
      </c>
      <c r="K8" s="28" t="str">
        <f t="array" ref="K8">IFERROR(INDEX(Tdata[Nom],SMALL(IF(Tdata[Date|Affectation]=K$5&amp;"|"&amp;$C$6,ROW(Tdata[Date|Affectation]),9^9),ROW()-ROW($C$6)+1)-1),"")</f>
        <v/>
      </c>
      <c r="L8" s="28" t="str">
        <f t="array" ref="L8">IFERROR(INDEX(Tdata[Nom],SMALL(IF(Tdata[Date|Affectation]=L$5&amp;"|"&amp;$C$6,ROW(Tdata[Date|Affectation]),9^9),ROW()-ROW($C$6)+1)-1),"")</f>
        <v/>
      </c>
      <c r="M8" s="28" t="str">
        <f t="array" ref="M8">IFERROR(INDEX(Tdata[Nom],SMALL(IF(Tdata[Date|Affectation]=M$5&amp;"|"&amp;$C$6,ROW(Tdata[Date|Affectation]),9^9),ROW()-ROW($C$6)+1)-1),"")</f>
        <v/>
      </c>
      <c r="N8" s="28" t="str">
        <f t="array" ref="N8">IFERROR(INDEX(Tdata[Nom],SMALL(IF(Tdata[Date|Affectation]=N$5&amp;"|"&amp;$C$6,ROW(Tdata[Date|Affectation]),9^9),ROW()-ROW($C$6)+1)-1),"")</f>
        <v/>
      </c>
      <c r="O8" s="28" t="str">
        <f t="array" ref="O8">IFERROR(INDEX(Tdata[Nom],SMALL(IF(Tdata[Date|Affectation]=O$5&amp;"|"&amp;$C$6,ROW(Tdata[Date|Affectation]),9^9),ROW()-ROW($C$6)+1)-1),"")</f>
        <v/>
      </c>
      <c r="P8" s="28" t="str">
        <f t="array" ref="P8">IFERROR(INDEX(Tdata[Nom],SMALL(IF(Tdata[Date|Affectation]=P$5&amp;"|"&amp;$C$6,ROW(Tdata[Date|Affectation]),9^9),ROW()-ROW($C$6)+1)-1),"")</f>
        <v/>
      </c>
      <c r="Q8" s="28" t="str">
        <f t="array" ref="Q8">IFERROR(INDEX(Tdata[Nom],SMALL(IF(Tdata[Date|Affectation]=Q$5&amp;"|"&amp;$C$6,ROW(Tdata[Date|Affectation]),9^9),ROW()-ROW($C$6)+1)-1),"")</f>
        <v/>
      </c>
      <c r="R8" s="28" t="str">
        <f t="array" ref="R8">IFERROR(INDEX(Tdata[Nom],SMALL(IF(Tdata[Date|Affectation]=R$5&amp;"|"&amp;$C$6,ROW(Tdata[Date|Affectation]),9^9),ROW()-ROW($C$6)+1)-1),"")</f>
        <v/>
      </c>
      <c r="S8" s="28" t="str">
        <f t="array" ref="S8">IFERROR(INDEX(Tdata[Nom],SMALL(IF(Tdata[Date|Affectation]=S$5&amp;"|"&amp;$C$6,ROW(Tdata[Date|Affectation]),9^9),ROW()-ROW($C$6)+1)-1),"")</f>
        <v/>
      </c>
      <c r="T8" s="28" t="str">
        <f t="array" ref="T8">IFERROR(INDEX(Tdata[Nom],SMALL(IF(Tdata[Date|Affectation]=T$5&amp;"|"&amp;$C$6,ROW(Tdata[Date|Affectation]),9^9),ROW()-ROW($C$6)+1)-1),"")</f>
        <v/>
      </c>
      <c r="U8" s="28" t="str">
        <f t="array" ref="U8">IFERROR(INDEX(Tdata[Nom],SMALL(IF(Tdata[Date|Affectation]=U$5&amp;"|"&amp;$C$6,ROW(Tdata[Date|Affectation]),9^9),ROW()-ROW($C$6)+1)-1),"")</f>
        <v/>
      </c>
      <c r="V8" s="28" t="str">
        <f t="array" ref="V8">IFERROR(INDEX(Tdata[Nom],SMALL(IF(Tdata[Date|Affectation]=V$5&amp;"|"&amp;$C$6,ROW(Tdata[Date|Affectation]),9^9),ROW()-ROW($C$6)+1)-1),"")</f>
        <v/>
      </c>
      <c r="W8" s="28" t="str">
        <f t="array" ref="W8">IFERROR(INDEX(Tdata[Nom],SMALL(IF(Tdata[Date|Affectation]=W$5&amp;"|"&amp;$C$6,ROW(Tdata[Date|Affectation]),9^9),ROW()-ROW($C$6)+1)-1),"")</f>
        <v/>
      </c>
      <c r="X8" s="28" t="str">
        <f t="array" ref="X8">IFERROR(INDEX(Tdata[Nom],SMALL(IF(Tdata[Date|Affectation]=X$5&amp;"|"&amp;$C$6,ROW(Tdata[Date|Affectation]),9^9),ROW()-ROW($C$6)+1)-1),"")</f>
        <v/>
      </c>
      <c r="Y8" s="28" t="str">
        <f t="array" ref="Y8">IFERROR(INDEX(Tdata[Nom],SMALL(IF(Tdata[Date|Affectation]=Y$5&amp;"|"&amp;$C$6,ROW(Tdata[Date|Affectation]),9^9),ROW()-ROW($C$6)+1)-1),"")</f>
        <v/>
      </c>
      <c r="Z8" s="28" t="str">
        <f t="array" ref="Z8">IFERROR(INDEX(Tdata[Nom],SMALL(IF(Tdata[Date|Affectation]=Z$5&amp;"|"&amp;$C$6,ROW(Tdata[Date|Affectation]),9^9),ROW()-ROW($C$6)+1)-1),"")</f>
        <v/>
      </c>
      <c r="AA8" s="28" t="str">
        <f t="array" ref="AA8">IFERROR(INDEX(Tdata[Nom],SMALL(IF(Tdata[Date|Affectation]=AA$5&amp;"|"&amp;$C$6,ROW(Tdata[Date|Affectation]),9^9),ROW()-ROW($C$6)+1)-1),"")</f>
        <v/>
      </c>
      <c r="AB8" s="28" t="str">
        <f t="array" ref="AB8">IFERROR(INDEX(Tdata[Nom],SMALL(IF(Tdata[Date|Affectation]=AB$5&amp;"|"&amp;$C$6,ROW(Tdata[Date|Affectation]),9^9),ROW()-ROW($C$6)+1)-1),"")</f>
        <v/>
      </c>
      <c r="AC8" s="28" t="str">
        <f t="array" ref="AC8">IFERROR(INDEX(Tdata[Nom],SMALL(IF(Tdata[Date|Affectation]=AC$5&amp;"|"&amp;$C$6,ROW(Tdata[Date|Affectation]),9^9),ROW()-ROW($C$6)+1)-1),"")</f>
        <v/>
      </c>
      <c r="AD8" s="28" t="str">
        <f t="array" ref="AD8">IFERROR(INDEX(Tdata[Nom],SMALL(IF(Tdata[Date|Affectation]=AD$5&amp;"|"&amp;$C$6,ROW(Tdata[Date|Affectation]),9^9),ROW()-ROW($C$6)+1)-1),"")</f>
        <v/>
      </c>
      <c r="AE8" s="28" t="str">
        <f t="array" ref="AE8">IFERROR(INDEX(Tdata[Nom],SMALL(IF(Tdata[Date|Affectation]=AE$5&amp;"|"&amp;$C$6,ROW(Tdata[Date|Affectation]),9^9),ROW()-ROW($C$6)+1)-1),"")</f>
        <v/>
      </c>
      <c r="AF8" s="28" t="str">
        <f t="array" ref="AF8">IFERROR(INDEX(Tdata[Nom],SMALL(IF(Tdata[Date|Affectation]=AF$5&amp;"|"&amp;$C$6,ROW(Tdata[Date|Affectation]),9^9),ROW()-ROW($C$6)+1)-1),"")</f>
        <v/>
      </c>
      <c r="AG8" s="28" t="str">
        <f t="array" ref="AG8">IFERROR(INDEX(Tdata[Nom],SMALL(IF(Tdata[Date|Affectation]=AG$5&amp;"|"&amp;$C$6,ROW(Tdata[Date|Affectation]),9^9),ROW()-ROW($C$6)+1)-1),"")</f>
        <v/>
      </c>
      <c r="AH8" s="28" t="str">
        <f t="array" ref="AH8">IFERROR(INDEX(Tdata[Nom],SMALL(IF(Tdata[Date|Affectation]=AH$5&amp;"|"&amp;$C$6,ROW(Tdata[Date|Affectation]),9^9),ROW()-ROW($C$6)+1)-1),"")</f>
        <v/>
      </c>
    </row>
    <row r="9" spans="1:34" ht="15" thickBot="1" x14ac:dyDescent="0.4">
      <c r="A9" s="191"/>
      <c r="B9" s="189"/>
      <c r="C9" s="153"/>
      <c r="D9" s="28" t="str">
        <f t="array" ref="D9">IFERROR(INDEX(Tdata[Nom],SMALL(IF(Tdata[Date|Affectation]=D$5&amp;"|"&amp;$C$6,ROW(Tdata[Date|Affectation]),9^9),ROW()-ROW($C$6)+1)-1),"")</f>
        <v/>
      </c>
      <c r="E9" s="28" t="str">
        <f t="array" ref="E9">IFERROR(INDEX(Tdata[Nom],SMALL(IF(Tdata[Date|Affectation]=E$5&amp;"|"&amp;$C$6,ROW(Tdata[Date|Affectation]),9^9),ROW()-ROW($C$6)+1)-1),"")</f>
        <v/>
      </c>
      <c r="F9" s="28" t="str">
        <f t="array" ref="F9">IFERROR(INDEX(Tdata[Nom],SMALL(IF(Tdata[Date|Affectation]=F$5&amp;"|"&amp;$C$6,ROW(Tdata[Date|Affectation]),9^9),ROW()-ROW($C$6)+1)-1),"")</f>
        <v/>
      </c>
      <c r="G9" s="28" t="str">
        <f t="array" ref="G9">IFERROR(INDEX(Tdata[Nom],SMALL(IF(Tdata[Date|Affectation]=G$5&amp;"|"&amp;$C$6,ROW(Tdata[Date|Affectation]),9^9),ROW()-ROW($C$6)+1)-1),"")</f>
        <v/>
      </c>
      <c r="H9" s="28" t="str">
        <f t="array" ref="H9">IFERROR(INDEX(Tdata[Nom],SMALL(IF(Tdata[Date|Affectation]=H$5&amp;"|"&amp;$C$6,ROW(Tdata[Date|Affectation]),9^9),ROW()-ROW($C$6)+1)-1),"")</f>
        <v/>
      </c>
      <c r="I9" s="28" t="str">
        <f t="array" ref="I9">IFERROR(INDEX(Tdata[Nom],SMALL(IF(Tdata[Date|Affectation]=I$5&amp;"|"&amp;$C$6,ROW(Tdata[Date|Affectation]),9^9),ROW()-ROW($C$6)+1)-1),"")</f>
        <v/>
      </c>
      <c r="J9" s="28" t="str">
        <f t="array" ref="J9">IFERROR(INDEX(Tdata[Nom],SMALL(IF(Tdata[Date|Affectation]=J$5&amp;"|"&amp;$C$6,ROW(Tdata[Date|Affectation]),9^9),ROW()-ROW($C$6)+1)-1),"")</f>
        <v/>
      </c>
      <c r="K9" s="28" t="str">
        <f t="array" ref="K9">IFERROR(INDEX(Tdata[Nom],SMALL(IF(Tdata[Date|Affectation]=K$5&amp;"|"&amp;$C$6,ROW(Tdata[Date|Affectation]),9^9),ROW()-ROW($C$6)+1)-1),"")</f>
        <v/>
      </c>
      <c r="L9" s="28" t="str">
        <f t="array" ref="L9">IFERROR(INDEX(Tdata[Nom],SMALL(IF(Tdata[Date|Affectation]=L$5&amp;"|"&amp;$C$6,ROW(Tdata[Date|Affectation]),9^9),ROW()-ROW($C$6)+1)-1),"")</f>
        <v/>
      </c>
      <c r="M9" s="28" t="str">
        <f t="array" ref="M9">IFERROR(INDEX(Tdata[Nom],SMALL(IF(Tdata[Date|Affectation]=M$5&amp;"|"&amp;$C$6,ROW(Tdata[Date|Affectation]),9^9),ROW()-ROW($C$6)+1)-1),"")</f>
        <v/>
      </c>
      <c r="N9" s="28" t="str">
        <f t="array" ref="N9">IFERROR(INDEX(Tdata[Nom],SMALL(IF(Tdata[Date|Affectation]=N$5&amp;"|"&amp;$C$6,ROW(Tdata[Date|Affectation]),9^9),ROW()-ROW($C$6)+1)-1),"")</f>
        <v/>
      </c>
      <c r="O9" s="28" t="str">
        <f t="array" ref="O9">IFERROR(INDEX(Tdata[Nom],SMALL(IF(Tdata[Date|Affectation]=O$5&amp;"|"&amp;$C$6,ROW(Tdata[Date|Affectation]),9^9),ROW()-ROW($C$6)+1)-1),"")</f>
        <v/>
      </c>
      <c r="P9" s="28" t="str">
        <f t="array" ref="P9">IFERROR(INDEX(Tdata[Nom],SMALL(IF(Tdata[Date|Affectation]=P$5&amp;"|"&amp;$C$6,ROW(Tdata[Date|Affectation]),9^9),ROW()-ROW($C$6)+1)-1),"")</f>
        <v/>
      </c>
      <c r="Q9" s="28" t="str">
        <f t="array" ref="Q9">IFERROR(INDEX(Tdata[Nom],SMALL(IF(Tdata[Date|Affectation]=Q$5&amp;"|"&amp;$C$6,ROW(Tdata[Date|Affectation]),9^9),ROW()-ROW($C$6)+1)-1),"")</f>
        <v/>
      </c>
      <c r="R9" s="28" t="str">
        <f t="array" ref="R9">IFERROR(INDEX(Tdata[Nom],SMALL(IF(Tdata[Date|Affectation]=R$5&amp;"|"&amp;$C$6,ROW(Tdata[Date|Affectation]),9^9),ROW()-ROW($C$6)+1)-1),"")</f>
        <v/>
      </c>
      <c r="S9" s="28" t="str">
        <f t="array" ref="S9">IFERROR(INDEX(Tdata[Nom],SMALL(IF(Tdata[Date|Affectation]=S$5&amp;"|"&amp;$C$6,ROW(Tdata[Date|Affectation]),9^9),ROW()-ROW($C$6)+1)-1),"")</f>
        <v/>
      </c>
      <c r="T9" s="28" t="str">
        <f t="array" ref="T9">IFERROR(INDEX(Tdata[Nom],SMALL(IF(Tdata[Date|Affectation]=T$5&amp;"|"&amp;$C$6,ROW(Tdata[Date|Affectation]),9^9),ROW()-ROW($C$6)+1)-1),"")</f>
        <v/>
      </c>
      <c r="U9" s="28" t="str">
        <f t="array" ref="U9">IFERROR(INDEX(Tdata[Nom],SMALL(IF(Tdata[Date|Affectation]=U$5&amp;"|"&amp;$C$6,ROW(Tdata[Date|Affectation]),9^9),ROW()-ROW($C$6)+1)-1),"")</f>
        <v/>
      </c>
      <c r="V9" s="28" t="str">
        <f t="array" ref="V9">IFERROR(INDEX(Tdata[Nom],SMALL(IF(Tdata[Date|Affectation]=V$5&amp;"|"&amp;$C$6,ROW(Tdata[Date|Affectation]),9^9),ROW()-ROW($C$6)+1)-1),"")</f>
        <v/>
      </c>
      <c r="W9" s="28" t="str">
        <f t="array" ref="W9">IFERROR(INDEX(Tdata[Nom],SMALL(IF(Tdata[Date|Affectation]=W$5&amp;"|"&amp;$C$6,ROW(Tdata[Date|Affectation]),9^9),ROW()-ROW($C$6)+1)-1),"")</f>
        <v/>
      </c>
      <c r="X9" s="28" t="str">
        <f t="array" ref="X9">IFERROR(INDEX(Tdata[Nom],SMALL(IF(Tdata[Date|Affectation]=X$5&amp;"|"&amp;$C$6,ROW(Tdata[Date|Affectation]),9^9),ROW()-ROW($C$6)+1)-1),"")</f>
        <v/>
      </c>
      <c r="Y9" s="28" t="str">
        <f t="array" ref="Y9">IFERROR(INDEX(Tdata[Nom],SMALL(IF(Tdata[Date|Affectation]=Y$5&amp;"|"&amp;$C$6,ROW(Tdata[Date|Affectation]),9^9),ROW()-ROW($C$6)+1)-1),"")</f>
        <v/>
      </c>
      <c r="Z9" s="28" t="str">
        <f t="array" ref="Z9">IFERROR(INDEX(Tdata[Nom],SMALL(IF(Tdata[Date|Affectation]=Z$5&amp;"|"&amp;$C$6,ROW(Tdata[Date|Affectation]),9^9),ROW()-ROW($C$6)+1)-1),"")</f>
        <v/>
      </c>
      <c r="AA9" s="28" t="str">
        <f t="array" ref="AA9">IFERROR(INDEX(Tdata[Nom],SMALL(IF(Tdata[Date|Affectation]=AA$5&amp;"|"&amp;$C$6,ROW(Tdata[Date|Affectation]),9^9),ROW()-ROW($C$6)+1)-1),"")</f>
        <v/>
      </c>
      <c r="AB9" s="28" t="str">
        <f t="array" ref="AB9">IFERROR(INDEX(Tdata[Nom],SMALL(IF(Tdata[Date|Affectation]=AB$5&amp;"|"&amp;$C$6,ROW(Tdata[Date|Affectation]),9^9),ROW()-ROW($C$6)+1)-1),"")</f>
        <v/>
      </c>
      <c r="AC9" s="28" t="str">
        <f t="array" ref="AC9">IFERROR(INDEX(Tdata[Nom],SMALL(IF(Tdata[Date|Affectation]=AC$5&amp;"|"&amp;$C$6,ROW(Tdata[Date|Affectation]),9^9),ROW()-ROW($C$6)+1)-1),"")</f>
        <v/>
      </c>
      <c r="AD9" s="28" t="str">
        <f t="array" ref="AD9">IFERROR(INDEX(Tdata[Nom],SMALL(IF(Tdata[Date|Affectation]=AD$5&amp;"|"&amp;$C$6,ROW(Tdata[Date|Affectation]),9^9),ROW()-ROW($C$6)+1)-1),"")</f>
        <v/>
      </c>
      <c r="AE9" s="28" t="str">
        <f t="array" ref="AE9">IFERROR(INDEX(Tdata[Nom],SMALL(IF(Tdata[Date|Affectation]=AE$5&amp;"|"&amp;$C$6,ROW(Tdata[Date|Affectation]),9^9),ROW()-ROW($C$6)+1)-1),"")</f>
        <v/>
      </c>
      <c r="AF9" s="28" t="str">
        <f t="array" ref="AF9">IFERROR(INDEX(Tdata[Nom],SMALL(IF(Tdata[Date|Affectation]=AF$5&amp;"|"&amp;$C$6,ROW(Tdata[Date|Affectation]),9^9),ROW()-ROW($C$6)+1)-1),"")</f>
        <v/>
      </c>
      <c r="AG9" s="28" t="str">
        <f t="array" ref="AG9">IFERROR(INDEX(Tdata[Nom],SMALL(IF(Tdata[Date|Affectation]=AG$5&amp;"|"&amp;$C$6,ROW(Tdata[Date|Affectation]),9^9),ROW()-ROW($C$6)+1)-1),"")</f>
        <v/>
      </c>
      <c r="AH9" s="28" t="str">
        <f t="array" ref="AH9">IFERROR(INDEX(Tdata[Nom],SMALL(IF(Tdata[Date|Affectation]=AH$5&amp;"|"&amp;$C$6,ROW(Tdata[Date|Affectation]),9^9),ROW()-ROW($C$6)+1)-1),"")</f>
        <v/>
      </c>
    </row>
    <row r="10" spans="1:34" ht="15" thickBot="1" x14ac:dyDescent="0.4">
      <c r="A10" s="191"/>
      <c r="B10" s="189"/>
      <c r="C10" s="153"/>
      <c r="D10" s="28" t="str">
        <f t="array" ref="D10">IFERROR(INDEX(Tdata[Nom],SMALL(IF(Tdata[Date|Affectation]=D$5&amp;"|"&amp;$C$6,ROW(Tdata[Date|Affectation]),9^9),ROW()-ROW($C$6)+1)-1),"")</f>
        <v/>
      </c>
      <c r="E10" s="28" t="str">
        <f t="array" ref="E10">IFERROR(INDEX(Tdata[Nom],SMALL(IF(Tdata[Date|Affectation]=E$5&amp;"|"&amp;$C$6,ROW(Tdata[Date|Affectation]),9^9),ROW()-ROW($C$6)+1)-1),"")</f>
        <v/>
      </c>
      <c r="F10" s="28" t="str">
        <f t="array" ref="F10">IFERROR(INDEX(Tdata[Nom],SMALL(IF(Tdata[Date|Affectation]=F$5&amp;"|"&amp;$C$6,ROW(Tdata[Date|Affectation]),9^9),ROW()-ROW($C$6)+1)-1),"")</f>
        <v/>
      </c>
      <c r="G10" s="28" t="str">
        <f t="array" ref="G10">IFERROR(INDEX(Tdata[Nom],SMALL(IF(Tdata[Date|Affectation]=G$5&amp;"|"&amp;$C$6,ROW(Tdata[Date|Affectation]),9^9),ROW()-ROW($C$6)+1)-1),"")</f>
        <v/>
      </c>
      <c r="H10" s="28" t="str">
        <f t="array" ref="H10">IFERROR(INDEX(Tdata[Nom],SMALL(IF(Tdata[Date|Affectation]=H$5&amp;"|"&amp;$C$6,ROW(Tdata[Date|Affectation]),9^9),ROW()-ROW($C$6)+1)-1),"")</f>
        <v/>
      </c>
      <c r="I10" s="28" t="str">
        <f t="array" ref="I10">IFERROR(INDEX(Tdata[Nom],SMALL(IF(Tdata[Date|Affectation]=I$5&amp;"|"&amp;$C$6,ROW(Tdata[Date|Affectation]),9^9),ROW()-ROW($C$6)+1)-1),"")</f>
        <v/>
      </c>
      <c r="J10" s="28" t="str">
        <f t="array" ref="J10">IFERROR(INDEX(Tdata[Nom],SMALL(IF(Tdata[Date|Affectation]=J$5&amp;"|"&amp;$C$6,ROW(Tdata[Date|Affectation]),9^9),ROW()-ROW($C$6)+1)-1),"")</f>
        <v/>
      </c>
      <c r="K10" s="28" t="str">
        <f t="array" ref="K10">IFERROR(INDEX(Tdata[Nom],SMALL(IF(Tdata[Date|Affectation]=K$5&amp;"|"&amp;$C$6,ROW(Tdata[Date|Affectation]),9^9),ROW()-ROW($C$6)+1)-1),"")</f>
        <v/>
      </c>
      <c r="L10" s="28" t="str">
        <f t="array" ref="L10">IFERROR(INDEX(Tdata[Nom],SMALL(IF(Tdata[Date|Affectation]=L$5&amp;"|"&amp;$C$6,ROW(Tdata[Date|Affectation]),9^9),ROW()-ROW($C$6)+1)-1),"")</f>
        <v/>
      </c>
      <c r="M10" s="28" t="str">
        <f t="array" ref="M10">IFERROR(INDEX(Tdata[Nom],SMALL(IF(Tdata[Date|Affectation]=M$5&amp;"|"&amp;$C$6,ROW(Tdata[Date|Affectation]),9^9),ROW()-ROW($C$6)+1)-1),"")</f>
        <v/>
      </c>
      <c r="N10" s="28" t="str">
        <f t="array" ref="N10">IFERROR(INDEX(Tdata[Nom],SMALL(IF(Tdata[Date|Affectation]=N$5&amp;"|"&amp;$C$6,ROW(Tdata[Date|Affectation]),9^9),ROW()-ROW($C$6)+1)-1),"")</f>
        <v/>
      </c>
      <c r="O10" s="28" t="str">
        <f t="array" ref="O10">IFERROR(INDEX(Tdata[Nom],SMALL(IF(Tdata[Date|Affectation]=O$5&amp;"|"&amp;$C$6,ROW(Tdata[Date|Affectation]),9^9),ROW()-ROW($C$6)+1)-1),"")</f>
        <v/>
      </c>
      <c r="P10" s="28" t="str">
        <f t="array" ref="P10">IFERROR(INDEX(Tdata[Nom],SMALL(IF(Tdata[Date|Affectation]=P$5&amp;"|"&amp;$C$6,ROW(Tdata[Date|Affectation]),9^9),ROW()-ROW($C$6)+1)-1),"")</f>
        <v/>
      </c>
      <c r="Q10" s="28" t="str">
        <f t="array" ref="Q10">IFERROR(INDEX(Tdata[Nom],SMALL(IF(Tdata[Date|Affectation]=Q$5&amp;"|"&amp;$C$6,ROW(Tdata[Date|Affectation]),9^9),ROW()-ROW($C$6)+1)-1),"")</f>
        <v/>
      </c>
      <c r="R10" s="28" t="str">
        <f t="array" ref="R10">IFERROR(INDEX(Tdata[Nom],SMALL(IF(Tdata[Date|Affectation]=R$5&amp;"|"&amp;$C$6,ROW(Tdata[Date|Affectation]),9^9),ROW()-ROW($C$6)+1)-1),"")</f>
        <v/>
      </c>
      <c r="S10" s="28" t="str">
        <f t="array" ref="S10">IFERROR(INDEX(Tdata[Nom],SMALL(IF(Tdata[Date|Affectation]=S$5&amp;"|"&amp;$C$6,ROW(Tdata[Date|Affectation]),9^9),ROW()-ROW($C$6)+1)-1),"")</f>
        <v/>
      </c>
      <c r="T10" s="28" t="str">
        <f t="array" ref="T10">IFERROR(INDEX(Tdata[Nom],SMALL(IF(Tdata[Date|Affectation]=T$5&amp;"|"&amp;$C$6,ROW(Tdata[Date|Affectation]),9^9),ROW()-ROW($C$6)+1)-1),"")</f>
        <v/>
      </c>
      <c r="U10" s="28" t="str">
        <f t="array" ref="U10">IFERROR(INDEX(Tdata[Nom],SMALL(IF(Tdata[Date|Affectation]=U$5&amp;"|"&amp;$C$6,ROW(Tdata[Date|Affectation]),9^9),ROW()-ROW($C$6)+1)-1),"")</f>
        <v/>
      </c>
      <c r="V10" s="28" t="str">
        <f t="array" ref="V10">IFERROR(INDEX(Tdata[Nom],SMALL(IF(Tdata[Date|Affectation]=V$5&amp;"|"&amp;$C$6,ROW(Tdata[Date|Affectation]),9^9),ROW()-ROW($C$6)+1)-1),"")</f>
        <v/>
      </c>
      <c r="W10" s="28" t="str">
        <f t="array" ref="W10">IFERROR(INDEX(Tdata[Nom],SMALL(IF(Tdata[Date|Affectation]=W$5&amp;"|"&amp;$C$6,ROW(Tdata[Date|Affectation]),9^9),ROW()-ROW($C$6)+1)-1),"")</f>
        <v/>
      </c>
      <c r="X10" s="28" t="str">
        <f t="array" ref="X10">IFERROR(INDEX(Tdata[Nom],SMALL(IF(Tdata[Date|Affectation]=X$5&amp;"|"&amp;$C$6,ROW(Tdata[Date|Affectation]),9^9),ROW()-ROW($C$6)+1)-1),"")</f>
        <v/>
      </c>
      <c r="Y10" s="28" t="str">
        <f t="array" ref="Y10">IFERROR(INDEX(Tdata[Nom],SMALL(IF(Tdata[Date|Affectation]=Y$5&amp;"|"&amp;$C$6,ROW(Tdata[Date|Affectation]),9^9),ROW()-ROW($C$6)+1)-1),"")</f>
        <v/>
      </c>
      <c r="Z10" s="28" t="str">
        <f t="array" ref="Z10">IFERROR(INDEX(Tdata[Nom],SMALL(IF(Tdata[Date|Affectation]=Z$5&amp;"|"&amp;$C$6,ROW(Tdata[Date|Affectation]),9^9),ROW()-ROW($C$6)+1)-1),"")</f>
        <v/>
      </c>
      <c r="AA10" s="28" t="str">
        <f t="array" ref="AA10">IFERROR(INDEX(Tdata[Nom],SMALL(IF(Tdata[Date|Affectation]=AA$5&amp;"|"&amp;$C$6,ROW(Tdata[Date|Affectation]),9^9),ROW()-ROW($C$6)+1)-1),"")</f>
        <v/>
      </c>
      <c r="AB10" s="28" t="str">
        <f t="array" ref="AB10">IFERROR(INDEX(Tdata[Nom],SMALL(IF(Tdata[Date|Affectation]=AB$5&amp;"|"&amp;$C$6,ROW(Tdata[Date|Affectation]),9^9),ROW()-ROW($C$6)+1)-1),"")</f>
        <v/>
      </c>
      <c r="AC10" s="28" t="str">
        <f t="array" ref="AC10">IFERROR(INDEX(Tdata[Nom],SMALL(IF(Tdata[Date|Affectation]=AC$5&amp;"|"&amp;$C$6,ROW(Tdata[Date|Affectation]),9^9),ROW()-ROW($C$6)+1)-1),"")</f>
        <v/>
      </c>
      <c r="AD10" s="28" t="str">
        <f t="array" ref="AD10">IFERROR(INDEX(Tdata[Nom],SMALL(IF(Tdata[Date|Affectation]=AD$5&amp;"|"&amp;$C$6,ROW(Tdata[Date|Affectation]),9^9),ROW()-ROW($C$6)+1)-1),"")</f>
        <v/>
      </c>
      <c r="AE10" s="28" t="str">
        <f t="array" ref="AE10">IFERROR(INDEX(Tdata[Nom],SMALL(IF(Tdata[Date|Affectation]=AE$5&amp;"|"&amp;$C$6,ROW(Tdata[Date|Affectation]),9^9),ROW()-ROW($C$6)+1)-1),"")</f>
        <v/>
      </c>
      <c r="AF10" s="28" t="str">
        <f t="array" ref="AF10">IFERROR(INDEX(Tdata[Nom],SMALL(IF(Tdata[Date|Affectation]=AF$5&amp;"|"&amp;$C$6,ROW(Tdata[Date|Affectation]),9^9),ROW()-ROW($C$6)+1)-1),"")</f>
        <v/>
      </c>
      <c r="AG10" s="28" t="str">
        <f t="array" ref="AG10">IFERROR(INDEX(Tdata[Nom],SMALL(IF(Tdata[Date|Affectation]=AG$5&amp;"|"&amp;$C$6,ROW(Tdata[Date|Affectation]),9^9),ROW()-ROW($C$6)+1)-1),"")</f>
        <v/>
      </c>
      <c r="AH10" s="28" t="str">
        <f t="array" ref="AH10">IFERROR(INDEX(Tdata[Nom],SMALL(IF(Tdata[Date|Affectation]=AH$5&amp;"|"&amp;$C$6,ROW(Tdata[Date|Affectation]),9^9),ROW()-ROW($C$6)+1)-1),"")</f>
        <v/>
      </c>
    </row>
    <row r="11" spans="1:34" ht="15" thickBot="1" x14ac:dyDescent="0.4">
      <c r="A11" s="191"/>
      <c r="B11" s="189"/>
      <c r="C11" s="153"/>
      <c r="D11" s="28" t="str">
        <f t="array" ref="D11">IFERROR(INDEX(Tdata[Nom],SMALL(IF(Tdata[Date|Affectation]=D$5&amp;"|"&amp;$C$6,ROW(Tdata[Date|Affectation]),9^9),ROW()-ROW($C$6)+1)-1),"")</f>
        <v/>
      </c>
      <c r="E11" s="28" t="str">
        <f t="array" ref="E11">IFERROR(INDEX(Tdata[Nom],SMALL(IF(Tdata[Date|Affectation]=E$5&amp;"|"&amp;$C$6,ROW(Tdata[Date|Affectation]),9^9),ROW()-ROW($C$6)+1)-1),"")</f>
        <v/>
      </c>
      <c r="F11" s="28" t="str">
        <f t="array" ref="F11">IFERROR(INDEX(Tdata[Nom],SMALL(IF(Tdata[Date|Affectation]=F$5&amp;"|"&amp;$C$6,ROW(Tdata[Date|Affectation]),9^9),ROW()-ROW($C$6)+1)-1),"")</f>
        <v/>
      </c>
      <c r="G11" s="28" t="str">
        <f t="array" ref="G11">IFERROR(INDEX(Tdata[Nom],SMALL(IF(Tdata[Date|Affectation]=G$5&amp;"|"&amp;$C$6,ROW(Tdata[Date|Affectation]),9^9),ROW()-ROW($C$6)+1)-1),"")</f>
        <v/>
      </c>
      <c r="H11" s="28" t="str">
        <f t="array" ref="H11">IFERROR(INDEX(Tdata[Nom],SMALL(IF(Tdata[Date|Affectation]=H$5&amp;"|"&amp;$C$6,ROW(Tdata[Date|Affectation]),9^9),ROW()-ROW($C$6)+1)-1),"")</f>
        <v/>
      </c>
      <c r="I11" s="28" t="str">
        <f t="array" ref="I11">IFERROR(INDEX(Tdata[Nom],SMALL(IF(Tdata[Date|Affectation]=I$5&amp;"|"&amp;$C$6,ROW(Tdata[Date|Affectation]),9^9),ROW()-ROW($C$6)+1)-1),"")</f>
        <v/>
      </c>
      <c r="J11" s="28" t="str">
        <f t="array" ref="J11">IFERROR(INDEX(Tdata[Nom],SMALL(IF(Tdata[Date|Affectation]=J$5&amp;"|"&amp;$C$6,ROW(Tdata[Date|Affectation]),9^9),ROW()-ROW($C$6)+1)-1),"")</f>
        <v/>
      </c>
      <c r="K11" s="28" t="str">
        <f t="array" ref="K11">IFERROR(INDEX(Tdata[Nom],SMALL(IF(Tdata[Date|Affectation]=K$5&amp;"|"&amp;$C$6,ROW(Tdata[Date|Affectation]),9^9),ROW()-ROW($C$6)+1)-1),"")</f>
        <v/>
      </c>
      <c r="L11" s="28" t="str">
        <f t="array" ref="L11">IFERROR(INDEX(Tdata[Nom],SMALL(IF(Tdata[Date|Affectation]=L$5&amp;"|"&amp;$C$6,ROW(Tdata[Date|Affectation]),9^9),ROW()-ROW($C$6)+1)-1),"")</f>
        <v/>
      </c>
      <c r="M11" s="28" t="str">
        <f t="array" ref="M11">IFERROR(INDEX(Tdata[Nom],SMALL(IF(Tdata[Date|Affectation]=M$5&amp;"|"&amp;$C$6,ROW(Tdata[Date|Affectation]),9^9),ROW()-ROW($C$6)+1)-1),"")</f>
        <v/>
      </c>
      <c r="N11" s="28" t="str">
        <f t="array" ref="N11">IFERROR(INDEX(Tdata[Nom],SMALL(IF(Tdata[Date|Affectation]=N$5&amp;"|"&amp;$C$6,ROW(Tdata[Date|Affectation]),9^9),ROW()-ROW($C$6)+1)-1),"")</f>
        <v/>
      </c>
      <c r="O11" s="28" t="str">
        <f t="array" ref="O11">IFERROR(INDEX(Tdata[Nom],SMALL(IF(Tdata[Date|Affectation]=O$5&amp;"|"&amp;$C$6,ROW(Tdata[Date|Affectation]),9^9),ROW()-ROW($C$6)+1)-1),"")</f>
        <v/>
      </c>
      <c r="P11" s="28" t="str">
        <f t="array" ref="P11">IFERROR(INDEX(Tdata[Nom],SMALL(IF(Tdata[Date|Affectation]=P$5&amp;"|"&amp;$C$6,ROW(Tdata[Date|Affectation]),9^9),ROW()-ROW($C$6)+1)-1),"")</f>
        <v/>
      </c>
      <c r="Q11" s="28" t="str">
        <f t="array" ref="Q11">IFERROR(INDEX(Tdata[Nom],SMALL(IF(Tdata[Date|Affectation]=Q$5&amp;"|"&amp;$C$6,ROW(Tdata[Date|Affectation]),9^9),ROW()-ROW($C$6)+1)-1),"")</f>
        <v/>
      </c>
      <c r="R11" s="28" t="str">
        <f t="array" ref="R11">IFERROR(INDEX(Tdata[Nom],SMALL(IF(Tdata[Date|Affectation]=R$5&amp;"|"&amp;$C$6,ROW(Tdata[Date|Affectation]),9^9),ROW()-ROW($C$6)+1)-1),"")</f>
        <v/>
      </c>
      <c r="S11" s="28" t="str">
        <f t="array" ref="S11">IFERROR(INDEX(Tdata[Nom],SMALL(IF(Tdata[Date|Affectation]=S$5&amp;"|"&amp;$C$6,ROW(Tdata[Date|Affectation]),9^9),ROW()-ROW($C$6)+1)-1),"")</f>
        <v/>
      </c>
      <c r="T11" s="28" t="str">
        <f t="array" ref="T11">IFERROR(INDEX(Tdata[Nom],SMALL(IF(Tdata[Date|Affectation]=T$5&amp;"|"&amp;$C$6,ROW(Tdata[Date|Affectation]),9^9),ROW()-ROW($C$6)+1)-1),"")</f>
        <v/>
      </c>
      <c r="U11" s="28" t="str">
        <f t="array" ref="U11">IFERROR(INDEX(Tdata[Nom],SMALL(IF(Tdata[Date|Affectation]=U$5&amp;"|"&amp;$C$6,ROW(Tdata[Date|Affectation]),9^9),ROW()-ROW($C$6)+1)-1),"")</f>
        <v/>
      </c>
      <c r="V11" s="28" t="str">
        <f t="array" ref="V11">IFERROR(INDEX(Tdata[Nom],SMALL(IF(Tdata[Date|Affectation]=V$5&amp;"|"&amp;$C$6,ROW(Tdata[Date|Affectation]),9^9),ROW()-ROW($C$6)+1)-1),"")</f>
        <v/>
      </c>
      <c r="W11" s="28" t="str">
        <f t="array" ref="W11">IFERROR(INDEX(Tdata[Nom],SMALL(IF(Tdata[Date|Affectation]=W$5&amp;"|"&amp;$C$6,ROW(Tdata[Date|Affectation]),9^9),ROW()-ROW($C$6)+1)-1),"")</f>
        <v/>
      </c>
      <c r="X11" s="28" t="str">
        <f t="array" ref="X11">IFERROR(INDEX(Tdata[Nom],SMALL(IF(Tdata[Date|Affectation]=X$5&amp;"|"&amp;$C$6,ROW(Tdata[Date|Affectation]),9^9),ROW()-ROW($C$6)+1)-1),"")</f>
        <v/>
      </c>
      <c r="Y11" s="28" t="str">
        <f t="array" ref="Y11">IFERROR(INDEX(Tdata[Nom],SMALL(IF(Tdata[Date|Affectation]=Y$5&amp;"|"&amp;$C$6,ROW(Tdata[Date|Affectation]),9^9),ROW()-ROW($C$6)+1)-1),"")</f>
        <v/>
      </c>
      <c r="Z11" s="28" t="str">
        <f t="array" ref="Z11">IFERROR(INDEX(Tdata[Nom],SMALL(IF(Tdata[Date|Affectation]=Z$5&amp;"|"&amp;$C$6,ROW(Tdata[Date|Affectation]),9^9),ROW()-ROW($C$6)+1)-1),"")</f>
        <v/>
      </c>
      <c r="AA11" s="28" t="str">
        <f t="array" ref="AA11">IFERROR(INDEX(Tdata[Nom],SMALL(IF(Tdata[Date|Affectation]=AA$5&amp;"|"&amp;$C$6,ROW(Tdata[Date|Affectation]),9^9),ROW()-ROW($C$6)+1)-1),"")</f>
        <v/>
      </c>
      <c r="AB11" s="28" t="str">
        <f t="array" ref="AB11">IFERROR(INDEX(Tdata[Nom],SMALL(IF(Tdata[Date|Affectation]=AB$5&amp;"|"&amp;$C$6,ROW(Tdata[Date|Affectation]),9^9),ROW()-ROW($C$6)+1)-1),"")</f>
        <v/>
      </c>
      <c r="AC11" s="28" t="str">
        <f t="array" ref="AC11">IFERROR(INDEX(Tdata[Nom],SMALL(IF(Tdata[Date|Affectation]=AC$5&amp;"|"&amp;$C$6,ROW(Tdata[Date|Affectation]),9^9),ROW()-ROW($C$6)+1)-1),"")</f>
        <v/>
      </c>
      <c r="AD11" s="28" t="str">
        <f t="array" ref="AD11">IFERROR(INDEX(Tdata[Nom],SMALL(IF(Tdata[Date|Affectation]=AD$5&amp;"|"&amp;$C$6,ROW(Tdata[Date|Affectation]),9^9),ROW()-ROW($C$6)+1)-1),"")</f>
        <v/>
      </c>
      <c r="AE11" s="28" t="str">
        <f t="array" ref="AE11">IFERROR(INDEX(Tdata[Nom],SMALL(IF(Tdata[Date|Affectation]=AE$5&amp;"|"&amp;$C$6,ROW(Tdata[Date|Affectation]),9^9),ROW()-ROW($C$6)+1)-1),"")</f>
        <v/>
      </c>
      <c r="AF11" s="28" t="str">
        <f t="array" ref="AF11">IFERROR(INDEX(Tdata[Nom],SMALL(IF(Tdata[Date|Affectation]=AF$5&amp;"|"&amp;$C$6,ROW(Tdata[Date|Affectation]),9^9),ROW()-ROW($C$6)+1)-1),"")</f>
        <v/>
      </c>
      <c r="AG11" s="28" t="str">
        <f t="array" ref="AG11">IFERROR(INDEX(Tdata[Nom],SMALL(IF(Tdata[Date|Affectation]=AG$5&amp;"|"&amp;$C$6,ROW(Tdata[Date|Affectation]),9^9),ROW()-ROW($C$6)+1)-1),"")</f>
        <v/>
      </c>
      <c r="AH11" s="28" t="str">
        <f t="array" ref="AH11">IFERROR(INDEX(Tdata[Nom],SMALL(IF(Tdata[Date|Affectation]=AH$5&amp;"|"&amp;$C$6,ROW(Tdata[Date|Affectation]),9^9),ROW()-ROW($C$6)+1)-1),"")</f>
        <v/>
      </c>
    </row>
    <row r="12" spans="1:34" ht="15" thickBot="1" x14ac:dyDescent="0.4">
      <c r="A12" s="191"/>
      <c r="B12" s="189"/>
      <c r="C12" s="153"/>
      <c r="D12" s="46" t="str">
        <f t="array" ref="D12">IFERROR(INDEX(Tdata[Nom],SMALL(IF(Tdata[Date|Affectation]=D$5&amp;"|"&amp;$C$6,ROW(Tdata[Date|Affectation]),9^9),ROW()-ROW($C$6)+1)-1),"")</f>
        <v/>
      </c>
      <c r="E12" s="46" t="str">
        <f t="array" ref="E12">IFERROR(INDEX(Tdata[Nom],SMALL(IF(Tdata[Date|Affectation]=E$5&amp;"|"&amp;$C$6,ROW(Tdata[Date|Affectation]),9^9),ROW()-ROW($C$6)+1)-1),"")</f>
        <v/>
      </c>
      <c r="F12" s="46" t="str">
        <f t="array" ref="F12">IFERROR(INDEX(Tdata[Nom],SMALL(IF(Tdata[Date|Affectation]=F$5&amp;"|"&amp;$C$6,ROW(Tdata[Date|Affectation]),9^9),ROW()-ROW($C$6)+1)-1),"")</f>
        <v/>
      </c>
      <c r="G12" s="46" t="str">
        <f t="array" ref="G12">IFERROR(INDEX(Tdata[Nom],SMALL(IF(Tdata[Date|Affectation]=G$5&amp;"|"&amp;$C$6,ROW(Tdata[Date|Affectation]),9^9),ROW()-ROW($C$6)+1)-1),"")</f>
        <v/>
      </c>
      <c r="H12" s="46" t="str">
        <f t="array" ref="H12">IFERROR(INDEX(Tdata[Nom],SMALL(IF(Tdata[Date|Affectation]=H$5&amp;"|"&amp;$C$6,ROW(Tdata[Date|Affectation]),9^9),ROW()-ROW($C$6)+1)-1),"")</f>
        <v/>
      </c>
      <c r="I12" s="46" t="str">
        <f t="array" ref="I12">IFERROR(INDEX(Tdata[Nom],SMALL(IF(Tdata[Date|Affectation]=I$5&amp;"|"&amp;$C$6,ROW(Tdata[Date|Affectation]),9^9),ROW()-ROW($C$6)+1)-1),"")</f>
        <v/>
      </c>
      <c r="J12" s="46" t="str">
        <f t="array" ref="J12">IFERROR(INDEX(Tdata[Nom],SMALL(IF(Tdata[Date|Affectation]=J$5&amp;"|"&amp;$C$6,ROW(Tdata[Date|Affectation]),9^9),ROW()-ROW($C$6)+1)-1),"")</f>
        <v/>
      </c>
      <c r="K12" s="46" t="str">
        <f t="array" ref="K12">IFERROR(INDEX(Tdata[Nom],SMALL(IF(Tdata[Date|Affectation]=K$5&amp;"|"&amp;$C$6,ROW(Tdata[Date|Affectation]),9^9),ROW()-ROW($C$6)+1)-1),"")</f>
        <v/>
      </c>
      <c r="L12" s="46" t="str">
        <f t="array" ref="L12">IFERROR(INDEX(Tdata[Nom],SMALL(IF(Tdata[Date|Affectation]=L$5&amp;"|"&amp;$C$6,ROW(Tdata[Date|Affectation]),9^9),ROW()-ROW($C$6)+1)-1),"")</f>
        <v/>
      </c>
      <c r="M12" s="46" t="str">
        <f t="array" ref="M12">IFERROR(INDEX(Tdata[Nom],SMALL(IF(Tdata[Date|Affectation]=M$5&amp;"|"&amp;$C$6,ROW(Tdata[Date|Affectation]),9^9),ROW()-ROW($C$6)+1)-1),"")</f>
        <v/>
      </c>
      <c r="N12" s="46" t="str">
        <f t="array" ref="N12">IFERROR(INDEX(Tdata[Nom],SMALL(IF(Tdata[Date|Affectation]=N$5&amp;"|"&amp;$C$6,ROW(Tdata[Date|Affectation]),9^9),ROW()-ROW($C$6)+1)-1),"")</f>
        <v/>
      </c>
      <c r="O12" s="46" t="str">
        <f t="array" ref="O12">IFERROR(INDEX(Tdata[Nom],SMALL(IF(Tdata[Date|Affectation]=O$5&amp;"|"&amp;$C$6,ROW(Tdata[Date|Affectation]),9^9),ROW()-ROW($C$6)+1)-1),"")</f>
        <v/>
      </c>
      <c r="P12" s="46" t="str">
        <f t="array" ref="P12">IFERROR(INDEX(Tdata[Nom],SMALL(IF(Tdata[Date|Affectation]=P$5&amp;"|"&amp;$C$6,ROW(Tdata[Date|Affectation]),9^9),ROW()-ROW($C$6)+1)-1),"")</f>
        <v/>
      </c>
      <c r="Q12" s="46" t="str">
        <f t="array" ref="Q12">IFERROR(INDEX(Tdata[Nom],SMALL(IF(Tdata[Date|Affectation]=Q$5&amp;"|"&amp;$C$6,ROW(Tdata[Date|Affectation]),9^9),ROW()-ROW($C$6)+1)-1),"")</f>
        <v/>
      </c>
      <c r="R12" s="46" t="str">
        <f t="array" ref="R12">IFERROR(INDEX(Tdata[Nom],SMALL(IF(Tdata[Date|Affectation]=R$5&amp;"|"&amp;$C$6,ROW(Tdata[Date|Affectation]),9^9),ROW()-ROW($C$6)+1)-1),"")</f>
        <v/>
      </c>
      <c r="S12" s="46" t="str">
        <f t="array" ref="S12">IFERROR(INDEX(Tdata[Nom],SMALL(IF(Tdata[Date|Affectation]=S$5&amp;"|"&amp;$C$6,ROW(Tdata[Date|Affectation]),9^9),ROW()-ROW($C$6)+1)-1),"")</f>
        <v/>
      </c>
      <c r="T12" s="46" t="str">
        <f t="array" ref="T12">IFERROR(INDEX(Tdata[Nom],SMALL(IF(Tdata[Date|Affectation]=T$5&amp;"|"&amp;$C$6,ROW(Tdata[Date|Affectation]),9^9),ROW()-ROW($C$6)+1)-1),"")</f>
        <v/>
      </c>
      <c r="U12" s="46" t="str">
        <f t="array" ref="U12">IFERROR(INDEX(Tdata[Nom],SMALL(IF(Tdata[Date|Affectation]=U$5&amp;"|"&amp;$C$6,ROW(Tdata[Date|Affectation]),9^9),ROW()-ROW($C$6)+1)-1),"")</f>
        <v/>
      </c>
      <c r="V12" s="46" t="str">
        <f t="array" ref="V12">IFERROR(INDEX(Tdata[Nom],SMALL(IF(Tdata[Date|Affectation]=V$5&amp;"|"&amp;$C$6,ROW(Tdata[Date|Affectation]),9^9),ROW()-ROW($C$6)+1)-1),"")</f>
        <v/>
      </c>
      <c r="W12" s="46" t="str">
        <f t="array" ref="W12">IFERROR(INDEX(Tdata[Nom],SMALL(IF(Tdata[Date|Affectation]=W$5&amp;"|"&amp;$C$6,ROW(Tdata[Date|Affectation]),9^9),ROW()-ROW($C$6)+1)-1),"")</f>
        <v/>
      </c>
      <c r="X12" s="46" t="str">
        <f t="array" ref="X12">IFERROR(INDEX(Tdata[Nom],SMALL(IF(Tdata[Date|Affectation]=X$5&amp;"|"&amp;$C$6,ROW(Tdata[Date|Affectation]),9^9),ROW()-ROW($C$6)+1)-1),"")</f>
        <v/>
      </c>
      <c r="Y12" s="46" t="str">
        <f t="array" ref="Y12">IFERROR(INDEX(Tdata[Nom],SMALL(IF(Tdata[Date|Affectation]=Y$5&amp;"|"&amp;$C$6,ROW(Tdata[Date|Affectation]),9^9),ROW()-ROW($C$6)+1)-1),"")</f>
        <v/>
      </c>
      <c r="Z12" s="46" t="str">
        <f t="array" ref="Z12">IFERROR(INDEX(Tdata[Nom],SMALL(IF(Tdata[Date|Affectation]=Z$5&amp;"|"&amp;$C$6,ROW(Tdata[Date|Affectation]),9^9),ROW()-ROW($C$6)+1)-1),"")</f>
        <v/>
      </c>
      <c r="AA12" s="46" t="str">
        <f t="array" ref="AA12">IFERROR(INDEX(Tdata[Nom],SMALL(IF(Tdata[Date|Affectation]=AA$5&amp;"|"&amp;$C$6,ROW(Tdata[Date|Affectation]),9^9),ROW()-ROW($C$6)+1)-1),"")</f>
        <v/>
      </c>
      <c r="AB12" s="46" t="str">
        <f t="array" ref="AB12">IFERROR(INDEX(Tdata[Nom],SMALL(IF(Tdata[Date|Affectation]=AB$5&amp;"|"&amp;$C$6,ROW(Tdata[Date|Affectation]),9^9),ROW()-ROW($C$6)+1)-1),"")</f>
        <v/>
      </c>
      <c r="AC12" s="46" t="str">
        <f t="array" ref="AC12">IFERROR(INDEX(Tdata[Nom],SMALL(IF(Tdata[Date|Affectation]=AC$5&amp;"|"&amp;$C$6,ROW(Tdata[Date|Affectation]),9^9),ROW()-ROW($C$6)+1)-1),"")</f>
        <v/>
      </c>
      <c r="AD12" s="46" t="str">
        <f t="array" ref="AD12">IFERROR(INDEX(Tdata[Nom],SMALL(IF(Tdata[Date|Affectation]=AD$5&amp;"|"&amp;$C$6,ROW(Tdata[Date|Affectation]),9^9),ROW()-ROW($C$6)+1)-1),"")</f>
        <v/>
      </c>
      <c r="AE12" s="46" t="str">
        <f t="array" ref="AE12">IFERROR(INDEX(Tdata[Nom],SMALL(IF(Tdata[Date|Affectation]=AE$5&amp;"|"&amp;$C$6,ROW(Tdata[Date|Affectation]),9^9),ROW()-ROW($C$6)+1)-1),"")</f>
        <v/>
      </c>
      <c r="AF12" s="46" t="str">
        <f t="array" ref="AF12">IFERROR(INDEX(Tdata[Nom],SMALL(IF(Tdata[Date|Affectation]=AF$5&amp;"|"&amp;$C$6,ROW(Tdata[Date|Affectation]),9^9),ROW()-ROW($C$6)+1)-1),"")</f>
        <v/>
      </c>
      <c r="AG12" s="46" t="str">
        <f t="array" ref="AG12">IFERROR(INDEX(Tdata[Nom],SMALL(IF(Tdata[Date|Affectation]=AG$5&amp;"|"&amp;$C$6,ROW(Tdata[Date|Affectation]),9^9),ROW()-ROW($C$6)+1)-1),"")</f>
        <v/>
      </c>
      <c r="AH12" s="46" t="str">
        <f t="array" ref="AH12">IFERROR(INDEX(Tdata[Nom],SMALL(IF(Tdata[Date|Affectation]=AH$5&amp;"|"&amp;$C$6,ROW(Tdata[Date|Affectation]),9^9),ROW()-ROW($C$6)+1)-1),"")</f>
        <v/>
      </c>
    </row>
    <row r="13" spans="1:34" ht="15" thickBot="1" x14ac:dyDescent="0.4">
      <c r="A13" s="191"/>
      <c r="B13" s="189"/>
      <c r="C13" s="153"/>
      <c r="D13" s="28" t="str">
        <f t="array" ref="D13">IFERROR(INDEX(Tdata[Nom],SMALL(IF(Tdata[Date|Affectation]=D$5&amp;"|"&amp;$C$6,ROW(Tdata[Date|Affectation]),9^9),ROW()-ROW($C$6)+1)-1),"")</f>
        <v/>
      </c>
      <c r="E13" s="28" t="str">
        <f t="array" ref="E13">IFERROR(INDEX(Tdata[Nom],SMALL(IF(Tdata[Date|Affectation]=E$5&amp;"|"&amp;$C$6,ROW(Tdata[Date|Affectation]),9^9),ROW()-ROW($C$6)+1)-1),"")</f>
        <v/>
      </c>
      <c r="F13" s="28" t="str">
        <f t="array" ref="F13">IFERROR(INDEX(Tdata[Nom],SMALL(IF(Tdata[Date|Affectation]=F$5&amp;"|"&amp;$C$6,ROW(Tdata[Date|Affectation]),9^9),ROW()-ROW($C$6)+1)-1),"")</f>
        <v/>
      </c>
      <c r="G13" s="28" t="str">
        <f t="array" ref="G13">IFERROR(INDEX(Tdata[Nom],SMALL(IF(Tdata[Date|Affectation]=G$5&amp;"|"&amp;$C$6,ROW(Tdata[Date|Affectation]),9^9),ROW()-ROW($C$6)+1)-1),"")</f>
        <v/>
      </c>
      <c r="H13" s="28" t="str">
        <f t="array" ref="H13">IFERROR(INDEX(Tdata[Nom],SMALL(IF(Tdata[Date|Affectation]=H$5&amp;"|"&amp;$C$6,ROW(Tdata[Date|Affectation]),9^9),ROW()-ROW($C$6)+1)-1),"")</f>
        <v/>
      </c>
      <c r="I13" s="28" t="str">
        <f t="array" ref="I13">IFERROR(INDEX(Tdata[Nom],SMALL(IF(Tdata[Date|Affectation]=I$5&amp;"|"&amp;$C$6,ROW(Tdata[Date|Affectation]),9^9),ROW()-ROW($C$6)+1)-1),"")</f>
        <v/>
      </c>
      <c r="J13" s="28" t="str">
        <f t="array" ref="J13">IFERROR(INDEX(Tdata[Nom],SMALL(IF(Tdata[Date|Affectation]=J$5&amp;"|"&amp;$C$6,ROW(Tdata[Date|Affectation]),9^9),ROW()-ROW($C$6)+1)-1),"")</f>
        <v/>
      </c>
      <c r="K13" s="28" t="str">
        <f t="array" ref="K13">IFERROR(INDEX(Tdata[Nom],SMALL(IF(Tdata[Date|Affectation]=K$5&amp;"|"&amp;$C$6,ROW(Tdata[Date|Affectation]),9^9),ROW()-ROW($C$6)+1)-1),"")</f>
        <v/>
      </c>
      <c r="L13" s="28" t="str">
        <f t="array" ref="L13">IFERROR(INDEX(Tdata[Nom],SMALL(IF(Tdata[Date|Affectation]=L$5&amp;"|"&amp;$C$6,ROW(Tdata[Date|Affectation]),9^9),ROW()-ROW($C$6)+1)-1),"")</f>
        <v/>
      </c>
      <c r="M13" s="28" t="str">
        <f t="array" ref="M13">IFERROR(INDEX(Tdata[Nom],SMALL(IF(Tdata[Date|Affectation]=M$5&amp;"|"&amp;$C$6,ROW(Tdata[Date|Affectation]),9^9),ROW()-ROW($C$6)+1)-1),"")</f>
        <v/>
      </c>
      <c r="N13" s="28" t="str">
        <f t="array" ref="N13">IFERROR(INDEX(Tdata[Nom],SMALL(IF(Tdata[Date|Affectation]=N$5&amp;"|"&amp;$C$6,ROW(Tdata[Date|Affectation]),9^9),ROW()-ROW($C$6)+1)-1),"")</f>
        <v/>
      </c>
      <c r="O13" s="28" t="str">
        <f t="array" ref="O13">IFERROR(INDEX(Tdata[Nom],SMALL(IF(Tdata[Date|Affectation]=O$5&amp;"|"&amp;$C$6,ROW(Tdata[Date|Affectation]),9^9),ROW()-ROW($C$6)+1)-1),"")</f>
        <v/>
      </c>
      <c r="P13" s="28" t="str">
        <f t="array" ref="P13">IFERROR(INDEX(Tdata[Nom],SMALL(IF(Tdata[Date|Affectation]=P$5&amp;"|"&amp;$C$6,ROW(Tdata[Date|Affectation]),9^9),ROW()-ROW($C$6)+1)-1),"")</f>
        <v/>
      </c>
      <c r="Q13" s="28" t="str">
        <f t="array" ref="Q13">IFERROR(INDEX(Tdata[Nom],SMALL(IF(Tdata[Date|Affectation]=Q$5&amp;"|"&amp;$C$6,ROW(Tdata[Date|Affectation]),9^9),ROW()-ROW($C$6)+1)-1),"")</f>
        <v/>
      </c>
      <c r="R13" s="28" t="str">
        <f t="array" ref="R13">IFERROR(INDEX(Tdata[Nom],SMALL(IF(Tdata[Date|Affectation]=R$5&amp;"|"&amp;$C$6,ROW(Tdata[Date|Affectation]),9^9),ROW()-ROW($C$6)+1)-1),"")</f>
        <v/>
      </c>
      <c r="S13" s="28" t="str">
        <f t="array" ref="S13">IFERROR(INDEX(Tdata[Nom],SMALL(IF(Tdata[Date|Affectation]=S$5&amp;"|"&amp;$C$6,ROW(Tdata[Date|Affectation]),9^9),ROW()-ROW($C$6)+1)-1),"")</f>
        <v/>
      </c>
      <c r="T13" s="28" t="str">
        <f t="array" ref="T13">IFERROR(INDEX(Tdata[Nom],SMALL(IF(Tdata[Date|Affectation]=T$5&amp;"|"&amp;$C$6,ROW(Tdata[Date|Affectation]),9^9),ROW()-ROW($C$6)+1)-1),"")</f>
        <v/>
      </c>
      <c r="U13" s="28" t="str">
        <f t="array" ref="U13">IFERROR(INDEX(Tdata[Nom],SMALL(IF(Tdata[Date|Affectation]=U$5&amp;"|"&amp;$C$6,ROW(Tdata[Date|Affectation]),9^9),ROW()-ROW($C$6)+1)-1),"")</f>
        <v/>
      </c>
      <c r="V13" s="28" t="str">
        <f t="array" ref="V13">IFERROR(INDEX(Tdata[Nom],SMALL(IF(Tdata[Date|Affectation]=V$5&amp;"|"&amp;$C$6,ROW(Tdata[Date|Affectation]),9^9),ROW()-ROW($C$6)+1)-1),"")</f>
        <v/>
      </c>
      <c r="W13" s="28" t="str">
        <f t="array" ref="W13">IFERROR(INDEX(Tdata[Nom],SMALL(IF(Tdata[Date|Affectation]=W$5&amp;"|"&amp;$C$6,ROW(Tdata[Date|Affectation]),9^9),ROW()-ROW($C$6)+1)-1),"")</f>
        <v/>
      </c>
      <c r="X13" s="28" t="str">
        <f t="array" ref="X13">IFERROR(INDEX(Tdata[Nom],SMALL(IF(Tdata[Date|Affectation]=X$5&amp;"|"&amp;$C$6,ROW(Tdata[Date|Affectation]),9^9),ROW()-ROW($C$6)+1)-1),"")</f>
        <v/>
      </c>
      <c r="Y13" s="28" t="str">
        <f t="array" ref="Y13">IFERROR(INDEX(Tdata[Nom],SMALL(IF(Tdata[Date|Affectation]=Y$5&amp;"|"&amp;$C$6,ROW(Tdata[Date|Affectation]),9^9),ROW()-ROW($C$6)+1)-1),"")</f>
        <v/>
      </c>
      <c r="Z13" s="28" t="str">
        <f t="array" ref="Z13">IFERROR(INDEX(Tdata[Nom],SMALL(IF(Tdata[Date|Affectation]=Z$5&amp;"|"&amp;$C$6,ROW(Tdata[Date|Affectation]),9^9),ROW()-ROW($C$6)+1)-1),"")</f>
        <v/>
      </c>
      <c r="AA13" s="28" t="str">
        <f t="array" ref="AA13">IFERROR(INDEX(Tdata[Nom],SMALL(IF(Tdata[Date|Affectation]=AA$5&amp;"|"&amp;$C$6,ROW(Tdata[Date|Affectation]),9^9),ROW()-ROW($C$6)+1)-1),"")</f>
        <v/>
      </c>
      <c r="AB13" s="28" t="str">
        <f t="array" ref="AB13">IFERROR(INDEX(Tdata[Nom],SMALL(IF(Tdata[Date|Affectation]=AB$5&amp;"|"&amp;$C$6,ROW(Tdata[Date|Affectation]),9^9),ROW()-ROW($C$6)+1)-1),"")</f>
        <v/>
      </c>
      <c r="AC13" s="28" t="str">
        <f t="array" ref="AC13">IFERROR(INDEX(Tdata[Nom],SMALL(IF(Tdata[Date|Affectation]=AC$5&amp;"|"&amp;$C$6,ROW(Tdata[Date|Affectation]),9^9),ROW()-ROW($C$6)+1)-1),"")</f>
        <v/>
      </c>
      <c r="AD13" s="28" t="str">
        <f t="array" ref="AD13">IFERROR(INDEX(Tdata[Nom],SMALL(IF(Tdata[Date|Affectation]=AD$5&amp;"|"&amp;$C$6,ROW(Tdata[Date|Affectation]),9^9),ROW()-ROW($C$6)+1)-1),"")</f>
        <v/>
      </c>
      <c r="AE13" s="28" t="str">
        <f t="array" ref="AE13">IFERROR(INDEX(Tdata[Nom],SMALL(IF(Tdata[Date|Affectation]=AE$5&amp;"|"&amp;$C$6,ROW(Tdata[Date|Affectation]),9^9),ROW()-ROW($C$6)+1)-1),"")</f>
        <v/>
      </c>
      <c r="AF13" s="28" t="str">
        <f t="array" ref="AF13">IFERROR(INDEX(Tdata[Nom],SMALL(IF(Tdata[Date|Affectation]=AF$5&amp;"|"&amp;$C$6,ROW(Tdata[Date|Affectation]),9^9),ROW()-ROW($C$6)+1)-1),"")</f>
        <v/>
      </c>
      <c r="AG13" s="28" t="str">
        <f t="array" ref="AG13">IFERROR(INDEX(Tdata[Nom],SMALL(IF(Tdata[Date|Affectation]=AG$5&amp;"|"&amp;$C$6,ROW(Tdata[Date|Affectation]),9^9),ROW()-ROW($C$6)+1)-1),"")</f>
        <v/>
      </c>
      <c r="AH13" s="28" t="str">
        <f t="array" ref="AH13">IFERROR(INDEX(Tdata[Nom],SMALL(IF(Tdata[Date|Affectation]=AH$5&amp;"|"&amp;$C$6,ROW(Tdata[Date|Affectation]),9^9),ROW()-ROW($C$6)+1)-1),"")</f>
        <v/>
      </c>
    </row>
    <row r="14" spans="1:34" ht="15" thickBot="1" x14ac:dyDescent="0.4">
      <c r="A14" s="191"/>
      <c r="B14" s="189"/>
      <c r="C14" s="153"/>
      <c r="D14" s="28" t="str">
        <f t="array" ref="D14">IFERROR(INDEX(Tdata[Nom],SMALL(IF(Tdata[Date|Affectation]=D$5&amp;"|"&amp;$C$6,ROW(Tdata[Date|Affectation]),9^9),ROW()-ROW($C$6)+1)-1),"")</f>
        <v/>
      </c>
      <c r="E14" s="28" t="str">
        <f t="array" ref="E14">IFERROR(INDEX(Tdata[Nom],SMALL(IF(Tdata[Date|Affectation]=E$5&amp;"|"&amp;$C$6,ROW(Tdata[Date|Affectation]),9^9),ROW()-ROW($C$6)+1)-1),"")</f>
        <v/>
      </c>
      <c r="F14" s="28" t="str">
        <f t="array" ref="F14">IFERROR(INDEX(Tdata[Nom],SMALL(IF(Tdata[Date|Affectation]=F$5&amp;"|"&amp;$C$6,ROW(Tdata[Date|Affectation]),9^9),ROW()-ROW($C$6)+1)-1),"")</f>
        <v/>
      </c>
      <c r="G14" s="28" t="str">
        <f t="array" ref="G14">IFERROR(INDEX(Tdata[Nom],SMALL(IF(Tdata[Date|Affectation]=G$5&amp;"|"&amp;$C$6,ROW(Tdata[Date|Affectation]),9^9),ROW()-ROW($C$6)+1)-1),"")</f>
        <v/>
      </c>
      <c r="H14" s="28" t="str">
        <f t="array" ref="H14">IFERROR(INDEX(Tdata[Nom],SMALL(IF(Tdata[Date|Affectation]=H$5&amp;"|"&amp;$C$6,ROW(Tdata[Date|Affectation]),9^9),ROW()-ROW($C$6)+1)-1),"")</f>
        <v/>
      </c>
      <c r="I14" s="28" t="str">
        <f t="array" ref="I14">IFERROR(INDEX(Tdata[Nom],SMALL(IF(Tdata[Date|Affectation]=I$5&amp;"|"&amp;$C$6,ROW(Tdata[Date|Affectation]),9^9),ROW()-ROW($C$6)+1)-1),"")</f>
        <v/>
      </c>
      <c r="J14" s="28" t="str">
        <f t="array" ref="J14">IFERROR(INDEX(Tdata[Nom],SMALL(IF(Tdata[Date|Affectation]=J$5&amp;"|"&amp;$C$6,ROW(Tdata[Date|Affectation]),9^9),ROW()-ROW($C$6)+1)-1),"")</f>
        <v/>
      </c>
      <c r="K14" s="28" t="str">
        <f t="array" ref="K14">IFERROR(INDEX(Tdata[Nom],SMALL(IF(Tdata[Date|Affectation]=K$5&amp;"|"&amp;$C$6,ROW(Tdata[Date|Affectation]),9^9),ROW()-ROW($C$6)+1)-1),"")</f>
        <v/>
      </c>
      <c r="L14" s="28" t="str">
        <f t="array" ref="L14">IFERROR(INDEX(Tdata[Nom],SMALL(IF(Tdata[Date|Affectation]=L$5&amp;"|"&amp;$C$6,ROW(Tdata[Date|Affectation]),9^9),ROW()-ROW($C$6)+1)-1),"")</f>
        <v/>
      </c>
      <c r="M14" s="28" t="str">
        <f t="array" ref="M14">IFERROR(INDEX(Tdata[Nom],SMALL(IF(Tdata[Date|Affectation]=M$5&amp;"|"&amp;$C$6,ROW(Tdata[Date|Affectation]),9^9),ROW()-ROW($C$6)+1)-1),"")</f>
        <v/>
      </c>
      <c r="N14" s="28" t="str">
        <f t="array" ref="N14">IFERROR(INDEX(Tdata[Nom],SMALL(IF(Tdata[Date|Affectation]=N$5&amp;"|"&amp;$C$6,ROW(Tdata[Date|Affectation]),9^9),ROW()-ROW($C$6)+1)-1),"")</f>
        <v/>
      </c>
      <c r="O14" s="28" t="str">
        <f t="array" ref="O14">IFERROR(INDEX(Tdata[Nom],SMALL(IF(Tdata[Date|Affectation]=O$5&amp;"|"&amp;$C$6,ROW(Tdata[Date|Affectation]),9^9),ROW()-ROW($C$6)+1)-1),"")</f>
        <v/>
      </c>
      <c r="P14" s="28" t="str">
        <f t="array" ref="P14">IFERROR(INDEX(Tdata[Nom],SMALL(IF(Tdata[Date|Affectation]=P$5&amp;"|"&amp;$C$6,ROW(Tdata[Date|Affectation]),9^9),ROW()-ROW($C$6)+1)-1),"")</f>
        <v/>
      </c>
      <c r="Q14" s="28" t="str">
        <f t="array" ref="Q14">IFERROR(INDEX(Tdata[Nom],SMALL(IF(Tdata[Date|Affectation]=Q$5&amp;"|"&amp;$C$6,ROW(Tdata[Date|Affectation]),9^9),ROW()-ROW($C$6)+1)-1),"")</f>
        <v/>
      </c>
      <c r="R14" s="28" t="str">
        <f t="array" ref="R14">IFERROR(INDEX(Tdata[Nom],SMALL(IF(Tdata[Date|Affectation]=R$5&amp;"|"&amp;$C$6,ROW(Tdata[Date|Affectation]),9^9),ROW()-ROW($C$6)+1)-1),"")</f>
        <v/>
      </c>
      <c r="S14" s="28" t="str">
        <f t="array" ref="S14">IFERROR(INDEX(Tdata[Nom],SMALL(IF(Tdata[Date|Affectation]=S$5&amp;"|"&amp;$C$6,ROW(Tdata[Date|Affectation]),9^9),ROW()-ROW($C$6)+1)-1),"")</f>
        <v/>
      </c>
      <c r="T14" s="28" t="str">
        <f t="array" ref="T14">IFERROR(INDEX(Tdata[Nom],SMALL(IF(Tdata[Date|Affectation]=T$5&amp;"|"&amp;$C$6,ROW(Tdata[Date|Affectation]),9^9),ROW()-ROW($C$6)+1)-1),"")</f>
        <v/>
      </c>
      <c r="U14" s="28" t="str">
        <f t="array" ref="U14">IFERROR(INDEX(Tdata[Nom],SMALL(IF(Tdata[Date|Affectation]=U$5&amp;"|"&amp;$C$6,ROW(Tdata[Date|Affectation]),9^9),ROW()-ROW($C$6)+1)-1),"")</f>
        <v/>
      </c>
      <c r="V14" s="28" t="str">
        <f t="array" ref="V14">IFERROR(INDEX(Tdata[Nom],SMALL(IF(Tdata[Date|Affectation]=V$5&amp;"|"&amp;$C$6,ROW(Tdata[Date|Affectation]),9^9),ROW()-ROW($C$6)+1)-1),"")</f>
        <v/>
      </c>
      <c r="W14" s="28" t="str">
        <f t="array" ref="W14">IFERROR(INDEX(Tdata[Nom],SMALL(IF(Tdata[Date|Affectation]=W$5&amp;"|"&amp;$C$6,ROW(Tdata[Date|Affectation]),9^9),ROW()-ROW($C$6)+1)-1),"")</f>
        <v/>
      </c>
      <c r="X14" s="28" t="str">
        <f t="array" ref="X14">IFERROR(INDEX(Tdata[Nom],SMALL(IF(Tdata[Date|Affectation]=X$5&amp;"|"&amp;$C$6,ROW(Tdata[Date|Affectation]),9^9),ROW()-ROW($C$6)+1)-1),"")</f>
        <v/>
      </c>
      <c r="Y14" s="28" t="str">
        <f t="array" ref="Y14">IFERROR(INDEX(Tdata[Nom],SMALL(IF(Tdata[Date|Affectation]=Y$5&amp;"|"&amp;$C$6,ROW(Tdata[Date|Affectation]),9^9),ROW()-ROW($C$6)+1)-1),"")</f>
        <v/>
      </c>
      <c r="Z14" s="28" t="str">
        <f t="array" ref="Z14">IFERROR(INDEX(Tdata[Nom],SMALL(IF(Tdata[Date|Affectation]=Z$5&amp;"|"&amp;$C$6,ROW(Tdata[Date|Affectation]),9^9),ROW()-ROW($C$6)+1)-1),"")</f>
        <v/>
      </c>
      <c r="AA14" s="28" t="str">
        <f t="array" ref="AA14">IFERROR(INDEX(Tdata[Nom],SMALL(IF(Tdata[Date|Affectation]=AA$5&amp;"|"&amp;$C$6,ROW(Tdata[Date|Affectation]),9^9),ROW()-ROW($C$6)+1)-1),"")</f>
        <v/>
      </c>
      <c r="AB14" s="28" t="str">
        <f t="array" ref="AB14">IFERROR(INDEX(Tdata[Nom],SMALL(IF(Tdata[Date|Affectation]=AB$5&amp;"|"&amp;$C$6,ROW(Tdata[Date|Affectation]),9^9),ROW()-ROW($C$6)+1)-1),"")</f>
        <v/>
      </c>
      <c r="AC14" s="28" t="str">
        <f t="array" ref="AC14">IFERROR(INDEX(Tdata[Nom],SMALL(IF(Tdata[Date|Affectation]=AC$5&amp;"|"&amp;$C$6,ROW(Tdata[Date|Affectation]),9^9),ROW()-ROW($C$6)+1)-1),"")</f>
        <v/>
      </c>
      <c r="AD14" s="28" t="str">
        <f t="array" ref="AD14">IFERROR(INDEX(Tdata[Nom],SMALL(IF(Tdata[Date|Affectation]=AD$5&amp;"|"&amp;$C$6,ROW(Tdata[Date|Affectation]),9^9),ROW()-ROW($C$6)+1)-1),"")</f>
        <v/>
      </c>
      <c r="AE14" s="28" t="str">
        <f t="array" ref="AE14">IFERROR(INDEX(Tdata[Nom],SMALL(IF(Tdata[Date|Affectation]=AE$5&amp;"|"&amp;$C$6,ROW(Tdata[Date|Affectation]),9^9),ROW()-ROW($C$6)+1)-1),"")</f>
        <v/>
      </c>
      <c r="AF14" s="28" t="str">
        <f t="array" ref="AF14">IFERROR(INDEX(Tdata[Nom],SMALL(IF(Tdata[Date|Affectation]=AF$5&amp;"|"&amp;$C$6,ROW(Tdata[Date|Affectation]),9^9),ROW()-ROW($C$6)+1)-1),"")</f>
        <v/>
      </c>
      <c r="AG14" s="28" t="str">
        <f t="array" ref="AG14">IFERROR(INDEX(Tdata[Nom],SMALL(IF(Tdata[Date|Affectation]=AG$5&amp;"|"&amp;$C$6,ROW(Tdata[Date|Affectation]),9^9),ROW()-ROW($C$6)+1)-1),"")</f>
        <v/>
      </c>
      <c r="AH14" s="28" t="str">
        <f t="array" ref="AH14">IFERROR(INDEX(Tdata[Nom],SMALL(IF(Tdata[Date|Affectation]=AH$5&amp;"|"&amp;$C$6,ROW(Tdata[Date|Affectation]),9^9),ROW()-ROW($C$6)+1)-1),"")</f>
        <v/>
      </c>
    </row>
    <row r="15" spans="1:34" ht="15" thickBot="1" x14ac:dyDescent="0.4">
      <c r="A15" s="191"/>
      <c r="B15" s="189"/>
      <c r="C15" s="153"/>
      <c r="D15" s="28" t="str">
        <f t="array" ref="D15">IFERROR(INDEX(Tdata[Nom],SMALL(IF(Tdata[Date|Affectation]=D$5&amp;"|"&amp;$C$6,ROW(Tdata[Date|Affectation]),9^9),ROW()-ROW($C$6)+1)-1),"")</f>
        <v/>
      </c>
      <c r="E15" s="28" t="str">
        <f t="array" ref="E15">IFERROR(INDEX(Tdata[Nom],SMALL(IF(Tdata[Date|Affectation]=E$5&amp;"|"&amp;$C$6,ROW(Tdata[Date|Affectation]),9^9),ROW()-ROW($C$6)+1)-1),"")</f>
        <v/>
      </c>
      <c r="F15" s="28" t="str">
        <f t="array" ref="F15">IFERROR(INDEX(Tdata[Nom],SMALL(IF(Tdata[Date|Affectation]=F$5&amp;"|"&amp;$C$6,ROW(Tdata[Date|Affectation]),9^9),ROW()-ROW($C$6)+1)-1),"")</f>
        <v/>
      </c>
      <c r="G15" s="28" t="str">
        <f t="array" ref="G15">IFERROR(INDEX(Tdata[Nom],SMALL(IF(Tdata[Date|Affectation]=G$5&amp;"|"&amp;$C$6,ROW(Tdata[Date|Affectation]),9^9),ROW()-ROW($C$6)+1)-1),"")</f>
        <v/>
      </c>
      <c r="H15" s="28" t="str">
        <f t="array" ref="H15">IFERROR(INDEX(Tdata[Nom],SMALL(IF(Tdata[Date|Affectation]=H$5&amp;"|"&amp;$C$6,ROW(Tdata[Date|Affectation]),9^9),ROW()-ROW($C$6)+1)-1),"")</f>
        <v/>
      </c>
      <c r="I15" s="28" t="str">
        <f t="array" ref="I15">IFERROR(INDEX(Tdata[Nom],SMALL(IF(Tdata[Date|Affectation]=I$5&amp;"|"&amp;$C$6,ROW(Tdata[Date|Affectation]),9^9),ROW()-ROW($C$6)+1)-1),"")</f>
        <v/>
      </c>
      <c r="J15" s="28" t="str">
        <f t="array" ref="J15">IFERROR(INDEX(Tdata[Nom],SMALL(IF(Tdata[Date|Affectation]=J$5&amp;"|"&amp;$C$6,ROW(Tdata[Date|Affectation]),9^9),ROW()-ROW($C$6)+1)-1),"")</f>
        <v/>
      </c>
      <c r="K15" s="28" t="str">
        <f t="array" ref="K15">IFERROR(INDEX(Tdata[Nom],SMALL(IF(Tdata[Date|Affectation]=K$5&amp;"|"&amp;$C$6,ROW(Tdata[Date|Affectation]),9^9),ROW()-ROW($C$6)+1)-1),"")</f>
        <v/>
      </c>
      <c r="L15" s="28" t="str">
        <f t="array" ref="L15">IFERROR(INDEX(Tdata[Nom],SMALL(IF(Tdata[Date|Affectation]=L$5&amp;"|"&amp;$C$6,ROW(Tdata[Date|Affectation]),9^9),ROW()-ROW($C$6)+1)-1),"")</f>
        <v/>
      </c>
      <c r="M15" s="28" t="str">
        <f t="array" ref="M15">IFERROR(INDEX(Tdata[Nom],SMALL(IF(Tdata[Date|Affectation]=M$5&amp;"|"&amp;$C$6,ROW(Tdata[Date|Affectation]),9^9),ROW()-ROW($C$6)+1)-1),"")</f>
        <v/>
      </c>
      <c r="N15" s="28" t="str">
        <f t="array" ref="N15">IFERROR(INDEX(Tdata[Nom],SMALL(IF(Tdata[Date|Affectation]=N$5&amp;"|"&amp;$C$6,ROW(Tdata[Date|Affectation]),9^9),ROW()-ROW($C$6)+1)-1),"")</f>
        <v/>
      </c>
      <c r="O15" s="28" t="str">
        <f t="array" ref="O15">IFERROR(INDEX(Tdata[Nom],SMALL(IF(Tdata[Date|Affectation]=O$5&amp;"|"&amp;$C$6,ROW(Tdata[Date|Affectation]),9^9),ROW()-ROW($C$6)+1)-1),"")</f>
        <v/>
      </c>
      <c r="P15" s="28" t="str">
        <f t="array" ref="P15">IFERROR(INDEX(Tdata[Nom],SMALL(IF(Tdata[Date|Affectation]=P$5&amp;"|"&amp;$C$6,ROW(Tdata[Date|Affectation]),9^9),ROW()-ROW($C$6)+1)-1),"")</f>
        <v/>
      </c>
      <c r="Q15" s="28" t="str">
        <f t="array" ref="Q15">IFERROR(INDEX(Tdata[Nom],SMALL(IF(Tdata[Date|Affectation]=Q$5&amp;"|"&amp;$C$6,ROW(Tdata[Date|Affectation]),9^9),ROW()-ROW($C$6)+1)-1),"")</f>
        <v/>
      </c>
      <c r="R15" s="28" t="str">
        <f t="array" ref="R15">IFERROR(INDEX(Tdata[Nom],SMALL(IF(Tdata[Date|Affectation]=R$5&amp;"|"&amp;$C$6,ROW(Tdata[Date|Affectation]),9^9),ROW()-ROW($C$6)+1)-1),"")</f>
        <v/>
      </c>
      <c r="S15" s="28" t="str">
        <f t="array" ref="S15">IFERROR(INDEX(Tdata[Nom],SMALL(IF(Tdata[Date|Affectation]=S$5&amp;"|"&amp;$C$6,ROW(Tdata[Date|Affectation]),9^9),ROW()-ROW($C$6)+1)-1),"")</f>
        <v/>
      </c>
      <c r="T15" s="28" t="str">
        <f t="array" ref="T15">IFERROR(INDEX(Tdata[Nom],SMALL(IF(Tdata[Date|Affectation]=T$5&amp;"|"&amp;$C$6,ROW(Tdata[Date|Affectation]),9^9),ROW()-ROW($C$6)+1)-1),"")</f>
        <v/>
      </c>
      <c r="U15" s="28" t="str">
        <f t="array" ref="U15">IFERROR(INDEX(Tdata[Nom],SMALL(IF(Tdata[Date|Affectation]=U$5&amp;"|"&amp;$C$6,ROW(Tdata[Date|Affectation]),9^9),ROW()-ROW($C$6)+1)-1),"")</f>
        <v/>
      </c>
      <c r="V15" s="28" t="str">
        <f t="array" ref="V15">IFERROR(INDEX(Tdata[Nom],SMALL(IF(Tdata[Date|Affectation]=V$5&amp;"|"&amp;$C$6,ROW(Tdata[Date|Affectation]),9^9),ROW()-ROW($C$6)+1)-1),"")</f>
        <v/>
      </c>
      <c r="W15" s="28" t="str">
        <f t="array" ref="W15">IFERROR(INDEX(Tdata[Nom],SMALL(IF(Tdata[Date|Affectation]=W$5&amp;"|"&amp;$C$6,ROW(Tdata[Date|Affectation]),9^9),ROW()-ROW($C$6)+1)-1),"")</f>
        <v/>
      </c>
      <c r="X15" s="28" t="str">
        <f t="array" ref="X15">IFERROR(INDEX(Tdata[Nom],SMALL(IF(Tdata[Date|Affectation]=X$5&amp;"|"&amp;$C$6,ROW(Tdata[Date|Affectation]),9^9),ROW()-ROW($C$6)+1)-1),"")</f>
        <v/>
      </c>
      <c r="Y15" s="28" t="str">
        <f t="array" ref="Y15">IFERROR(INDEX(Tdata[Nom],SMALL(IF(Tdata[Date|Affectation]=Y$5&amp;"|"&amp;$C$6,ROW(Tdata[Date|Affectation]),9^9),ROW()-ROW($C$6)+1)-1),"")</f>
        <v/>
      </c>
      <c r="Z15" s="28" t="str">
        <f t="array" ref="Z15">IFERROR(INDEX(Tdata[Nom],SMALL(IF(Tdata[Date|Affectation]=Z$5&amp;"|"&amp;$C$6,ROW(Tdata[Date|Affectation]),9^9),ROW()-ROW($C$6)+1)-1),"")</f>
        <v/>
      </c>
      <c r="AA15" s="28" t="str">
        <f t="array" ref="AA15">IFERROR(INDEX(Tdata[Nom],SMALL(IF(Tdata[Date|Affectation]=AA$5&amp;"|"&amp;$C$6,ROW(Tdata[Date|Affectation]),9^9),ROW()-ROW($C$6)+1)-1),"")</f>
        <v/>
      </c>
      <c r="AB15" s="28" t="str">
        <f t="array" ref="AB15">IFERROR(INDEX(Tdata[Nom],SMALL(IF(Tdata[Date|Affectation]=AB$5&amp;"|"&amp;$C$6,ROW(Tdata[Date|Affectation]),9^9),ROW()-ROW($C$6)+1)-1),"")</f>
        <v/>
      </c>
      <c r="AC15" s="28" t="str">
        <f t="array" ref="AC15">IFERROR(INDEX(Tdata[Nom],SMALL(IF(Tdata[Date|Affectation]=AC$5&amp;"|"&amp;$C$6,ROW(Tdata[Date|Affectation]),9^9),ROW()-ROW($C$6)+1)-1),"")</f>
        <v/>
      </c>
      <c r="AD15" s="28" t="str">
        <f t="array" ref="AD15">IFERROR(INDEX(Tdata[Nom],SMALL(IF(Tdata[Date|Affectation]=AD$5&amp;"|"&amp;$C$6,ROW(Tdata[Date|Affectation]),9^9),ROW()-ROW($C$6)+1)-1),"")</f>
        <v/>
      </c>
      <c r="AE15" s="28" t="str">
        <f t="array" ref="AE15">IFERROR(INDEX(Tdata[Nom],SMALL(IF(Tdata[Date|Affectation]=AE$5&amp;"|"&amp;$C$6,ROW(Tdata[Date|Affectation]),9^9),ROW()-ROW($C$6)+1)-1),"")</f>
        <v/>
      </c>
      <c r="AF15" s="28" t="str">
        <f t="array" ref="AF15">IFERROR(INDEX(Tdata[Nom],SMALL(IF(Tdata[Date|Affectation]=AF$5&amp;"|"&amp;$C$6,ROW(Tdata[Date|Affectation]),9^9),ROW()-ROW($C$6)+1)-1),"")</f>
        <v/>
      </c>
      <c r="AG15" s="28" t="str">
        <f t="array" ref="AG15">IFERROR(INDEX(Tdata[Nom],SMALL(IF(Tdata[Date|Affectation]=AG$5&amp;"|"&amp;$C$6,ROW(Tdata[Date|Affectation]),9^9),ROW()-ROW($C$6)+1)-1),"")</f>
        <v/>
      </c>
      <c r="AH15" s="28" t="str">
        <f t="array" ref="AH15">IFERROR(INDEX(Tdata[Nom],SMALL(IF(Tdata[Date|Affectation]=AH$5&amp;"|"&amp;$C$6,ROW(Tdata[Date|Affectation]),9^9),ROW()-ROW($C$6)+1)-1),"")</f>
        <v/>
      </c>
    </row>
    <row r="16" spans="1:34" ht="15" thickBot="1" x14ac:dyDescent="0.4">
      <c r="A16" s="191"/>
      <c r="B16" s="189"/>
      <c r="C16" s="153"/>
      <c r="D16" s="28" t="str">
        <f t="array" ref="D16">IFERROR(INDEX(Tdata[Nom],SMALL(IF(Tdata[Date|Affectation]=D$5&amp;"|"&amp;$C$6,ROW(Tdata[Date|Affectation]),9^9),ROW()-ROW($C$6)+1)-1),"")</f>
        <v/>
      </c>
      <c r="E16" s="28" t="str">
        <f t="array" ref="E16">IFERROR(INDEX(Tdata[Nom],SMALL(IF(Tdata[Date|Affectation]=E$5&amp;"|"&amp;$C$6,ROW(Tdata[Date|Affectation]),9^9),ROW()-ROW($C$6)+1)-1),"")</f>
        <v/>
      </c>
      <c r="F16" s="28" t="str">
        <f t="array" ref="F16">IFERROR(INDEX(Tdata[Nom],SMALL(IF(Tdata[Date|Affectation]=F$5&amp;"|"&amp;$C$6,ROW(Tdata[Date|Affectation]),9^9),ROW()-ROW($C$6)+1)-1),"")</f>
        <v/>
      </c>
      <c r="G16" s="28" t="str">
        <f t="array" ref="G16">IFERROR(INDEX(Tdata[Nom],SMALL(IF(Tdata[Date|Affectation]=G$5&amp;"|"&amp;$C$6,ROW(Tdata[Date|Affectation]),9^9),ROW()-ROW($C$6)+1)-1),"")</f>
        <v/>
      </c>
      <c r="H16" s="28" t="str">
        <f t="array" ref="H16">IFERROR(INDEX(Tdata[Nom],SMALL(IF(Tdata[Date|Affectation]=H$5&amp;"|"&amp;$C$6,ROW(Tdata[Date|Affectation]),9^9),ROW()-ROW($C$6)+1)-1),"")</f>
        <v/>
      </c>
      <c r="I16" s="28" t="str">
        <f t="array" ref="I16">IFERROR(INDEX(Tdata[Nom],SMALL(IF(Tdata[Date|Affectation]=I$5&amp;"|"&amp;$C$6,ROW(Tdata[Date|Affectation]),9^9),ROW()-ROW($C$6)+1)-1),"")</f>
        <v/>
      </c>
      <c r="J16" s="28" t="str">
        <f t="array" ref="J16">IFERROR(INDEX(Tdata[Nom],SMALL(IF(Tdata[Date|Affectation]=J$5&amp;"|"&amp;$C$6,ROW(Tdata[Date|Affectation]),9^9),ROW()-ROW($C$6)+1)-1),"")</f>
        <v/>
      </c>
      <c r="K16" s="28" t="str">
        <f t="array" ref="K16">IFERROR(INDEX(Tdata[Nom],SMALL(IF(Tdata[Date|Affectation]=K$5&amp;"|"&amp;$C$6,ROW(Tdata[Date|Affectation]),9^9),ROW()-ROW($C$6)+1)-1),"")</f>
        <v/>
      </c>
      <c r="L16" s="28" t="str">
        <f t="array" ref="L16">IFERROR(INDEX(Tdata[Nom],SMALL(IF(Tdata[Date|Affectation]=L$5&amp;"|"&amp;$C$6,ROW(Tdata[Date|Affectation]),9^9),ROW()-ROW($C$6)+1)-1),"")</f>
        <v/>
      </c>
      <c r="M16" s="28" t="str">
        <f t="array" ref="M16">IFERROR(INDEX(Tdata[Nom],SMALL(IF(Tdata[Date|Affectation]=M$5&amp;"|"&amp;$C$6,ROW(Tdata[Date|Affectation]),9^9),ROW()-ROW($C$6)+1)-1),"")</f>
        <v/>
      </c>
      <c r="N16" s="28" t="str">
        <f t="array" ref="N16">IFERROR(INDEX(Tdata[Nom],SMALL(IF(Tdata[Date|Affectation]=N$5&amp;"|"&amp;$C$6,ROW(Tdata[Date|Affectation]),9^9),ROW()-ROW($C$6)+1)-1),"")</f>
        <v/>
      </c>
      <c r="O16" s="28" t="str">
        <f t="array" ref="O16">IFERROR(INDEX(Tdata[Nom],SMALL(IF(Tdata[Date|Affectation]=O$5&amp;"|"&amp;$C$6,ROW(Tdata[Date|Affectation]),9^9),ROW()-ROW($C$6)+1)-1),"")</f>
        <v/>
      </c>
      <c r="P16" s="28" t="str">
        <f t="array" ref="P16">IFERROR(INDEX(Tdata[Nom],SMALL(IF(Tdata[Date|Affectation]=P$5&amp;"|"&amp;$C$6,ROW(Tdata[Date|Affectation]),9^9),ROW()-ROW($C$6)+1)-1),"")</f>
        <v/>
      </c>
      <c r="Q16" s="28" t="str">
        <f t="array" ref="Q16">IFERROR(INDEX(Tdata[Nom],SMALL(IF(Tdata[Date|Affectation]=Q$5&amp;"|"&amp;$C$6,ROW(Tdata[Date|Affectation]),9^9),ROW()-ROW($C$6)+1)-1),"")</f>
        <v/>
      </c>
      <c r="R16" s="28" t="str">
        <f t="array" ref="R16">IFERROR(INDEX(Tdata[Nom],SMALL(IF(Tdata[Date|Affectation]=R$5&amp;"|"&amp;$C$6,ROW(Tdata[Date|Affectation]),9^9),ROW()-ROW($C$6)+1)-1),"")</f>
        <v/>
      </c>
      <c r="S16" s="28" t="str">
        <f t="array" ref="S16">IFERROR(INDEX(Tdata[Nom],SMALL(IF(Tdata[Date|Affectation]=S$5&amp;"|"&amp;$C$6,ROW(Tdata[Date|Affectation]),9^9),ROW()-ROW($C$6)+1)-1),"")</f>
        <v/>
      </c>
      <c r="T16" s="28" t="str">
        <f t="array" ref="T16">IFERROR(INDEX(Tdata[Nom],SMALL(IF(Tdata[Date|Affectation]=T$5&amp;"|"&amp;$C$6,ROW(Tdata[Date|Affectation]),9^9),ROW()-ROW($C$6)+1)-1),"")</f>
        <v/>
      </c>
      <c r="U16" s="28" t="str">
        <f t="array" ref="U16">IFERROR(INDEX(Tdata[Nom],SMALL(IF(Tdata[Date|Affectation]=U$5&amp;"|"&amp;$C$6,ROW(Tdata[Date|Affectation]),9^9),ROW()-ROW($C$6)+1)-1),"")</f>
        <v/>
      </c>
      <c r="V16" s="28" t="str">
        <f t="array" ref="V16">IFERROR(INDEX(Tdata[Nom],SMALL(IF(Tdata[Date|Affectation]=V$5&amp;"|"&amp;$C$6,ROW(Tdata[Date|Affectation]),9^9),ROW()-ROW($C$6)+1)-1),"")</f>
        <v/>
      </c>
      <c r="W16" s="28" t="str">
        <f t="array" ref="W16">IFERROR(INDEX(Tdata[Nom],SMALL(IF(Tdata[Date|Affectation]=W$5&amp;"|"&amp;$C$6,ROW(Tdata[Date|Affectation]),9^9),ROW()-ROW($C$6)+1)-1),"")</f>
        <v/>
      </c>
      <c r="X16" s="28" t="str">
        <f t="array" ref="X16">IFERROR(INDEX(Tdata[Nom],SMALL(IF(Tdata[Date|Affectation]=X$5&amp;"|"&amp;$C$6,ROW(Tdata[Date|Affectation]),9^9),ROW()-ROW($C$6)+1)-1),"")</f>
        <v/>
      </c>
      <c r="Y16" s="28" t="str">
        <f t="array" ref="Y16">IFERROR(INDEX(Tdata[Nom],SMALL(IF(Tdata[Date|Affectation]=Y$5&amp;"|"&amp;$C$6,ROW(Tdata[Date|Affectation]),9^9),ROW()-ROW($C$6)+1)-1),"")</f>
        <v/>
      </c>
      <c r="Z16" s="28" t="str">
        <f t="array" ref="Z16">IFERROR(INDEX(Tdata[Nom],SMALL(IF(Tdata[Date|Affectation]=Z$5&amp;"|"&amp;$C$6,ROW(Tdata[Date|Affectation]),9^9),ROW()-ROW($C$6)+1)-1),"")</f>
        <v/>
      </c>
      <c r="AA16" s="28" t="str">
        <f t="array" ref="AA16">IFERROR(INDEX(Tdata[Nom],SMALL(IF(Tdata[Date|Affectation]=AA$5&amp;"|"&amp;$C$6,ROW(Tdata[Date|Affectation]),9^9),ROW()-ROW($C$6)+1)-1),"")</f>
        <v/>
      </c>
      <c r="AB16" s="28" t="str">
        <f t="array" ref="AB16">IFERROR(INDEX(Tdata[Nom],SMALL(IF(Tdata[Date|Affectation]=AB$5&amp;"|"&amp;$C$6,ROW(Tdata[Date|Affectation]),9^9),ROW()-ROW($C$6)+1)-1),"")</f>
        <v/>
      </c>
      <c r="AC16" s="28" t="str">
        <f t="array" ref="AC16">IFERROR(INDEX(Tdata[Nom],SMALL(IF(Tdata[Date|Affectation]=AC$5&amp;"|"&amp;$C$6,ROW(Tdata[Date|Affectation]),9^9),ROW()-ROW($C$6)+1)-1),"")</f>
        <v/>
      </c>
      <c r="AD16" s="28" t="str">
        <f t="array" ref="AD16">IFERROR(INDEX(Tdata[Nom],SMALL(IF(Tdata[Date|Affectation]=AD$5&amp;"|"&amp;$C$6,ROW(Tdata[Date|Affectation]),9^9),ROW()-ROW($C$6)+1)-1),"")</f>
        <v/>
      </c>
      <c r="AE16" s="28" t="str">
        <f t="array" ref="AE16">IFERROR(INDEX(Tdata[Nom],SMALL(IF(Tdata[Date|Affectation]=AE$5&amp;"|"&amp;$C$6,ROW(Tdata[Date|Affectation]),9^9),ROW()-ROW($C$6)+1)-1),"")</f>
        <v/>
      </c>
      <c r="AF16" s="28" t="str">
        <f t="array" ref="AF16">IFERROR(INDEX(Tdata[Nom],SMALL(IF(Tdata[Date|Affectation]=AF$5&amp;"|"&amp;$C$6,ROW(Tdata[Date|Affectation]),9^9),ROW()-ROW($C$6)+1)-1),"")</f>
        <v/>
      </c>
      <c r="AG16" s="28" t="str">
        <f t="array" ref="AG16">IFERROR(INDEX(Tdata[Nom],SMALL(IF(Tdata[Date|Affectation]=AG$5&amp;"|"&amp;$C$6,ROW(Tdata[Date|Affectation]),9^9),ROW()-ROW($C$6)+1)-1),"")</f>
        <v/>
      </c>
      <c r="AH16" s="28" t="str">
        <f t="array" ref="AH16">IFERROR(INDEX(Tdata[Nom],SMALL(IF(Tdata[Date|Affectation]=AH$5&amp;"|"&amp;$C$6,ROW(Tdata[Date|Affectation]),9^9),ROW()-ROW($C$6)+1)-1),"")</f>
        <v/>
      </c>
    </row>
    <row r="17" spans="1:34" ht="15" thickBot="1" x14ac:dyDescent="0.4">
      <c r="A17" s="191"/>
      <c r="B17" s="188" t="s">
        <v>111</v>
      </c>
      <c r="C17" s="156" t="s">
        <v>147</v>
      </c>
      <c r="D17" s="27" t="str">
        <f t="array" ref="D17">IFERROR(INDEX(Tdata[Nom],SMALL(IF(Tdata[Date|Affectation]=D$5&amp;"|"&amp;$C$17,ROW(Tdata[Date|Affectation]),9^9),ROW()-ROW($C$17)+1)-1),"")</f>
        <v/>
      </c>
      <c r="E17" s="27" t="str">
        <f t="array" ref="E17">IFERROR(INDEX(Tdata[Nom],SMALL(IF(Tdata[Date|Affectation]=E$5&amp;"|"&amp;$C$17,ROW(Tdata[Date|Affectation]),9^9),ROW()-ROW($C$17)+1)-1),"")</f>
        <v/>
      </c>
      <c r="F17" s="27" t="str">
        <f t="array" ref="F17">IFERROR(INDEX(Tdata[Nom],SMALL(IF(Tdata[Date|Affectation]=F$5&amp;"|"&amp;$C$17,ROW(Tdata[Date|Affectation]),9^9),ROW()-ROW($C$17)+1)-1),"")</f>
        <v/>
      </c>
      <c r="G17" s="27" t="str">
        <f t="array" ref="G17">IFERROR(INDEX(Tdata[Nom],SMALL(IF(Tdata[Date|Affectation]=G$5&amp;"|"&amp;$C$17,ROW(Tdata[Date|Affectation]),9^9),ROW()-ROW($C$17)+1)-1),"")</f>
        <v/>
      </c>
      <c r="H17" s="27" t="str">
        <f t="array" ref="H17">IFERROR(INDEX(Tdata[Nom],SMALL(IF(Tdata[Date|Affectation]=H$5&amp;"|"&amp;$C$17,ROW(Tdata[Date|Affectation]),9^9),ROW()-ROW($C$17)+1)-1),"")</f>
        <v/>
      </c>
      <c r="I17" s="27" t="str">
        <f t="array" ref="I17">IFERROR(INDEX(Tdata[Nom],SMALL(IF(Tdata[Date|Affectation]=I$5&amp;"|"&amp;$C$17,ROW(Tdata[Date|Affectation]),9^9),ROW()-ROW($C$17)+1)-1),"")</f>
        <v/>
      </c>
      <c r="J17" s="27" t="str">
        <f t="array" ref="J17">IFERROR(INDEX(Tdata[Nom],SMALL(IF(Tdata[Date|Affectation]=J$5&amp;"|"&amp;$C$17,ROW(Tdata[Date|Affectation]),9^9),ROW()-ROW($C$17)+1)-1),"")</f>
        <v/>
      </c>
      <c r="K17" s="27" t="str">
        <f t="array" ref="K17">IFERROR(INDEX(Tdata[Nom],SMALL(IF(Tdata[Date|Affectation]=K$5&amp;"|"&amp;$C$17,ROW(Tdata[Date|Affectation]),9^9),ROW()-ROW($C$17)+1)-1),"")</f>
        <v/>
      </c>
      <c r="L17" s="27" t="str">
        <f t="array" ref="L17">IFERROR(INDEX(Tdata[Nom],SMALL(IF(Tdata[Date|Affectation]=L$5&amp;"|"&amp;$C$17,ROW(Tdata[Date|Affectation]),9^9),ROW()-ROW($C$17)+1)-1),"")</f>
        <v/>
      </c>
      <c r="M17" s="27" t="str">
        <f t="array" ref="M17">IFERROR(INDEX(Tdata[Nom],SMALL(IF(Tdata[Date|Affectation]=M$5&amp;"|"&amp;$C$17,ROW(Tdata[Date|Affectation]),9^9),ROW()-ROW($C$17)+1)-1),"")</f>
        <v/>
      </c>
      <c r="N17" s="27" t="str">
        <f t="array" ref="N17">IFERROR(INDEX(Tdata[Nom],SMALL(IF(Tdata[Date|Affectation]=N$5&amp;"|"&amp;$C$17,ROW(Tdata[Date|Affectation]),9^9),ROW()-ROW($C$17)+1)-1),"")</f>
        <v/>
      </c>
      <c r="O17" s="27" t="str">
        <f t="array" ref="O17">IFERROR(INDEX(Tdata[Nom],SMALL(IF(Tdata[Date|Affectation]=O$5&amp;"|"&amp;$C$17,ROW(Tdata[Date|Affectation]),9^9),ROW()-ROW($C$17)+1)-1),"")</f>
        <v/>
      </c>
      <c r="P17" s="27" t="str">
        <f t="array" ref="P17">IFERROR(INDEX(Tdata[Nom],SMALL(IF(Tdata[Date|Affectation]=P$5&amp;"|"&amp;$C$17,ROW(Tdata[Date|Affectation]),9^9),ROW()-ROW($C$17)+1)-1),"")</f>
        <v/>
      </c>
      <c r="Q17" s="27" t="str">
        <f t="array" ref="Q17">IFERROR(INDEX(Tdata[Nom],SMALL(IF(Tdata[Date|Affectation]=Q$5&amp;"|"&amp;$C$17,ROW(Tdata[Date|Affectation]),9^9),ROW()-ROW($C$17)+1)-1),"")</f>
        <v/>
      </c>
      <c r="R17" s="27" t="str">
        <f t="array" ref="R17">IFERROR(INDEX(Tdata[Nom],SMALL(IF(Tdata[Date|Affectation]=R$5&amp;"|"&amp;$C$17,ROW(Tdata[Date|Affectation]),9^9),ROW()-ROW($C$17)+1)-1),"")</f>
        <v/>
      </c>
      <c r="S17" s="27" t="str">
        <f t="array" ref="S17">IFERROR(INDEX(Tdata[Nom],SMALL(IF(Tdata[Date|Affectation]=S$5&amp;"|"&amp;$C$17,ROW(Tdata[Date|Affectation]),9^9),ROW()-ROW($C$17)+1)-1),"")</f>
        <v/>
      </c>
      <c r="T17" s="27" t="str">
        <f t="array" ref="T17">IFERROR(INDEX(Tdata[Nom],SMALL(IF(Tdata[Date|Affectation]=T$5&amp;"|"&amp;$C$17,ROW(Tdata[Date|Affectation]),9^9),ROW()-ROW($C$17)+1)-1),"")</f>
        <v/>
      </c>
      <c r="U17" s="27" t="str">
        <f t="array" ref="U17">IFERROR(INDEX(Tdata[Nom],SMALL(IF(Tdata[Date|Affectation]=U$5&amp;"|"&amp;$C$17,ROW(Tdata[Date|Affectation]),9^9),ROW()-ROW($C$17)+1)-1),"")</f>
        <v/>
      </c>
      <c r="V17" s="27" t="str">
        <f t="array" ref="V17">IFERROR(INDEX(Tdata[Nom],SMALL(IF(Tdata[Date|Affectation]=V$5&amp;"|"&amp;$C$17,ROW(Tdata[Date|Affectation]),9^9),ROW()-ROW($C$17)+1)-1),"")</f>
        <v/>
      </c>
      <c r="W17" s="27" t="str">
        <f t="array" ref="W17">IFERROR(INDEX(Tdata[Nom],SMALL(IF(Tdata[Date|Affectation]=W$5&amp;"|"&amp;$C$17,ROW(Tdata[Date|Affectation]),9^9),ROW()-ROW($C$17)+1)-1),"")</f>
        <v/>
      </c>
      <c r="X17" s="27" t="str">
        <f t="array" ref="X17">IFERROR(INDEX(Tdata[Nom],SMALL(IF(Tdata[Date|Affectation]=X$5&amp;"|"&amp;$C$17,ROW(Tdata[Date|Affectation]),9^9),ROW()-ROW($C$17)+1)-1),"")</f>
        <v/>
      </c>
      <c r="Y17" s="27" t="str">
        <f t="array" ref="Y17">IFERROR(INDEX(Tdata[Nom],SMALL(IF(Tdata[Date|Affectation]=Y$5&amp;"|"&amp;$C$17,ROW(Tdata[Date|Affectation]),9^9),ROW()-ROW($C$17)+1)-1),"")</f>
        <v/>
      </c>
      <c r="Z17" s="27" t="str">
        <f t="array" ref="Z17">IFERROR(INDEX(Tdata[Nom],SMALL(IF(Tdata[Date|Affectation]=Z$5&amp;"|"&amp;$C$17,ROW(Tdata[Date|Affectation]),9^9),ROW()-ROW($C$17)+1)-1),"")</f>
        <v/>
      </c>
      <c r="AA17" s="27" t="str">
        <f t="array" ref="AA17">IFERROR(INDEX(Tdata[Nom],SMALL(IF(Tdata[Date|Affectation]=AA$5&amp;"|"&amp;$C$17,ROW(Tdata[Date|Affectation]),9^9),ROW()-ROW($C$17)+1)-1),"")</f>
        <v/>
      </c>
      <c r="AB17" s="27" t="str">
        <f t="array" ref="AB17">IFERROR(INDEX(Tdata[Nom],SMALL(IF(Tdata[Date|Affectation]=AB$5&amp;"|"&amp;$C$17,ROW(Tdata[Date|Affectation]),9^9),ROW()-ROW($C$17)+1)-1),"")</f>
        <v/>
      </c>
      <c r="AC17" s="27" t="str">
        <f t="array" ref="AC17">IFERROR(INDEX(Tdata[Nom],SMALL(IF(Tdata[Date|Affectation]=AC$5&amp;"|"&amp;$C$17,ROW(Tdata[Date|Affectation]),9^9),ROW()-ROW($C$17)+1)-1),"")</f>
        <v/>
      </c>
      <c r="AD17" s="27" t="str">
        <f t="array" ref="AD17">IFERROR(INDEX(Tdata[Nom],SMALL(IF(Tdata[Date|Affectation]=AD$5&amp;"|"&amp;$C$17,ROW(Tdata[Date|Affectation]),9^9),ROW()-ROW($C$17)+1)-1),"")</f>
        <v/>
      </c>
      <c r="AE17" s="27" t="str">
        <f t="array" ref="AE17">IFERROR(INDEX(Tdata[Nom],SMALL(IF(Tdata[Date|Affectation]=AE$5&amp;"|"&amp;$C$17,ROW(Tdata[Date|Affectation]),9^9),ROW()-ROW($C$17)+1)-1),"")</f>
        <v/>
      </c>
      <c r="AF17" s="27" t="str">
        <f t="array" ref="AF17">IFERROR(INDEX(Tdata[Nom],SMALL(IF(Tdata[Date|Affectation]=AF$5&amp;"|"&amp;$C$17,ROW(Tdata[Date|Affectation]),9^9),ROW()-ROW($C$17)+1)-1),"")</f>
        <v/>
      </c>
      <c r="AG17" s="27" t="str">
        <f t="array" ref="AG17">IFERROR(INDEX(Tdata[Nom],SMALL(IF(Tdata[Date|Affectation]=AG$5&amp;"|"&amp;$C$17,ROW(Tdata[Date|Affectation]),9^9),ROW()-ROW($C$17)+1)-1),"")</f>
        <v/>
      </c>
      <c r="AH17" s="27" t="str">
        <f t="array" ref="AH17">IFERROR(INDEX(Tdata[Nom],SMALL(IF(Tdata[Date|Affectation]=AH$5&amp;"|"&amp;$C$17,ROW(Tdata[Date|Affectation]),9^9),ROW()-ROW($C$17)+1)-1),"")</f>
        <v/>
      </c>
    </row>
    <row r="18" spans="1:34" ht="15" thickBot="1" x14ac:dyDescent="0.4">
      <c r="A18" s="191"/>
      <c r="B18" s="188"/>
      <c r="C18" s="154"/>
      <c r="D18" s="28" t="str">
        <f t="array" ref="D18">IFERROR(INDEX(Tdata[Nom],SMALL(IF(Tdata[Date|Affectation]=D$5&amp;"|"&amp;$C$17,ROW(Tdata[Date|Affectation]),9^9),ROW()-ROW($C$17)+1)-1),"")</f>
        <v/>
      </c>
      <c r="E18" s="28" t="str">
        <f t="array" ref="E18">IFERROR(INDEX(Tdata[Nom],SMALL(IF(Tdata[Date|Affectation]=E$5&amp;"|"&amp;$C$17,ROW(Tdata[Date|Affectation]),9^9),ROW()-ROW($C$17)+1)-1),"")</f>
        <v/>
      </c>
      <c r="F18" s="28" t="str">
        <f t="array" ref="F18">IFERROR(INDEX(Tdata[Nom],SMALL(IF(Tdata[Date|Affectation]=F$5&amp;"|"&amp;$C$17,ROW(Tdata[Date|Affectation]),9^9),ROW()-ROW($C$17)+1)-1),"")</f>
        <v/>
      </c>
      <c r="G18" s="28" t="str">
        <f t="array" ref="G18">IFERROR(INDEX(Tdata[Nom],SMALL(IF(Tdata[Date|Affectation]=G$5&amp;"|"&amp;$C$17,ROW(Tdata[Date|Affectation]),9^9),ROW()-ROW($C$17)+1)-1),"")</f>
        <v/>
      </c>
      <c r="H18" s="28" t="str">
        <f t="array" ref="H18">IFERROR(INDEX(Tdata[Nom],SMALL(IF(Tdata[Date|Affectation]=H$5&amp;"|"&amp;$C$17,ROW(Tdata[Date|Affectation]),9^9),ROW()-ROW($C$17)+1)-1),"")</f>
        <v/>
      </c>
      <c r="I18" s="28" t="str">
        <f t="array" ref="I18">IFERROR(INDEX(Tdata[Nom],SMALL(IF(Tdata[Date|Affectation]=I$5&amp;"|"&amp;$C$17,ROW(Tdata[Date|Affectation]),9^9),ROW()-ROW($C$17)+1)-1),"")</f>
        <v/>
      </c>
      <c r="J18" s="28" t="str">
        <f t="array" ref="J18">IFERROR(INDEX(Tdata[Nom],SMALL(IF(Tdata[Date|Affectation]=J$5&amp;"|"&amp;$C$17,ROW(Tdata[Date|Affectation]),9^9),ROW()-ROW($C$17)+1)-1),"")</f>
        <v/>
      </c>
      <c r="K18" s="28" t="str">
        <f t="array" ref="K18">IFERROR(INDEX(Tdata[Nom],SMALL(IF(Tdata[Date|Affectation]=K$5&amp;"|"&amp;$C$17,ROW(Tdata[Date|Affectation]),9^9),ROW()-ROW($C$17)+1)-1),"")</f>
        <v/>
      </c>
      <c r="L18" s="28" t="str">
        <f t="array" ref="L18">IFERROR(INDEX(Tdata[Nom],SMALL(IF(Tdata[Date|Affectation]=L$5&amp;"|"&amp;$C$17,ROW(Tdata[Date|Affectation]),9^9),ROW()-ROW($C$17)+1)-1),"")</f>
        <v/>
      </c>
      <c r="M18" s="28" t="str">
        <f t="array" ref="M18">IFERROR(INDEX(Tdata[Nom],SMALL(IF(Tdata[Date|Affectation]=M$5&amp;"|"&amp;$C$17,ROW(Tdata[Date|Affectation]),9^9),ROW()-ROW($C$17)+1)-1),"")</f>
        <v/>
      </c>
      <c r="N18" s="28" t="str">
        <f t="array" ref="N18">IFERROR(INDEX(Tdata[Nom],SMALL(IF(Tdata[Date|Affectation]=N$5&amp;"|"&amp;$C$17,ROW(Tdata[Date|Affectation]),9^9),ROW()-ROW($C$17)+1)-1),"")</f>
        <v/>
      </c>
      <c r="O18" s="28" t="str">
        <f t="array" ref="O18">IFERROR(INDEX(Tdata[Nom],SMALL(IF(Tdata[Date|Affectation]=O$5&amp;"|"&amp;$C$17,ROW(Tdata[Date|Affectation]),9^9),ROW()-ROW($C$17)+1)-1),"")</f>
        <v/>
      </c>
      <c r="P18" s="28" t="str">
        <f t="array" ref="P18">IFERROR(INDEX(Tdata[Nom],SMALL(IF(Tdata[Date|Affectation]=P$5&amp;"|"&amp;$C$17,ROW(Tdata[Date|Affectation]),9^9),ROW()-ROW($C$17)+1)-1),"")</f>
        <v/>
      </c>
      <c r="Q18" s="28" t="str">
        <f t="array" ref="Q18">IFERROR(INDEX(Tdata[Nom],SMALL(IF(Tdata[Date|Affectation]=Q$5&amp;"|"&amp;$C$17,ROW(Tdata[Date|Affectation]),9^9),ROW()-ROW($C$17)+1)-1),"")</f>
        <v/>
      </c>
      <c r="R18" s="28" t="str">
        <f t="array" ref="R18">IFERROR(INDEX(Tdata[Nom],SMALL(IF(Tdata[Date|Affectation]=R$5&amp;"|"&amp;$C$17,ROW(Tdata[Date|Affectation]),9^9),ROW()-ROW($C$17)+1)-1),"")</f>
        <v/>
      </c>
      <c r="S18" s="28" t="str">
        <f t="array" ref="S18">IFERROR(INDEX(Tdata[Nom],SMALL(IF(Tdata[Date|Affectation]=S$5&amp;"|"&amp;$C$17,ROW(Tdata[Date|Affectation]),9^9),ROW()-ROW($C$17)+1)-1),"")</f>
        <v/>
      </c>
      <c r="T18" s="28" t="str">
        <f t="array" ref="T18">IFERROR(INDEX(Tdata[Nom],SMALL(IF(Tdata[Date|Affectation]=T$5&amp;"|"&amp;$C$17,ROW(Tdata[Date|Affectation]),9^9),ROW()-ROW($C$17)+1)-1),"")</f>
        <v/>
      </c>
      <c r="U18" s="28" t="str">
        <f t="array" ref="U18">IFERROR(INDEX(Tdata[Nom],SMALL(IF(Tdata[Date|Affectation]=U$5&amp;"|"&amp;$C$17,ROW(Tdata[Date|Affectation]),9^9),ROW()-ROW($C$17)+1)-1),"")</f>
        <v/>
      </c>
      <c r="V18" s="28" t="str">
        <f t="array" ref="V18">IFERROR(INDEX(Tdata[Nom],SMALL(IF(Tdata[Date|Affectation]=V$5&amp;"|"&amp;$C$17,ROW(Tdata[Date|Affectation]),9^9),ROW()-ROW($C$17)+1)-1),"")</f>
        <v/>
      </c>
      <c r="W18" s="28" t="str">
        <f t="array" ref="W18">IFERROR(INDEX(Tdata[Nom],SMALL(IF(Tdata[Date|Affectation]=W$5&amp;"|"&amp;$C$17,ROW(Tdata[Date|Affectation]),9^9),ROW()-ROW($C$17)+1)-1),"")</f>
        <v/>
      </c>
      <c r="X18" s="28" t="str">
        <f t="array" ref="X18">IFERROR(INDEX(Tdata[Nom],SMALL(IF(Tdata[Date|Affectation]=X$5&amp;"|"&amp;$C$17,ROW(Tdata[Date|Affectation]),9^9),ROW()-ROW($C$17)+1)-1),"")</f>
        <v/>
      </c>
      <c r="Y18" s="28" t="str">
        <f t="array" ref="Y18">IFERROR(INDEX(Tdata[Nom],SMALL(IF(Tdata[Date|Affectation]=Y$5&amp;"|"&amp;$C$17,ROW(Tdata[Date|Affectation]),9^9),ROW()-ROW($C$17)+1)-1),"")</f>
        <v/>
      </c>
      <c r="Z18" s="28" t="str">
        <f t="array" ref="Z18">IFERROR(INDEX(Tdata[Nom],SMALL(IF(Tdata[Date|Affectation]=Z$5&amp;"|"&amp;$C$17,ROW(Tdata[Date|Affectation]),9^9),ROW()-ROW($C$17)+1)-1),"")</f>
        <v/>
      </c>
      <c r="AA18" s="28" t="str">
        <f t="array" ref="AA18">IFERROR(INDEX(Tdata[Nom],SMALL(IF(Tdata[Date|Affectation]=AA$5&amp;"|"&amp;$C$17,ROW(Tdata[Date|Affectation]),9^9),ROW()-ROW($C$17)+1)-1),"")</f>
        <v/>
      </c>
      <c r="AB18" s="28" t="str">
        <f t="array" ref="AB18">IFERROR(INDEX(Tdata[Nom],SMALL(IF(Tdata[Date|Affectation]=AB$5&amp;"|"&amp;$C$17,ROW(Tdata[Date|Affectation]),9^9),ROW()-ROW($C$17)+1)-1),"")</f>
        <v/>
      </c>
      <c r="AC18" s="28" t="str">
        <f t="array" ref="AC18">IFERROR(INDEX(Tdata[Nom],SMALL(IF(Tdata[Date|Affectation]=AC$5&amp;"|"&amp;$C$17,ROW(Tdata[Date|Affectation]),9^9),ROW()-ROW($C$17)+1)-1),"")</f>
        <v/>
      </c>
      <c r="AD18" s="28" t="str">
        <f t="array" ref="AD18">IFERROR(INDEX(Tdata[Nom],SMALL(IF(Tdata[Date|Affectation]=AD$5&amp;"|"&amp;$C$17,ROW(Tdata[Date|Affectation]),9^9),ROW()-ROW($C$17)+1)-1),"")</f>
        <v/>
      </c>
      <c r="AE18" s="28" t="str">
        <f t="array" ref="AE18">IFERROR(INDEX(Tdata[Nom],SMALL(IF(Tdata[Date|Affectation]=AE$5&amp;"|"&amp;$C$17,ROW(Tdata[Date|Affectation]),9^9),ROW()-ROW($C$17)+1)-1),"")</f>
        <v/>
      </c>
      <c r="AF18" s="28" t="str">
        <f t="array" ref="AF18">IFERROR(INDEX(Tdata[Nom],SMALL(IF(Tdata[Date|Affectation]=AF$5&amp;"|"&amp;$C$17,ROW(Tdata[Date|Affectation]),9^9),ROW()-ROW($C$17)+1)-1),"")</f>
        <v/>
      </c>
      <c r="AG18" s="28" t="str">
        <f t="array" ref="AG18">IFERROR(INDEX(Tdata[Nom],SMALL(IF(Tdata[Date|Affectation]=AG$5&amp;"|"&amp;$C$17,ROW(Tdata[Date|Affectation]),9^9),ROW()-ROW($C$17)+1)-1),"")</f>
        <v/>
      </c>
      <c r="AH18" s="28" t="str">
        <f t="array" ref="AH18">IFERROR(INDEX(Tdata[Nom],SMALL(IF(Tdata[Date|Affectation]=AH$5&amp;"|"&amp;$C$17,ROW(Tdata[Date|Affectation]),9^9),ROW()-ROW($C$17)+1)-1),"")</f>
        <v/>
      </c>
    </row>
    <row r="19" spans="1:34" ht="15" thickBot="1" x14ac:dyDescent="0.4">
      <c r="A19" s="191"/>
      <c r="B19" s="188"/>
      <c r="C19" s="154"/>
      <c r="D19" s="28" t="str">
        <f t="array" ref="D19">IFERROR(INDEX(Tdata[Nom],SMALL(IF(Tdata[Date|Affectation]=D$5&amp;"|"&amp;$C$17,ROW(Tdata[Date|Affectation]),9^9),ROW()-ROW($C$17)+1)-1),"")</f>
        <v/>
      </c>
      <c r="E19" s="28" t="str">
        <f t="array" ref="E19">IFERROR(INDEX(Tdata[Nom],SMALL(IF(Tdata[Date|Affectation]=E$5&amp;"|"&amp;$C$17,ROW(Tdata[Date|Affectation]),9^9),ROW()-ROW($C$17)+1)-1),"")</f>
        <v/>
      </c>
      <c r="F19" s="28" t="str">
        <f t="array" ref="F19">IFERROR(INDEX(Tdata[Nom],SMALL(IF(Tdata[Date|Affectation]=F$5&amp;"|"&amp;$C$17,ROW(Tdata[Date|Affectation]),9^9),ROW()-ROW($C$17)+1)-1),"")</f>
        <v/>
      </c>
      <c r="G19" s="28" t="str">
        <f t="array" ref="G19">IFERROR(INDEX(Tdata[Nom],SMALL(IF(Tdata[Date|Affectation]=G$5&amp;"|"&amp;$C$17,ROW(Tdata[Date|Affectation]),9^9),ROW()-ROW($C$17)+1)-1),"")</f>
        <v/>
      </c>
      <c r="H19" s="28" t="str">
        <f t="array" ref="H19">IFERROR(INDEX(Tdata[Nom],SMALL(IF(Tdata[Date|Affectation]=H$5&amp;"|"&amp;$C$17,ROW(Tdata[Date|Affectation]),9^9),ROW()-ROW($C$17)+1)-1),"")</f>
        <v/>
      </c>
      <c r="I19" s="28" t="str">
        <f t="array" ref="I19">IFERROR(INDEX(Tdata[Nom],SMALL(IF(Tdata[Date|Affectation]=I$5&amp;"|"&amp;$C$17,ROW(Tdata[Date|Affectation]),9^9),ROW()-ROW($C$17)+1)-1),"")</f>
        <v/>
      </c>
      <c r="J19" s="28" t="str">
        <f t="array" ref="J19">IFERROR(INDEX(Tdata[Nom],SMALL(IF(Tdata[Date|Affectation]=J$5&amp;"|"&amp;$C$17,ROW(Tdata[Date|Affectation]),9^9),ROW()-ROW($C$17)+1)-1),"")</f>
        <v/>
      </c>
      <c r="K19" s="28" t="str">
        <f t="array" ref="K19">IFERROR(INDEX(Tdata[Nom],SMALL(IF(Tdata[Date|Affectation]=K$5&amp;"|"&amp;$C$17,ROW(Tdata[Date|Affectation]),9^9),ROW()-ROW($C$17)+1)-1),"")</f>
        <v/>
      </c>
      <c r="L19" s="28" t="str">
        <f t="array" ref="L19">IFERROR(INDEX(Tdata[Nom],SMALL(IF(Tdata[Date|Affectation]=L$5&amp;"|"&amp;$C$17,ROW(Tdata[Date|Affectation]),9^9),ROW()-ROW($C$17)+1)-1),"")</f>
        <v/>
      </c>
      <c r="M19" s="28" t="str">
        <f t="array" ref="M19">IFERROR(INDEX(Tdata[Nom],SMALL(IF(Tdata[Date|Affectation]=M$5&amp;"|"&amp;$C$17,ROW(Tdata[Date|Affectation]),9^9),ROW()-ROW($C$17)+1)-1),"")</f>
        <v/>
      </c>
      <c r="N19" s="28" t="str">
        <f t="array" ref="N19">IFERROR(INDEX(Tdata[Nom],SMALL(IF(Tdata[Date|Affectation]=N$5&amp;"|"&amp;$C$17,ROW(Tdata[Date|Affectation]),9^9),ROW()-ROW($C$17)+1)-1),"")</f>
        <v/>
      </c>
      <c r="O19" s="28" t="str">
        <f t="array" ref="O19">IFERROR(INDEX(Tdata[Nom],SMALL(IF(Tdata[Date|Affectation]=O$5&amp;"|"&amp;$C$17,ROW(Tdata[Date|Affectation]),9^9),ROW()-ROW($C$17)+1)-1),"")</f>
        <v/>
      </c>
      <c r="P19" s="28" t="str">
        <f t="array" ref="P19">IFERROR(INDEX(Tdata[Nom],SMALL(IF(Tdata[Date|Affectation]=P$5&amp;"|"&amp;$C$17,ROW(Tdata[Date|Affectation]),9^9),ROW()-ROW($C$17)+1)-1),"")</f>
        <v/>
      </c>
      <c r="Q19" s="28" t="str">
        <f t="array" ref="Q19">IFERROR(INDEX(Tdata[Nom],SMALL(IF(Tdata[Date|Affectation]=Q$5&amp;"|"&amp;$C$17,ROW(Tdata[Date|Affectation]),9^9),ROW()-ROW($C$17)+1)-1),"")</f>
        <v/>
      </c>
      <c r="R19" s="28" t="str">
        <f t="array" ref="R19">IFERROR(INDEX(Tdata[Nom],SMALL(IF(Tdata[Date|Affectation]=R$5&amp;"|"&amp;$C$17,ROW(Tdata[Date|Affectation]),9^9),ROW()-ROW($C$17)+1)-1),"")</f>
        <v/>
      </c>
      <c r="S19" s="28" t="str">
        <f t="array" ref="S19">IFERROR(INDEX(Tdata[Nom],SMALL(IF(Tdata[Date|Affectation]=S$5&amp;"|"&amp;$C$17,ROW(Tdata[Date|Affectation]),9^9),ROW()-ROW($C$17)+1)-1),"")</f>
        <v/>
      </c>
      <c r="T19" s="28" t="str">
        <f t="array" ref="T19">IFERROR(INDEX(Tdata[Nom],SMALL(IF(Tdata[Date|Affectation]=T$5&amp;"|"&amp;$C$17,ROW(Tdata[Date|Affectation]),9^9),ROW()-ROW($C$17)+1)-1),"")</f>
        <v/>
      </c>
      <c r="U19" s="28" t="str">
        <f t="array" ref="U19">IFERROR(INDEX(Tdata[Nom],SMALL(IF(Tdata[Date|Affectation]=U$5&amp;"|"&amp;$C$17,ROW(Tdata[Date|Affectation]),9^9),ROW()-ROW($C$17)+1)-1),"")</f>
        <v/>
      </c>
      <c r="V19" s="28" t="str">
        <f t="array" ref="V19">IFERROR(INDEX(Tdata[Nom],SMALL(IF(Tdata[Date|Affectation]=V$5&amp;"|"&amp;$C$17,ROW(Tdata[Date|Affectation]),9^9),ROW()-ROW($C$17)+1)-1),"")</f>
        <v/>
      </c>
      <c r="W19" s="28" t="str">
        <f t="array" ref="W19">IFERROR(INDEX(Tdata[Nom],SMALL(IF(Tdata[Date|Affectation]=W$5&amp;"|"&amp;$C$17,ROW(Tdata[Date|Affectation]),9^9),ROW()-ROW($C$17)+1)-1),"")</f>
        <v/>
      </c>
      <c r="X19" s="28" t="str">
        <f t="array" ref="X19">IFERROR(INDEX(Tdata[Nom],SMALL(IF(Tdata[Date|Affectation]=X$5&amp;"|"&amp;$C$17,ROW(Tdata[Date|Affectation]),9^9),ROW()-ROW($C$17)+1)-1),"")</f>
        <v/>
      </c>
      <c r="Y19" s="28" t="str">
        <f t="array" ref="Y19">IFERROR(INDEX(Tdata[Nom],SMALL(IF(Tdata[Date|Affectation]=Y$5&amp;"|"&amp;$C$17,ROW(Tdata[Date|Affectation]),9^9),ROW()-ROW($C$17)+1)-1),"")</f>
        <v/>
      </c>
      <c r="Z19" s="28" t="str">
        <f t="array" ref="Z19">IFERROR(INDEX(Tdata[Nom],SMALL(IF(Tdata[Date|Affectation]=Z$5&amp;"|"&amp;$C$17,ROW(Tdata[Date|Affectation]),9^9),ROW()-ROW($C$17)+1)-1),"")</f>
        <v/>
      </c>
      <c r="AA19" s="28" t="str">
        <f t="array" ref="AA19">IFERROR(INDEX(Tdata[Nom],SMALL(IF(Tdata[Date|Affectation]=AA$5&amp;"|"&amp;$C$17,ROW(Tdata[Date|Affectation]),9^9),ROW()-ROW($C$17)+1)-1),"")</f>
        <v/>
      </c>
      <c r="AB19" s="28" t="str">
        <f t="array" ref="AB19">IFERROR(INDEX(Tdata[Nom],SMALL(IF(Tdata[Date|Affectation]=AB$5&amp;"|"&amp;$C$17,ROW(Tdata[Date|Affectation]),9^9),ROW()-ROW($C$17)+1)-1),"")</f>
        <v/>
      </c>
      <c r="AC19" s="28" t="str">
        <f t="array" ref="AC19">IFERROR(INDEX(Tdata[Nom],SMALL(IF(Tdata[Date|Affectation]=AC$5&amp;"|"&amp;$C$17,ROW(Tdata[Date|Affectation]),9^9),ROW()-ROW($C$17)+1)-1),"")</f>
        <v/>
      </c>
      <c r="AD19" s="28" t="str">
        <f t="array" ref="AD19">IFERROR(INDEX(Tdata[Nom],SMALL(IF(Tdata[Date|Affectation]=AD$5&amp;"|"&amp;$C$17,ROW(Tdata[Date|Affectation]),9^9),ROW()-ROW($C$17)+1)-1),"")</f>
        <v/>
      </c>
      <c r="AE19" s="28" t="str">
        <f t="array" ref="AE19">IFERROR(INDEX(Tdata[Nom],SMALL(IF(Tdata[Date|Affectation]=AE$5&amp;"|"&amp;$C$17,ROW(Tdata[Date|Affectation]),9^9),ROW()-ROW($C$17)+1)-1),"")</f>
        <v/>
      </c>
      <c r="AF19" s="28" t="str">
        <f t="array" ref="AF19">IFERROR(INDEX(Tdata[Nom],SMALL(IF(Tdata[Date|Affectation]=AF$5&amp;"|"&amp;$C$17,ROW(Tdata[Date|Affectation]),9^9),ROW()-ROW($C$17)+1)-1),"")</f>
        <v/>
      </c>
      <c r="AG19" s="28" t="str">
        <f t="array" ref="AG19">IFERROR(INDEX(Tdata[Nom],SMALL(IF(Tdata[Date|Affectation]=AG$5&amp;"|"&amp;$C$17,ROW(Tdata[Date|Affectation]),9^9),ROW()-ROW($C$17)+1)-1),"")</f>
        <v/>
      </c>
      <c r="AH19" s="28" t="str">
        <f t="array" ref="AH19">IFERROR(INDEX(Tdata[Nom],SMALL(IF(Tdata[Date|Affectation]=AH$5&amp;"|"&amp;$C$17,ROW(Tdata[Date|Affectation]),9^9),ROW()-ROW($C$17)+1)-1),"")</f>
        <v/>
      </c>
    </row>
    <row r="20" spans="1:34" ht="15" thickBot="1" x14ac:dyDescent="0.4">
      <c r="A20" s="191"/>
      <c r="B20" s="188"/>
      <c r="C20" s="154"/>
      <c r="D20" s="28" t="str">
        <f t="array" ref="D20">IFERROR(INDEX(Tdata[Nom],SMALL(IF(Tdata[Date|Affectation]=D$5&amp;"|"&amp;$C$17,ROW(Tdata[Date|Affectation]),9^9),ROW()-ROW($C$17)+1)-1),"")</f>
        <v/>
      </c>
      <c r="E20" s="28" t="str">
        <f t="array" ref="E20">IFERROR(INDEX(Tdata[Nom],SMALL(IF(Tdata[Date|Affectation]=E$5&amp;"|"&amp;$C$17,ROW(Tdata[Date|Affectation]),9^9),ROW()-ROW($C$17)+1)-1),"")</f>
        <v/>
      </c>
      <c r="F20" s="28" t="str">
        <f t="array" ref="F20">IFERROR(INDEX(Tdata[Nom],SMALL(IF(Tdata[Date|Affectation]=F$5&amp;"|"&amp;$C$17,ROW(Tdata[Date|Affectation]),9^9),ROW()-ROW($C$17)+1)-1),"")</f>
        <v/>
      </c>
      <c r="G20" s="28" t="str">
        <f t="array" ref="G20">IFERROR(INDEX(Tdata[Nom],SMALL(IF(Tdata[Date|Affectation]=G$5&amp;"|"&amp;$C$17,ROW(Tdata[Date|Affectation]),9^9),ROW()-ROW($C$17)+1)-1),"")</f>
        <v/>
      </c>
      <c r="H20" s="28" t="str">
        <f t="array" ref="H20">IFERROR(INDEX(Tdata[Nom],SMALL(IF(Tdata[Date|Affectation]=H$5&amp;"|"&amp;$C$17,ROW(Tdata[Date|Affectation]),9^9),ROW()-ROW($C$17)+1)-1),"")</f>
        <v/>
      </c>
      <c r="I20" s="28" t="str">
        <f t="array" ref="I20">IFERROR(INDEX(Tdata[Nom],SMALL(IF(Tdata[Date|Affectation]=I$5&amp;"|"&amp;$C$17,ROW(Tdata[Date|Affectation]),9^9),ROW()-ROW($C$17)+1)-1),"")</f>
        <v/>
      </c>
      <c r="J20" s="28" t="str">
        <f t="array" ref="J20">IFERROR(INDEX(Tdata[Nom],SMALL(IF(Tdata[Date|Affectation]=J$5&amp;"|"&amp;$C$17,ROW(Tdata[Date|Affectation]),9^9),ROW()-ROW($C$17)+1)-1),"")</f>
        <v/>
      </c>
      <c r="K20" s="28" t="str">
        <f t="array" ref="K20">IFERROR(INDEX(Tdata[Nom],SMALL(IF(Tdata[Date|Affectation]=K$5&amp;"|"&amp;$C$17,ROW(Tdata[Date|Affectation]),9^9),ROW()-ROW($C$17)+1)-1),"")</f>
        <v/>
      </c>
      <c r="L20" s="28" t="str">
        <f t="array" ref="L20">IFERROR(INDEX(Tdata[Nom],SMALL(IF(Tdata[Date|Affectation]=L$5&amp;"|"&amp;$C$17,ROW(Tdata[Date|Affectation]),9^9),ROW()-ROW($C$17)+1)-1),"")</f>
        <v/>
      </c>
      <c r="M20" s="28" t="str">
        <f t="array" ref="M20">IFERROR(INDEX(Tdata[Nom],SMALL(IF(Tdata[Date|Affectation]=M$5&amp;"|"&amp;$C$17,ROW(Tdata[Date|Affectation]),9^9),ROW()-ROW($C$17)+1)-1),"")</f>
        <v/>
      </c>
      <c r="N20" s="28" t="str">
        <f t="array" ref="N20">IFERROR(INDEX(Tdata[Nom],SMALL(IF(Tdata[Date|Affectation]=N$5&amp;"|"&amp;$C$17,ROW(Tdata[Date|Affectation]),9^9),ROW()-ROW($C$17)+1)-1),"")</f>
        <v/>
      </c>
      <c r="O20" s="28" t="str">
        <f t="array" ref="O20">IFERROR(INDEX(Tdata[Nom],SMALL(IF(Tdata[Date|Affectation]=O$5&amp;"|"&amp;$C$17,ROW(Tdata[Date|Affectation]),9^9),ROW()-ROW($C$17)+1)-1),"")</f>
        <v/>
      </c>
      <c r="P20" s="28" t="str">
        <f t="array" ref="P20">IFERROR(INDEX(Tdata[Nom],SMALL(IF(Tdata[Date|Affectation]=P$5&amp;"|"&amp;$C$17,ROW(Tdata[Date|Affectation]),9^9),ROW()-ROW($C$17)+1)-1),"")</f>
        <v/>
      </c>
      <c r="Q20" s="28" t="str">
        <f t="array" ref="Q20">IFERROR(INDEX(Tdata[Nom],SMALL(IF(Tdata[Date|Affectation]=Q$5&amp;"|"&amp;$C$17,ROW(Tdata[Date|Affectation]),9^9),ROW()-ROW($C$17)+1)-1),"")</f>
        <v/>
      </c>
      <c r="R20" s="28" t="str">
        <f t="array" ref="R20">IFERROR(INDEX(Tdata[Nom],SMALL(IF(Tdata[Date|Affectation]=R$5&amp;"|"&amp;$C$17,ROW(Tdata[Date|Affectation]),9^9),ROW()-ROW($C$17)+1)-1),"")</f>
        <v/>
      </c>
      <c r="S20" s="28" t="str">
        <f t="array" ref="S20">IFERROR(INDEX(Tdata[Nom],SMALL(IF(Tdata[Date|Affectation]=S$5&amp;"|"&amp;$C$17,ROW(Tdata[Date|Affectation]),9^9),ROW()-ROW($C$17)+1)-1),"")</f>
        <v/>
      </c>
      <c r="T20" s="28" t="str">
        <f t="array" ref="T20">IFERROR(INDEX(Tdata[Nom],SMALL(IF(Tdata[Date|Affectation]=T$5&amp;"|"&amp;$C$17,ROW(Tdata[Date|Affectation]),9^9),ROW()-ROW($C$17)+1)-1),"")</f>
        <v/>
      </c>
      <c r="U20" s="28" t="str">
        <f t="array" ref="U20">IFERROR(INDEX(Tdata[Nom],SMALL(IF(Tdata[Date|Affectation]=U$5&amp;"|"&amp;$C$17,ROW(Tdata[Date|Affectation]),9^9),ROW()-ROW($C$17)+1)-1),"")</f>
        <v/>
      </c>
      <c r="V20" s="28" t="str">
        <f t="array" ref="V20">IFERROR(INDEX(Tdata[Nom],SMALL(IF(Tdata[Date|Affectation]=V$5&amp;"|"&amp;$C$17,ROW(Tdata[Date|Affectation]),9^9),ROW()-ROW($C$17)+1)-1),"")</f>
        <v/>
      </c>
      <c r="W20" s="28" t="str">
        <f t="array" ref="W20">IFERROR(INDEX(Tdata[Nom],SMALL(IF(Tdata[Date|Affectation]=W$5&amp;"|"&amp;$C$17,ROW(Tdata[Date|Affectation]),9^9),ROW()-ROW($C$17)+1)-1),"")</f>
        <v/>
      </c>
      <c r="X20" s="28" t="str">
        <f t="array" ref="X20">IFERROR(INDEX(Tdata[Nom],SMALL(IF(Tdata[Date|Affectation]=X$5&amp;"|"&amp;$C$17,ROW(Tdata[Date|Affectation]),9^9),ROW()-ROW($C$17)+1)-1),"")</f>
        <v/>
      </c>
      <c r="Y20" s="28" t="str">
        <f t="array" ref="Y20">IFERROR(INDEX(Tdata[Nom],SMALL(IF(Tdata[Date|Affectation]=Y$5&amp;"|"&amp;$C$17,ROW(Tdata[Date|Affectation]),9^9),ROW()-ROW($C$17)+1)-1),"")</f>
        <v/>
      </c>
      <c r="Z20" s="28" t="str">
        <f t="array" ref="Z20">IFERROR(INDEX(Tdata[Nom],SMALL(IF(Tdata[Date|Affectation]=Z$5&amp;"|"&amp;$C$17,ROW(Tdata[Date|Affectation]),9^9),ROW()-ROW($C$17)+1)-1),"")</f>
        <v/>
      </c>
      <c r="AA20" s="28" t="str">
        <f t="array" ref="AA20">IFERROR(INDEX(Tdata[Nom],SMALL(IF(Tdata[Date|Affectation]=AA$5&amp;"|"&amp;$C$17,ROW(Tdata[Date|Affectation]),9^9),ROW()-ROW($C$17)+1)-1),"")</f>
        <v/>
      </c>
      <c r="AB20" s="28" t="str">
        <f t="array" ref="AB20">IFERROR(INDEX(Tdata[Nom],SMALL(IF(Tdata[Date|Affectation]=AB$5&amp;"|"&amp;$C$17,ROW(Tdata[Date|Affectation]),9^9),ROW()-ROW($C$17)+1)-1),"")</f>
        <v/>
      </c>
      <c r="AC20" s="28" t="str">
        <f t="array" ref="AC20">IFERROR(INDEX(Tdata[Nom],SMALL(IF(Tdata[Date|Affectation]=AC$5&amp;"|"&amp;$C$17,ROW(Tdata[Date|Affectation]),9^9),ROW()-ROW($C$17)+1)-1),"")</f>
        <v/>
      </c>
      <c r="AD20" s="28" t="str">
        <f t="array" ref="AD20">IFERROR(INDEX(Tdata[Nom],SMALL(IF(Tdata[Date|Affectation]=AD$5&amp;"|"&amp;$C$17,ROW(Tdata[Date|Affectation]),9^9),ROW()-ROW($C$17)+1)-1),"")</f>
        <v/>
      </c>
      <c r="AE20" s="28" t="str">
        <f t="array" ref="AE20">IFERROR(INDEX(Tdata[Nom],SMALL(IF(Tdata[Date|Affectation]=AE$5&amp;"|"&amp;$C$17,ROW(Tdata[Date|Affectation]),9^9),ROW()-ROW($C$17)+1)-1),"")</f>
        <v/>
      </c>
      <c r="AF20" s="28" t="str">
        <f t="array" ref="AF20">IFERROR(INDEX(Tdata[Nom],SMALL(IF(Tdata[Date|Affectation]=AF$5&amp;"|"&amp;$C$17,ROW(Tdata[Date|Affectation]),9^9),ROW()-ROW($C$17)+1)-1),"")</f>
        <v/>
      </c>
      <c r="AG20" s="28" t="str">
        <f t="array" ref="AG20">IFERROR(INDEX(Tdata[Nom],SMALL(IF(Tdata[Date|Affectation]=AG$5&amp;"|"&amp;$C$17,ROW(Tdata[Date|Affectation]),9^9),ROW()-ROW($C$17)+1)-1),"")</f>
        <v/>
      </c>
      <c r="AH20" s="28" t="str">
        <f t="array" ref="AH20">IFERROR(INDEX(Tdata[Nom],SMALL(IF(Tdata[Date|Affectation]=AH$5&amp;"|"&amp;$C$17,ROW(Tdata[Date|Affectation]),9^9),ROW()-ROW($C$17)+1)-1),"")</f>
        <v/>
      </c>
    </row>
    <row r="21" spans="1:34" ht="15" thickBot="1" x14ac:dyDescent="0.4">
      <c r="A21" s="191"/>
      <c r="B21" s="188"/>
      <c r="C21" s="154"/>
      <c r="D21" s="28" t="str">
        <f t="array" ref="D21">IFERROR(INDEX(Tdata[Nom],SMALL(IF(Tdata[Date|Affectation]=D$5&amp;"|"&amp;$C$17,ROW(Tdata[Date|Affectation]),9^9),ROW()-ROW($C$17)+1)-1),"")</f>
        <v/>
      </c>
      <c r="E21" s="28" t="str">
        <f t="array" ref="E21">IFERROR(INDEX(Tdata[Nom],SMALL(IF(Tdata[Date|Affectation]=E$5&amp;"|"&amp;$C$17,ROW(Tdata[Date|Affectation]),9^9),ROW()-ROW($C$17)+1)-1),"")</f>
        <v/>
      </c>
      <c r="F21" s="28" t="str">
        <f t="array" ref="F21">IFERROR(INDEX(Tdata[Nom],SMALL(IF(Tdata[Date|Affectation]=F$5&amp;"|"&amp;$C$17,ROW(Tdata[Date|Affectation]),9^9),ROW()-ROW($C$17)+1)-1),"")</f>
        <v/>
      </c>
      <c r="G21" s="28" t="str">
        <f t="array" ref="G21">IFERROR(INDEX(Tdata[Nom],SMALL(IF(Tdata[Date|Affectation]=G$5&amp;"|"&amp;$C$17,ROW(Tdata[Date|Affectation]),9^9),ROW()-ROW($C$17)+1)-1),"")</f>
        <v/>
      </c>
      <c r="H21" s="28" t="str">
        <f t="array" ref="H21">IFERROR(INDEX(Tdata[Nom],SMALL(IF(Tdata[Date|Affectation]=H$5&amp;"|"&amp;$C$17,ROW(Tdata[Date|Affectation]),9^9),ROW()-ROW($C$17)+1)-1),"")</f>
        <v/>
      </c>
      <c r="I21" s="28" t="str">
        <f t="array" ref="I21">IFERROR(INDEX(Tdata[Nom],SMALL(IF(Tdata[Date|Affectation]=I$5&amp;"|"&amp;$C$17,ROW(Tdata[Date|Affectation]),9^9),ROW()-ROW($C$17)+1)-1),"")</f>
        <v/>
      </c>
      <c r="J21" s="28" t="str">
        <f t="array" ref="J21">IFERROR(INDEX(Tdata[Nom],SMALL(IF(Tdata[Date|Affectation]=J$5&amp;"|"&amp;$C$17,ROW(Tdata[Date|Affectation]),9^9),ROW()-ROW($C$17)+1)-1),"")</f>
        <v/>
      </c>
      <c r="K21" s="28" t="str">
        <f t="array" ref="K21">IFERROR(INDEX(Tdata[Nom],SMALL(IF(Tdata[Date|Affectation]=K$5&amp;"|"&amp;$C$17,ROW(Tdata[Date|Affectation]),9^9),ROW()-ROW($C$17)+1)-1),"")</f>
        <v/>
      </c>
      <c r="L21" s="28" t="str">
        <f t="array" ref="L21">IFERROR(INDEX(Tdata[Nom],SMALL(IF(Tdata[Date|Affectation]=L$5&amp;"|"&amp;$C$17,ROW(Tdata[Date|Affectation]),9^9),ROW()-ROW($C$17)+1)-1),"")</f>
        <v/>
      </c>
      <c r="M21" s="28" t="str">
        <f t="array" ref="M21">IFERROR(INDEX(Tdata[Nom],SMALL(IF(Tdata[Date|Affectation]=M$5&amp;"|"&amp;$C$17,ROW(Tdata[Date|Affectation]),9^9),ROW()-ROW($C$17)+1)-1),"")</f>
        <v/>
      </c>
      <c r="N21" s="28" t="str">
        <f t="array" ref="N21">IFERROR(INDEX(Tdata[Nom],SMALL(IF(Tdata[Date|Affectation]=N$5&amp;"|"&amp;$C$17,ROW(Tdata[Date|Affectation]),9^9),ROW()-ROW($C$17)+1)-1),"")</f>
        <v/>
      </c>
      <c r="O21" s="28" t="str">
        <f t="array" ref="O21">IFERROR(INDEX(Tdata[Nom],SMALL(IF(Tdata[Date|Affectation]=O$5&amp;"|"&amp;$C$17,ROW(Tdata[Date|Affectation]),9^9),ROW()-ROW($C$17)+1)-1),"")</f>
        <v/>
      </c>
      <c r="P21" s="28" t="str">
        <f t="array" ref="P21">IFERROR(INDEX(Tdata[Nom],SMALL(IF(Tdata[Date|Affectation]=P$5&amp;"|"&amp;$C$17,ROW(Tdata[Date|Affectation]),9^9),ROW()-ROW($C$17)+1)-1),"")</f>
        <v/>
      </c>
      <c r="Q21" s="28" t="str">
        <f t="array" ref="Q21">IFERROR(INDEX(Tdata[Nom],SMALL(IF(Tdata[Date|Affectation]=Q$5&amp;"|"&amp;$C$17,ROW(Tdata[Date|Affectation]),9^9),ROW()-ROW($C$17)+1)-1),"")</f>
        <v/>
      </c>
      <c r="R21" s="28" t="str">
        <f t="array" ref="R21">IFERROR(INDEX(Tdata[Nom],SMALL(IF(Tdata[Date|Affectation]=R$5&amp;"|"&amp;$C$17,ROW(Tdata[Date|Affectation]),9^9),ROW()-ROW($C$17)+1)-1),"")</f>
        <v/>
      </c>
      <c r="S21" s="28" t="str">
        <f t="array" ref="S21">IFERROR(INDEX(Tdata[Nom],SMALL(IF(Tdata[Date|Affectation]=S$5&amp;"|"&amp;$C$17,ROW(Tdata[Date|Affectation]),9^9),ROW()-ROW($C$17)+1)-1),"")</f>
        <v/>
      </c>
      <c r="T21" s="28" t="str">
        <f t="array" ref="T21">IFERROR(INDEX(Tdata[Nom],SMALL(IF(Tdata[Date|Affectation]=T$5&amp;"|"&amp;$C$17,ROW(Tdata[Date|Affectation]),9^9),ROW()-ROW($C$17)+1)-1),"")</f>
        <v/>
      </c>
      <c r="U21" s="28" t="str">
        <f t="array" ref="U21">IFERROR(INDEX(Tdata[Nom],SMALL(IF(Tdata[Date|Affectation]=U$5&amp;"|"&amp;$C$17,ROW(Tdata[Date|Affectation]),9^9),ROW()-ROW($C$17)+1)-1),"")</f>
        <v/>
      </c>
      <c r="V21" s="28" t="str">
        <f t="array" ref="V21">IFERROR(INDEX(Tdata[Nom],SMALL(IF(Tdata[Date|Affectation]=V$5&amp;"|"&amp;$C$17,ROW(Tdata[Date|Affectation]),9^9),ROW()-ROW($C$17)+1)-1),"")</f>
        <v/>
      </c>
      <c r="W21" s="28" t="str">
        <f t="array" ref="W21">IFERROR(INDEX(Tdata[Nom],SMALL(IF(Tdata[Date|Affectation]=W$5&amp;"|"&amp;$C$17,ROW(Tdata[Date|Affectation]),9^9),ROW()-ROW($C$17)+1)-1),"")</f>
        <v/>
      </c>
      <c r="X21" s="28" t="str">
        <f t="array" ref="X21">IFERROR(INDEX(Tdata[Nom],SMALL(IF(Tdata[Date|Affectation]=X$5&amp;"|"&amp;$C$17,ROW(Tdata[Date|Affectation]),9^9),ROW()-ROW($C$17)+1)-1),"")</f>
        <v/>
      </c>
      <c r="Y21" s="28" t="str">
        <f t="array" ref="Y21">IFERROR(INDEX(Tdata[Nom],SMALL(IF(Tdata[Date|Affectation]=Y$5&amp;"|"&amp;$C$17,ROW(Tdata[Date|Affectation]),9^9),ROW()-ROW($C$17)+1)-1),"")</f>
        <v/>
      </c>
      <c r="Z21" s="28" t="str">
        <f t="array" ref="Z21">IFERROR(INDEX(Tdata[Nom],SMALL(IF(Tdata[Date|Affectation]=Z$5&amp;"|"&amp;$C$17,ROW(Tdata[Date|Affectation]),9^9),ROW()-ROW($C$17)+1)-1),"")</f>
        <v/>
      </c>
      <c r="AA21" s="28" t="str">
        <f t="array" ref="AA21">IFERROR(INDEX(Tdata[Nom],SMALL(IF(Tdata[Date|Affectation]=AA$5&amp;"|"&amp;$C$17,ROW(Tdata[Date|Affectation]),9^9),ROW()-ROW($C$17)+1)-1),"")</f>
        <v/>
      </c>
      <c r="AB21" s="28" t="str">
        <f t="array" ref="AB21">IFERROR(INDEX(Tdata[Nom],SMALL(IF(Tdata[Date|Affectation]=AB$5&amp;"|"&amp;$C$17,ROW(Tdata[Date|Affectation]),9^9),ROW()-ROW($C$17)+1)-1),"")</f>
        <v/>
      </c>
      <c r="AC21" s="28" t="str">
        <f t="array" ref="AC21">IFERROR(INDEX(Tdata[Nom],SMALL(IF(Tdata[Date|Affectation]=AC$5&amp;"|"&amp;$C$17,ROW(Tdata[Date|Affectation]),9^9),ROW()-ROW($C$17)+1)-1),"")</f>
        <v/>
      </c>
      <c r="AD21" s="28" t="str">
        <f t="array" ref="AD21">IFERROR(INDEX(Tdata[Nom],SMALL(IF(Tdata[Date|Affectation]=AD$5&amp;"|"&amp;$C$17,ROW(Tdata[Date|Affectation]),9^9),ROW()-ROW($C$17)+1)-1),"")</f>
        <v/>
      </c>
      <c r="AE21" s="28" t="str">
        <f t="array" ref="AE21">IFERROR(INDEX(Tdata[Nom],SMALL(IF(Tdata[Date|Affectation]=AE$5&amp;"|"&amp;$C$17,ROW(Tdata[Date|Affectation]),9^9),ROW()-ROW($C$17)+1)-1),"")</f>
        <v/>
      </c>
      <c r="AF21" s="28" t="str">
        <f t="array" ref="AF21">IFERROR(INDEX(Tdata[Nom],SMALL(IF(Tdata[Date|Affectation]=AF$5&amp;"|"&amp;$C$17,ROW(Tdata[Date|Affectation]),9^9),ROW()-ROW($C$17)+1)-1),"")</f>
        <v/>
      </c>
      <c r="AG21" s="28" t="str">
        <f t="array" ref="AG21">IFERROR(INDEX(Tdata[Nom],SMALL(IF(Tdata[Date|Affectation]=AG$5&amp;"|"&amp;$C$17,ROW(Tdata[Date|Affectation]),9^9),ROW()-ROW($C$17)+1)-1),"")</f>
        <v/>
      </c>
      <c r="AH21" s="28" t="str">
        <f t="array" ref="AH21">IFERROR(INDEX(Tdata[Nom],SMALL(IF(Tdata[Date|Affectation]=AH$5&amp;"|"&amp;$C$17,ROW(Tdata[Date|Affectation]),9^9),ROW()-ROW($C$17)+1)-1),"")</f>
        <v/>
      </c>
    </row>
    <row r="22" spans="1:34" ht="15" thickBot="1" x14ac:dyDescent="0.4">
      <c r="A22" s="191"/>
      <c r="B22" s="188"/>
      <c r="C22" s="154"/>
      <c r="D22" s="28" t="str">
        <f t="array" ref="D22">IFERROR(INDEX(Tdata[Nom],SMALL(IF(Tdata[Date|Affectation]=D$5&amp;"|"&amp;$C$17,ROW(Tdata[Date|Affectation]),9^9),ROW()-ROW($C$17)+1)-1),"")</f>
        <v/>
      </c>
      <c r="E22" s="28" t="str">
        <f t="array" ref="E22">IFERROR(INDEX(Tdata[Nom],SMALL(IF(Tdata[Date|Affectation]=E$5&amp;"|"&amp;$C$17,ROW(Tdata[Date|Affectation]),9^9),ROW()-ROW($C$17)+1)-1),"")</f>
        <v/>
      </c>
      <c r="F22" s="28" t="str">
        <f t="array" ref="F22">IFERROR(INDEX(Tdata[Nom],SMALL(IF(Tdata[Date|Affectation]=F$5&amp;"|"&amp;$C$17,ROW(Tdata[Date|Affectation]),9^9),ROW()-ROW($C$17)+1)-1),"")</f>
        <v/>
      </c>
      <c r="G22" s="28" t="str">
        <f t="array" ref="G22">IFERROR(INDEX(Tdata[Nom],SMALL(IF(Tdata[Date|Affectation]=G$5&amp;"|"&amp;$C$17,ROW(Tdata[Date|Affectation]),9^9),ROW()-ROW($C$17)+1)-1),"")</f>
        <v/>
      </c>
      <c r="H22" s="28" t="str">
        <f t="array" ref="H22">IFERROR(INDEX(Tdata[Nom],SMALL(IF(Tdata[Date|Affectation]=H$5&amp;"|"&amp;$C$17,ROW(Tdata[Date|Affectation]),9^9),ROW()-ROW($C$17)+1)-1),"")</f>
        <v/>
      </c>
      <c r="I22" s="28" t="str">
        <f t="array" ref="I22">IFERROR(INDEX(Tdata[Nom],SMALL(IF(Tdata[Date|Affectation]=I$5&amp;"|"&amp;$C$17,ROW(Tdata[Date|Affectation]),9^9),ROW()-ROW($C$17)+1)-1),"")</f>
        <v/>
      </c>
      <c r="J22" s="28" t="str">
        <f t="array" ref="J22">IFERROR(INDEX(Tdata[Nom],SMALL(IF(Tdata[Date|Affectation]=J$5&amp;"|"&amp;$C$17,ROW(Tdata[Date|Affectation]),9^9),ROW()-ROW($C$17)+1)-1),"")</f>
        <v/>
      </c>
      <c r="K22" s="28" t="str">
        <f t="array" ref="K22">IFERROR(INDEX(Tdata[Nom],SMALL(IF(Tdata[Date|Affectation]=K$5&amp;"|"&amp;$C$17,ROW(Tdata[Date|Affectation]),9^9),ROW()-ROW($C$17)+1)-1),"")</f>
        <v/>
      </c>
      <c r="L22" s="28" t="str">
        <f t="array" ref="L22">IFERROR(INDEX(Tdata[Nom],SMALL(IF(Tdata[Date|Affectation]=L$5&amp;"|"&amp;$C$17,ROW(Tdata[Date|Affectation]),9^9),ROW()-ROW($C$17)+1)-1),"")</f>
        <v/>
      </c>
      <c r="M22" s="28" t="str">
        <f t="array" ref="M22">IFERROR(INDEX(Tdata[Nom],SMALL(IF(Tdata[Date|Affectation]=M$5&amp;"|"&amp;$C$17,ROW(Tdata[Date|Affectation]),9^9),ROW()-ROW($C$17)+1)-1),"")</f>
        <v/>
      </c>
      <c r="N22" s="28" t="str">
        <f t="array" ref="N22">IFERROR(INDEX(Tdata[Nom],SMALL(IF(Tdata[Date|Affectation]=N$5&amp;"|"&amp;$C$17,ROW(Tdata[Date|Affectation]),9^9),ROW()-ROW($C$17)+1)-1),"")</f>
        <v/>
      </c>
      <c r="O22" s="28" t="str">
        <f t="array" ref="O22">IFERROR(INDEX(Tdata[Nom],SMALL(IF(Tdata[Date|Affectation]=O$5&amp;"|"&amp;$C$17,ROW(Tdata[Date|Affectation]),9^9),ROW()-ROW($C$17)+1)-1),"")</f>
        <v/>
      </c>
      <c r="P22" s="28" t="str">
        <f t="array" ref="P22">IFERROR(INDEX(Tdata[Nom],SMALL(IF(Tdata[Date|Affectation]=P$5&amp;"|"&amp;$C$17,ROW(Tdata[Date|Affectation]),9^9),ROW()-ROW($C$17)+1)-1),"")</f>
        <v/>
      </c>
      <c r="Q22" s="28" t="str">
        <f t="array" ref="Q22">IFERROR(INDEX(Tdata[Nom],SMALL(IF(Tdata[Date|Affectation]=Q$5&amp;"|"&amp;$C$17,ROW(Tdata[Date|Affectation]),9^9),ROW()-ROW($C$17)+1)-1),"")</f>
        <v/>
      </c>
      <c r="R22" s="28" t="str">
        <f t="array" ref="R22">IFERROR(INDEX(Tdata[Nom],SMALL(IF(Tdata[Date|Affectation]=R$5&amp;"|"&amp;$C$17,ROW(Tdata[Date|Affectation]),9^9),ROW()-ROW($C$17)+1)-1),"")</f>
        <v/>
      </c>
      <c r="S22" s="28" t="str">
        <f t="array" ref="S22">IFERROR(INDEX(Tdata[Nom],SMALL(IF(Tdata[Date|Affectation]=S$5&amp;"|"&amp;$C$17,ROW(Tdata[Date|Affectation]),9^9),ROW()-ROW($C$17)+1)-1),"")</f>
        <v/>
      </c>
      <c r="T22" s="28" t="str">
        <f t="array" ref="T22">IFERROR(INDEX(Tdata[Nom],SMALL(IF(Tdata[Date|Affectation]=T$5&amp;"|"&amp;$C$17,ROW(Tdata[Date|Affectation]),9^9),ROW()-ROW($C$17)+1)-1),"")</f>
        <v/>
      </c>
      <c r="U22" s="28" t="str">
        <f t="array" ref="U22">IFERROR(INDEX(Tdata[Nom],SMALL(IF(Tdata[Date|Affectation]=U$5&amp;"|"&amp;$C$17,ROW(Tdata[Date|Affectation]),9^9),ROW()-ROW($C$17)+1)-1),"")</f>
        <v/>
      </c>
      <c r="V22" s="28" t="str">
        <f t="array" ref="V22">IFERROR(INDEX(Tdata[Nom],SMALL(IF(Tdata[Date|Affectation]=V$5&amp;"|"&amp;$C$17,ROW(Tdata[Date|Affectation]),9^9),ROW()-ROW($C$17)+1)-1),"")</f>
        <v/>
      </c>
      <c r="W22" s="28" t="str">
        <f t="array" ref="W22">IFERROR(INDEX(Tdata[Nom],SMALL(IF(Tdata[Date|Affectation]=W$5&amp;"|"&amp;$C$17,ROW(Tdata[Date|Affectation]),9^9),ROW()-ROW($C$17)+1)-1),"")</f>
        <v/>
      </c>
      <c r="X22" s="28" t="str">
        <f t="array" ref="X22">IFERROR(INDEX(Tdata[Nom],SMALL(IF(Tdata[Date|Affectation]=X$5&amp;"|"&amp;$C$17,ROW(Tdata[Date|Affectation]),9^9),ROW()-ROW($C$17)+1)-1),"")</f>
        <v/>
      </c>
      <c r="Y22" s="28" t="str">
        <f t="array" ref="Y22">IFERROR(INDEX(Tdata[Nom],SMALL(IF(Tdata[Date|Affectation]=Y$5&amp;"|"&amp;$C$17,ROW(Tdata[Date|Affectation]),9^9),ROW()-ROW($C$17)+1)-1),"")</f>
        <v/>
      </c>
      <c r="Z22" s="28" t="str">
        <f t="array" ref="Z22">IFERROR(INDEX(Tdata[Nom],SMALL(IF(Tdata[Date|Affectation]=Z$5&amp;"|"&amp;$C$17,ROW(Tdata[Date|Affectation]),9^9),ROW()-ROW($C$17)+1)-1),"")</f>
        <v/>
      </c>
      <c r="AA22" s="28" t="str">
        <f t="array" ref="AA22">IFERROR(INDEX(Tdata[Nom],SMALL(IF(Tdata[Date|Affectation]=AA$5&amp;"|"&amp;$C$17,ROW(Tdata[Date|Affectation]),9^9),ROW()-ROW($C$17)+1)-1),"")</f>
        <v/>
      </c>
      <c r="AB22" s="28" t="str">
        <f t="array" ref="AB22">IFERROR(INDEX(Tdata[Nom],SMALL(IF(Tdata[Date|Affectation]=AB$5&amp;"|"&amp;$C$17,ROW(Tdata[Date|Affectation]),9^9),ROW()-ROW($C$17)+1)-1),"")</f>
        <v/>
      </c>
      <c r="AC22" s="28" t="str">
        <f t="array" ref="AC22">IFERROR(INDEX(Tdata[Nom],SMALL(IF(Tdata[Date|Affectation]=AC$5&amp;"|"&amp;$C$17,ROW(Tdata[Date|Affectation]),9^9),ROW()-ROW($C$17)+1)-1),"")</f>
        <v/>
      </c>
      <c r="AD22" s="28" t="str">
        <f t="array" ref="AD22">IFERROR(INDEX(Tdata[Nom],SMALL(IF(Tdata[Date|Affectation]=AD$5&amp;"|"&amp;$C$17,ROW(Tdata[Date|Affectation]),9^9),ROW()-ROW($C$17)+1)-1),"")</f>
        <v/>
      </c>
      <c r="AE22" s="28" t="str">
        <f t="array" ref="AE22">IFERROR(INDEX(Tdata[Nom],SMALL(IF(Tdata[Date|Affectation]=AE$5&amp;"|"&amp;$C$17,ROW(Tdata[Date|Affectation]),9^9),ROW()-ROW($C$17)+1)-1),"")</f>
        <v/>
      </c>
      <c r="AF22" s="28" t="str">
        <f t="array" ref="AF22">IFERROR(INDEX(Tdata[Nom],SMALL(IF(Tdata[Date|Affectation]=AF$5&amp;"|"&amp;$C$17,ROW(Tdata[Date|Affectation]),9^9),ROW()-ROW($C$17)+1)-1),"")</f>
        <v/>
      </c>
      <c r="AG22" s="28" t="str">
        <f t="array" ref="AG22">IFERROR(INDEX(Tdata[Nom],SMALL(IF(Tdata[Date|Affectation]=AG$5&amp;"|"&amp;$C$17,ROW(Tdata[Date|Affectation]),9^9),ROW()-ROW($C$17)+1)-1),"")</f>
        <v/>
      </c>
      <c r="AH22" s="28" t="str">
        <f t="array" ref="AH22">IFERROR(INDEX(Tdata[Nom],SMALL(IF(Tdata[Date|Affectation]=AH$5&amp;"|"&amp;$C$17,ROW(Tdata[Date|Affectation]),9^9),ROW()-ROW($C$17)+1)-1),"")</f>
        <v/>
      </c>
    </row>
    <row r="23" spans="1:34" ht="15" thickBot="1" x14ac:dyDescent="0.4">
      <c r="A23" s="191"/>
      <c r="B23" s="188"/>
      <c r="C23" s="154"/>
      <c r="D23" s="46" t="str">
        <f t="array" ref="D23">IFERROR(INDEX(Tdata[Nom],SMALL(IF(Tdata[Date|Affectation]=D$5&amp;"|"&amp;$C$17,ROW(Tdata[Date|Affectation]),9^9),ROW()-ROW($C$17)+1)-1),"")</f>
        <v/>
      </c>
      <c r="E23" s="46" t="str">
        <f t="array" ref="E23">IFERROR(INDEX(Tdata[Nom],SMALL(IF(Tdata[Date|Affectation]=E$5&amp;"|"&amp;$C$17,ROW(Tdata[Date|Affectation]),9^9),ROW()-ROW($C$17)+1)-1),"")</f>
        <v/>
      </c>
      <c r="F23" s="46" t="str">
        <f t="array" ref="F23">IFERROR(INDEX(Tdata[Nom],SMALL(IF(Tdata[Date|Affectation]=F$5&amp;"|"&amp;$C$17,ROW(Tdata[Date|Affectation]),9^9),ROW()-ROW($C$17)+1)-1),"")</f>
        <v/>
      </c>
      <c r="G23" s="46" t="str">
        <f t="array" ref="G23">IFERROR(INDEX(Tdata[Nom],SMALL(IF(Tdata[Date|Affectation]=G$5&amp;"|"&amp;$C$17,ROW(Tdata[Date|Affectation]),9^9),ROW()-ROW($C$17)+1)-1),"")</f>
        <v/>
      </c>
      <c r="H23" s="46" t="str">
        <f t="array" ref="H23">IFERROR(INDEX(Tdata[Nom],SMALL(IF(Tdata[Date|Affectation]=H$5&amp;"|"&amp;$C$17,ROW(Tdata[Date|Affectation]),9^9),ROW()-ROW($C$17)+1)-1),"")</f>
        <v/>
      </c>
      <c r="I23" s="46" t="str">
        <f t="array" ref="I23">IFERROR(INDEX(Tdata[Nom],SMALL(IF(Tdata[Date|Affectation]=I$5&amp;"|"&amp;$C$17,ROW(Tdata[Date|Affectation]),9^9),ROW()-ROW($C$17)+1)-1),"")</f>
        <v/>
      </c>
      <c r="J23" s="46" t="str">
        <f t="array" ref="J23">IFERROR(INDEX(Tdata[Nom],SMALL(IF(Tdata[Date|Affectation]=J$5&amp;"|"&amp;$C$17,ROW(Tdata[Date|Affectation]),9^9),ROW()-ROW($C$17)+1)-1),"")</f>
        <v/>
      </c>
      <c r="K23" s="46" t="str">
        <f t="array" ref="K23">IFERROR(INDEX(Tdata[Nom],SMALL(IF(Tdata[Date|Affectation]=K$5&amp;"|"&amp;$C$17,ROW(Tdata[Date|Affectation]),9^9),ROW()-ROW($C$17)+1)-1),"")</f>
        <v/>
      </c>
      <c r="L23" s="46" t="str">
        <f t="array" ref="L23">IFERROR(INDEX(Tdata[Nom],SMALL(IF(Tdata[Date|Affectation]=L$5&amp;"|"&amp;$C$17,ROW(Tdata[Date|Affectation]),9^9),ROW()-ROW($C$17)+1)-1),"")</f>
        <v/>
      </c>
      <c r="M23" s="46" t="str">
        <f t="array" ref="M23">IFERROR(INDEX(Tdata[Nom],SMALL(IF(Tdata[Date|Affectation]=M$5&amp;"|"&amp;$C$17,ROW(Tdata[Date|Affectation]),9^9),ROW()-ROW($C$17)+1)-1),"")</f>
        <v/>
      </c>
      <c r="N23" s="46" t="str">
        <f t="array" ref="N23">IFERROR(INDEX(Tdata[Nom],SMALL(IF(Tdata[Date|Affectation]=N$5&amp;"|"&amp;$C$17,ROW(Tdata[Date|Affectation]),9^9),ROW()-ROW($C$17)+1)-1),"")</f>
        <v/>
      </c>
      <c r="O23" s="46" t="str">
        <f t="array" ref="O23">IFERROR(INDEX(Tdata[Nom],SMALL(IF(Tdata[Date|Affectation]=O$5&amp;"|"&amp;$C$17,ROW(Tdata[Date|Affectation]),9^9),ROW()-ROW($C$17)+1)-1),"")</f>
        <v/>
      </c>
      <c r="P23" s="46" t="str">
        <f t="array" ref="P23">IFERROR(INDEX(Tdata[Nom],SMALL(IF(Tdata[Date|Affectation]=P$5&amp;"|"&amp;$C$17,ROW(Tdata[Date|Affectation]),9^9),ROW()-ROW($C$17)+1)-1),"")</f>
        <v/>
      </c>
      <c r="Q23" s="46" t="str">
        <f t="array" ref="Q23">IFERROR(INDEX(Tdata[Nom],SMALL(IF(Tdata[Date|Affectation]=Q$5&amp;"|"&amp;$C$17,ROW(Tdata[Date|Affectation]),9^9),ROW()-ROW($C$17)+1)-1),"")</f>
        <v/>
      </c>
      <c r="R23" s="46" t="str">
        <f t="array" ref="R23">IFERROR(INDEX(Tdata[Nom],SMALL(IF(Tdata[Date|Affectation]=R$5&amp;"|"&amp;$C$17,ROW(Tdata[Date|Affectation]),9^9),ROW()-ROW($C$17)+1)-1),"")</f>
        <v/>
      </c>
      <c r="S23" s="46" t="str">
        <f t="array" ref="S23">IFERROR(INDEX(Tdata[Nom],SMALL(IF(Tdata[Date|Affectation]=S$5&amp;"|"&amp;$C$17,ROW(Tdata[Date|Affectation]),9^9),ROW()-ROW($C$17)+1)-1),"")</f>
        <v/>
      </c>
      <c r="T23" s="46" t="str">
        <f t="array" ref="T23">IFERROR(INDEX(Tdata[Nom],SMALL(IF(Tdata[Date|Affectation]=T$5&amp;"|"&amp;$C$17,ROW(Tdata[Date|Affectation]),9^9),ROW()-ROW($C$17)+1)-1),"")</f>
        <v/>
      </c>
      <c r="U23" s="46" t="str">
        <f t="array" ref="U23">IFERROR(INDEX(Tdata[Nom],SMALL(IF(Tdata[Date|Affectation]=U$5&amp;"|"&amp;$C$17,ROW(Tdata[Date|Affectation]),9^9),ROW()-ROW($C$17)+1)-1),"")</f>
        <v/>
      </c>
      <c r="V23" s="46" t="str">
        <f t="array" ref="V23">IFERROR(INDEX(Tdata[Nom],SMALL(IF(Tdata[Date|Affectation]=V$5&amp;"|"&amp;$C$17,ROW(Tdata[Date|Affectation]),9^9),ROW()-ROW($C$17)+1)-1),"")</f>
        <v/>
      </c>
      <c r="W23" s="46" t="str">
        <f t="array" ref="W23">IFERROR(INDEX(Tdata[Nom],SMALL(IF(Tdata[Date|Affectation]=W$5&amp;"|"&amp;$C$17,ROW(Tdata[Date|Affectation]),9^9),ROW()-ROW($C$17)+1)-1),"")</f>
        <v/>
      </c>
      <c r="X23" s="46" t="str">
        <f t="array" ref="X23">IFERROR(INDEX(Tdata[Nom],SMALL(IF(Tdata[Date|Affectation]=X$5&amp;"|"&amp;$C$17,ROW(Tdata[Date|Affectation]),9^9),ROW()-ROW($C$17)+1)-1),"")</f>
        <v/>
      </c>
      <c r="Y23" s="46" t="str">
        <f t="array" ref="Y23">IFERROR(INDEX(Tdata[Nom],SMALL(IF(Tdata[Date|Affectation]=Y$5&amp;"|"&amp;$C$17,ROW(Tdata[Date|Affectation]),9^9),ROW()-ROW($C$17)+1)-1),"")</f>
        <v/>
      </c>
      <c r="Z23" s="46" t="str">
        <f t="array" ref="Z23">IFERROR(INDEX(Tdata[Nom],SMALL(IF(Tdata[Date|Affectation]=Z$5&amp;"|"&amp;$C$17,ROW(Tdata[Date|Affectation]),9^9),ROW()-ROW($C$17)+1)-1),"")</f>
        <v/>
      </c>
      <c r="AA23" s="46" t="str">
        <f t="array" ref="AA23">IFERROR(INDEX(Tdata[Nom],SMALL(IF(Tdata[Date|Affectation]=AA$5&amp;"|"&amp;$C$17,ROW(Tdata[Date|Affectation]),9^9),ROW()-ROW($C$17)+1)-1),"")</f>
        <v/>
      </c>
      <c r="AB23" s="46" t="str">
        <f t="array" ref="AB23">IFERROR(INDEX(Tdata[Nom],SMALL(IF(Tdata[Date|Affectation]=AB$5&amp;"|"&amp;$C$17,ROW(Tdata[Date|Affectation]),9^9),ROW()-ROW($C$17)+1)-1),"")</f>
        <v/>
      </c>
      <c r="AC23" s="46" t="str">
        <f t="array" ref="AC23">IFERROR(INDEX(Tdata[Nom],SMALL(IF(Tdata[Date|Affectation]=AC$5&amp;"|"&amp;$C$17,ROW(Tdata[Date|Affectation]),9^9),ROW()-ROW($C$17)+1)-1),"")</f>
        <v/>
      </c>
      <c r="AD23" s="46" t="str">
        <f t="array" ref="AD23">IFERROR(INDEX(Tdata[Nom],SMALL(IF(Tdata[Date|Affectation]=AD$5&amp;"|"&amp;$C$17,ROW(Tdata[Date|Affectation]),9^9),ROW()-ROW($C$17)+1)-1),"")</f>
        <v/>
      </c>
      <c r="AE23" s="46" t="str">
        <f t="array" ref="AE23">IFERROR(INDEX(Tdata[Nom],SMALL(IF(Tdata[Date|Affectation]=AE$5&amp;"|"&amp;$C$17,ROW(Tdata[Date|Affectation]),9^9),ROW()-ROW($C$17)+1)-1),"")</f>
        <v/>
      </c>
      <c r="AF23" s="46" t="str">
        <f t="array" ref="AF23">IFERROR(INDEX(Tdata[Nom],SMALL(IF(Tdata[Date|Affectation]=AF$5&amp;"|"&amp;$C$17,ROW(Tdata[Date|Affectation]),9^9),ROW()-ROW($C$17)+1)-1),"")</f>
        <v/>
      </c>
      <c r="AG23" s="46" t="str">
        <f t="array" ref="AG23">IFERROR(INDEX(Tdata[Nom],SMALL(IF(Tdata[Date|Affectation]=AG$5&amp;"|"&amp;$C$17,ROW(Tdata[Date|Affectation]),9^9),ROW()-ROW($C$17)+1)-1),"")</f>
        <v/>
      </c>
      <c r="AH23" s="46" t="str">
        <f t="array" ref="AH23">IFERROR(INDEX(Tdata[Nom],SMALL(IF(Tdata[Date|Affectation]=AH$5&amp;"|"&amp;$C$17,ROW(Tdata[Date|Affectation]),9^9),ROW()-ROW($C$17)+1)-1),"")</f>
        <v/>
      </c>
    </row>
    <row r="24" spans="1:34" ht="15" thickBot="1" x14ac:dyDescent="0.4">
      <c r="A24" s="191"/>
      <c r="B24" s="188"/>
      <c r="C24" s="154"/>
      <c r="D24" s="28" t="str">
        <f t="array" ref="D24">IFERROR(INDEX(Tdata[Nom],SMALL(IF(Tdata[Date|Affectation]=D$5&amp;"|"&amp;$C$17,ROW(Tdata[Date|Affectation]),9^9),ROW()-ROW($C$17)+1)-1),"")</f>
        <v/>
      </c>
      <c r="E24" s="28" t="str">
        <f t="array" ref="E24">IFERROR(INDEX(Tdata[Nom],SMALL(IF(Tdata[Date|Affectation]=E$5&amp;"|"&amp;$C$17,ROW(Tdata[Date|Affectation]),9^9),ROW()-ROW($C$17)+1)-1),"")</f>
        <v/>
      </c>
      <c r="F24" s="28" t="str">
        <f t="array" ref="F24">IFERROR(INDEX(Tdata[Nom],SMALL(IF(Tdata[Date|Affectation]=F$5&amp;"|"&amp;$C$17,ROW(Tdata[Date|Affectation]),9^9),ROW()-ROW($C$17)+1)-1),"")</f>
        <v/>
      </c>
      <c r="G24" s="28" t="str">
        <f t="array" ref="G24">IFERROR(INDEX(Tdata[Nom],SMALL(IF(Tdata[Date|Affectation]=G$5&amp;"|"&amp;$C$17,ROW(Tdata[Date|Affectation]),9^9),ROW()-ROW($C$17)+1)-1),"")</f>
        <v/>
      </c>
      <c r="H24" s="28" t="str">
        <f t="array" ref="H24">IFERROR(INDEX(Tdata[Nom],SMALL(IF(Tdata[Date|Affectation]=H$5&amp;"|"&amp;$C$17,ROW(Tdata[Date|Affectation]),9^9),ROW()-ROW($C$17)+1)-1),"")</f>
        <v/>
      </c>
      <c r="I24" s="28" t="str">
        <f t="array" ref="I24">IFERROR(INDEX(Tdata[Nom],SMALL(IF(Tdata[Date|Affectation]=I$5&amp;"|"&amp;$C$17,ROW(Tdata[Date|Affectation]),9^9),ROW()-ROW($C$17)+1)-1),"")</f>
        <v/>
      </c>
      <c r="J24" s="28" t="str">
        <f t="array" ref="J24">IFERROR(INDEX(Tdata[Nom],SMALL(IF(Tdata[Date|Affectation]=J$5&amp;"|"&amp;$C$17,ROW(Tdata[Date|Affectation]),9^9),ROW()-ROW($C$17)+1)-1),"")</f>
        <v/>
      </c>
      <c r="K24" s="28" t="str">
        <f t="array" ref="K24">IFERROR(INDEX(Tdata[Nom],SMALL(IF(Tdata[Date|Affectation]=K$5&amp;"|"&amp;$C$17,ROW(Tdata[Date|Affectation]),9^9),ROW()-ROW($C$17)+1)-1),"")</f>
        <v/>
      </c>
      <c r="L24" s="28" t="str">
        <f t="array" ref="L24">IFERROR(INDEX(Tdata[Nom],SMALL(IF(Tdata[Date|Affectation]=L$5&amp;"|"&amp;$C$17,ROW(Tdata[Date|Affectation]),9^9),ROW()-ROW($C$17)+1)-1),"")</f>
        <v/>
      </c>
      <c r="M24" s="28" t="str">
        <f t="array" ref="M24">IFERROR(INDEX(Tdata[Nom],SMALL(IF(Tdata[Date|Affectation]=M$5&amp;"|"&amp;$C$17,ROW(Tdata[Date|Affectation]),9^9),ROW()-ROW($C$17)+1)-1),"")</f>
        <v/>
      </c>
      <c r="N24" s="28" t="str">
        <f t="array" ref="N24">IFERROR(INDEX(Tdata[Nom],SMALL(IF(Tdata[Date|Affectation]=N$5&amp;"|"&amp;$C$17,ROW(Tdata[Date|Affectation]),9^9),ROW()-ROW($C$17)+1)-1),"")</f>
        <v/>
      </c>
      <c r="O24" s="28" t="str">
        <f t="array" ref="O24">IFERROR(INDEX(Tdata[Nom],SMALL(IF(Tdata[Date|Affectation]=O$5&amp;"|"&amp;$C$17,ROW(Tdata[Date|Affectation]),9^9),ROW()-ROW($C$17)+1)-1),"")</f>
        <v/>
      </c>
      <c r="P24" s="28" t="str">
        <f t="array" ref="P24">IFERROR(INDEX(Tdata[Nom],SMALL(IF(Tdata[Date|Affectation]=P$5&amp;"|"&amp;$C$17,ROW(Tdata[Date|Affectation]),9^9),ROW()-ROW($C$17)+1)-1),"")</f>
        <v/>
      </c>
      <c r="Q24" s="28" t="str">
        <f t="array" ref="Q24">IFERROR(INDEX(Tdata[Nom],SMALL(IF(Tdata[Date|Affectation]=Q$5&amp;"|"&amp;$C$17,ROW(Tdata[Date|Affectation]),9^9),ROW()-ROW($C$17)+1)-1),"")</f>
        <v/>
      </c>
      <c r="R24" s="28" t="str">
        <f t="array" ref="R24">IFERROR(INDEX(Tdata[Nom],SMALL(IF(Tdata[Date|Affectation]=R$5&amp;"|"&amp;$C$17,ROW(Tdata[Date|Affectation]),9^9),ROW()-ROW($C$17)+1)-1),"")</f>
        <v/>
      </c>
      <c r="S24" s="28" t="str">
        <f t="array" ref="S24">IFERROR(INDEX(Tdata[Nom],SMALL(IF(Tdata[Date|Affectation]=S$5&amp;"|"&amp;$C$17,ROW(Tdata[Date|Affectation]),9^9),ROW()-ROW($C$17)+1)-1),"")</f>
        <v/>
      </c>
      <c r="T24" s="28" t="str">
        <f t="array" ref="T24">IFERROR(INDEX(Tdata[Nom],SMALL(IF(Tdata[Date|Affectation]=T$5&amp;"|"&amp;$C$17,ROW(Tdata[Date|Affectation]),9^9),ROW()-ROW($C$17)+1)-1),"")</f>
        <v/>
      </c>
      <c r="U24" s="28" t="str">
        <f t="array" ref="U24">IFERROR(INDEX(Tdata[Nom],SMALL(IF(Tdata[Date|Affectation]=U$5&amp;"|"&amp;$C$17,ROW(Tdata[Date|Affectation]),9^9),ROW()-ROW($C$17)+1)-1),"")</f>
        <v/>
      </c>
      <c r="V24" s="28" t="str">
        <f t="array" ref="V24">IFERROR(INDEX(Tdata[Nom],SMALL(IF(Tdata[Date|Affectation]=V$5&amp;"|"&amp;$C$17,ROW(Tdata[Date|Affectation]),9^9),ROW()-ROW($C$17)+1)-1),"")</f>
        <v/>
      </c>
      <c r="W24" s="28" t="str">
        <f t="array" ref="W24">IFERROR(INDEX(Tdata[Nom],SMALL(IF(Tdata[Date|Affectation]=W$5&amp;"|"&amp;$C$17,ROW(Tdata[Date|Affectation]),9^9),ROW()-ROW($C$17)+1)-1),"")</f>
        <v/>
      </c>
      <c r="X24" s="28" t="str">
        <f t="array" ref="X24">IFERROR(INDEX(Tdata[Nom],SMALL(IF(Tdata[Date|Affectation]=X$5&amp;"|"&amp;$C$17,ROW(Tdata[Date|Affectation]),9^9),ROW()-ROW($C$17)+1)-1),"")</f>
        <v/>
      </c>
      <c r="Y24" s="28" t="str">
        <f t="array" ref="Y24">IFERROR(INDEX(Tdata[Nom],SMALL(IF(Tdata[Date|Affectation]=Y$5&amp;"|"&amp;$C$17,ROW(Tdata[Date|Affectation]),9^9),ROW()-ROW($C$17)+1)-1),"")</f>
        <v/>
      </c>
      <c r="Z24" s="28" t="str">
        <f t="array" ref="Z24">IFERROR(INDEX(Tdata[Nom],SMALL(IF(Tdata[Date|Affectation]=Z$5&amp;"|"&amp;$C$17,ROW(Tdata[Date|Affectation]),9^9),ROW()-ROW($C$17)+1)-1),"")</f>
        <v/>
      </c>
      <c r="AA24" s="28" t="str">
        <f t="array" ref="AA24">IFERROR(INDEX(Tdata[Nom],SMALL(IF(Tdata[Date|Affectation]=AA$5&amp;"|"&amp;$C$17,ROW(Tdata[Date|Affectation]),9^9),ROW()-ROW($C$17)+1)-1),"")</f>
        <v/>
      </c>
      <c r="AB24" s="28" t="str">
        <f t="array" ref="AB24">IFERROR(INDEX(Tdata[Nom],SMALL(IF(Tdata[Date|Affectation]=AB$5&amp;"|"&amp;$C$17,ROW(Tdata[Date|Affectation]),9^9),ROW()-ROW($C$17)+1)-1),"")</f>
        <v/>
      </c>
      <c r="AC24" s="28" t="str">
        <f t="array" ref="AC24">IFERROR(INDEX(Tdata[Nom],SMALL(IF(Tdata[Date|Affectation]=AC$5&amp;"|"&amp;$C$17,ROW(Tdata[Date|Affectation]),9^9),ROW()-ROW($C$17)+1)-1),"")</f>
        <v/>
      </c>
      <c r="AD24" s="28" t="str">
        <f t="array" ref="AD24">IFERROR(INDEX(Tdata[Nom],SMALL(IF(Tdata[Date|Affectation]=AD$5&amp;"|"&amp;$C$17,ROW(Tdata[Date|Affectation]),9^9),ROW()-ROW($C$17)+1)-1),"")</f>
        <v/>
      </c>
      <c r="AE24" s="28" t="str">
        <f t="array" ref="AE24">IFERROR(INDEX(Tdata[Nom],SMALL(IF(Tdata[Date|Affectation]=AE$5&amp;"|"&amp;$C$17,ROW(Tdata[Date|Affectation]),9^9),ROW()-ROW($C$17)+1)-1),"")</f>
        <v/>
      </c>
      <c r="AF24" s="28" t="str">
        <f t="array" ref="AF24">IFERROR(INDEX(Tdata[Nom],SMALL(IF(Tdata[Date|Affectation]=AF$5&amp;"|"&amp;$C$17,ROW(Tdata[Date|Affectation]),9^9),ROW()-ROW($C$17)+1)-1),"")</f>
        <v/>
      </c>
      <c r="AG24" s="28" t="str">
        <f t="array" ref="AG24">IFERROR(INDEX(Tdata[Nom],SMALL(IF(Tdata[Date|Affectation]=AG$5&amp;"|"&amp;$C$17,ROW(Tdata[Date|Affectation]),9^9),ROW()-ROW($C$17)+1)-1),"")</f>
        <v/>
      </c>
      <c r="AH24" s="28" t="str">
        <f t="array" ref="AH24">IFERROR(INDEX(Tdata[Nom],SMALL(IF(Tdata[Date|Affectation]=AH$5&amp;"|"&amp;$C$17,ROW(Tdata[Date|Affectation]),9^9),ROW()-ROW($C$17)+1)-1),"")</f>
        <v/>
      </c>
    </row>
    <row r="25" spans="1:34" ht="15" thickBot="1" x14ac:dyDescent="0.4">
      <c r="A25" s="191"/>
      <c r="B25" s="188"/>
      <c r="C25" s="154"/>
      <c r="D25" s="28" t="str">
        <f t="array" ref="D25">IFERROR(INDEX(Tdata[Nom],SMALL(IF(Tdata[Date|Affectation]=D$5&amp;"|"&amp;$C$17,ROW(Tdata[Date|Affectation]),9^9),ROW()-ROW($C$17)+1)-1),"")</f>
        <v/>
      </c>
      <c r="E25" s="28" t="str">
        <f t="array" ref="E25">IFERROR(INDEX(Tdata[Nom],SMALL(IF(Tdata[Date|Affectation]=E$5&amp;"|"&amp;$C$17,ROW(Tdata[Date|Affectation]),9^9),ROW()-ROW($C$17)+1)-1),"")</f>
        <v/>
      </c>
      <c r="F25" s="28" t="str">
        <f t="array" ref="F25">IFERROR(INDEX(Tdata[Nom],SMALL(IF(Tdata[Date|Affectation]=F$5&amp;"|"&amp;$C$17,ROW(Tdata[Date|Affectation]),9^9),ROW()-ROW($C$17)+1)-1),"")</f>
        <v/>
      </c>
      <c r="G25" s="28" t="str">
        <f t="array" ref="G25">IFERROR(INDEX(Tdata[Nom],SMALL(IF(Tdata[Date|Affectation]=G$5&amp;"|"&amp;$C$17,ROW(Tdata[Date|Affectation]),9^9),ROW()-ROW($C$17)+1)-1),"")</f>
        <v/>
      </c>
      <c r="H25" s="28" t="str">
        <f t="array" ref="H25">IFERROR(INDEX(Tdata[Nom],SMALL(IF(Tdata[Date|Affectation]=H$5&amp;"|"&amp;$C$17,ROW(Tdata[Date|Affectation]),9^9),ROW()-ROW($C$17)+1)-1),"")</f>
        <v/>
      </c>
      <c r="I25" s="28" t="str">
        <f t="array" ref="I25">IFERROR(INDEX(Tdata[Nom],SMALL(IF(Tdata[Date|Affectation]=I$5&amp;"|"&amp;$C$17,ROW(Tdata[Date|Affectation]),9^9),ROW()-ROW($C$17)+1)-1),"")</f>
        <v/>
      </c>
      <c r="J25" s="28" t="str">
        <f t="array" ref="J25">IFERROR(INDEX(Tdata[Nom],SMALL(IF(Tdata[Date|Affectation]=J$5&amp;"|"&amp;$C$17,ROW(Tdata[Date|Affectation]),9^9),ROW()-ROW($C$17)+1)-1),"")</f>
        <v/>
      </c>
      <c r="K25" s="28" t="str">
        <f t="array" ref="K25">IFERROR(INDEX(Tdata[Nom],SMALL(IF(Tdata[Date|Affectation]=K$5&amp;"|"&amp;$C$17,ROW(Tdata[Date|Affectation]),9^9),ROW()-ROW($C$17)+1)-1),"")</f>
        <v/>
      </c>
      <c r="L25" s="28" t="str">
        <f t="array" ref="L25">IFERROR(INDEX(Tdata[Nom],SMALL(IF(Tdata[Date|Affectation]=L$5&amp;"|"&amp;$C$17,ROW(Tdata[Date|Affectation]),9^9),ROW()-ROW($C$17)+1)-1),"")</f>
        <v/>
      </c>
      <c r="M25" s="28" t="str">
        <f t="array" ref="M25">IFERROR(INDEX(Tdata[Nom],SMALL(IF(Tdata[Date|Affectation]=M$5&amp;"|"&amp;$C$17,ROW(Tdata[Date|Affectation]),9^9),ROW()-ROW($C$17)+1)-1),"")</f>
        <v/>
      </c>
      <c r="N25" s="28" t="str">
        <f t="array" ref="N25">IFERROR(INDEX(Tdata[Nom],SMALL(IF(Tdata[Date|Affectation]=N$5&amp;"|"&amp;$C$17,ROW(Tdata[Date|Affectation]),9^9),ROW()-ROW($C$17)+1)-1),"")</f>
        <v/>
      </c>
      <c r="O25" s="28" t="str">
        <f t="array" ref="O25">IFERROR(INDEX(Tdata[Nom],SMALL(IF(Tdata[Date|Affectation]=O$5&amp;"|"&amp;$C$17,ROW(Tdata[Date|Affectation]),9^9),ROW()-ROW($C$17)+1)-1),"")</f>
        <v/>
      </c>
      <c r="P25" s="28" t="str">
        <f t="array" ref="P25">IFERROR(INDEX(Tdata[Nom],SMALL(IF(Tdata[Date|Affectation]=P$5&amp;"|"&amp;$C$17,ROW(Tdata[Date|Affectation]),9^9),ROW()-ROW($C$17)+1)-1),"")</f>
        <v/>
      </c>
      <c r="Q25" s="28" t="str">
        <f t="array" ref="Q25">IFERROR(INDEX(Tdata[Nom],SMALL(IF(Tdata[Date|Affectation]=Q$5&amp;"|"&amp;$C$17,ROW(Tdata[Date|Affectation]),9^9),ROW()-ROW($C$17)+1)-1),"")</f>
        <v/>
      </c>
      <c r="R25" s="28" t="str">
        <f t="array" ref="R25">IFERROR(INDEX(Tdata[Nom],SMALL(IF(Tdata[Date|Affectation]=R$5&amp;"|"&amp;$C$17,ROW(Tdata[Date|Affectation]),9^9),ROW()-ROW($C$17)+1)-1),"")</f>
        <v/>
      </c>
      <c r="S25" s="28" t="str">
        <f t="array" ref="S25">IFERROR(INDEX(Tdata[Nom],SMALL(IF(Tdata[Date|Affectation]=S$5&amp;"|"&amp;$C$17,ROW(Tdata[Date|Affectation]),9^9),ROW()-ROW($C$17)+1)-1),"")</f>
        <v/>
      </c>
      <c r="T25" s="28" t="str">
        <f t="array" ref="T25">IFERROR(INDEX(Tdata[Nom],SMALL(IF(Tdata[Date|Affectation]=T$5&amp;"|"&amp;$C$17,ROW(Tdata[Date|Affectation]),9^9),ROW()-ROW($C$17)+1)-1),"")</f>
        <v/>
      </c>
      <c r="U25" s="28" t="str">
        <f t="array" ref="U25">IFERROR(INDEX(Tdata[Nom],SMALL(IF(Tdata[Date|Affectation]=U$5&amp;"|"&amp;$C$17,ROW(Tdata[Date|Affectation]),9^9),ROW()-ROW($C$17)+1)-1),"")</f>
        <v/>
      </c>
      <c r="V25" s="28" t="str">
        <f t="array" ref="V25">IFERROR(INDEX(Tdata[Nom],SMALL(IF(Tdata[Date|Affectation]=V$5&amp;"|"&amp;$C$17,ROW(Tdata[Date|Affectation]),9^9),ROW()-ROW($C$17)+1)-1),"")</f>
        <v/>
      </c>
      <c r="W25" s="28" t="str">
        <f t="array" ref="W25">IFERROR(INDEX(Tdata[Nom],SMALL(IF(Tdata[Date|Affectation]=W$5&amp;"|"&amp;$C$17,ROW(Tdata[Date|Affectation]),9^9),ROW()-ROW($C$17)+1)-1),"")</f>
        <v/>
      </c>
      <c r="X25" s="28" t="str">
        <f t="array" ref="X25">IFERROR(INDEX(Tdata[Nom],SMALL(IF(Tdata[Date|Affectation]=X$5&amp;"|"&amp;$C$17,ROW(Tdata[Date|Affectation]),9^9),ROW()-ROW($C$17)+1)-1),"")</f>
        <v/>
      </c>
      <c r="Y25" s="28" t="str">
        <f t="array" ref="Y25">IFERROR(INDEX(Tdata[Nom],SMALL(IF(Tdata[Date|Affectation]=Y$5&amp;"|"&amp;$C$17,ROW(Tdata[Date|Affectation]),9^9),ROW()-ROW($C$17)+1)-1),"")</f>
        <v/>
      </c>
      <c r="Z25" s="28" t="str">
        <f t="array" ref="Z25">IFERROR(INDEX(Tdata[Nom],SMALL(IF(Tdata[Date|Affectation]=Z$5&amp;"|"&amp;$C$17,ROW(Tdata[Date|Affectation]),9^9),ROW()-ROW($C$17)+1)-1),"")</f>
        <v/>
      </c>
      <c r="AA25" s="28" t="str">
        <f t="array" ref="AA25">IFERROR(INDEX(Tdata[Nom],SMALL(IF(Tdata[Date|Affectation]=AA$5&amp;"|"&amp;$C$17,ROW(Tdata[Date|Affectation]),9^9),ROW()-ROW($C$17)+1)-1),"")</f>
        <v/>
      </c>
      <c r="AB25" s="28" t="str">
        <f t="array" ref="AB25">IFERROR(INDEX(Tdata[Nom],SMALL(IF(Tdata[Date|Affectation]=AB$5&amp;"|"&amp;$C$17,ROW(Tdata[Date|Affectation]),9^9),ROW()-ROW($C$17)+1)-1),"")</f>
        <v/>
      </c>
      <c r="AC25" s="28" t="str">
        <f t="array" ref="AC25">IFERROR(INDEX(Tdata[Nom],SMALL(IF(Tdata[Date|Affectation]=AC$5&amp;"|"&amp;$C$17,ROW(Tdata[Date|Affectation]),9^9),ROW()-ROW($C$17)+1)-1),"")</f>
        <v/>
      </c>
      <c r="AD25" s="28" t="str">
        <f t="array" ref="AD25">IFERROR(INDEX(Tdata[Nom],SMALL(IF(Tdata[Date|Affectation]=AD$5&amp;"|"&amp;$C$17,ROW(Tdata[Date|Affectation]),9^9),ROW()-ROW($C$17)+1)-1),"")</f>
        <v/>
      </c>
      <c r="AE25" s="28" t="str">
        <f t="array" ref="AE25">IFERROR(INDEX(Tdata[Nom],SMALL(IF(Tdata[Date|Affectation]=AE$5&amp;"|"&amp;$C$17,ROW(Tdata[Date|Affectation]),9^9),ROW()-ROW($C$17)+1)-1),"")</f>
        <v/>
      </c>
      <c r="AF25" s="28" t="str">
        <f t="array" ref="AF25">IFERROR(INDEX(Tdata[Nom],SMALL(IF(Tdata[Date|Affectation]=AF$5&amp;"|"&amp;$C$17,ROW(Tdata[Date|Affectation]),9^9),ROW()-ROW($C$17)+1)-1),"")</f>
        <v/>
      </c>
      <c r="AG25" s="28" t="str">
        <f t="array" ref="AG25">IFERROR(INDEX(Tdata[Nom],SMALL(IF(Tdata[Date|Affectation]=AG$5&amp;"|"&amp;$C$17,ROW(Tdata[Date|Affectation]),9^9),ROW()-ROW($C$17)+1)-1),"")</f>
        <v/>
      </c>
      <c r="AH25" s="28" t="str">
        <f t="array" ref="AH25">IFERROR(INDEX(Tdata[Nom],SMALL(IF(Tdata[Date|Affectation]=AH$5&amp;"|"&amp;$C$17,ROW(Tdata[Date|Affectation]),9^9),ROW()-ROW($C$17)+1)-1),"")</f>
        <v/>
      </c>
    </row>
    <row r="26" spans="1:34" ht="15" thickBot="1" x14ac:dyDescent="0.4">
      <c r="A26" s="191"/>
      <c r="B26" s="189"/>
      <c r="C26" s="153"/>
      <c r="D26" s="28" t="str">
        <f t="array" ref="D26">IFERROR(INDEX(Tdata[Nom],SMALL(IF(Tdata[Date|Affectation]=D$5&amp;"|"&amp;$C$17,ROW(Tdata[Date|Affectation]),9^9),ROW()-ROW($C$17)+1)-1),"")</f>
        <v/>
      </c>
      <c r="E26" s="28" t="str">
        <f t="array" ref="E26">IFERROR(INDEX(Tdata[Nom],SMALL(IF(Tdata[Date|Affectation]=E$5&amp;"|"&amp;$C$17,ROW(Tdata[Date|Affectation]),9^9),ROW()-ROW($C$17)+1)-1),"")</f>
        <v/>
      </c>
      <c r="F26" s="28" t="str">
        <f t="array" ref="F26">IFERROR(INDEX(Tdata[Nom],SMALL(IF(Tdata[Date|Affectation]=F$5&amp;"|"&amp;$C$17,ROW(Tdata[Date|Affectation]),9^9),ROW()-ROW($C$17)+1)-1),"")</f>
        <v/>
      </c>
      <c r="G26" s="28" t="str">
        <f t="array" ref="G26">IFERROR(INDEX(Tdata[Nom],SMALL(IF(Tdata[Date|Affectation]=G$5&amp;"|"&amp;$C$17,ROW(Tdata[Date|Affectation]),9^9),ROW()-ROW($C$17)+1)-1),"")</f>
        <v/>
      </c>
      <c r="H26" s="28" t="str">
        <f t="array" ref="H26">IFERROR(INDEX(Tdata[Nom],SMALL(IF(Tdata[Date|Affectation]=H$5&amp;"|"&amp;$C$17,ROW(Tdata[Date|Affectation]),9^9),ROW()-ROW($C$17)+1)-1),"")</f>
        <v/>
      </c>
      <c r="I26" s="28" t="str">
        <f t="array" ref="I26">IFERROR(INDEX(Tdata[Nom],SMALL(IF(Tdata[Date|Affectation]=I$5&amp;"|"&amp;$C$17,ROW(Tdata[Date|Affectation]),9^9),ROW()-ROW($C$17)+1)-1),"")</f>
        <v/>
      </c>
      <c r="J26" s="28" t="str">
        <f t="array" ref="J26">IFERROR(INDEX(Tdata[Nom],SMALL(IF(Tdata[Date|Affectation]=J$5&amp;"|"&amp;$C$17,ROW(Tdata[Date|Affectation]),9^9),ROW()-ROW($C$17)+1)-1),"")</f>
        <v/>
      </c>
      <c r="K26" s="28" t="str">
        <f t="array" ref="K26">IFERROR(INDEX(Tdata[Nom],SMALL(IF(Tdata[Date|Affectation]=K$5&amp;"|"&amp;$C$17,ROW(Tdata[Date|Affectation]),9^9),ROW()-ROW($C$17)+1)-1),"")</f>
        <v/>
      </c>
      <c r="L26" s="28" t="str">
        <f t="array" ref="L26">IFERROR(INDEX(Tdata[Nom],SMALL(IF(Tdata[Date|Affectation]=L$5&amp;"|"&amp;$C$17,ROW(Tdata[Date|Affectation]),9^9),ROW()-ROW($C$17)+1)-1),"")</f>
        <v/>
      </c>
      <c r="M26" s="28" t="str">
        <f t="array" ref="M26">IFERROR(INDEX(Tdata[Nom],SMALL(IF(Tdata[Date|Affectation]=M$5&amp;"|"&amp;$C$17,ROW(Tdata[Date|Affectation]),9^9),ROW()-ROW($C$17)+1)-1),"")</f>
        <v/>
      </c>
      <c r="N26" s="28" t="str">
        <f t="array" ref="N26">IFERROR(INDEX(Tdata[Nom],SMALL(IF(Tdata[Date|Affectation]=N$5&amp;"|"&amp;$C$17,ROW(Tdata[Date|Affectation]),9^9),ROW()-ROW($C$17)+1)-1),"")</f>
        <v/>
      </c>
      <c r="O26" s="28" t="str">
        <f t="array" ref="O26">IFERROR(INDEX(Tdata[Nom],SMALL(IF(Tdata[Date|Affectation]=O$5&amp;"|"&amp;$C$17,ROW(Tdata[Date|Affectation]),9^9),ROW()-ROW($C$17)+1)-1),"")</f>
        <v/>
      </c>
      <c r="P26" s="28" t="str">
        <f t="array" ref="P26">IFERROR(INDEX(Tdata[Nom],SMALL(IF(Tdata[Date|Affectation]=P$5&amp;"|"&amp;$C$17,ROW(Tdata[Date|Affectation]),9^9),ROW()-ROW($C$17)+1)-1),"")</f>
        <v/>
      </c>
      <c r="Q26" s="28" t="str">
        <f t="array" ref="Q26">IFERROR(INDEX(Tdata[Nom],SMALL(IF(Tdata[Date|Affectation]=Q$5&amp;"|"&amp;$C$17,ROW(Tdata[Date|Affectation]),9^9),ROW()-ROW($C$17)+1)-1),"")</f>
        <v/>
      </c>
      <c r="R26" s="28" t="str">
        <f t="array" ref="R26">IFERROR(INDEX(Tdata[Nom],SMALL(IF(Tdata[Date|Affectation]=R$5&amp;"|"&amp;$C$17,ROW(Tdata[Date|Affectation]),9^9),ROW()-ROW($C$17)+1)-1),"")</f>
        <v/>
      </c>
      <c r="S26" s="28" t="str">
        <f t="array" ref="S26">IFERROR(INDEX(Tdata[Nom],SMALL(IF(Tdata[Date|Affectation]=S$5&amp;"|"&amp;$C$17,ROW(Tdata[Date|Affectation]),9^9),ROW()-ROW($C$17)+1)-1),"")</f>
        <v/>
      </c>
      <c r="T26" s="28" t="str">
        <f t="array" ref="T26">IFERROR(INDEX(Tdata[Nom],SMALL(IF(Tdata[Date|Affectation]=T$5&amp;"|"&amp;$C$17,ROW(Tdata[Date|Affectation]),9^9),ROW()-ROW($C$17)+1)-1),"")</f>
        <v/>
      </c>
      <c r="U26" s="28" t="str">
        <f t="array" ref="U26">IFERROR(INDEX(Tdata[Nom],SMALL(IF(Tdata[Date|Affectation]=U$5&amp;"|"&amp;$C$17,ROW(Tdata[Date|Affectation]),9^9),ROW()-ROW($C$17)+1)-1),"")</f>
        <v/>
      </c>
      <c r="V26" s="28" t="str">
        <f t="array" ref="V26">IFERROR(INDEX(Tdata[Nom],SMALL(IF(Tdata[Date|Affectation]=V$5&amp;"|"&amp;$C$17,ROW(Tdata[Date|Affectation]),9^9),ROW()-ROW($C$17)+1)-1),"")</f>
        <v/>
      </c>
      <c r="W26" s="28" t="str">
        <f t="array" ref="W26">IFERROR(INDEX(Tdata[Nom],SMALL(IF(Tdata[Date|Affectation]=W$5&amp;"|"&amp;$C$17,ROW(Tdata[Date|Affectation]),9^9),ROW()-ROW($C$17)+1)-1),"")</f>
        <v/>
      </c>
      <c r="X26" s="28" t="str">
        <f t="array" ref="X26">IFERROR(INDEX(Tdata[Nom],SMALL(IF(Tdata[Date|Affectation]=X$5&amp;"|"&amp;$C$17,ROW(Tdata[Date|Affectation]),9^9),ROW()-ROW($C$17)+1)-1),"")</f>
        <v/>
      </c>
      <c r="Y26" s="28" t="str">
        <f t="array" ref="Y26">IFERROR(INDEX(Tdata[Nom],SMALL(IF(Tdata[Date|Affectation]=Y$5&amp;"|"&amp;$C$17,ROW(Tdata[Date|Affectation]),9^9),ROW()-ROW($C$17)+1)-1),"")</f>
        <v/>
      </c>
      <c r="Z26" s="28" t="str">
        <f t="array" ref="Z26">IFERROR(INDEX(Tdata[Nom],SMALL(IF(Tdata[Date|Affectation]=Z$5&amp;"|"&amp;$C$17,ROW(Tdata[Date|Affectation]),9^9),ROW()-ROW($C$17)+1)-1),"")</f>
        <v/>
      </c>
      <c r="AA26" s="28" t="str">
        <f t="array" ref="AA26">IFERROR(INDEX(Tdata[Nom],SMALL(IF(Tdata[Date|Affectation]=AA$5&amp;"|"&amp;$C$17,ROW(Tdata[Date|Affectation]),9^9),ROW()-ROW($C$17)+1)-1),"")</f>
        <v/>
      </c>
      <c r="AB26" s="28" t="str">
        <f t="array" ref="AB26">IFERROR(INDEX(Tdata[Nom],SMALL(IF(Tdata[Date|Affectation]=AB$5&amp;"|"&amp;$C$17,ROW(Tdata[Date|Affectation]),9^9),ROW()-ROW($C$17)+1)-1),"")</f>
        <v/>
      </c>
      <c r="AC26" s="28" t="str">
        <f t="array" ref="AC26">IFERROR(INDEX(Tdata[Nom],SMALL(IF(Tdata[Date|Affectation]=AC$5&amp;"|"&amp;$C$17,ROW(Tdata[Date|Affectation]),9^9),ROW()-ROW($C$17)+1)-1),"")</f>
        <v/>
      </c>
      <c r="AD26" s="28" t="str">
        <f t="array" ref="AD26">IFERROR(INDEX(Tdata[Nom],SMALL(IF(Tdata[Date|Affectation]=AD$5&amp;"|"&amp;$C$17,ROW(Tdata[Date|Affectation]),9^9),ROW()-ROW($C$17)+1)-1),"")</f>
        <v/>
      </c>
      <c r="AE26" s="28" t="str">
        <f t="array" ref="AE26">IFERROR(INDEX(Tdata[Nom],SMALL(IF(Tdata[Date|Affectation]=AE$5&amp;"|"&amp;$C$17,ROW(Tdata[Date|Affectation]),9^9),ROW()-ROW($C$17)+1)-1),"")</f>
        <v/>
      </c>
      <c r="AF26" s="28" t="str">
        <f t="array" ref="AF26">IFERROR(INDEX(Tdata[Nom],SMALL(IF(Tdata[Date|Affectation]=AF$5&amp;"|"&amp;$C$17,ROW(Tdata[Date|Affectation]),9^9),ROW()-ROW($C$17)+1)-1),"")</f>
        <v/>
      </c>
      <c r="AG26" s="28" t="str">
        <f t="array" ref="AG26">IFERROR(INDEX(Tdata[Nom],SMALL(IF(Tdata[Date|Affectation]=AG$5&amp;"|"&amp;$C$17,ROW(Tdata[Date|Affectation]),9^9),ROW()-ROW($C$17)+1)-1),"")</f>
        <v/>
      </c>
      <c r="AH26" s="28" t="str">
        <f t="array" ref="AH26">IFERROR(INDEX(Tdata[Nom],SMALL(IF(Tdata[Date|Affectation]=AH$5&amp;"|"&amp;$C$17,ROW(Tdata[Date|Affectation]),9^9),ROW()-ROW($C$17)+1)-1),"")</f>
        <v/>
      </c>
    </row>
    <row r="27" spans="1:34" ht="15" thickBot="1" x14ac:dyDescent="0.4">
      <c r="A27" s="191"/>
      <c r="B27" s="189"/>
      <c r="C27" s="153"/>
      <c r="D27" s="28" t="str">
        <f t="array" ref="D27">IFERROR(INDEX(Tdata[Nom],SMALL(IF(Tdata[Date|Affectation]=D$5&amp;"|"&amp;$C$17,ROW(Tdata[Date|Affectation]),9^9),ROW()-ROW($C$17)+1)-1),"")</f>
        <v/>
      </c>
      <c r="E27" s="28" t="str">
        <f t="array" ref="E27">IFERROR(INDEX(Tdata[Nom],SMALL(IF(Tdata[Date|Affectation]=E$5&amp;"|"&amp;$C$17,ROW(Tdata[Date|Affectation]),9^9),ROW()-ROW($C$17)+1)-1),"")</f>
        <v/>
      </c>
      <c r="F27" s="28" t="str">
        <f t="array" ref="F27">IFERROR(INDEX(Tdata[Nom],SMALL(IF(Tdata[Date|Affectation]=F$5&amp;"|"&amp;$C$17,ROW(Tdata[Date|Affectation]),9^9),ROW()-ROW($C$17)+1)-1),"")</f>
        <v/>
      </c>
      <c r="G27" s="28" t="str">
        <f t="array" ref="G27">IFERROR(INDEX(Tdata[Nom],SMALL(IF(Tdata[Date|Affectation]=G$5&amp;"|"&amp;$C$17,ROW(Tdata[Date|Affectation]),9^9),ROW()-ROW($C$17)+1)-1),"")</f>
        <v/>
      </c>
      <c r="H27" s="28" t="str">
        <f t="array" ref="H27">IFERROR(INDEX(Tdata[Nom],SMALL(IF(Tdata[Date|Affectation]=H$5&amp;"|"&amp;$C$17,ROW(Tdata[Date|Affectation]),9^9),ROW()-ROW($C$17)+1)-1),"")</f>
        <v/>
      </c>
      <c r="I27" s="28" t="str">
        <f t="array" ref="I27">IFERROR(INDEX(Tdata[Nom],SMALL(IF(Tdata[Date|Affectation]=I$5&amp;"|"&amp;$C$17,ROW(Tdata[Date|Affectation]),9^9),ROW()-ROW($C$17)+1)-1),"")</f>
        <v/>
      </c>
      <c r="J27" s="28" t="str">
        <f t="array" ref="J27">IFERROR(INDEX(Tdata[Nom],SMALL(IF(Tdata[Date|Affectation]=J$5&amp;"|"&amp;$C$17,ROW(Tdata[Date|Affectation]),9^9),ROW()-ROW($C$17)+1)-1),"")</f>
        <v/>
      </c>
      <c r="K27" s="28" t="str">
        <f t="array" ref="K27">IFERROR(INDEX(Tdata[Nom],SMALL(IF(Tdata[Date|Affectation]=K$5&amp;"|"&amp;$C$17,ROW(Tdata[Date|Affectation]),9^9),ROW()-ROW($C$17)+1)-1),"")</f>
        <v/>
      </c>
      <c r="L27" s="28" t="str">
        <f t="array" ref="L27">IFERROR(INDEX(Tdata[Nom],SMALL(IF(Tdata[Date|Affectation]=L$5&amp;"|"&amp;$C$17,ROW(Tdata[Date|Affectation]),9^9),ROW()-ROW($C$17)+1)-1),"")</f>
        <v/>
      </c>
      <c r="M27" s="28" t="str">
        <f t="array" ref="M27">IFERROR(INDEX(Tdata[Nom],SMALL(IF(Tdata[Date|Affectation]=M$5&amp;"|"&amp;$C$17,ROW(Tdata[Date|Affectation]),9^9),ROW()-ROW($C$17)+1)-1),"")</f>
        <v/>
      </c>
      <c r="N27" s="28" t="str">
        <f t="array" ref="N27">IFERROR(INDEX(Tdata[Nom],SMALL(IF(Tdata[Date|Affectation]=N$5&amp;"|"&amp;$C$17,ROW(Tdata[Date|Affectation]),9^9),ROW()-ROW($C$17)+1)-1),"")</f>
        <v/>
      </c>
      <c r="O27" s="28" t="str">
        <f t="array" ref="O27">IFERROR(INDEX(Tdata[Nom],SMALL(IF(Tdata[Date|Affectation]=O$5&amp;"|"&amp;$C$17,ROW(Tdata[Date|Affectation]),9^9),ROW()-ROW($C$17)+1)-1),"")</f>
        <v/>
      </c>
      <c r="P27" s="28" t="str">
        <f t="array" ref="P27">IFERROR(INDEX(Tdata[Nom],SMALL(IF(Tdata[Date|Affectation]=P$5&amp;"|"&amp;$C$17,ROW(Tdata[Date|Affectation]),9^9),ROW()-ROW($C$17)+1)-1),"")</f>
        <v/>
      </c>
      <c r="Q27" s="28" t="str">
        <f t="array" ref="Q27">IFERROR(INDEX(Tdata[Nom],SMALL(IF(Tdata[Date|Affectation]=Q$5&amp;"|"&amp;$C$17,ROW(Tdata[Date|Affectation]),9^9),ROW()-ROW($C$17)+1)-1),"")</f>
        <v/>
      </c>
      <c r="R27" s="28" t="str">
        <f t="array" ref="R27">IFERROR(INDEX(Tdata[Nom],SMALL(IF(Tdata[Date|Affectation]=R$5&amp;"|"&amp;$C$17,ROW(Tdata[Date|Affectation]),9^9),ROW()-ROW($C$17)+1)-1),"")</f>
        <v/>
      </c>
      <c r="S27" s="28" t="str">
        <f t="array" ref="S27">IFERROR(INDEX(Tdata[Nom],SMALL(IF(Tdata[Date|Affectation]=S$5&amp;"|"&amp;$C$17,ROW(Tdata[Date|Affectation]),9^9),ROW()-ROW($C$17)+1)-1),"")</f>
        <v/>
      </c>
      <c r="T27" s="28" t="str">
        <f t="array" ref="T27">IFERROR(INDEX(Tdata[Nom],SMALL(IF(Tdata[Date|Affectation]=T$5&amp;"|"&amp;$C$17,ROW(Tdata[Date|Affectation]),9^9),ROW()-ROW($C$17)+1)-1),"")</f>
        <v/>
      </c>
      <c r="U27" s="28" t="str">
        <f t="array" ref="U27">IFERROR(INDEX(Tdata[Nom],SMALL(IF(Tdata[Date|Affectation]=U$5&amp;"|"&amp;$C$17,ROW(Tdata[Date|Affectation]),9^9),ROW()-ROW($C$17)+1)-1),"")</f>
        <v/>
      </c>
      <c r="V27" s="28" t="str">
        <f t="array" ref="V27">IFERROR(INDEX(Tdata[Nom],SMALL(IF(Tdata[Date|Affectation]=V$5&amp;"|"&amp;$C$17,ROW(Tdata[Date|Affectation]),9^9),ROW()-ROW($C$17)+1)-1),"")</f>
        <v/>
      </c>
      <c r="W27" s="28" t="str">
        <f t="array" ref="W27">IFERROR(INDEX(Tdata[Nom],SMALL(IF(Tdata[Date|Affectation]=W$5&amp;"|"&amp;$C$17,ROW(Tdata[Date|Affectation]),9^9),ROW()-ROW($C$17)+1)-1),"")</f>
        <v/>
      </c>
      <c r="X27" s="28" t="str">
        <f t="array" ref="X27">IFERROR(INDEX(Tdata[Nom],SMALL(IF(Tdata[Date|Affectation]=X$5&amp;"|"&amp;$C$17,ROW(Tdata[Date|Affectation]),9^9),ROW()-ROW($C$17)+1)-1),"")</f>
        <v/>
      </c>
      <c r="Y27" s="28" t="str">
        <f t="array" ref="Y27">IFERROR(INDEX(Tdata[Nom],SMALL(IF(Tdata[Date|Affectation]=Y$5&amp;"|"&amp;$C$17,ROW(Tdata[Date|Affectation]),9^9),ROW()-ROW($C$17)+1)-1),"")</f>
        <v/>
      </c>
      <c r="Z27" s="28" t="str">
        <f t="array" ref="Z27">IFERROR(INDEX(Tdata[Nom],SMALL(IF(Tdata[Date|Affectation]=Z$5&amp;"|"&amp;$C$17,ROW(Tdata[Date|Affectation]),9^9),ROW()-ROW($C$17)+1)-1),"")</f>
        <v/>
      </c>
      <c r="AA27" s="28" t="str">
        <f t="array" ref="AA27">IFERROR(INDEX(Tdata[Nom],SMALL(IF(Tdata[Date|Affectation]=AA$5&amp;"|"&amp;$C$17,ROW(Tdata[Date|Affectation]),9^9),ROW()-ROW($C$17)+1)-1),"")</f>
        <v/>
      </c>
      <c r="AB27" s="28" t="str">
        <f t="array" ref="AB27">IFERROR(INDEX(Tdata[Nom],SMALL(IF(Tdata[Date|Affectation]=AB$5&amp;"|"&amp;$C$17,ROW(Tdata[Date|Affectation]),9^9),ROW()-ROW($C$17)+1)-1),"")</f>
        <v/>
      </c>
      <c r="AC27" s="28" t="str">
        <f t="array" ref="AC27">IFERROR(INDEX(Tdata[Nom],SMALL(IF(Tdata[Date|Affectation]=AC$5&amp;"|"&amp;$C$17,ROW(Tdata[Date|Affectation]),9^9),ROW()-ROW($C$17)+1)-1),"")</f>
        <v/>
      </c>
      <c r="AD27" s="28" t="str">
        <f t="array" ref="AD27">IFERROR(INDEX(Tdata[Nom],SMALL(IF(Tdata[Date|Affectation]=AD$5&amp;"|"&amp;$C$17,ROW(Tdata[Date|Affectation]),9^9),ROW()-ROW($C$17)+1)-1),"")</f>
        <v/>
      </c>
      <c r="AE27" s="28" t="str">
        <f t="array" ref="AE27">IFERROR(INDEX(Tdata[Nom],SMALL(IF(Tdata[Date|Affectation]=AE$5&amp;"|"&amp;$C$17,ROW(Tdata[Date|Affectation]),9^9),ROW()-ROW($C$17)+1)-1),"")</f>
        <v/>
      </c>
      <c r="AF27" s="28" t="str">
        <f t="array" ref="AF27">IFERROR(INDEX(Tdata[Nom],SMALL(IF(Tdata[Date|Affectation]=AF$5&amp;"|"&amp;$C$17,ROW(Tdata[Date|Affectation]),9^9),ROW()-ROW($C$17)+1)-1),"")</f>
        <v/>
      </c>
      <c r="AG27" s="28" t="str">
        <f t="array" ref="AG27">IFERROR(INDEX(Tdata[Nom],SMALL(IF(Tdata[Date|Affectation]=AG$5&amp;"|"&amp;$C$17,ROW(Tdata[Date|Affectation]),9^9),ROW()-ROW($C$17)+1)-1),"")</f>
        <v/>
      </c>
      <c r="AH27" s="28" t="str">
        <f t="array" ref="AH27">IFERROR(INDEX(Tdata[Nom],SMALL(IF(Tdata[Date|Affectation]=AH$5&amp;"|"&amp;$C$17,ROW(Tdata[Date|Affectation]),9^9),ROW()-ROW($C$17)+1)-1),"")</f>
        <v/>
      </c>
    </row>
    <row r="28" spans="1:34" ht="15" thickBot="1" x14ac:dyDescent="0.4">
      <c r="A28" s="191"/>
      <c r="B28" s="188" t="s">
        <v>112</v>
      </c>
      <c r="C28" s="156" t="s">
        <v>148</v>
      </c>
      <c r="D28" s="27" t="str">
        <f t="array" ref="D28">IFERROR(INDEX(Tdata[Nom],SMALL(IF(Tdata[Date|Affectation]=D$5&amp;"|"&amp;$C$28,ROW(Tdata[Date|Affectation]),9^9),ROW()-ROW($C$28)+1)-1),"")</f>
        <v/>
      </c>
      <c r="E28" s="27" t="str">
        <f t="array" ref="E28">IFERROR(INDEX(Tdata[Nom],SMALL(IF(Tdata[Date|Affectation]=E$5&amp;"|"&amp;$C$28,ROW(Tdata[Date|Affectation]),9^9),ROW()-ROW($C$28)+1)-1),"")</f>
        <v/>
      </c>
      <c r="F28" s="27" t="str">
        <f t="array" ref="F28">IFERROR(INDEX(Tdata[Nom],SMALL(IF(Tdata[Date|Affectation]=F$5&amp;"|"&amp;$C$28,ROW(Tdata[Date|Affectation]),9^9),ROW()-ROW($C$28)+1)-1),"")</f>
        <v/>
      </c>
      <c r="G28" s="27" t="str">
        <f t="array" ref="G28">IFERROR(INDEX(Tdata[Nom],SMALL(IF(Tdata[Date|Affectation]=G$5&amp;"|"&amp;$C$28,ROW(Tdata[Date|Affectation]),9^9),ROW()-ROW($C$28)+1)-1),"")</f>
        <v/>
      </c>
      <c r="H28" s="27" t="str">
        <f t="array" ref="H28">IFERROR(INDEX(Tdata[Nom],SMALL(IF(Tdata[Date|Affectation]=H$5&amp;"|"&amp;$C$28,ROW(Tdata[Date|Affectation]),9^9),ROW()-ROW($C$28)+1)-1),"")</f>
        <v/>
      </c>
      <c r="I28" s="27" t="str">
        <f t="array" ref="I28">IFERROR(INDEX(Tdata[Nom],SMALL(IF(Tdata[Date|Affectation]=I$5&amp;"|"&amp;$C$28,ROW(Tdata[Date|Affectation]),9^9),ROW()-ROW($C$28)+1)-1),"")</f>
        <v/>
      </c>
      <c r="J28" s="27" t="str">
        <f t="array" ref="J28">IFERROR(INDEX(Tdata[Nom],SMALL(IF(Tdata[Date|Affectation]=J$5&amp;"|"&amp;$C$28,ROW(Tdata[Date|Affectation]),9^9),ROW()-ROW($C$28)+1)-1),"")</f>
        <v/>
      </c>
      <c r="K28" s="27" t="str">
        <f t="array" ref="K28">IFERROR(INDEX(Tdata[Nom],SMALL(IF(Tdata[Date|Affectation]=K$5&amp;"|"&amp;$C$28,ROW(Tdata[Date|Affectation]),9^9),ROW()-ROW($C$28)+1)-1),"")</f>
        <v/>
      </c>
      <c r="L28" s="27" t="str">
        <f t="array" ref="L28">IFERROR(INDEX(Tdata[Nom],SMALL(IF(Tdata[Date|Affectation]=L$5&amp;"|"&amp;$C$28,ROW(Tdata[Date|Affectation]),9^9),ROW()-ROW($C$28)+1)-1),"")</f>
        <v/>
      </c>
      <c r="M28" s="27" t="str">
        <f t="array" ref="M28">IFERROR(INDEX(Tdata[Nom],SMALL(IF(Tdata[Date|Affectation]=M$5&amp;"|"&amp;$C$28,ROW(Tdata[Date|Affectation]),9^9),ROW()-ROW($C$28)+1)-1),"")</f>
        <v/>
      </c>
      <c r="N28" s="27" t="str">
        <f t="array" ref="N28">IFERROR(INDEX(Tdata[Nom],SMALL(IF(Tdata[Date|Affectation]=N$5&amp;"|"&amp;$C$28,ROW(Tdata[Date|Affectation]),9^9),ROW()-ROW($C$28)+1)-1),"")</f>
        <v/>
      </c>
      <c r="O28" s="27" t="str">
        <f t="array" ref="O28">IFERROR(INDEX(Tdata[Nom],SMALL(IF(Tdata[Date|Affectation]=O$5&amp;"|"&amp;$C$28,ROW(Tdata[Date|Affectation]),9^9),ROW()-ROW($C$28)+1)-1),"")</f>
        <v/>
      </c>
      <c r="P28" s="27" t="str">
        <f t="array" ref="P28">IFERROR(INDEX(Tdata[Nom],SMALL(IF(Tdata[Date|Affectation]=P$5&amp;"|"&amp;$C$28,ROW(Tdata[Date|Affectation]),9^9),ROW()-ROW($C$28)+1)-1),"")</f>
        <v/>
      </c>
      <c r="Q28" s="27" t="str">
        <f t="array" ref="Q28">IFERROR(INDEX(Tdata[Nom],SMALL(IF(Tdata[Date|Affectation]=Q$5&amp;"|"&amp;$C$28,ROW(Tdata[Date|Affectation]),9^9),ROW()-ROW($C$28)+1)-1),"")</f>
        <v/>
      </c>
      <c r="R28" s="27" t="str">
        <f t="array" ref="R28">IFERROR(INDEX(Tdata[Nom],SMALL(IF(Tdata[Date|Affectation]=R$5&amp;"|"&amp;$C$28,ROW(Tdata[Date|Affectation]),9^9),ROW()-ROW($C$28)+1)-1),"")</f>
        <v/>
      </c>
      <c r="S28" s="27" t="str">
        <f t="array" ref="S28">IFERROR(INDEX(Tdata[Nom],SMALL(IF(Tdata[Date|Affectation]=S$5&amp;"|"&amp;$C$28,ROW(Tdata[Date|Affectation]),9^9),ROW()-ROW($C$28)+1)-1),"")</f>
        <v/>
      </c>
      <c r="T28" s="27" t="str">
        <f t="array" ref="T28">IFERROR(INDEX(Tdata[Nom],SMALL(IF(Tdata[Date|Affectation]=T$5&amp;"|"&amp;$C$28,ROW(Tdata[Date|Affectation]),9^9),ROW()-ROW($C$28)+1)-1),"")</f>
        <v/>
      </c>
      <c r="U28" s="27" t="str">
        <f t="array" ref="U28">IFERROR(INDEX(Tdata[Nom],SMALL(IF(Tdata[Date|Affectation]=U$5&amp;"|"&amp;$C$28,ROW(Tdata[Date|Affectation]),9^9),ROW()-ROW($C$28)+1)-1),"")</f>
        <v/>
      </c>
      <c r="V28" s="27" t="str">
        <f t="array" ref="V28">IFERROR(INDEX(Tdata[Nom],SMALL(IF(Tdata[Date|Affectation]=V$5&amp;"|"&amp;$C$28,ROW(Tdata[Date|Affectation]),9^9),ROW()-ROW($C$28)+1)-1),"")</f>
        <v/>
      </c>
      <c r="W28" s="27" t="str">
        <f t="array" ref="W28">IFERROR(INDEX(Tdata[Nom],SMALL(IF(Tdata[Date|Affectation]=W$5&amp;"|"&amp;$C$28,ROW(Tdata[Date|Affectation]),9^9),ROW()-ROW($C$28)+1)-1),"")</f>
        <v/>
      </c>
      <c r="X28" s="27" t="str">
        <f t="array" ref="X28">IFERROR(INDEX(Tdata[Nom],SMALL(IF(Tdata[Date|Affectation]=X$5&amp;"|"&amp;$C$28,ROW(Tdata[Date|Affectation]),9^9),ROW()-ROW($C$28)+1)-1),"")</f>
        <v/>
      </c>
      <c r="Y28" s="27" t="str">
        <f t="array" ref="Y28">IFERROR(INDEX(Tdata[Nom],SMALL(IF(Tdata[Date|Affectation]=Y$5&amp;"|"&amp;$C$28,ROW(Tdata[Date|Affectation]),9^9),ROW()-ROW($C$28)+1)-1),"")</f>
        <v/>
      </c>
      <c r="Z28" s="27" t="str">
        <f t="array" ref="Z28">IFERROR(INDEX(Tdata[Nom],SMALL(IF(Tdata[Date|Affectation]=Z$5&amp;"|"&amp;$C$28,ROW(Tdata[Date|Affectation]),9^9),ROW()-ROW($C$28)+1)-1),"")</f>
        <v/>
      </c>
      <c r="AA28" s="27" t="str">
        <f t="array" ref="AA28">IFERROR(INDEX(Tdata[Nom],SMALL(IF(Tdata[Date|Affectation]=AA$5&amp;"|"&amp;$C$28,ROW(Tdata[Date|Affectation]),9^9),ROW()-ROW($C$28)+1)-1),"")</f>
        <v/>
      </c>
      <c r="AB28" s="27" t="str">
        <f t="array" ref="AB28">IFERROR(INDEX(Tdata[Nom],SMALL(IF(Tdata[Date|Affectation]=AB$5&amp;"|"&amp;$C$28,ROW(Tdata[Date|Affectation]),9^9),ROW()-ROW($C$28)+1)-1),"")</f>
        <v/>
      </c>
      <c r="AC28" s="27" t="str">
        <f t="array" ref="AC28">IFERROR(INDEX(Tdata[Nom],SMALL(IF(Tdata[Date|Affectation]=AC$5&amp;"|"&amp;$C$28,ROW(Tdata[Date|Affectation]),9^9),ROW()-ROW($C$28)+1)-1),"")</f>
        <v/>
      </c>
      <c r="AD28" s="27" t="str">
        <f t="array" ref="AD28">IFERROR(INDEX(Tdata[Nom],SMALL(IF(Tdata[Date|Affectation]=AD$5&amp;"|"&amp;$C$28,ROW(Tdata[Date|Affectation]),9^9),ROW()-ROW($C$28)+1)-1),"")</f>
        <v/>
      </c>
      <c r="AE28" s="27" t="str">
        <f t="array" ref="AE28">IFERROR(INDEX(Tdata[Nom],SMALL(IF(Tdata[Date|Affectation]=AE$5&amp;"|"&amp;$C$28,ROW(Tdata[Date|Affectation]),9^9),ROW()-ROW($C$28)+1)-1),"")</f>
        <v/>
      </c>
      <c r="AF28" s="27" t="str">
        <f t="array" ref="AF28">IFERROR(INDEX(Tdata[Nom],SMALL(IF(Tdata[Date|Affectation]=AF$5&amp;"|"&amp;$C$28,ROW(Tdata[Date|Affectation]),9^9),ROW()-ROW($C$28)+1)-1),"")</f>
        <v/>
      </c>
      <c r="AG28" s="27" t="str">
        <f t="array" ref="AG28">IFERROR(INDEX(Tdata[Nom],SMALL(IF(Tdata[Date|Affectation]=AG$5&amp;"|"&amp;$C$28,ROW(Tdata[Date|Affectation]),9^9),ROW()-ROW($C$28)+1)-1),"")</f>
        <v/>
      </c>
      <c r="AH28" s="27" t="str">
        <f t="array" ref="AH28">IFERROR(INDEX(Tdata[Nom],SMALL(IF(Tdata[Date|Affectation]=AH$5&amp;"|"&amp;$C$28,ROW(Tdata[Date|Affectation]),9^9),ROW()-ROW($C$28)+1)-1),"")</f>
        <v/>
      </c>
    </row>
    <row r="29" spans="1:34" ht="15" thickBot="1" x14ac:dyDescent="0.4">
      <c r="A29" s="191"/>
      <c r="B29" s="188"/>
      <c r="C29" s="154"/>
      <c r="D29" s="28" t="str">
        <f t="array" ref="D29">IFERROR(INDEX(Tdata[Nom],SMALL(IF(Tdata[Date|Affectation]=D$5&amp;"|"&amp;$C$28,ROW(Tdata[Date|Affectation]),9^9),ROW()-ROW($C$28)+1)-1),"")</f>
        <v/>
      </c>
      <c r="E29" s="28" t="str">
        <f t="array" ref="E29">IFERROR(INDEX(Tdata[Nom],SMALL(IF(Tdata[Date|Affectation]=E$5&amp;"|"&amp;$C$28,ROW(Tdata[Date|Affectation]),9^9),ROW()-ROW($C$28)+1)-1),"")</f>
        <v/>
      </c>
      <c r="F29" s="28" t="str">
        <f t="array" ref="F29">IFERROR(INDEX(Tdata[Nom],SMALL(IF(Tdata[Date|Affectation]=F$5&amp;"|"&amp;$C$28,ROW(Tdata[Date|Affectation]),9^9),ROW()-ROW($C$28)+1)-1),"")</f>
        <v/>
      </c>
      <c r="G29" s="28" t="str">
        <f t="array" ref="G29">IFERROR(INDEX(Tdata[Nom],SMALL(IF(Tdata[Date|Affectation]=G$5&amp;"|"&amp;$C$28,ROW(Tdata[Date|Affectation]),9^9),ROW()-ROW($C$28)+1)-1),"")</f>
        <v/>
      </c>
      <c r="H29" s="28" t="str">
        <f t="array" ref="H29">IFERROR(INDEX(Tdata[Nom],SMALL(IF(Tdata[Date|Affectation]=H$5&amp;"|"&amp;$C$28,ROW(Tdata[Date|Affectation]),9^9),ROW()-ROW($C$28)+1)-1),"")</f>
        <v/>
      </c>
      <c r="I29" s="28" t="str">
        <f t="array" ref="I29">IFERROR(INDEX(Tdata[Nom],SMALL(IF(Tdata[Date|Affectation]=I$5&amp;"|"&amp;$C$28,ROW(Tdata[Date|Affectation]),9^9),ROW()-ROW($C$28)+1)-1),"")</f>
        <v/>
      </c>
      <c r="J29" s="28" t="str">
        <f t="array" ref="J29">IFERROR(INDEX(Tdata[Nom],SMALL(IF(Tdata[Date|Affectation]=J$5&amp;"|"&amp;$C$28,ROW(Tdata[Date|Affectation]),9^9),ROW()-ROW($C$28)+1)-1),"")</f>
        <v/>
      </c>
      <c r="K29" s="28" t="str">
        <f t="array" ref="K29">IFERROR(INDEX(Tdata[Nom],SMALL(IF(Tdata[Date|Affectation]=K$5&amp;"|"&amp;$C$28,ROW(Tdata[Date|Affectation]),9^9),ROW()-ROW($C$28)+1)-1),"")</f>
        <v/>
      </c>
      <c r="L29" s="28" t="str">
        <f t="array" ref="L29">IFERROR(INDEX(Tdata[Nom],SMALL(IF(Tdata[Date|Affectation]=L$5&amp;"|"&amp;$C$28,ROW(Tdata[Date|Affectation]),9^9),ROW()-ROW($C$28)+1)-1),"")</f>
        <v/>
      </c>
      <c r="M29" s="28" t="str">
        <f t="array" ref="M29">IFERROR(INDEX(Tdata[Nom],SMALL(IF(Tdata[Date|Affectation]=M$5&amp;"|"&amp;$C$28,ROW(Tdata[Date|Affectation]),9^9),ROW()-ROW($C$28)+1)-1),"")</f>
        <v/>
      </c>
      <c r="N29" s="28" t="str">
        <f t="array" ref="N29">IFERROR(INDEX(Tdata[Nom],SMALL(IF(Tdata[Date|Affectation]=N$5&amp;"|"&amp;$C$28,ROW(Tdata[Date|Affectation]),9^9),ROW()-ROW($C$28)+1)-1),"")</f>
        <v/>
      </c>
      <c r="O29" s="28" t="str">
        <f t="array" ref="O29">IFERROR(INDEX(Tdata[Nom],SMALL(IF(Tdata[Date|Affectation]=O$5&amp;"|"&amp;$C$28,ROW(Tdata[Date|Affectation]),9^9),ROW()-ROW($C$28)+1)-1),"")</f>
        <v/>
      </c>
      <c r="P29" s="28" t="str">
        <f t="array" ref="P29">IFERROR(INDEX(Tdata[Nom],SMALL(IF(Tdata[Date|Affectation]=P$5&amp;"|"&amp;$C$28,ROW(Tdata[Date|Affectation]),9^9),ROW()-ROW($C$28)+1)-1),"")</f>
        <v/>
      </c>
      <c r="Q29" s="28" t="str">
        <f t="array" ref="Q29">IFERROR(INDEX(Tdata[Nom],SMALL(IF(Tdata[Date|Affectation]=Q$5&amp;"|"&amp;$C$28,ROW(Tdata[Date|Affectation]),9^9),ROW()-ROW($C$28)+1)-1),"")</f>
        <v/>
      </c>
      <c r="R29" s="28" t="str">
        <f t="array" ref="R29">IFERROR(INDEX(Tdata[Nom],SMALL(IF(Tdata[Date|Affectation]=R$5&amp;"|"&amp;$C$28,ROW(Tdata[Date|Affectation]),9^9),ROW()-ROW($C$28)+1)-1),"")</f>
        <v/>
      </c>
      <c r="S29" s="28" t="str">
        <f t="array" ref="S29">IFERROR(INDEX(Tdata[Nom],SMALL(IF(Tdata[Date|Affectation]=S$5&amp;"|"&amp;$C$28,ROW(Tdata[Date|Affectation]),9^9),ROW()-ROW($C$28)+1)-1),"")</f>
        <v/>
      </c>
      <c r="T29" s="28" t="str">
        <f t="array" ref="T29">IFERROR(INDEX(Tdata[Nom],SMALL(IF(Tdata[Date|Affectation]=T$5&amp;"|"&amp;$C$28,ROW(Tdata[Date|Affectation]),9^9),ROW()-ROW($C$28)+1)-1),"")</f>
        <v/>
      </c>
      <c r="U29" s="28" t="str">
        <f t="array" ref="U29">IFERROR(INDEX(Tdata[Nom],SMALL(IF(Tdata[Date|Affectation]=U$5&amp;"|"&amp;$C$28,ROW(Tdata[Date|Affectation]),9^9),ROW()-ROW($C$28)+1)-1),"")</f>
        <v/>
      </c>
      <c r="V29" s="28" t="str">
        <f t="array" ref="V29">IFERROR(INDEX(Tdata[Nom],SMALL(IF(Tdata[Date|Affectation]=V$5&amp;"|"&amp;$C$28,ROW(Tdata[Date|Affectation]),9^9),ROW()-ROW($C$28)+1)-1),"")</f>
        <v/>
      </c>
      <c r="W29" s="28" t="str">
        <f t="array" ref="W29">IFERROR(INDEX(Tdata[Nom],SMALL(IF(Tdata[Date|Affectation]=W$5&amp;"|"&amp;$C$28,ROW(Tdata[Date|Affectation]),9^9),ROW()-ROW($C$28)+1)-1),"")</f>
        <v/>
      </c>
      <c r="X29" s="28" t="str">
        <f t="array" ref="X29">IFERROR(INDEX(Tdata[Nom],SMALL(IF(Tdata[Date|Affectation]=X$5&amp;"|"&amp;$C$28,ROW(Tdata[Date|Affectation]),9^9),ROW()-ROW($C$28)+1)-1),"")</f>
        <v/>
      </c>
      <c r="Y29" s="28" t="str">
        <f t="array" ref="Y29">IFERROR(INDEX(Tdata[Nom],SMALL(IF(Tdata[Date|Affectation]=Y$5&amp;"|"&amp;$C$28,ROW(Tdata[Date|Affectation]),9^9),ROW()-ROW($C$28)+1)-1),"")</f>
        <v/>
      </c>
      <c r="Z29" s="28" t="str">
        <f t="array" ref="Z29">IFERROR(INDEX(Tdata[Nom],SMALL(IF(Tdata[Date|Affectation]=Z$5&amp;"|"&amp;$C$28,ROW(Tdata[Date|Affectation]),9^9),ROW()-ROW($C$28)+1)-1),"")</f>
        <v/>
      </c>
      <c r="AA29" s="28" t="str">
        <f t="array" ref="AA29">IFERROR(INDEX(Tdata[Nom],SMALL(IF(Tdata[Date|Affectation]=AA$5&amp;"|"&amp;$C$28,ROW(Tdata[Date|Affectation]),9^9),ROW()-ROW($C$28)+1)-1),"")</f>
        <v/>
      </c>
      <c r="AB29" s="28" t="str">
        <f t="array" ref="AB29">IFERROR(INDEX(Tdata[Nom],SMALL(IF(Tdata[Date|Affectation]=AB$5&amp;"|"&amp;$C$28,ROW(Tdata[Date|Affectation]),9^9),ROW()-ROW($C$28)+1)-1),"")</f>
        <v/>
      </c>
      <c r="AC29" s="28" t="str">
        <f t="array" ref="AC29">IFERROR(INDEX(Tdata[Nom],SMALL(IF(Tdata[Date|Affectation]=AC$5&amp;"|"&amp;$C$28,ROW(Tdata[Date|Affectation]),9^9),ROW()-ROW($C$28)+1)-1),"")</f>
        <v/>
      </c>
      <c r="AD29" s="28" t="str">
        <f t="array" ref="AD29">IFERROR(INDEX(Tdata[Nom],SMALL(IF(Tdata[Date|Affectation]=AD$5&amp;"|"&amp;$C$28,ROW(Tdata[Date|Affectation]),9^9),ROW()-ROW($C$28)+1)-1),"")</f>
        <v/>
      </c>
      <c r="AE29" s="28" t="str">
        <f t="array" ref="AE29">IFERROR(INDEX(Tdata[Nom],SMALL(IF(Tdata[Date|Affectation]=AE$5&amp;"|"&amp;$C$28,ROW(Tdata[Date|Affectation]),9^9),ROW()-ROW($C$28)+1)-1),"")</f>
        <v/>
      </c>
      <c r="AF29" s="28" t="str">
        <f t="array" ref="AF29">IFERROR(INDEX(Tdata[Nom],SMALL(IF(Tdata[Date|Affectation]=AF$5&amp;"|"&amp;$C$28,ROW(Tdata[Date|Affectation]),9^9),ROW()-ROW($C$28)+1)-1),"")</f>
        <v/>
      </c>
      <c r="AG29" s="28" t="str">
        <f t="array" ref="AG29">IFERROR(INDEX(Tdata[Nom],SMALL(IF(Tdata[Date|Affectation]=AG$5&amp;"|"&amp;$C$28,ROW(Tdata[Date|Affectation]),9^9),ROW()-ROW($C$28)+1)-1),"")</f>
        <v/>
      </c>
      <c r="AH29" s="28" t="str">
        <f t="array" ref="AH29">IFERROR(INDEX(Tdata[Nom],SMALL(IF(Tdata[Date|Affectation]=AH$5&amp;"|"&amp;$C$28,ROW(Tdata[Date|Affectation]),9^9),ROW()-ROW($C$28)+1)-1),"")</f>
        <v/>
      </c>
    </row>
    <row r="30" spans="1:34" ht="15" thickBot="1" x14ac:dyDescent="0.4">
      <c r="A30" s="191"/>
      <c r="B30" s="188"/>
      <c r="C30" s="154"/>
      <c r="D30" s="28" t="str">
        <f t="array" ref="D30">IFERROR(INDEX(Tdata[Nom],SMALL(IF(Tdata[Date|Affectation]=D$5&amp;"|"&amp;$C$28,ROW(Tdata[Date|Affectation]),9^9),ROW()-ROW($C$28)+1)-1),"")</f>
        <v/>
      </c>
      <c r="E30" s="28" t="str">
        <f t="array" ref="E30">IFERROR(INDEX(Tdata[Nom],SMALL(IF(Tdata[Date|Affectation]=E$5&amp;"|"&amp;$C$28,ROW(Tdata[Date|Affectation]),9^9),ROW()-ROW($C$28)+1)-1),"")</f>
        <v/>
      </c>
      <c r="F30" s="28" t="str">
        <f t="array" ref="F30">IFERROR(INDEX(Tdata[Nom],SMALL(IF(Tdata[Date|Affectation]=F$5&amp;"|"&amp;$C$28,ROW(Tdata[Date|Affectation]),9^9),ROW()-ROW($C$28)+1)-1),"")</f>
        <v/>
      </c>
      <c r="G30" s="28" t="str">
        <f t="array" ref="G30">IFERROR(INDEX(Tdata[Nom],SMALL(IF(Tdata[Date|Affectation]=G$5&amp;"|"&amp;$C$28,ROW(Tdata[Date|Affectation]),9^9),ROW()-ROW($C$28)+1)-1),"")</f>
        <v/>
      </c>
      <c r="H30" s="28" t="str">
        <f t="array" ref="H30">IFERROR(INDEX(Tdata[Nom],SMALL(IF(Tdata[Date|Affectation]=H$5&amp;"|"&amp;$C$28,ROW(Tdata[Date|Affectation]),9^9),ROW()-ROW($C$28)+1)-1),"")</f>
        <v/>
      </c>
      <c r="I30" s="28" t="str">
        <f t="array" ref="I30">IFERROR(INDEX(Tdata[Nom],SMALL(IF(Tdata[Date|Affectation]=I$5&amp;"|"&amp;$C$28,ROW(Tdata[Date|Affectation]),9^9),ROW()-ROW($C$28)+1)-1),"")</f>
        <v/>
      </c>
      <c r="J30" s="28" t="str">
        <f t="array" ref="J30">IFERROR(INDEX(Tdata[Nom],SMALL(IF(Tdata[Date|Affectation]=J$5&amp;"|"&amp;$C$28,ROW(Tdata[Date|Affectation]),9^9),ROW()-ROW($C$28)+1)-1),"")</f>
        <v/>
      </c>
      <c r="K30" s="28" t="str">
        <f t="array" ref="K30">IFERROR(INDEX(Tdata[Nom],SMALL(IF(Tdata[Date|Affectation]=K$5&amp;"|"&amp;$C$28,ROW(Tdata[Date|Affectation]),9^9),ROW()-ROW($C$28)+1)-1),"")</f>
        <v/>
      </c>
      <c r="L30" s="28" t="str">
        <f t="array" ref="L30">IFERROR(INDEX(Tdata[Nom],SMALL(IF(Tdata[Date|Affectation]=L$5&amp;"|"&amp;$C$28,ROW(Tdata[Date|Affectation]),9^9),ROW()-ROW($C$28)+1)-1),"")</f>
        <v/>
      </c>
      <c r="M30" s="28" t="str">
        <f t="array" ref="M30">IFERROR(INDEX(Tdata[Nom],SMALL(IF(Tdata[Date|Affectation]=M$5&amp;"|"&amp;$C$28,ROW(Tdata[Date|Affectation]),9^9),ROW()-ROW($C$28)+1)-1),"")</f>
        <v/>
      </c>
      <c r="N30" s="28" t="str">
        <f t="array" ref="N30">IFERROR(INDEX(Tdata[Nom],SMALL(IF(Tdata[Date|Affectation]=N$5&amp;"|"&amp;$C$28,ROW(Tdata[Date|Affectation]),9^9),ROW()-ROW($C$28)+1)-1),"")</f>
        <v/>
      </c>
      <c r="O30" s="28" t="str">
        <f t="array" ref="O30">IFERROR(INDEX(Tdata[Nom],SMALL(IF(Tdata[Date|Affectation]=O$5&amp;"|"&amp;$C$28,ROW(Tdata[Date|Affectation]),9^9),ROW()-ROW($C$28)+1)-1),"")</f>
        <v/>
      </c>
      <c r="P30" s="28" t="str">
        <f t="array" ref="P30">IFERROR(INDEX(Tdata[Nom],SMALL(IF(Tdata[Date|Affectation]=P$5&amp;"|"&amp;$C$28,ROW(Tdata[Date|Affectation]),9^9),ROW()-ROW($C$28)+1)-1),"")</f>
        <v/>
      </c>
      <c r="Q30" s="28" t="str">
        <f t="array" ref="Q30">IFERROR(INDEX(Tdata[Nom],SMALL(IF(Tdata[Date|Affectation]=Q$5&amp;"|"&amp;$C$28,ROW(Tdata[Date|Affectation]),9^9),ROW()-ROW($C$28)+1)-1),"")</f>
        <v/>
      </c>
      <c r="R30" s="28" t="str">
        <f t="array" ref="R30">IFERROR(INDEX(Tdata[Nom],SMALL(IF(Tdata[Date|Affectation]=R$5&amp;"|"&amp;$C$28,ROW(Tdata[Date|Affectation]),9^9),ROW()-ROW($C$28)+1)-1),"")</f>
        <v/>
      </c>
      <c r="S30" s="28" t="str">
        <f t="array" ref="S30">IFERROR(INDEX(Tdata[Nom],SMALL(IF(Tdata[Date|Affectation]=S$5&amp;"|"&amp;$C$28,ROW(Tdata[Date|Affectation]),9^9),ROW()-ROW($C$28)+1)-1),"")</f>
        <v/>
      </c>
      <c r="T30" s="28" t="str">
        <f t="array" ref="T30">IFERROR(INDEX(Tdata[Nom],SMALL(IF(Tdata[Date|Affectation]=T$5&amp;"|"&amp;$C$28,ROW(Tdata[Date|Affectation]),9^9),ROW()-ROW($C$28)+1)-1),"")</f>
        <v/>
      </c>
      <c r="U30" s="28" t="str">
        <f t="array" ref="U30">IFERROR(INDEX(Tdata[Nom],SMALL(IF(Tdata[Date|Affectation]=U$5&amp;"|"&amp;$C$28,ROW(Tdata[Date|Affectation]),9^9),ROW()-ROW($C$28)+1)-1),"")</f>
        <v/>
      </c>
      <c r="V30" s="28" t="str">
        <f t="array" ref="V30">IFERROR(INDEX(Tdata[Nom],SMALL(IF(Tdata[Date|Affectation]=V$5&amp;"|"&amp;$C$28,ROW(Tdata[Date|Affectation]),9^9),ROW()-ROW($C$28)+1)-1),"")</f>
        <v/>
      </c>
      <c r="W30" s="28" t="str">
        <f t="array" ref="W30">IFERROR(INDEX(Tdata[Nom],SMALL(IF(Tdata[Date|Affectation]=W$5&amp;"|"&amp;$C$28,ROW(Tdata[Date|Affectation]),9^9),ROW()-ROW($C$28)+1)-1),"")</f>
        <v/>
      </c>
      <c r="X30" s="28" t="str">
        <f t="array" ref="X30">IFERROR(INDEX(Tdata[Nom],SMALL(IF(Tdata[Date|Affectation]=X$5&amp;"|"&amp;$C$28,ROW(Tdata[Date|Affectation]),9^9),ROW()-ROW($C$28)+1)-1),"")</f>
        <v/>
      </c>
      <c r="Y30" s="28" t="str">
        <f t="array" ref="Y30">IFERROR(INDEX(Tdata[Nom],SMALL(IF(Tdata[Date|Affectation]=Y$5&amp;"|"&amp;$C$28,ROW(Tdata[Date|Affectation]),9^9),ROW()-ROW($C$28)+1)-1),"")</f>
        <v/>
      </c>
      <c r="Z30" s="28" t="str">
        <f t="array" ref="Z30">IFERROR(INDEX(Tdata[Nom],SMALL(IF(Tdata[Date|Affectation]=Z$5&amp;"|"&amp;$C$28,ROW(Tdata[Date|Affectation]),9^9),ROW()-ROW($C$28)+1)-1),"")</f>
        <v/>
      </c>
      <c r="AA30" s="28" t="str">
        <f t="array" ref="AA30">IFERROR(INDEX(Tdata[Nom],SMALL(IF(Tdata[Date|Affectation]=AA$5&amp;"|"&amp;$C$28,ROW(Tdata[Date|Affectation]),9^9),ROW()-ROW($C$28)+1)-1),"")</f>
        <v/>
      </c>
      <c r="AB30" s="28" t="str">
        <f t="array" ref="AB30">IFERROR(INDEX(Tdata[Nom],SMALL(IF(Tdata[Date|Affectation]=AB$5&amp;"|"&amp;$C$28,ROW(Tdata[Date|Affectation]),9^9),ROW()-ROW($C$28)+1)-1),"")</f>
        <v/>
      </c>
      <c r="AC30" s="28" t="str">
        <f t="array" ref="AC30">IFERROR(INDEX(Tdata[Nom],SMALL(IF(Tdata[Date|Affectation]=AC$5&amp;"|"&amp;$C$28,ROW(Tdata[Date|Affectation]),9^9),ROW()-ROW($C$28)+1)-1),"")</f>
        <v/>
      </c>
      <c r="AD30" s="28" t="str">
        <f t="array" ref="AD30">IFERROR(INDEX(Tdata[Nom],SMALL(IF(Tdata[Date|Affectation]=AD$5&amp;"|"&amp;$C$28,ROW(Tdata[Date|Affectation]),9^9),ROW()-ROW($C$28)+1)-1),"")</f>
        <v/>
      </c>
      <c r="AE30" s="28" t="str">
        <f t="array" ref="AE30">IFERROR(INDEX(Tdata[Nom],SMALL(IF(Tdata[Date|Affectation]=AE$5&amp;"|"&amp;$C$28,ROW(Tdata[Date|Affectation]),9^9),ROW()-ROW($C$28)+1)-1),"")</f>
        <v/>
      </c>
      <c r="AF30" s="28" t="str">
        <f t="array" ref="AF30">IFERROR(INDEX(Tdata[Nom],SMALL(IF(Tdata[Date|Affectation]=AF$5&amp;"|"&amp;$C$28,ROW(Tdata[Date|Affectation]),9^9),ROW()-ROW($C$28)+1)-1),"")</f>
        <v/>
      </c>
      <c r="AG30" s="28" t="str">
        <f t="array" ref="AG30">IFERROR(INDEX(Tdata[Nom],SMALL(IF(Tdata[Date|Affectation]=AG$5&amp;"|"&amp;$C$28,ROW(Tdata[Date|Affectation]),9^9),ROW()-ROW($C$28)+1)-1),"")</f>
        <v/>
      </c>
      <c r="AH30" s="28" t="str">
        <f t="array" ref="AH30">IFERROR(INDEX(Tdata[Nom],SMALL(IF(Tdata[Date|Affectation]=AH$5&amp;"|"&amp;$C$28,ROW(Tdata[Date|Affectation]),9^9),ROW()-ROW($C$28)+1)-1),"")</f>
        <v/>
      </c>
    </row>
    <row r="31" spans="1:34" ht="15" thickBot="1" x14ac:dyDescent="0.4">
      <c r="A31" s="191"/>
      <c r="B31" s="188"/>
      <c r="C31" s="154"/>
      <c r="D31" s="28" t="str">
        <f t="array" ref="D31">IFERROR(INDEX(Tdata[Nom],SMALL(IF(Tdata[Date|Affectation]=D$5&amp;"|"&amp;$C$28,ROW(Tdata[Date|Affectation]),9^9),ROW()-ROW($C$28)+1)-1),"")</f>
        <v/>
      </c>
      <c r="E31" s="28" t="str">
        <f t="array" ref="E31">IFERROR(INDEX(Tdata[Nom],SMALL(IF(Tdata[Date|Affectation]=E$5&amp;"|"&amp;$C$28,ROW(Tdata[Date|Affectation]),9^9),ROW()-ROW($C$28)+1)-1),"")</f>
        <v/>
      </c>
      <c r="F31" s="28" t="str">
        <f t="array" ref="F31">IFERROR(INDEX(Tdata[Nom],SMALL(IF(Tdata[Date|Affectation]=F$5&amp;"|"&amp;$C$28,ROW(Tdata[Date|Affectation]),9^9),ROW()-ROW($C$28)+1)-1),"")</f>
        <v/>
      </c>
      <c r="G31" s="28" t="str">
        <f t="array" ref="G31">IFERROR(INDEX(Tdata[Nom],SMALL(IF(Tdata[Date|Affectation]=G$5&amp;"|"&amp;$C$28,ROW(Tdata[Date|Affectation]),9^9),ROW()-ROW($C$28)+1)-1),"")</f>
        <v/>
      </c>
      <c r="H31" s="28" t="str">
        <f t="array" ref="H31">IFERROR(INDEX(Tdata[Nom],SMALL(IF(Tdata[Date|Affectation]=H$5&amp;"|"&amp;$C$28,ROW(Tdata[Date|Affectation]),9^9),ROW()-ROW($C$28)+1)-1),"")</f>
        <v/>
      </c>
      <c r="I31" s="28" t="str">
        <f t="array" ref="I31">IFERROR(INDEX(Tdata[Nom],SMALL(IF(Tdata[Date|Affectation]=I$5&amp;"|"&amp;$C$28,ROW(Tdata[Date|Affectation]),9^9),ROW()-ROW($C$28)+1)-1),"")</f>
        <v/>
      </c>
      <c r="J31" s="28" t="str">
        <f t="array" ref="J31">IFERROR(INDEX(Tdata[Nom],SMALL(IF(Tdata[Date|Affectation]=J$5&amp;"|"&amp;$C$28,ROW(Tdata[Date|Affectation]),9^9),ROW()-ROW($C$28)+1)-1),"")</f>
        <v/>
      </c>
      <c r="K31" s="28" t="str">
        <f t="array" ref="K31">IFERROR(INDEX(Tdata[Nom],SMALL(IF(Tdata[Date|Affectation]=K$5&amp;"|"&amp;$C$28,ROW(Tdata[Date|Affectation]),9^9),ROW()-ROW($C$28)+1)-1),"")</f>
        <v/>
      </c>
      <c r="L31" s="28" t="str">
        <f t="array" ref="L31">IFERROR(INDEX(Tdata[Nom],SMALL(IF(Tdata[Date|Affectation]=L$5&amp;"|"&amp;$C$28,ROW(Tdata[Date|Affectation]),9^9),ROW()-ROW($C$28)+1)-1),"")</f>
        <v/>
      </c>
      <c r="M31" s="28" t="str">
        <f t="array" ref="M31">IFERROR(INDEX(Tdata[Nom],SMALL(IF(Tdata[Date|Affectation]=M$5&amp;"|"&amp;$C$28,ROW(Tdata[Date|Affectation]),9^9),ROW()-ROW($C$28)+1)-1),"")</f>
        <v/>
      </c>
      <c r="N31" s="28" t="str">
        <f t="array" ref="N31">IFERROR(INDEX(Tdata[Nom],SMALL(IF(Tdata[Date|Affectation]=N$5&amp;"|"&amp;$C$28,ROW(Tdata[Date|Affectation]),9^9),ROW()-ROW($C$28)+1)-1),"")</f>
        <v/>
      </c>
      <c r="O31" s="28" t="str">
        <f t="array" ref="O31">IFERROR(INDEX(Tdata[Nom],SMALL(IF(Tdata[Date|Affectation]=O$5&amp;"|"&amp;$C$28,ROW(Tdata[Date|Affectation]),9^9),ROW()-ROW($C$28)+1)-1),"")</f>
        <v/>
      </c>
      <c r="P31" s="28" t="str">
        <f t="array" ref="P31">IFERROR(INDEX(Tdata[Nom],SMALL(IF(Tdata[Date|Affectation]=P$5&amp;"|"&amp;$C$28,ROW(Tdata[Date|Affectation]),9^9),ROW()-ROW($C$28)+1)-1),"")</f>
        <v/>
      </c>
      <c r="Q31" s="28" t="str">
        <f t="array" ref="Q31">IFERROR(INDEX(Tdata[Nom],SMALL(IF(Tdata[Date|Affectation]=Q$5&amp;"|"&amp;$C$28,ROW(Tdata[Date|Affectation]),9^9),ROW()-ROW($C$28)+1)-1),"")</f>
        <v/>
      </c>
      <c r="R31" s="28" t="str">
        <f t="array" ref="R31">IFERROR(INDEX(Tdata[Nom],SMALL(IF(Tdata[Date|Affectation]=R$5&amp;"|"&amp;$C$28,ROW(Tdata[Date|Affectation]),9^9),ROW()-ROW($C$28)+1)-1),"")</f>
        <v/>
      </c>
      <c r="S31" s="28" t="str">
        <f t="array" ref="S31">IFERROR(INDEX(Tdata[Nom],SMALL(IF(Tdata[Date|Affectation]=S$5&amp;"|"&amp;$C$28,ROW(Tdata[Date|Affectation]),9^9),ROW()-ROW($C$28)+1)-1),"")</f>
        <v/>
      </c>
      <c r="T31" s="28" t="str">
        <f t="array" ref="T31">IFERROR(INDEX(Tdata[Nom],SMALL(IF(Tdata[Date|Affectation]=T$5&amp;"|"&amp;$C$28,ROW(Tdata[Date|Affectation]),9^9),ROW()-ROW($C$28)+1)-1),"")</f>
        <v/>
      </c>
      <c r="U31" s="28" t="str">
        <f t="array" ref="U31">IFERROR(INDEX(Tdata[Nom],SMALL(IF(Tdata[Date|Affectation]=U$5&amp;"|"&amp;$C$28,ROW(Tdata[Date|Affectation]),9^9),ROW()-ROW($C$28)+1)-1),"")</f>
        <v/>
      </c>
      <c r="V31" s="28" t="str">
        <f t="array" ref="V31">IFERROR(INDEX(Tdata[Nom],SMALL(IF(Tdata[Date|Affectation]=V$5&amp;"|"&amp;$C$28,ROW(Tdata[Date|Affectation]),9^9),ROW()-ROW($C$28)+1)-1),"")</f>
        <v/>
      </c>
      <c r="W31" s="28" t="str">
        <f t="array" ref="W31">IFERROR(INDEX(Tdata[Nom],SMALL(IF(Tdata[Date|Affectation]=W$5&amp;"|"&amp;$C$28,ROW(Tdata[Date|Affectation]),9^9),ROW()-ROW($C$28)+1)-1),"")</f>
        <v/>
      </c>
      <c r="X31" s="28" t="str">
        <f t="array" ref="X31">IFERROR(INDEX(Tdata[Nom],SMALL(IF(Tdata[Date|Affectation]=X$5&amp;"|"&amp;$C$28,ROW(Tdata[Date|Affectation]),9^9),ROW()-ROW($C$28)+1)-1),"")</f>
        <v/>
      </c>
      <c r="Y31" s="28" t="str">
        <f t="array" ref="Y31">IFERROR(INDEX(Tdata[Nom],SMALL(IF(Tdata[Date|Affectation]=Y$5&amp;"|"&amp;$C$28,ROW(Tdata[Date|Affectation]),9^9),ROW()-ROW($C$28)+1)-1),"")</f>
        <v/>
      </c>
      <c r="Z31" s="28" t="str">
        <f t="array" ref="Z31">IFERROR(INDEX(Tdata[Nom],SMALL(IF(Tdata[Date|Affectation]=Z$5&amp;"|"&amp;$C$28,ROW(Tdata[Date|Affectation]),9^9),ROW()-ROW($C$28)+1)-1),"")</f>
        <v/>
      </c>
      <c r="AA31" s="28" t="str">
        <f t="array" ref="AA31">IFERROR(INDEX(Tdata[Nom],SMALL(IF(Tdata[Date|Affectation]=AA$5&amp;"|"&amp;$C$28,ROW(Tdata[Date|Affectation]),9^9),ROW()-ROW($C$28)+1)-1),"")</f>
        <v/>
      </c>
      <c r="AB31" s="28" t="str">
        <f t="array" ref="AB31">IFERROR(INDEX(Tdata[Nom],SMALL(IF(Tdata[Date|Affectation]=AB$5&amp;"|"&amp;$C$28,ROW(Tdata[Date|Affectation]),9^9),ROW()-ROW($C$28)+1)-1),"")</f>
        <v/>
      </c>
      <c r="AC31" s="28" t="str">
        <f t="array" ref="AC31">IFERROR(INDEX(Tdata[Nom],SMALL(IF(Tdata[Date|Affectation]=AC$5&amp;"|"&amp;$C$28,ROW(Tdata[Date|Affectation]),9^9),ROW()-ROW($C$28)+1)-1),"")</f>
        <v/>
      </c>
      <c r="AD31" s="28" t="str">
        <f t="array" ref="AD31">IFERROR(INDEX(Tdata[Nom],SMALL(IF(Tdata[Date|Affectation]=AD$5&amp;"|"&amp;$C$28,ROW(Tdata[Date|Affectation]),9^9),ROW()-ROW($C$28)+1)-1),"")</f>
        <v/>
      </c>
      <c r="AE31" s="28" t="str">
        <f t="array" ref="AE31">IFERROR(INDEX(Tdata[Nom],SMALL(IF(Tdata[Date|Affectation]=AE$5&amp;"|"&amp;$C$28,ROW(Tdata[Date|Affectation]),9^9),ROW()-ROW($C$28)+1)-1),"")</f>
        <v/>
      </c>
      <c r="AF31" s="28" t="str">
        <f t="array" ref="AF31">IFERROR(INDEX(Tdata[Nom],SMALL(IF(Tdata[Date|Affectation]=AF$5&amp;"|"&amp;$C$28,ROW(Tdata[Date|Affectation]),9^9),ROW()-ROW($C$28)+1)-1),"")</f>
        <v/>
      </c>
      <c r="AG31" s="28" t="str">
        <f t="array" ref="AG31">IFERROR(INDEX(Tdata[Nom],SMALL(IF(Tdata[Date|Affectation]=AG$5&amp;"|"&amp;$C$28,ROW(Tdata[Date|Affectation]),9^9),ROW()-ROW($C$28)+1)-1),"")</f>
        <v/>
      </c>
      <c r="AH31" s="28" t="str">
        <f t="array" ref="AH31">IFERROR(INDEX(Tdata[Nom],SMALL(IF(Tdata[Date|Affectation]=AH$5&amp;"|"&amp;$C$28,ROW(Tdata[Date|Affectation]),9^9),ROW()-ROW($C$28)+1)-1),"")</f>
        <v/>
      </c>
    </row>
    <row r="32" spans="1:34" ht="15" thickBot="1" x14ac:dyDescent="0.4">
      <c r="A32" s="191"/>
      <c r="B32" s="188"/>
      <c r="C32" s="154"/>
      <c r="D32" s="28" t="str">
        <f t="array" ref="D32">IFERROR(INDEX(Tdata[Nom],SMALL(IF(Tdata[Date|Affectation]=D$5&amp;"|"&amp;$C$28,ROW(Tdata[Date|Affectation]),9^9),ROW()-ROW($C$28)+1)-1),"")</f>
        <v/>
      </c>
      <c r="E32" s="28" t="str">
        <f t="array" ref="E32">IFERROR(INDEX(Tdata[Nom],SMALL(IF(Tdata[Date|Affectation]=E$5&amp;"|"&amp;$C$28,ROW(Tdata[Date|Affectation]),9^9),ROW()-ROW($C$28)+1)-1),"")</f>
        <v/>
      </c>
      <c r="F32" s="28" t="str">
        <f t="array" ref="F32">IFERROR(INDEX(Tdata[Nom],SMALL(IF(Tdata[Date|Affectation]=F$5&amp;"|"&amp;$C$28,ROW(Tdata[Date|Affectation]),9^9),ROW()-ROW($C$28)+1)-1),"")</f>
        <v/>
      </c>
      <c r="G32" s="28" t="str">
        <f t="array" ref="G32">IFERROR(INDEX(Tdata[Nom],SMALL(IF(Tdata[Date|Affectation]=G$5&amp;"|"&amp;$C$28,ROW(Tdata[Date|Affectation]),9^9),ROW()-ROW($C$28)+1)-1),"")</f>
        <v/>
      </c>
      <c r="H32" s="28" t="str">
        <f t="array" ref="H32">IFERROR(INDEX(Tdata[Nom],SMALL(IF(Tdata[Date|Affectation]=H$5&amp;"|"&amp;$C$28,ROW(Tdata[Date|Affectation]),9^9),ROW()-ROW($C$28)+1)-1),"")</f>
        <v/>
      </c>
      <c r="I32" s="28" t="str">
        <f t="array" ref="I32">IFERROR(INDEX(Tdata[Nom],SMALL(IF(Tdata[Date|Affectation]=I$5&amp;"|"&amp;$C$28,ROW(Tdata[Date|Affectation]),9^9),ROW()-ROW($C$28)+1)-1),"")</f>
        <v/>
      </c>
      <c r="J32" s="28" t="str">
        <f t="array" ref="J32">IFERROR(INDEX(Tdata[Nom],SMALL(IF(Tdata[Date|Affectation]=J$5&amp;"|"&amp;$C$28,ROW(Tdata[Date|Affectation]),9^9),ROW()-ROW($C$28)+1)-1),"")</f>
        <v/>
      </c>
      <c r="K32" s="28" t="str">
        <f t="array" ref="K32">IFERROR(INDEX(Tdata[Nom],SMALL(IF(Tdata[Date|Affectation]=K$5&amp;"|"&amp;$C$28,ROW(Tdata[Date|Affectation]),9^9),ROW()-ROW($C$28)+1)-1),"")</f>
        <v/>
      </c>
      <c r="L32" s="28" t="str">
        <f t="array" ref="L32">IFERROR(INDEX(Tdata[Nom],SMALL(IF(Tdata[Date|Affectation]=L$5&amp;"|"&amp;$C$28,ROW(Tdata[Date|Affectation]),9^9),ROW()-ROW($C$28)+1)-1),"")</f>
        <v/>
      </c>
      <c r="M32" s="28" t="str">
        <f t="array" ref="M32">IFERROR(INDEX(Tdata[Nom],SMALL(IF(Tdata[Date|Affectation]=M$5&amp;"|"&amp;$C$28,ROW(Tdata[Date|Affectation]),9^9),ROW()-ROW($C$28)+1)-1),"")</f>
        <v/>
      </c>
      <c r="N32" s="28" t="str">
        <f t="array" ref="N32">IFERROR(INDEX(Tdata[Nom],SMALL(IF(Tdata[Date|Affectation]=N$5&amp;"|"&amp;$C$28,ROW(Tdata[Date|Affectation]),9^9),ROW()-ROW($C$28)+1)-1),"")</f>
        <v/>
      </c>
      <c r="O32" s="28" t="str">
        <f t="array" ref="O32">IFERROR(INDEX(Tdata[Nom],SMALL(IF(Tdata[Date|Affectation]=O$5&amp;"|"&amp;$C$28,ROW(Tdata[Date|Affectation]),9^9),ROW()-ROW($C$28)+1)-1),"")</f>
        <v/>
      </c>
      <c r="P32" s="28" t="str">
        <f t="array" ref="P32">IFERROR(INDEX(Tdata[Nom],SMALL(IF(Tdata[Date|Affectation]=P$5&amp;"|"&amp;$C$28,ROW(Tdata[Date|Affectation]),9^9),ROW()-ROW($C$28)+1)-1),"")</f>
        <v/>
      </c>
      <c r="Q32" s="28" t="str">
        <f t="array" ref="Q32">IFERROR(INDEX(Tdata[Nom],SMALL(IF(Tdata[Date|Affectation]=Q$5&amp;"|"&amp;$C$28,ROW(Tdata[Date|Affectation]),9^9),ROW()-ROW($C$28)+1)-1),"")</f>
        <v/>
      </c>
      <c r="R32" s="28" t="str">
        <f t="array" ref="R32">IFERROR(INDEX(Tdata[Nom],SMALL(IF(Tdata[Date|Affectation]=R$5&amp;"|"&amp;$C$28,ROW(Tdata[Date|Affectation]),9^9),ROW()-ROW($C$28)+1)-1),"")</f>
        <v/>
      </c>
      <c r="S32" s="28" t="str">
        <f t="array" ref="S32">IFERROR(INDEX(Tdata[Nom],SMALL(IF(Tdata[Date|Affectation]=S$5&amp;"|"&amp;$C$28,ROW(Tdata[Date|Affectation]),9^9),ROW()-ROW($C$28)+1)-1),"")</f>
        <v/>
      </c>
      <c r="T32" s="28" t="str">
        <f t="array" ref="T32">IFERROR(INDEX(Tdata[Nom],SMALL(IF(Tdata[Date|Affectation]=T$5&amp;"|"&amp;$C$28,ROW(Tdata[Date|Affectation]),9^9),ROW()-ROW($C$28)+1)-1),"")</f>
        <v/>
      </c>
      <c r="U32" s="28" t="str">
        <f t="array" ref="U32">IFERROR(INDEX(Tdata[Nom],SMALL(IF(Tdata[Date|Affectation]=U$5&amp;"|"&amp;$C$28,ROW(Tdata[Date|Affectation]),9^9),ROW()-ROW($C$28)+1)-1),"")</f>
        <v/>
      </c>
      <c r="V32" s="28" t="str">
        <f t="array" ref="V32">IFERROR(INDEX(Tdata[Nom],SMALL(IF(Tdata[Date|Affectation]=V$5&amp;"|"&amp;$C$28,ROW(Tdata[Date|Affectation]),9^9),ROW()-ROW($C$28)+1)-1),"")</f>
        <v/>
      </c>
      <c r="W32" s="28" t="str">
        <f t="array" ref="W32">IFERROR(INDEX(Tdata[Nom],SMALL(IF(Tdata[Date|Affectation]=W$5&amp;"|"&amp;$C$28,ROW(Tdata[Date|Affectation]),9^9),ROW()-ROW($C$28)+1)-1),"")</f>
        <v/>
      </c>
      <c r="X32" s="28" t="str">
        <f t="array" ref="X32">IFERROR(INDEX(Tdata[Nom],SMALL(IF(Tdata[Date|Affectation]=X$5&amp;"|"&amp;$C$28,ROW(Tdata[Date|Affectation]),9^9),ROW()-ROW($C$28)+1)-1),"")</f>
        <v/>
      </c>
      <c r="Y32" s="28" t="str">
        <f t="array" ref="Y32">IFERROR(INDEX(Tdata[Nom],SMALL(IF(Tdata[Date|Affectation]=Y$5&amp;"|"&amp;$C$28,ROW(Tdata[Date|Affectation]),9^9),ROW()-ROW($C$28)+1)-1),"")</f>
        <v/>
      </c>
      <c r="Z32" s="28" t="str">
        <f t="array" ref="Z32">IFERROR(INDEX(Tdata[Nom],SMALL(IF(Tdata[Date|Affectation]=Z$5&amp;"|"&amp;$C$28,ROW(Tdata[Date|Affectation]),9^9),ROW()-ROW($C$28)+1)-1),"")</f>
        <v/>
      </c>
      <c r="AA32" s="28" t="str">
        <f t="array" ref="AA32">IFERROR(INDEX(Tdata[Nom],SMALL(IF(Tdata[Date|Affectation]=AA$5&amp;"|"&amp;$C$28,ROW(Tdata[Date|Affectation]),9^9),ROW()-ROW($C$28)+1)-1),"")</f>
        <v/>
      </c>
      <c r="AB32" s="28" t="str">
        <f t="array" ref="AB32">IFERROR(INDEX(Tdata[Nom],SMALL(IF(Tdata[Date|Affectation]=AB$5&amp;"|"&amp;$C$28,ROW(Tdata[Date|Affectation]),9^9),ROW()-ROW($C$28)+1)-1),"")</f>
        <v/>
      </c>
      <c r="AC32" s="28" t="str">
        <f t="array" ref="AC32">IFERROR(INDEX(Tdata[Nom],SMALL(IF(Tdata[Date|Affectation]=AC$5&amp;"|"&amp;$C$28,ROW(Tdata[Date|Affectation]),9^9),ROW()-ROW($C$28)+1)-1),"")</f>
        <v/>
      </c>
      <c r="AD32" s="28" t="str">
        <f t="array" ref="AD32">IFERROR(INDEX(Tdata[Nom],SMALL(IF(Tdata[Date|Affectation]=AD$5&amp;"|"&amp;$C$28,ROW(Tdata[Date|Affectation]),9^9),ROW()-ROW($C$28)+1)-1),"")</f>
        <v/>
      </c>
      <c r="AE32" s="28" t="str">
        <f t="array" ref="AE32">IFERROR(INDEX(Tdata[Nom],SMALL(IF(Tdata[Date|Affectation]=AE$5&amp;"|"&amp;$C$28,ROW(Tdata[Date|Affectation]),9^9),ROW()-ROW($C$28)+1)-1),"")</f>
        <v/>
      </c>
      <c r="AF32" s="28" t="str">
        <f t="array" ref="AF32">IFERROR(INDEX(Tdata[Nom],SMALL(IF(Tdata[Date|Affectation]=AF$5&amp;"|"&amp;$C$28,ROW(Tdata[Date|Affectation]),9^9),ROW()-ROW($C$28)+1)-1),"")</f>
        <v/>
      </c>
      <c r="AG32" s="28" t="str">
        <f t="array" ref="AG32">IFERROR(INDEX(Tdata[Nom],SMALL(IF(Tdata[Date|Affectation]=AG$5&amp;"|"&amp;$C$28,ROW(Tdata[Date|Affectation]),9^9),ROW()-ROW($C$28)+1)-1),"")</f>
        <v/>
      </c>
      <c r="AH32" s="28" t="str">
        <f t="array" ref="AH32">IFERROR(INDEX(Tdata[Nom],SMALL(IF(Tdata[Date|Affectation]=AH$5&amp;"|"&amp;$C$28,ROW(Tdata[Date|Affectation]),9^9),ROW()-ROW($C$28)+1)-1),"")</f>
        <v/>
      </c>
    </row>
    <row r="33" spans="1:34" ht="15" thickBot="1" x14ac:dyDescent="0.4">
      <c r="A33" s="191"/>
      <c r="B33" s="188"/>
      <c r="C33" s="154"/>
      <c r="D33" s="28" t="str">
        <f t="array" ref="D33">IFERROR(INDEX(Tdata[Nom],SMALL(IF(Tdata[Date|Affectation]=D$5&amp;"|"&amp;$C$28,ROW(Tdata[Date|Affectation]),9^9),ROW()-ROW($C$28)+1)-1),"")</f>
        <v/>
      </c>
      <c r="E33" s="28" t="str">
        <f t="array" ref="E33">IFERROR(INDEX(Tdata[Nom],SMALL(IF(Tdata[Date|Affectation]=E$5&amp;"|"&amp;$C$28,ROW(Tdata[Date|Affectation]),9^9),ROW()-ROW($C$28)+1)-1),"")</f>
        <v/>
      </c>
      <c r="F33" s="28" t="str">
        <f t="array" ref="F33">IFERROR(INDEX(Tdata[Nom],SMALL(IF(Tdata[Date|Affectation]=F$5&amp;"|"&amp;$C$28,ROW(Tdata[Date|Affectation]),9^9),ROW()-ROW($C$28)+1)-1),"")</f>
        <v/>
      </c>
      <c r="G33" s="28" t="str">
        <f t="array" ref="G33">IFERROR(INDEX(Tdata[Nom],SMALL(IF(Tdata[Date|Affectation]=G$5&amp;"|"&amp;$C$28,ROW(Tdata[Date|Affectation]),9^9),ROW()-ROW($C$28)+1)-1),"")</f>
        <v/>
      </c>
      <c r="H33" s="28" t="str">
        <f t="array" ref="H33">IFERROR(INDEX(Tdata[Nom],SMALL(IF(Tdata[Date|Affectation]=H$5&amp;"|"&amp;$C$28,ROW(Tdata[Date|Affectation]),9^9),ROW()-ROW($C$28)+1)-1),"")</f>
        <v/>
      </c>
      <c r="I33" s="28" t="str">
        <f t="array" ref="I33">IFERROR(INDEX(Tdata[Nom],SMALL(IF(Tdata[Date|Affectation]=I$5&amp;"|"&amp;$C$28,ROW(Tdata[Date|Affectation]),9^9),ROW()-ROW($C$28)+1)-1),"")</f>
        <v/>
      </c>
      <c r="J33" s="28" t="str">
        <f t="array" ref="J33">IFERROR(INDEX(Tdata[Nom],SMALL(IF(Tdata[Date|Affectation]=J$5&amp;"|"&amp;$C$28,ROW(Tdata[Date|Affectation]),9^9),ROW()-ROW($C$28)+1)-1),"")</f>
        <v/>
      </c>
      <c r="K33" s="28" t="str">
        <f t="array" ref="K33">IFERROR(INDEX(Tdata[Nom],SMALL(IF(Tdata[Date|Affectation]=K$5&amp;"|"&amp;$C$28,ROW(Tdata[Date|Affectation]),9^9),ROW()-ROW($C$28)+1)-1),"")</f>
        <v/>
      </c>
      <c r="L33" s="28" t="str">
        <f t="array" ref="L33">IFERROR(INDEX(Tdata[Nom],SMALL(IF(Tdata[Date|Affectation]=L$5&amp;"|"&amp;$C$28,ROW(Tdata[Date|Affectation]),9^9),ROW()-ROW($C$28)+1)-1),"")</f>
        <v/>
      </c>
      <c r="M33" s="28" t="str">
        <f t="array" ref="M33">IFERROR(INDEX(Tdata[Nom],SMALL(IF(Tdata[Date|Affectation]=M$5&amp;"|"&amp;$C$28,ROW(Tdata[Date|Affectation]),9^9),ROW()-ROW($C$28)+1)-1),"")</f>
        <v/>
      </c>
      <c r="N33" s="28" t="str">
        <f t="array" ref="N33">IFERROR(INDEX(Tdata[Nom],SMALL(IF(Tdata[Date|Affectation]=N$5&amp;"|"&amp;$C$28,ROW(Tdata[Date|Affectation]),9^9),ROW()-ROW($C$28)+1)-1),"")</f>
        <v/>
      </c>
      <c r="O33" s="28" t="str">
        <f t="array" ref="O33">IFERROR(INDEX(Tdata[Nom],SMALL(IF(Tdata[Date|Affectation]=O$5&amp;"|"&amp;$C$28,ROW(Tdata[Date|Affectation]),9^9),ROW()-ROW($C$28)+1)-1),"")</f>
        <v/>
      </c>
      <c r="P33" s="28" t="str">
        <f t="array" ref="P33">IFERROR(INDEX(Tdata[Nom],SMALL(IF(Tdata[Date|Affectation]=P$5&amp;"|"&amp;$C$28,ROW(Tdata[Date|Affectation]),9^9),ROW()-ROW($C$28)+1)-1),"")</f>
        <v/>
      </c>
      <c r="Q33" s="28" t="str">
        <f t="array" ref="Q33">IFERROR(INDEX(Tdata[Nom],SMALL(IF(Tdata[Date|Affectation]=Q$5&amp;"|"&amp;$C$28,ROW(Tdata[Date|Affectation]),9^9),ROW()-ROW($C$28)+1)-1),"")</f>
        <v/>
      </c>
      <c r="R33" s="28" t="str">
        <f t="array" ref="R33">IFERROR(INDEX(Tdata[Nom],SMALL(IF(Tdata[Date|Affectation]=R$5&amp;"|"&amp;$C$28,ROW(Tdata[Date|Affectation]),9^9),ROW()-ROW($C$28)+1)-1),"")</f>
        <v/>
      </c>
      <c r="S33" s="28" t="str">
        <f t="array" ref="S33">IFERROR(INDEX(Tdata[Nom],SMALL(IF(Tdata[Date|Affectation]=S$5&amp;"|"&amp;$C$28,ROW(Tdata[Date|Affectation]),9^9),ROW()-ROW($C$28)+1)-1),"")</f>
        <v/>
      </c>
      <c r="T33" s="28" t="str">
        <f t="array" ref="T33">IFERROR(INDEX(Tdata[Nom],SMALL(IF(Tdata[Date|Affectation]=T$5&amp;"|"&amp;$C$28,ROW(Tdata[Date|Affectation]),9^9),ROW()-ROW($C$28)+1)-1),"")</f>
        <v/>
      </c>
      <c r="U33" s="28" t="str">
        <f t="array" ref="U33">IFERROR(INDEX(Tdata[Nom],SMALL(IF(Tdata[Date|Affectation]=U$5&amp;"|"&amp;$C$28,ROW(Tdata[Date|Affectation]),9^9),ROW()-ROW($C$28)+1)-1),"")</f>
        <v/>
      </c>
      <c r="V33" s="28" t="str">
        <f t="array" ref="V33">IFERROR(INDEX(Tdata[Nom],SMALL(IF(Tdata[Date|Affectation]=V$5&amp;"|"&amp;$C$28,ROW(Tdata[Date|Affectation]),9^9),ROW()-ROW($C$28)+1)-1),"")</f>
        <v/>
      </c>
      <c r="W33" s="28" t="str">
        <f t="array" ref="W33">IFERROR(INDEX(Tdata[Nom],SMALL(IF(Tdata[Date|Affectation]=W$5&amp;"|"&amp;$C$28,ROW(Tdata[Date|Affectation]),9^9),ROW()-ROW($C$28)+1)-1),"")</f>
        <v/>
      </c>
      <c r="X33" s="28" t="str">
        <f t="array" ref="X33">IFERROR(INDEX(Tdata[Nom],SMALL(IF(Tdata[Date|Affectation]=X$5&amp;"|"&amp;$C$28,ROW(Tdata[Date|Affectation]),9^9),ROW()-ROW($C$28)+1)-1),"")</f>
        <v/>
      </c>
      <c r="Y33" s="28" t="str">
        <f t="array" ref="Y33">IFERROR(INDEX(Tdata[Nom],SMALL(IF(Tdata[Date|Affectation]=Y$5&amp;"|"&amp;$C$28,ROW(Tdata[Date|Affectation]),9^9),ROW()-ROW($C$28)+1)-1),"")</f>
        <v/>
      </c>
      <c r="Z33" s="28" t="str">
        <f t="array" ref="Z33">IFERROR(INDEX(Tdata[Nom],SMALL(IF(Tdata[Date|Affectation]=Z$5&amp;"|"&amp;$C$28,ROW(Tdata[Date|Affectation]),9^9),ROW()-ROW($C$28)+1)-1),"")</f>
        <v/>
      </c>
      <c r="AA33" s="28" t="str">
        <f t="array" ref="AA33">IFERROR(INDEX(Tdata[Nom],SMALL(IF(Tdata[Date|Affectation]=AA$5&amp;"|"&amp;$C$28,ROW(Tdata[Date|Affectation]),9^9),ROW()-ROW($C$28)+1)-1),"")</f>
        <v/>
      </c>
      <c r="AB33" s="28" t="str">
        <f t="array" ref="AB33">IFERROR(INDEX(Tdata[Nom],SMALL(IF(Tdata[Date|Affectation]=AB$5&amp;"|"&amp;$C$28,ROW(Tdata[Date|Affectation]),9^9),ROW()-ROW($C$28)+1)-1),"")</f>
        <v/>
      </c>
      <c r="AC33" s="28" t="str">
        <f t="array" ref="AC33">IFERROR(INDEX(Tdata[Nom],SMALL(IF(Tdata[Date|Affectation]=AC$5&amp;"|"&amp;$C$28,ROW(Tdata[Date|Affectation]),9^9),ROW()-ROW($C$28)+1)-1),"")</f>
        <v/>
      </c>
      <c r="AD33" s="28" t="str">
        <f t="array" ref="AD33">IFERROR(INDEX(Tdata[Nom],SMALL(IF(Tdata[Date|Affectation]=AD$5&amp;"|"&amp;$C$28,ROW(Tdata[Date|Affectation]),9^9),ROW()-ROW($C$28)+1)-1),"")</f>
        <v/>
      </c>
      <c r="AE33" s="28" t="str">
        <f t="array" ref="AE33">IFERROR(INDEX(Tdata[Nom],SMALL(IF(Tdata[Date|Affectation]=AE$5&amp;"|"&amp;$C$28,ROW(Tdata[Date|Affectation]),9^9),ROW()-ROW($C$28)+1)-1),"")</f>
        <v/>
      </c>
      <c r="AF33" s="28" t="str">
        <f t="array" ref="AF33">IFERROR(INDEX(Tdata[Nom],SMALL(IF(Tdata[Date|Affectation]=AF$5&amp;"|"&amp;$C$28,ROW(Tdata[Date|Affectation]),9^9),ROW()-ROW($C$28)+1)-1),"")</f>
        <v/>
      </c>
      <c r="AG33" s="28" t="str">
        <f t="array" ref="AG33">IFERROR(INDEX(Tdata[Nom],SMALL(IF(Tdata[Date|Affectation]=AG$5&amp;"|"&amp;$C$28,ROW(Tdata[Date|Affectation]),9^9),ROW()-ROW($C$28)+1)-1),"")</f>
        <v/>
      </c>
      <c r="AH33" s="28" t="str">
        <f t="array" ref="AH33">IFERROR(INDEX(Tdata[Nom],SMALL(IF(Tdata[Date|Affectation]=AH$5&amp;"|"&amp;$C$28,ROW(Tdata[Date|Affectation]),9^9),ROW()-ROW($C$28)+1)-1),"")</f>
        <v/>
      </c>
    </row>
    <row r="34" spans="1:34" ht="15" thickBot="1" x14ac:dyDescent="0.4">
      <c r="A34" s="191"/>
      <c r="B34" s="188"/>
      <c r="C34" s="154"/>
      <c r="D34" s="46" t="str">
        <f t="array" ref="D34">IFERROR(INDEX(Tdata[Nom],SMALL(IF(Tdata[Date|Affectation]=D$5&amp;"|"&amp;$C$28,ROW(Tdata[Date|Affectation]),9^9),ROW()-ROW($C$28)+1)-1),"")</f>
        <v/>
      </c>
      <c r="E34" s="46" t="str">
        <f t="array" ref="E34">IFERROR(INDEX(Tdata[Nom],SMALL(IF(Tdata[Date|Affectation]=E$5&amp;"|"&amp;$C$28,ROW(Tdata[Date|Affectation]),9^9),ROW()-ROW($C$28)+1)-1),"")</f>
        <v/>
      </c>
      <c r="F34" s="46" t="str">
        <f t="array" ref="F34">IFERROR(INDEX(Tdata[Nom],SMALL(IF(Tdata[Date|Affectation]=F$5&amp;"|"&amp;$C$28,ROW(Tdata[Date|Affectation]),9^9),ROW()-ROW($C$28)+1)-1),"")</f>
        <v/>
      </c>
      <c r="G34" s="46" t="str">
        <f t="array" ref="G34">IFERROR(INDEX(Tdata[Nom],SMALL(IF(Tdata[Date|Affectation]=G$5&amp;"|"&amp;$C$28,ROW(Tdata[Date|Affectation]),9^9),ROW()-ROW($C$28)+1)-1),"")</f>
        <v/>
      </c>
      <c r="H34" s="46" t="str">
        <f t="array" ref="H34">IFERROR(INDEX(Tdata[Nom],SMALL(IF(Tdata[Date|Affectation]=H$5&amp;"|"&amp;$C$28,ROW(Tdata[Date|Affectation]),9^9),ROW()-ROW($C$28)+1)-1),"")</f>
        <v/>
      </c>
      <c r="I34" s="46" t="str">
        <f t="array" ref="I34">IFERROR(INDEX(Tdata[Nom],SMALL(IF(Tdata[Date|Affectation]=I$5&amp;"|"&amp;$C$28,ROW(Tdata[Date|Affectation]),9^9),ROW()-ROW($C$28)+1)-1),"")</f>
        <v/>
      </c>
      <c r="J34" s="46" t="str">
        <f t="array" ref="J34">IFERROR(INDEX(Tdata[Nom],SMALL(IF(Tdata[Date|Affectation]=J$5&amp;"|"&amp;$C$28,ROW(Tdata[Date|Affectation]),9^9),ROW()-ROW($C$28)+1)-1),"")</f>
        <v/>
      </c>
      <c r="K34" s="46" t="str">
        <f t="array" ref="K34">IFERROR(INDEX(Tdata[Nom],SMALL(IF(Tdata[Date|Affectation]=K$5&amp;"|"&amp;$C$28,ROW(Tdata[Date|Affectation]),9^9),ROW()-ROW($C$28)+1)-1),"")</f>
        <v/>
      </c>
      <c r="L34" s="46" t="str">
        <f t="array" ref="L34">IFERROR(INDEX(Tdata[Nom],SMALL(IF(Tdata[Date|Affectation]=L$5&amp;"|"&amp;$C$28,ROW(Tdata[Date|Affectation]),9^9),ROW()-ROW($C$28)+1)-1),"")</f>
        <v/>
      </c>
      <c r="M34" s="46" t="str">
        <f t="array" ref="M34">IFERROR(INDEX(Tdata[Nom],SMALL(IF(Tdata[Date|Affectation]=M$5&amp;"|"&amp;$C$28,ROW(Tdata[Date|Affectation]),9^9),ROW()-ROW($C$28)+1)-1),"")</f>
        <v/>
      </c>
      <c r="N34" s="46" t="str">
        <f t="array" ref="N34">IFERROR(INDEX(Tdata[Nom],SMALL(IF(Tdata[Date|Affectation]=N$5&amp;"|"&amp;$C$28,ROW(Tdata[Date|Affectation]),9^9),ROW()-ROW($C$28)+1)-1),"")</f>
        <v/>
      </c>
      <c r="O34" s="46" t="str">
        <f t="array" ref="O34">IFERROR(INDEX(Tdata[Nom],SMALL(IF(Tdata[Date|Affectation]=O$5&amp;"|"&amp;$C$28,ROW(Tdata[Date|Affectation]),9^9),ROW()-ROW($C$28)+1)-1),"")</f>
        <v/>
      </c>
      <c r="P34" s="46" t="str">
        <f t="array" ref="P34">IFERROR(INDEX(Tdata[Nom],SMALL(IF(Tdata[Date|Affectation]=P$5&amp;"|"&amp;$C$28,ROW(Tdata[Date|Affectation]),9^9),ROW()-ROW($C$28)+1)-1),"")</f>
        <v/>
      </c>
      <c r="Q34" s="46" t="str">
        <f t="array" ref="Q34">IFERROR(INDEX(Tdata[Nom],SMALL(IF(Tdata[Date|Affectation]=Q$5&amp;"|"&amp;$C$28,ROW(Tdata[Date|Affectation]),9^9),ROW()-ROW($C$28)+1)-1),"")</f>
        <v/>
      </c>
      <c r="R34" s="46" t="str">
        <f t="array" ref="R34">IFERROR(INDEX(Tdata[Nom],SMALL(IF(Tdata[Date|Affectation]=R$5&amp;"|"&amp;$C$28,ROW(Tdata[Date|Affectation]),9^9),ROW()-ROW($C$28)+1)-1),"")</f>
        <v/>
      </c>
      <c r="S34" s="46" t="str">
        <f t="array" ref="S34">IFERROR(INDEX(Tdata[Nom],SMALL(IF(Tdata[Date|Affectation]=S$5&amp;"|"&amp;$C$28,ROW(Tdata[Date|Affectation]),9^9),ROW()-ROW($C$28)+1)-1),"")</f>
        <v/>
      </c>
      <c r="T34" s="46" t="str">
        <f t="array" ref="T34">IFERROR(INDEX(Tdata[Nom],SMALL(IF(Tdata[Date|Affectation]=T$5&amp;"|"&amp;$C$28,ROW(Tdata[Date|Affectation]),9^9),ROW()-ROW($C$28)+1)-1),"")</f>
        <v/>
      </c>
      <c r="U34" s="46" t="str">
        <f t="array" ref="U34">IFERROR(INDEX(Tdata[Nom],SMALL(IF(Tdata[Date|Affectation]=U$5&amp;"|"&amp;$C$28,ROW(Tdata[Date|Affectation]),9^9),ROW()-ROW($C$28)+1)-1),"")</f>
        <v/>
      </c>
      <c r="V34" s="46" t="str">
        <f t="array" ref="V34">IFERROR(INDEX(Tdata[Nom],SMALL(IF(Tdata[Date|Affectation]=V$5&amp;"|"&amp;$C$28,ROW(Tdata[Date|Affectation]),9^9),ROW()-ROW($C$28)+1)-1),"")</f>
        <v/>
      </c>
      <c r="W34" s="46" t="str">
        <f t="array" ref="W34">IFERROR(INDEX(Tdata[Nom],SMALL(IF(Tdata[Date|Affectation]=W$5&amp;"|"&amp;$C$28,ROW(Tdata[Date|Affectation]),9^9),ROW()-ROW($C$28)+1)-1),"")</f>
        <v/>
      </c>
      <c r="X34" s="46" t="str">
        <f t="array" ref="X34">IFERROR(INDEX(Tdata[Nom],SMALL(IF(Tdata[Date|Affectation]=X$5&amp;"|"&amp;$C$28,ROW(Tdata[Date|Affectation]),9^9),ROW()-ROW($C$28)+1)-1),"")</f>
        <v/>
      </c>
      <c r="Y34" s="46" t="str">
        <f t="array" ref="Y34">IFERROR(INDEX(Tdata[Nom],SMALL(IF(Tdata[Date|Affectation]=Y$5&amp;"|"&amp;$C$28,ROW(Tdata[Date|Affectation]),9^9),ROW()-ROW($C$28)+1)-1),"")</f>
        <v/>
      </c>
      <c r="Z34" s="46" t="str">
        <f t="array" ref="Z34">IFERROR(INDEX(Tdata[Nom],SMALL(IF(Tdata[Date|Affectation]=Z$5&amp;"|"&amp;$C$28,ROW(Tdata[Date|Affectation]),9^9),ROW()-ROW($C$28)+1)-1),"")</f>
        <v/>
      </c>
      <c r="AA34" s="46" t="str">
        <f t="array" ref="AA34">IFERROR(INDEX(Tdata[Nom],SMALL(IF(Tdata[Date|Affectation]=AA$5&amp;"|"&amp;$C$28,ROW(Tdata[Date|Affectation]),9^9),ROW()-ROW($C$28)+1)-1),"")</f>
        <v/>
      </c>
      <c r="AB34" s="46" t="str">
        <f t="array" ref="AB34">IFERROR(INDEX(Tdata[Nom],SMALL(IF(Tdata[Date|Affectation]=AB$5&amp;"|"&amp;$C$28,ROW(Tdata[Date|Affectation]),9^9),ROW()-ROW($C$28)+1)-1),"")</f>
        <v/>
      </c>
      <c r="AC34" s="46" t="str">
        <f t="array" ref="AC34">IFERROR(INDEX(Tdata[Nom],SMALL(IF(Tdata[Date|Affectation]=AC$5&amp;"|"&amp;$C$28,ROW(Tdata[Date|Affectation]),9^9),ROW()-ROW($C$28)+1)-1),"")</f>
        <v/>
      </c>
      <c r="AD34" s="46" t="str">
        <f t="array" ref="AD34">IFERROR(INDEX(Tdata[Nom],SMALL(IF(Tdata[Date|Affectation]=AD$5&amp;"|"&amp;$C$28,ROW(Tdata[Date|Affectation]),9^9),ROW()-ROW($C$28)+1)-1),"")</f>
        <v/>
      </c>
      <c r="AE34" s="46" t="str">
        <f t="array" ref="AE34">IFERROR(INDEX(Tdata[Nom],SMALL(IF(Tdata[Date|Affectation]=AE$5&amp;"|"&amp;$C$28,ROW(Tdata[Date|Affectation]),9^9),ROW()-ROW($C$28)+1)-1),"")</f>
        <v/>
      </c>
      <c r="AF34" s="46" t="str">
        <f t="array" ref="AF34">IFERROR(INDEX(Tdata[Nom],SMALL(IF(Tdata[Date|Affectation]=AF$5&amp;"|"&amp;$C$28,ROW(Tdata[Date|Affectation]),9^9),ROW()-ROW($C$28)+1)-1),"")</f>
        <v/>
      </c>
      <c r="AG34" s="46" t="str">
        <f t="array" ref="AG34">IFERROR(INDEX(Tdata[Nom],SMALL(IF(Tdata[Date|Affectation]=AG$5&amp;"|"&amp;$C$28,ROW(Tdata[Date|Affectation]),9^9),ROW()-ROW($C$28)+1)-1),"")</f>
        <v/>
      </c>
      <c r="AH34" s="46" t="str">
        <f t="array" ref="AH34">IFERROR(INDEX(Tdata[Nom],SMALL(IF(Tdata[Date|Affectation]=AH$5&amp;"|"&amp;$C$28,ROW(Tdata[Date|Affectation]),9^9),ROW()-ROW($C$28)+1)-1),"")</f>
        <v/>
      </c>
    </row>
    <row r="35" spans="1:34" ht="15" thickBot="1" x14ac:dyDescent="0.4">
      <c r="A35" s="191"/>
      <c r="B35" s="188"/>
      <c r="C35" s="154"/>
      <c r="D35" s="28" t="str">
        <f t="array" ref="D35">IFERROR(INDEX(Tdata[Nom],SMALL(IF(Tdata[Date|Affectation]=D$5&amp;"|"&amp;$C$28,ROW(Tdata[Date|Affectation]),9^9),ROW()-ROW($C$28)+1)-1),"")</f>
        <v/>
      </c>
      <c r="E35" s="28" t="str">
        <f t="array" ref="E35">IFERROR(INDEX(Tdata[Nom],SMALL(IF(Tdata[Date|Affectation]=E$5&amp;"|"&amp;$C$28,ROW(Tdata[Date|Affectation]),9^9),ROW()-ROW($C$28)+1)-1),"")</f>
        <v/>
      </c>
      <c r="F35" s="28" t="str">
        <f t="array" ref="F35">IFERROR(INDEX(Tdata[Nom],SMALL(IF(Tdata[Date|Affectation]=F$5&amp;"|"&amp;$C$28,ROW(Tdata[Date|Affectation]),9^9),ROW()-ROW($C$28)+1)-1),"")</f>
        <v/>
      </c>
      <c r="G35" s="28" t="str">
        <f t="array" ref="G35">IFERROR(INDEX(Tdata[Nom],SMALL(IF(Tdata[Date|Affectation]=G$5&amp;"|"&amp;$C$28,ROW(Tdata[Date|Affectation]),9^9),ROW()-ROW($C$28)+1)-1),"")</f>
        <v/>
      </c>
      <c r="H35" s="28" t="str">
        <f t="array" ref="H35">IFERROR(INDEX(Tdata[Nom],SMALL(IF(Tdata[Date|Affectation]=H$5&amp;"|"&amp;$C$28,ROW(Tdata[Date|Affectation]),9^9),ROW()-ROW($C$28)+1)-1),"")</f>
        <v/>
      </c>
      <c r="I35" s="28" t="str">
        <f t="array" ref="I35">IFERROR(INDEX(Tdata[Nom],SMALL(IF(Tdata[Date|Affectation]=I$5&amp;"|"&amp;$C$28,ROW(Tdata[Date|Affectation]),9^9),ROW()-ROW($C$28)+1)-1),"")</f>
        <v/>
      </c>
      <c r="J35" s="28" t="str">
        <f t="array" ref="J35">IFERROR(INDEX(Tdata[Nom],SMALL(IF(Tdata[Date|Affectation]=J$5&amp;"|"&amp;$C$28,ROW(Tdata[Date|Affectation]),9^9),ROW()-ROW($C$28)+1)-1),"")</f>
        <v/>
      </c>
      <c r="K35" s="28" t="str">
        <f t="array" ref="K35">IFERROR(INDEX(Tdata[Nom],SMALL(IF(Tdata[Date|Affectation]=K$5&amp;"|"&amp;$C$28,ROW(Tdata[Date|Affectation]),9^9),ROW()-ROW($C$28)+1)-1),"")</f>
        <v/>
      </c>
      <c r="L35" s="28" t="str">
        <f t="array" ref="L35">IFERROR(INDEX(Tdata[Nom],SMALL(IF(Tdata[Date|Affectation]=L$5&amp;"|"&amp;$C$28,ROW(Tdata[Date|Affectation]),9^9),ROW()-ROW($C$28)+1)-1),"")</f>
        <v/>
      </c>
      <c r="M35" s="28" t="str">
        <f t="array" ref="M35">IFERROR(INDEX(Tdata[Nom],SMALL(IF(Tdata[Date|Affectation]=M$5&amp;"|"&amp;$C$28,ROW(Tdata[Date|Affectation]),9^9),ROW()-ROW($C$28)+1)-1),"")</f>
        <v/>
      </c>
      <c r="N35" s="28" t="str">
        <f t="array" ref="N35">IFERROR(INDEX(Tdata[Nom],SMALL(IF(Tdata[Date|Affectation]=N$5&amp;"|"&amp;$C$28,ROW(Tdata[Date|Affectation]),9^9),ROW()-ROW($C$28)+1)-1),"")</f>
        <v/>
      </c>
      <c r="O35" s="28" t="str">
        <f t="array" ref="O35">IFERROR(INDEX(Tdata[Nom],SMALL(IF(Tdata[Date|Affectation]=O$5&amp;"|"&amp;$C$28,ROW(Tdata[Date|Affectation]),9^9),ROW()-ROW($C$28)+1)-1),"")</f>
        <v/>
      </c>
      <c r="P35" s="28" t="str">
        <f t="array" ref="P35">IFERROR(INDEX(Tdata[Nom],SMALL(IF(Tdata[Date|Affectation]=P$5&amp;"|"&amp;$C$28,ROW(Tdata[Date|Affectation]),9^9),ROW()-ROW($C$28)+1)-1),"")</f>
        <v/>
      </c>
      <c r="Q35" s="28" t="str">
        <f t="array" ref="Q35">IFERROR(INDEX(Tdata[Nom],SMALL(IF(Tdata[Date|Affectation]=Q$5&amp;"|"&amp;$C$28,ROW(Tdata[Date|Affectation]),9^9),ROW()-ROW($C$28)+1)-1),"")</f>
        <v/>
      </c>
      <c r="R35" s="28" t="str">
        <f t="array" ref="R35">IFERROR(INDEX(Tdata[Nom],SMALL(IF(Tdata[Date|Affectation]=R$5&amp;"|"&amp;$C$28,ROW(Tdata[Date|Affectation]),9^9),ROW()-ROW($C$28)+1)-1),"")</f>
        <v/>
      </c>
      <c r="S35" s="28" t="str">
        <f t="array" ref="S35">IFERROR(INDEX(Tdata[Nom],SMALL(IF(Tdata[Date|Affectation]=S$5&amp;"|"&amp;$C$28,ROW(Tdata[Date|Affectation]),9^9),ROW()-ROW($C$28)+1)-1),"")</f>
        <v/>
      </c>
      <c r="T35" s="28" t="str">
        <f t="array" ref="T35">IFERROR(INDEX(Tdata[Nom],SMALL(IF(Tdata[Date|Affectation]=T$5&amp;"|"&amp;$C$28,ROW(Tdata[Date|Affectation]),9^9),ROW()-ROW($C$28)+1)-1),"")</f>
        <v/>
      </c>
      <c r="U35" s="28" t="str">
        <f t="array" ref="U35">IFERROR(INDEX(Tdata[Nom],SMALL(IF(Tdata[Date|Affectation]=U$5&amp;"|"&amp;$C$28,ROW(Tdata[Date|Affectation]),9^9),ROW()-ROW($C$28)+1)-1),"")</f>
        <v/>
      </c>
      <c r="V35" s="28" t="str">
        <f t="array" ref="V35">IFERROR(INDEX(Tdata[Nom],SMALL(IF(Tdata[Date|Affectation]=V$5&amp;"|"&amp;$C$28,ROW(Tdata[Date|Affectation]),9^9),ROW()-ROW($C$28)+1)-1),"")</f>
        <v/>
      </c>
      <c r="W35" s="28" t="str">
        <f t="array" ref="W35">IFERROR(INDEX(Tdata[Nom],SMALL(IF(Tdata[Date|Affectation]=W$5&amp;"|"&amp;$C$28,ROW(Tdata[Date|Affectation]),9^9),ROW()-ROW($C$28)+1)-1),"")</f>
        <v/>
      </c>
      <c r="X35" s="28" t="str">
        <f t="array" ref="X35">IFERROR(INDEX(Tdata[Nom],SMALL(IF(Tdata[Date|Affectation]=X$5&amp;"|"&amp;$C$28,ROW(Tdata[Date|Affectation]),9^9),ROW()-ROW($C$28)+1)-1),"")</f>
        <v/>
      </c>
      <c r="Y35" s="28" t="str">
        <f t="array" ref="Y35">IFERROR(INDEX(Tdata[Nom],SMALL(IF(Tdata[Date|Affectation]=Y$5&amp;"|"&amp;$C$28,ROW(Tdata[Date|Affectation]),9^9),ROW()-ROW($C$28)+1)-1),"")</f>
        <v/>
      </c>
      <c r="Z35" s="28" t="str">
        <f t="array" ref="Z35">IFERROR(INDEX(Tdata[Nom],SMALL(IF(Tdata[Date|Affectation]=Z$5&amp;"|"&amp;$C$28,ROW(Tdata[Date|Affectation]),9^9),ROW()-ROW($C$28)+1)-1),"")</f>
        <v/>
      </c>
      <c r="AA35" s="28" t="str">
        <f t="array" ref="AA35">IFERROR(INDEX(Tdata[Nom],SMALL(IF(Tdata[Date|Affectation]=AA$5&amp;"|"&amp;$C$28,ROW(Tdata[Date|Affectation]),9^9),ROW()-ROW($C$28)+1)-1),"")</f>
        <v/>
      </c>
      <c r="AB35" s="28" t="str">
        <f t="array" ref="AB35">IFERROR(INDEX(Tdata[Nom],SMALL(IF(Tdata[Date|Affectation]=AB$5&amp;"|"&amp;$C$28,ROW(Tdata[Date|Affectation]),9^9),ROW()-ROW($C$28)+1)-1),"")</f>
        <v/>
      </c>
      <c r="AC35" s="28" t="str">
        <f t="array" ref="AC35">IFERROR(INDEX(Tdata[Nom],SMALL(IF(Tdata[Date|Affectation]=AC$5&amp;"|"&amp;$C$28,ROW(Tdata[Date|Affectation]),9^9),ROW()-ROW($C$28)+1)-1),"")</f>
        <v/>
      </c>
      <c r="AD35" s="28" t="str">
        <f t="array" ref="AD35">IFERROR(INDEX(Tdata[Nom],SMALL(IF(Tdata[Date|Affectation]=AD$5&amp;"|"&amp;$C$28,ROW(Tdata[Date|Affectation]),9^9),ROW()-ROW($C$28)+1)-1),"")</f>
        <v/>
      </c>
      <c r="AE35" s="28" t="str">
        <f t="array" ref="AE35">IFERROR(INDEX(Tdata[Nom],SMALL(IF(Tdata[Date|Affectation]=AE$5&amp;"|"&amp;$C$28,ROW(Tdata[Date|Affectation]),9^9),ROW()-ROW($C$28)+1)-1),"")</f>
        <v/>
      </c>
      <c r="AF35" s="28" t="str">
        <f t="array" ref="AF35">IFERROR(INDEX(Tdata[Nom],SMALL(IF(Tdata[Date|Affectation]=AF$5&amp;"|"&amp;$C$28,ROW(Tdata[Date|Affectation]),9^9),ROW()-ROW($C$28)+1)-1),"")</f>
        <v/>
      </c>
      <c r="AG35" s="28" t="str">
        <f t="array" ref="AG35">IFERROR(INDEX(Tdata[Nom],SMALL(IF(Tdata[Date|Affectation]=AG$5&amp;"|"&amp;$C$28,ROW(Tdata[Date|Affectation]),9^9),ROW()-ROW($C$28)+1)-1),"")</f>
        <v/>
      </c>
      <c r="AH35" s="28" t="str">
        <f t="array" ref="AH35">IFERROR(INDEX(Tdata[Nom],SMALL(IF(Tdata[Date|Affectation]=AH$5&amp;"|"&amp;$C$28,ROW(Tdata[Date|Affectation]),9^9),ROW()-ROW($C$28)+1)-1),"")</f>
        <v/>
      </c>
    </row>
    <row r="36" spans="1:34" ht="15" thickBot="1" x14ac:dyDescent="0.4">
      <c r="A36" s="191"/>
      <c r="B36" s="188"/>
      <c r="C36" s="154"/>
      <c r="D36" s="28" t="str">
        <f t="array" ref="D36">IFERROR(INDEX(Tdata[Nom],SMALL(IF(Tdata[Date|Affectation]=D$5&amp;"|"&amp;$C$28,ROW(Tdata[Date|Affectation]),9^9),ROW()-ROW($C$28)+1)-1),"")</f>
        <v/>
      </c>
      <c r="E36" s="28" t="str">
        <f t="array" ref="E36">IFERROR(INDEX(Tdata[Nom],SMALL(IF(Tdata[Date|Affectation]=E$5&amp;"|"&amp;$C$28,ROW(Tdata[Date|Affectation]),9^9),ROW()-ROW($C$28)+1)-1),"")</f>
        <v/>
      </c>
      <c r="F36" s="28" t="str">
        <f t="array" ref="F36">IFERROR(INDEX(Tdata[Nom],SMALL(IF(Tdata[Date|Affectation]=F$5&amp;"|"&amp;$C$28,ROW(Tdata[Date|Affectation]),9^9),ROW()-ROW($C$28)+1)-1),"")</f>
        <v/>
      </c>
      <c r="G36" s="28" t="str">
        <f t="array" ref="G36">IFERROR(INDEX(Tdata[Nom],SMALL(IF(Tdata[Date|Affectation]=G$5&amp;"|"&amp;$C$28,ROW(Tdata[Date|Affectation]),9^9),ROW()-ROW($C$28)+1)-1),"")</f>
        <v/>
      </c>
      <c r="H36" s="28" t="str">
        <f t="array" ref="H36">IFERROR(INDEX(Tdata[Nom],SMALL(IF(Tdata[Date|Affectation]=H$5&amp;"|"&amp;$C$28,ROW(Tdata[Date|Affectation]),9^9),ROW()-ROW($C$28)+1)-1),"")</f>
        <v/>
      </c>
      <c r="I36" s="28" t="str">
        <f t="array" ref="I36">IFERROR(INDEX(Tdata[Nom],SMALL(IF(Tdata[Date|Affectation]=I$5&amp;"|"&amp;$C$28,ROW(Tdata[Date|Affectation]),9^9),ROW()-ROW($C$28)+1)-1),"")</f>
        <v/>
      </c>
      <c r="J36" s="28" t="str">
        <f t="array" ref="J36">IFERROR(INDEX(Tdata[Nom],SMALL(IF(Tdata[Date|Affectation]=J$5&amp;"|"&amp;$C$28,ROW(Tdata[Date|Affectation]),9^9),ROW()-ROW($C$28)+1)-1),"")</f>
        <v/>
      </c>
      <c r="K36" s="28" t="str">
        <f t="array" ref="K36">IFERROR(INDEX(Tdata[Nom],SMALL(IF(Tdata[Date|Affectation]=K$5&amp;"|"&amp;$C$28,ROW(Tdata[Date|Affectation]),9^9),ROW()-ROW($C$28)+1)-1),"")</f>
        <v/>
      </c>
      <c r="L36" s="28" t="str">
        <f t="array" ref="L36">IFERROR(INDEX(Tdata[Nom],SMALL(IF(Tdata[Date|Affectation]=L$5&amp;"|"&amp;$C$28,ROW(Tdata[Date|Affectation]),9^9),ROW()-ROW($C$28)+1)-1),"")</f>
        <v/>
      </c>
      <c r="M36" s="28" t="str">
        <f t="array" ref="M36">IFERROR(INDEX(Tdata[Nom],SMALL(IF(Tdata[Date|Affectation]=M$5&amp;"|"&amp;$C$28,ROW(Tdata[Date|Affectation]),9^9),ROW()-ROW($C$28)+1)-1),"")</f>
        <v/>
      </c>
      <c r="N36" s="28" t="str">
        <f t="array" ref="N36">IFERROR(INDEX(Tdata[Nom],SMALL(IF(Tdata[Date|Affectation]=N$5&amp;"|"&amp;$C$28,ROW(Tdata[Date|Affectation]),9^9),ROW()-ROW($C$28)+1)-1),"")</f>
        <v/>
      </c>
      <c r="O36" s="28" t="str">
        <f t="array" ref="O36">IFERROR(INDEX(Tdata[Nom],SMALL(IF(Tdata[Date|Affectation]=O$5&amp;"|"&amp;$C$28,ROW(Tdata[Date|Affectation]),9^9),ROW()-ROW($C$28)+1)-1),"")</f>
        <v/>
      </c>
      <c r="P36" s="28" t="str">
        <f t="array" ref="P36">IFERROR(INDEX(Tdata[Nom],SMALL(IF(Tdata[Date|Affectation]=P$5&amp;"|"&amp;$C$28,ROW(Tdata[Date|Affectation]),9^9),ROW()-ROW($C$28)+1)-1),"")</f>
        <v/>
      </c>
      <c r="Q36" s="28" t="str">
        <f t="array" ref="Q36">IFERROR(INDEX(Tdata[Nom],SMALL(IF(Tdata[Date|Affectation]=Q$5&amp;"|"&amp;$C$28,ROW(Tdata[Date|Affectation]),9^9),ROW()-ROW($C$28)+1)-1),"")</f>
        <v/>
      </c>
      <c r="R36" s="28" t="str">
        <f t="array" ref="R36">IFERROR(INDEX(Tdata[Nom],SMALL(IF(Tdata[Date|Affectation]=R$5&amp;"|"&amp;$C$28,ROW(Tdata[Date|Affectation]),9^9),ROW()-ROW($C$28)+1)-1),"")</f>
        <v/>
      </c>
      <c r="S36" s="28" t="str">
        <f t="array" ref="S36">IFERROR(INDEX(Tdata[Nom],SMALL(IF(Tdata[Date|Affectation]=S$5&amp;"|"&amp;$C$28,ROW(Tdata[Date|Affectation]),9^9),ROW()-ROW($C$28)+1)-1),"")</f>
        <v/>
      </c>
      <c r="T36" s="28" t="str">
        <f t="array" ref="T36">IFERROR(INDEX(Tdata[Nom],SMALL(IF(Tdata[Date|Affectation]=T$5&amp;"|"&amp;$C$28,ROW(Tdata[Date|Affectation]),9^9),ROW()-ROW($C$28)+1)-1),"")</f>
        <v/>
      </c>
      <c r="U36" s="28" t="str">
        <f t="array" ref="U36">IFERROR(INDEX(Tdata[Nom],SMALL(IF(Tdata[Date|Affectation]=U$5&amp;"|"&amp;$C$28,ROW(Tdata[Date|Affectation]),9^9),ROW()-ROW($C$28)+1)-1),"")</f>
        <v/>
      </c>
      <c r="V36" s="28" t="str">
        <f t="array" ref="V36">IFERROR(INDEX(Tdata[Nom],SMALL(IF(Tdata[Date|Affectation]=V$5&amp;"|"&amp;$C$28,ROW(Tdata[Date|Affectation]),9^9),ROW()-ROW($C$28)+1)-1),"")</f>
        <v/>
      </c>
      <c r="W36" s="28" t="str">
        <f t="array" ref="W36">IFERROR(INDEX(Tdata[Nom],SMALL(IF(Tdata[Date|Affectation]=W$5&amp;"|"&amp;$C$28,ROW(Tdata[Date|Affectation]),9^9),ROW()-ROW($C$28)+1)-1),"")</f>
        <v/>
      </c>
      <c r="X36" s="28" t="str">
        <f t="array" ref="X36">IFERROR(INDEX(Tdata[Nom],SMALL(IF(Tdata[Date|Affectation]=X$5&amp;"|"&amp;$C$28,ROW(Tdata[Date|Affectation]),9^9),ROW()-ROW($C$28)+1)-1),"")</f>
        <v/>
      </c>
      <c r="Y36" s="28" t="str">
        <f t="array" ref="Y36">IFERROR(INDEX(Tdata[Nom],SMALL(IF(Tdata[Date|Affectation]=Y$5&amp;"|"&amp;$C$28,ROW(Tdata[Date|Affectation]),9^9),ROW()-ROW($C$28)+1)-1),"")</f>
        <v/>
      </c>
      <c r="Z36" s="28" t="str">
        <f t="array" ref="Z36">IFERROR(INDEX(Tdata[Nom],SMALL(IF(Tdata[Date|Affectation]=Z$5&amp;"|"&amp;$C$28,ROW(Tdata[Date|Affectation]),9^9),ROW()-ROW($C$28)+1)-1),"")</f>
        <v/>
      </c>
      <c r="AA36" s="28" t="str">
        <f t="array" ref="AA36">IFERROR(INDEX(Tdata[Nom],SMALL(IF(Tdata[Date|Affectation]=AA$5&amp;"|"&amp;$C$28,ROW(Tdata[Date|Affectation]),9^9),ROW()-ROW($C$28)+1)-1),"")</f>
        <v/>
      </c>
      <c r="AB36" s="28" t="str">
        <f t="array" ref="AB36">IFERROR(INDEX(Tdata[Nom],SMALL(IF(Tdata[Date|Affectation]=AB$5&amp;"|"&amp;$C$28,ROW(Tdata[Date|Affectation]),9^9),ROW()-ROW($C$28)+1)-1),"")</f>
        <v/>
      </c>
      <c r="AC36" s="28" t="str">
        <f t="array" ref="AC36">IFERROR(INDEX(Tdata[Nom],SMALL(IF(Tdata[Date|Affectation]=AC$5&amp;"|"&amp;$C$28,ROW(Tdata[Date|Affectation]),9^9),ROW()-ROW($C$28)+1)-1),"")</f>
        <v/>
      </c>
      <c r="AD36" s="28" t="str">
        <f t="array" ref="AD36">IFERROR(INDEX(Tdata[Nom],SMALL(IF(Tdata[Date|Affectation]=AD$5&amp;"|"&amp;$C$28,ROW(Tdata[Date|Affectation]),9^9),ROW()-ROW($C$28)+1)-1),"")</f>
        <v/>
      </c>
      <c r="AE36" s="28" t="str">
        <f t="array" ref="AE36">IFERROR(INDEX(Tdata[Nom],SMALL(IF(Tdata[Date|Affectation]=AE$5&amp;"|"&amp;$C$28,ROW(Tdata[Date|Affectation]),9^9),ROW()-ROW($C$28)+1)-1),"")</f>
        <v/>
      </c>
      <c r="AF36" s="28" t="str">
        <f t="array" ref="AF36">IFERROR(INDEX(Tdata[Nom],SMALL(IF(Tdata[Date|Affectation]=AF$5&amp;"|"&amp;$C$28,ROW(Tdata[Date|Affectation]),9^9),ROW()-ROW($C$28)+1)-1),"")</f>
        <v/>
      </c>
      <c r="AG36" s="28" t="str">
        <f t="array" ref="AG36">IFERROR(INDEX(Tdata[Nom],SMALL(IF(Tdata[Date|Affectation]=AG$5&amp;"|"&amp;$C$28,ROW(Tdata[Date|Affectation]),9^9),ROW()-ROW($C$28)+1)-1),"")</f>
        <v/>
      </c>
      <c r="AH36" s="28" t="str">
        <f t="array" ref="AH36">IFERROR(INDEX(Tdata[Nom],SMALL(IF(Tdata[Date|Affectation]=AH$5&amp;"|"&amp;$C$28,ROW(Tdata[Date|Affectation]),9^9),ROW()-ROW($C$28)+1)-1),"")</f>
        <v/>
      </c>
    </row>
    <row r="37" spans="1:34" ht="15" thickBot="1" x14ac:dyDescent="0.4">
      <c r="A37" s="191"/>
      <c r="B37" s="189"/>
      <c r="C37" s="153"/>
      <c r="D37" s="28" t="str">
        <f t="array" ref="D37">IFERROR(INDEX(Tdata[Nom],SMALL(IF(Tdata[Date|Affectation]=D$5&amp;"|"&amp;$C$28,ROW(Tdata[Date|Affectation]),9^9),ROW()-ROW($C$28)+1)-1),"")</f>
        <v/>
      </c>
      <c r="E37" s="28" t="str">
        <f t="array" ref="E37">IFERROR(INDEX(Tdata[Nom],SMALL(IF(Tdata[Date|Affectation]=E$5&amp;"|"&amp;$C$28,ROW(Tdata[Date|Affectation]),9^9),ROW()-ROW($C$28)+1)-1),"")</f>
        <v/>
      </c>
      <c r="F37" s="28" t="str">
        <f t="array" ref="F37">IFERROR(INDEX(Tdata[Nom],SMALL(IF(Tdata[Date|Affectation]=F$5&amp;"|"&amp;$C$28,ROW(Tdata[Date|Affectation]),9^9),ROW()-ROW($C$28)+1)-1),"")</f>
        <v/>
      </c>
      <c r="G37" s="28" t="str">
        <f t="array" ref="G37">IFERROR(INDEX(Tdata[Nom],SMALL(IF(Tdata[Date|Affectation]=G$5&amp;"|"&amp;$C$28,ROW(Tdata[Date|Affectation]),9^9),ROW()-ROW($C$28)+1)-1),"")</f>
        <v/>
      </c>
      <c r="H37" s="28" t="str">
        <f t="array" ref="H37">IFERROR(INDEX(Tdata[Nom],SMALL(IF(Tdata[Date|Affectation]=H$5&amp;"|"&amp;$C$28,ROW(Tdata[Date|Affectation]),9^9),ROW()-ROW($C$28)+1)-1),"")</f>
        <v/>
      </c>
      <c r="I37" s="28" t="str">
        <f t="array" ref="I37">IFERROR(INDEX(Tdata[Nom],SMALL(IF(Tdata[Date|Affectation]=I$5&amp;"|"&amp;$C$28,ROW(Tdata[Date|Affectation]),9^9),ROW()-ROW($C$28)+1)-1),"")</f>
        <v/>
      </c>
      <c r="J37" s="28" t="str">
        <f t="array" ref="J37">IFERROR(INDEX(Tdata[Nom],SMALL(IF(Tdata[Date|Affectation]=J$5&amp;"|"&amp;$C$28,ROW(Tdata[Date|Affectation]),9^9),ROW()-ROW($C$28)+1)-1),"")</f>
        <v/>
      </c>
      <c r="K37" s="28" t="str">
        <f t="array" ref="K37">IFERROR(INDEX(Tdata[Nom],SMALL(IF(Tdata[Date|Affectation]=K$5&amp;"|"&amp;$C$28,ROW(Tdata[Date|Affectation]),9^9),ROW()-ROW($C$28)+1)-1),"")</f>
        <v/>
      </c>
      <c r="L37" s="28" t="str">
        <f t="array" ref="L37">IFERROR(INDEX(Tdata[Nom],SMALL(IF(Tdata[Date|Affectation]=L$5&amp;"|"&amp;$C$28,ROW(Tdata[Date|Affectation]),9^9),ROW()-ROW($C$28)+1)-1),"")</f>
        <v/>
      </c>
      <c r="M37" s="28" t="str">
        <f t="array" ref="M37">IFERROR(INDEX(Tdata[Nom],SMALL(IF(Tdata[Date|Affectation]=M$5&amp;"|"&amp;$C$28,ROW(Tdata[Date|Affectation]),9^9),ROW()-ROW($C$28)+1)-1),"")</f>
        <v/>
      </c>
      <c r="N37" s="28" t="str">
        <f t="array" ref="N37">IFERROR(INDEX(Tdata[Nom],SMALL(IF(Tdata[Date|Affectation]=N$5&amp;"|"&amp;$C$28,ROW(Tdata[Date|Affectation]),9^9),ROW()-ROW($C$28)+1)-1),"")</f>
        <v/>
      </c>
      <c r="O37" s="28" t="str">
        <f t="array" ref="O37">IFERROR(INDEX(Tdata[Nom],SMALL(IF(Tdata[Date|Affectation]=O$5&amp;"|"&amp;$C$28,ROW(Tdata[Date|Affectation]),9^9),ROW()-ROW($C$28)+1)-1),"")</f>
        <v/>
      </c>
      <c r="P37" s="28" t="str">
        <f t="array" ref="P37">IFERROR(INDEX(Tdata[Nom],SMALL(IF(Tdata[Date|Affectation]=P$5&amp;"|"&amp;$C$28,ROW(Tdata[Date|Affectation]),9^9),ROW()-ROW($C$28)+1)-1),"")</f>
        <v/>
      </c>
      <c r="Q37" s="28" t="str">
        <f t="array" ref="Q37">IFERROR(INDEX(Tdata[Nom],SMALL(IF(Tdata[Date|Affectation]=Q$5&amp;"|"&amp;$C$28,ROW(Tdata[Date|Affectation]),9^9),ROW()-ROW($C$28)+1)-1),"")</f>
        <v/>
      </c>
      <c r="R37" s="28" t="str">
        <f t="array" ref="R37">IFERROR(INDEX(Tdata[Nom],SMALL(IF(Tdata[Date|Affectation]=R$5&amp;"|"&amp;$C$28,ROW(Tdata[Date|Affectation]),9^9),ROW()-ROW($C$28)+1)-1),"")</f>
        <v/>
      </c>
      <c r="S37" s="28" t="str">
        <f t="array" ref="S37">IFERROR(INDEX(Tdata[Nom],SMALL(IF(Tdata[Date|Affectation]=S$5&amp;"|"&amp;$C$28,ROW(Tdata[Date|Affectation]),9^9),ROW()-ROW($C$28)+1)-1),"")</f>
        <v/>
      </c>
      <c r="T37" s="28" t="str">
        <f t="array" ref="T37">IFERROR(INDEX(Tdata[Nom],SMALL(IF(Tdata[Date|Affectation]=T$5&amp;"|"&amp;$C$28,ROW(Tdata[Date|Affectation]),9^9),ROW()-ROW($C$28)+1)-1),"")</f>
        <v/>
      </c>
      <c r="U37" s="28" t="str">
        <f t="array" ref="U37">IFERROR(INDEX(Tdata[Nom],SMALL(IF(Tdata[Date|Affectation]=U$5&amp;"|"&amp;$C$28,ROW(Tdata[Date|Affectation]),9^9),ROW()-ROW($C$28)+1)-1),"")</f>
        <v/>
      </c>
      <c r="V37" s="28" t="str">
        <f t="array" ref="V37">IFERROR(INDEX(Tdata[Nom],SMALL(IF(Tdata[Date|Affectation]=V$5&amp;"|"&amp;$C$28,ROW(Tdata[Date|Affectation]),9^9),ROW()-ROW($C$28)+1)-1),"")</f>
        <v/>
      </c>
      <c r="W37" s="28" t="str">
        <f t="array" ref="W37">IFERROR(INDEX(Tdata[Nom],SMALL(IF(Tdata[Date|Affectation]=W$5&amp;"|"&amp;$C$28,ROW(Tdata[Date|Affectation]),9^9),ROW()-ROW($C$28)+1)-1),"")</f>
        <v/>
      </c>
      <c r="X37" s="28" t="str">
        <f t="array" ref="X37">IFERROR(INDEX(Tdata[Nom],SMALL(IF(Tdata[Date|Affectation]=X$5&amp;"|"&amp;$C$28,ROW(Tdata[Date|Affectation]),9^9),ROW()-ROW($C$28)+1)-1),"")</f>
        <v/>
      </c>
      <c r="Y37" s="28" t="str">
        <f t="array" ref="Y37">IFERROR(INDEX(Tdata[Nom],SMALL(IF(Tdata[Date|Affectation]=Y$5&amp;"|"&amp;$C$28,ROW(Tdata[Date|Affectation]),9^9),ROW()-ROW($C$28)+1)-1),"")</f>
        <v/>
      </c>
      <c r="Z37" s="28" t="str">
        <f t="array" ref="Z37">IFERROR(INDEX(Tdata[Nom],SMALL(IF(Tdata[Date|Affectation]=Z$5&amp;"|"&amp;$C$28,ROW(Tdata[Date|Affectation]),9^9),ROW()-ROW($C$28)+1)-1),"")</f>
        <v/>
      </c>
      <c r="AA37" s="28" t="str">
        <f t="array" ref="AA37">IFERROR(INDEX(Tdata[Nom],SMALL(IF(Tdata[Date|Affectation]=AA$5&amp;"|"&amp;$C$28,ROW(Tdata[Date|Affectation]),9^9),ROW()-ROW($C$28)+1)-1),"")</f>
        <v/>
      </c>
      <c r="AB37" s="28" t="str">
        <f t="array" ref="AB37">IFERROR(INDEX(Tdata[Nom],SMALL(IF(Tdata[Date|Affectation]=AB$5&amp;"|"&amp;$C$28,ROW(Tdata[Date|Affectation]),9^9),ROW()-ROW($C$28)+1)-1),"")</f>
        <v/>
      </c>
      <c r="AC37" s="28" t="str">
        <f t="array" ref="AC37">IFERROR(INDEX(Tdata[Nom],SMALL(IF(Tdata[Date|Affectation]=AC$5&amp;"|"&amp;$C$28,ROW(Tdata[Date|Affectation]),9^9),ROW()-ROW($C$28)+1)-1),"")</f>
        <v/>
      </c>
      <c r="AD37" s="28" t="str">
        <f t="array" ref="AD37">IFERROR(INDEX(Tdata[Nom],SMALL(IF(Tdata[Date|Affectation]=AD$5&amp;"|"&amp;$C$28,ROW(Tdata[Date|Affectation]),9^9),ROW()-ROW($C$28)+1)-1),"")</f>
        <v/>
      </c>
      <c r="AE37" s="28" t="str">
        <f t="array" ref="AE37">IFERROR(INDEX(Tdata[Nom],SMALL(IF(Tdata[Date|Affectation]=AE$5&amp;"|"&amp;$C$28,ROW(Tdata[Date|Affectation]),9^9),ROW()-ROW($C$28)+1)-1),"")</f>
        <v/>
      </c>
      <c r="AF37" s="28" t="str">
        <f t="array" ref="AF37">IFERROR(INDEX(Tdata[Nom],SMALL(IF(Tdata[Date|Affectation]=AF$5&amp;"|"&amp;$C$28,ROW(Tdata[Date|Affectation]),9^9),ROW()-ROW($C$28)+1)-1),"")</f>
        <v/>
      </c>
      <c r="AG37" s="28" t="str">
        <f t="array" ref="AG37">IFERROR(INDEX(Tdata[Nom],SMALL(IF(Tdata[Date|Affectation]=AG$5&amp;"|"&amp;$C$28,ROW(Tdata[Date|Affectation]),9^9),ROW()-ROW($C$28)+1)-1),"")</f>
        <v/>
      </c>
      <c r="AH37" s="28" t="str">
        <f t="array" ref="AH37">IFERROR(INDEX(Tdata[Nom],SMALL(IF(Tdata[Date|Affectation]=AH$5&amp;"|"&amp;$C$28,ROW(Tdata[Date|Affectation]),9^9),ROW()-ROW($C$28)+1)-1),"")</f>
        <v/>
      </c>
    </row>
    <row r="38" spans="1:34" ht="15" thickBot="1" x14ac:dyDescent="0.4">
      <c r="A38" s="191"/>
      <c r="B38" s="189"/>
      <c r="C38" s="153"/>
      <c r="D38" s="28" t="str">
        <f t="array" ref="D38">IFERROR(INDEX(Tdata[Nom],SMALL(IF(Tdata[Date|Affectation]=D$5&amp;"|"&amp;$C$28,ROW(Tdata[Date|Affectation]),9^9),ROW()-ROW($C$28)+1)-1),"")</f>
        <v/>
      </c>
      <c r="E38" s="28" t="str">
        <f t="array" ref="E38">IFERROR(INDEX(Tdata[Nom],SMALL(IF(Tdata[Date|Affectation]=E$5&amp;"|"&amp;$C$28,ROW(Tdata[Date|Affectation]),9^9),ROW()-ROW($C$28)+1)-1),"")</f>
        <v/>
      </c>
      <c r="F38" s="28" t="str">
        <f t="array" ref="F38">IFERROR(INDEX(Tdata[Nom],SMALL(IF(Tdata[Date|Affectation]=F$5&amp;"|"&amp;$C$28,ROW(Tdata[Date|Affectation]),9^9),ROW()-ROW($C$28)+1)-1),"")</f>
        <v/>
      </c>
      <c r="G38" s="28" t="str">
        <f t="array" ref="G38">IFERROR(INDEX(Tdata[Nom],SMALL(IF(Tdata[Date|Affectation]=G$5&amp;"|"&amp;$C$28,ROW(Tdata[Date|Affectation]),9^9),ROW()-ROW($C$28)+1)-1),"")</f>
        <v/>
      </c>
      <c r="H38" s="28" t="str">
        <f t="array" ref="H38">IFERROR(INDEX(Tdata[Nom],SMALL(IF(Tdata[Date|Affectation]=H$5&amp;"|"&amp;$C$28,ROW(Tdata[Date|Affectation]),9^9),ROW()-ROW($C$28)+1)-1),"")</f>
        <v/>
      </c>
      <c r="I38" s="28" t="str">
        <f t="array" ref="I38">IFERROR(INDEX(Tdata[Nom],SMALL(IF(Tdata[Date|Affectation]=I$5&amp;"|"&amp;$C$28,ROW(Tdata[Date|Affectation]),9^9),ROW()-ROW($C$28)+1)-1),"")</f>
        <v/>
      </c>
      <c r="J38" s="28" t="str">
        <f t="array" ref="J38">IFERROR(INDEX(Tdata[Nom],SMALL(IF(Tdata[Date|Affectation]=J$5&amp;"|"&amp;$C$28,ROW(Tdata[Date|Affectation]),9^9),ROW()-ROW($C$28)+1)-1),"")</f>
        <v/>
      </c>
      <c r="K38" s="28" t="str">
        <f t="array" ref="K38">IFERROR(INDEX(Tdata[Nom],SMALL(IF(Tdata[Date|Affectation]=K$5&amp;"|"&amp;$C$28,ROW(Tdata[Date|Affectation]),9^9),ROW()-ROW($C$28)+1)-1),"")</f>
        <v/>
      </c>
      <c r="L38" s="28" t="str">
        <f t="array" ref="L38">IFERROR(INDEX(Tdata[Nom],SMALL(IF(Tdata[Date|Affectation]=L$5&amp;"|"&amp;$C$28,ROW(Tdata[Date|Affectation]),9^9),ROW()-ROW($C$28)+1)-1),"")</f>
        <v/>
      </c>
      <c r="M38" s="28" t="str">
        <f t="array" ref="M38">IFERROR(INDEX(Tdata[Nom],SMALL(IF(Tdata[Date|Affectation]=M$5&amp;"|"&amp;$C$28,ROW(Tdata[Date|Affectation]),9^9),ROW()-ROW($C$28)+1)-1),"")</f>
        <v/>
      </c>
      <c r="N38" s="28" t="str">
        <f t="array" ref="N38">IFERROR(INDEX(Tdata[Nom],SMALL(IF(Tdata[Date|Affectation]=N$5&amp;"|"&amp;$C$28,ROW(Tdata[Date|Affectation]),9^9),ROW()-ROW($C$28)+1)-1),"")</f>
        <v/>
      </c>
      <c r="O38" s="28" t="str">
        <f t="array" ref="O38">IFERROR(INDEX(Tdata[Nom],SMALL(IF(Tdata[Date|Affectation]=O$5&amp;"|"&amp;$C$28,ROW(Tdata[Date|Affectation]),9^9),ROW()-ROW($C$28)+1)-1),"")</f>
        <v/>
      </c>
      <c r="P38" s="28" t="str">
        <f t="array" ref="P38">IFERROR(INDEX(Tdata[Nom],SMALL(IF(Tdata[Date|Affectation]=P$5&amp;"|"&amp;$C$28,ROW(Tdata[Date|Affectation]),9^9),ROW()-ROW($C$28)+1)-1),"")</f>
        <v/>
      </c>
      <c r="Q38" s="28" t="str">
        <f t="array" ref="Q38">IFERROR(INDEX(Tdata[Nom],SMALL(IF(Tdata[Date|Affectation]=Q$5&amp;"|"&amp;$C$28,ROW(Tdata[Date|Affectation]),9^9),ROW()-ROW($C$28)+1)-1),"")</f>
        <v/>
      </c>
      <c r="R38" s="28" t="str">
        <f t="array" ref="R38">IFERROR(INDEX(Tdata[Nom],SMALL(IF(Tdata[Date|Affectation]=R$5&amp;"|"&amp;$C$28,ROW(Tdata[Date|Affectation]),9^9),ROW()-ROW($C$28)+1)-1),"")</f>
        <v/>
      </c>
      <c r="S38" s="28" t="str">
        <f t="array" ref="S38">IFERROR(INDEX(Tdata[Nom],SMALL(IF(Tdata[Date|Affectation]=S$5&amp;"|"&amp;$C$28,ROW(Tdata[Date|Affectation]),9^9),ROW()-ROW($C$28)+1)-1),"")</f>
        <v/>
      </c>
      <c r="T38" s="28" t="str">
        <f t="array" ref="T38">IFERROR(INDEX(Tdata[Nom],SMALL(IF(Tdata[Date|Affectation]=T$5&amp;"|"&amp;$C$28,ROW(Tdata[Date|Affectation]),9^9),ROW()-ROW($C$28)+1)-1),"")</f>
        <v/>
      </c>
      <c r="U38" s="28" t="str">
        <f t="array" ref="U38">IFERROR(INDEX(Tdata[Nom],SMALL(IF(Tdata[Date|Affectation]=U$5&amp;"|"&amp;$C$28,ROW(Tdata[Date|Affectation]),9^9),ROW()-ROW($C$28)+1)-1),"")</f>
        <v/>
      </c>
      <c r="V38" s="28" t="str">
        <f t="array" ref="V38">IFERROR(INDEX(Tdata[Nom],SMALL(IF(Tdata[Date|Affectation]=V$5&amp;"|"&amp;$C$28,ROW(Tdata[Date|Affectation]),9^9),ROW()-ROW($C$28)+1)-1),"")</f>
        <v/>
      </c>
      <c r="W38" s="28" t="str">
        <f t="array" ref="W38">IFERROR(INDEX(Tdata[Nom],SMALL(IF(Tdata[Date|Affectation]=W$5&amp;"|"&amp;$C$28,ROW(Tdata[Date|Affectation]),9^9),ROW()-ROW($C$28)+1)-1),"")</f>
        <v/>
      </c>
      <c r="X38" s="28" t="str">
        <f t="array" ref="X38">IFERROR(INDEX(Tdata[Nom],SMALL(IF(Tdata[Date|Affectation]=X$5&amp;"|"&amp;$C$28,ROW(Tdata[Date|Affectation]),9^9),ROW()-ROW($C$28)+1)-1),"")</f>
        <v/>
      </c>
      <c r="Y38" s="28" t="str">
        <f t="array" ref="Y38">IFERROR(INDEX(Tdata[Nom],SMALL(IF(Tdata[Date|Affectation]=Y$5&amp;"|"&amp;$C$28,ROW(Tdata[Date|Affectation]),9^9),ROW()-ROW($C$28)+1)-1),"")</f>
        <v/>
      </c>
      <c r="Z38" s="28" t="str">
        <f t="array" ref="Z38">IFERROR(INDEX(Tdata[Nom],SMALL(IF(Tdata[Date|Affectation]=Z$5&amp;"|"&amp;$C$28,ROW(Tdata[Date|Affectation]),9^9),ROW()-ROW($C$28)+1)-1),"")</f>
        <v/>
      </c>
      <c r="AA38" s="28" t="str">
        <f t="array" ref="AA38">IFERROR(INDEX(Tdata[Nom],SMALL(IF(Tdata[Date|Affectation]=AA$5&amp;"|"&amp;$C$28,ROW(Tdata[Date|Affectation]),9^9),ROW()-ROW($C$28)+1)-1),"")</f>
        <v/>
      </c>
      <c r="AB38" s="28" t="str">
        <f t="array" ref="AB38">IFERROR(INDEX(Tdata[Nom],SMALL(IF(Tdata[Date|Affectation]=AB$5&amp;"|"&amp;$C$28,ROW(Tdata[Date|Affectation]),9^9),ROW()-ROW($C$28)+1)-1),"")</f>
        <v/>
      </c>
      <c r="AC38" s="28" t="str">
        <f t="array" ref="AC38">IFERROR(INDEX(Tdata[Nom],SMALL(IF(Tdata[Date|Affectation]=AC$5&amp;"|"&amp;$C$28,ROW(Tdata[Date|Affectation]),9^9),ROW()-ROW($C$28)+1)-1),"")</f>
        <v/>
      </c>
      <c r="AD38" s="28" t="str">
        <f t="array" ref="AD38">IFERROR(INDEX(Tdata[Nom],SMALL(IF(Tdata[Date|Affectation]=AD$5&amp;"|"&amp;$C$28,ROW(Tdata[Date|Affectation]),9^9),ROW()-ROW($C$28)+1)-1),"")</f>
        <v/>
      </c>
      <c r="AE38" s="28" t="str">
        <f t="array" ref="AE38">IFERROR(INDEX(Tdata[Nom],SMALL(IF(Tdata[Date|Affectation]=AE$5&amp;"|"&amp;$C$28,ROW(Tdata[Date|Affectation]),9^9),ROW()-ROW($C$28)+1)-1),"")</f>
        <v/>
      </c>
      <c r="AF38" s="28" t="str">
        <f t="array" ref="AF38">IFERROR(INDEX(Tdata[Nom],SMALL(IF(Tdata[Date|Affectation]=AF$5&amp;"|"&amp;$C$28,ROW(Tdata[Date|Affectation]),9^9),ROW()-ROW($C$28)+1)-1),"")</f>
        <v/>
      </c>
      <c r="AG38" s="28" t="str">
        <f t="array" ref="AG38">IFERROR(INDEX(Tdata[Nom],SMALL(IF(Tdata[Date|Affectation]=AG$5&amp;"|"&amp;$C$28,ROW(Tdata[Date|Affectation]),9^9),ROW()-ROW($C$28)+1)-1),"")</f>
        <v/>
      </c>
      <c r="AH38" s="28" t="str">
        <f t="array" ref="AH38">IFERROR(INDEX(Tdata[Nom],SMALL(IF(Tdata[Date|Affectation]=AH$5&amp;"|"&amp;$C$28,ROW(Tdata[Date|Affectation]),9^9),ROW()-ROW($C$28)+1)-1),"")</f>
        <v/>
      </c>
    </row>
    <row r="39" spans="1:34" ht="15" thickBot="1" x14ac:dyDescent="0.4">
      <c r="A39" s="191"/>
      <c r="B39" s="188" t="s">
        <v>15</v>
      </c>
      <c r="C39" s="156" t="s">
        <v>149</v>
      </c>
      <c r="D39" s="27" t="str">
        <f t="array" ref="D39">IFERROR(INDEX(Tdata[Nom],SMALL(IF(Tdata[Date|Affectation]=D$5&amp;"|"&amp;$C$39,ROW(Tdata[Date|Affectation]),9^9),ROW()-ROW($C$39)+1)-1),"")</f>
        <v/>
      </c>
      <c r="E39" s="27" t="str">
        <f t="array" ref="E39">IFERROR(INDEX(Tdata[Nom],SMALL(IF(Tdata[Date|Affectation]=E$5&amp;"|"&amp;$C$39,ROW(Tdata[Date|Affectation]),9^9),ROW()-ROW($C$39)+1)-1),"")</f>
        <v/>
      </c>
      <c r="F39" s="27" t="str">
        <f t="array" ref="F39">IFERROR(INDEX(Tdata[Nom],SMALL(IF(Tdata[Date|Affectation]=F$5&amp;"|"&amp;$C$39,ROW(Tdata[Date|Affectation]),9^9),ROW()-ROW($C$39)+1)-1),"")</f>
        <v/>
      </c>
      <c r="G39" s="27" t="str">
        <f t="array" ref="G39">IFERROR(INDEX(Tdata[Nom],SMALL(IF(Tdata[Date|Affectation]=G$5&amp;"|"&amp;$C$39,ROW(Tdata[Date|Affectation]),9^9),ROW()-ROW($C$39)+1)-1),"")</f>
        <v/>
      </c>
      <c r="H39" s="27" t="str">
        <f t="array" ref="H39">IFERROR(INDEX(Tdata[Nom],SMALL(IF(Tdata[Date|Affectation]=H$5&amp;"|"&amp;$C$39,ROW(Tdata[Date|Affectation]),9^9),ROW()-ROW($C$39)+1)-1),"")</f>
        <v/>
      </c>
      <c r="I39" s="27" t="str">
        <f t="array" ref="I39">IFERROR(INDEX(Tdata[Nom],SMALL(IF(Tdata[Date|Affectation]=I$5&amp;"|"&amp;$C$39,ROW(Tdata[Date|Affectation]),9^9),ROW()-ROW($C$39)+1)-1),"")</f>
        <v/>
      </c>
      <c r="J39" s="27" t="str">
        <f t="array" ref="J39">IFERROR(INDEX(Tdata[Nom],SMALL(IF(Tdata[Date|Affectation]=J$5&amp;"|"&amp;$C$39,ROW(Tdata[Date|Affectation]),9^9),ROW()-ROW($C$39)+1)-1),"")</f>
        <v/>
      </c>
      <c r="K39" s="27" t="str">
        <f t="array" ref="K39">IFERROR(INDEX(Tdata[Nom],SMALL(IF(Tdata[Date|Affectation]=K$5&amp;"|"&amp;$C$39,ROW(Tdata[Date|Affectation]),9^9),ROW()-ROW($C$39)+1)-1),"")</f>
        <v/>
      </c>
      <c r="L39" s="27" t="str">
        <f t="array" ref="L39">IFERROR(INDEX(Tdata[Nom],SMALL(IF(Tdata[Date|Affectation]=L$5&amp;"|"&amp;$C$39,ROW(Tdata[Date|Affectation]),9^9),ROW()-ROW($C$39)+1)-1),"")</f>
        <v/>
      </c>
      <c r="M39" s="27" t="str">
        <f t="array" ref="M39">IFERROR(INDEX(Tdata[Nom],SMALL(IF(Tdata[Date|Affectation]=M$5&amp;"|"&amp;$C$39,ROW(Tdata[Date|Affectation]),9^9),ROW()-ROW($C$39)+1)-1),"")</f>
        <v/>
      </c>
      <c r="N39" s="27" t="str">
        <f t="array" ref="N39">IFERROR(INDEX(Tdata[Nom],SMALL(IF(Tdata[Date|Affectation]=N$5&amp;"|"&amp;$C$39,ROW(Tdata[Date|Affectation]),9^9),ROW()-ROW($C$39)+1)-1),"")</f>
        <v/>
      </c>
      <c r="O39" s="27" t="str">
        <f t="array" ref="O39">IFERROR(INDEX(Tdata[Nom],SMALL(IF(Tdata[Date|Affectation]=O$5&amp;"|"&amp;$C$39,ROW(Tdata[Date|Affectation]),9^9),ROW()-ROW($C$39)+1)-1),"")</f>
        <v/>
      </c>
      <c r="P39" s="27" t="str">
        <f t="array" ref="P39">IFERROR(INDEX(Tdata[Nom],SMALL(IF(Tdata[Date|Affectation]=P$5&amp;"|"&amp;$C$39,ROW(Tdata[Date|Affectation]),9^9),ROW()-ROW($C$39)+1)-1),"")</f>
        <v/>
      </c>
      <c r="Q39" s="27" t="str">
        <f t="array" ref="Q39">IFERROR(INDEX(Tdata[Nom],SMALL(IF(Tdata[Date|Affectation]=Q$5&amp;"|"&amp;$C$39,ROW(Tdata[Date|Affectation]),9^9),ROW()-ROW($C$39)+1)-1),"")</f>
        <v/>
      </c>
      <c r="R39" s="27" t="str">
        <f t="array" ref="R39">IFERROR(INDEX(Tdata[Nom],SMALL(IF(Tdata[Date|Affectation]=R$5&amp;"|"&amp;$C$39,ROW(Tdata[Date|Affectation]),9^9),ROW()-ROW($C$39)+1)-1),"")</f>
        <v/>
      </c>
      <c r="S39" s="27" t="str">
        <f t="array" ref="S39">IFERROR(INDEX(Tdata[Nom],SMALL(IF(Tdata[Date|Affectation]=S$5&amp;"|"&amp;$C$39,ROW(Tdata[Date|Affectation]),9^9),ROW()-ROW($C$39)+1)-1),"")</f>
        <v/>
      </c>
      <c r="T39" s="27" t="str">
        <f t="array" ref="T39">IFERROR(INDEX(Tdata[Nom],SMALL(IF(Tdata[Date|Affectation]=T$5&amp;"|"&amp;$C$39,ROW(Tdata[Date|Affectation]),9^9),ROW()-ROW($C$39)+1)-1),"")</f>
        <v/>
      </c>
      <c r="U39" s="27" t="str">
        <f t="array" ref="U39">IFERROR(INDEX(Tdata[Nom],SMALL(IF(Tdata[Date|Affectation]=U$5&amp;"|"&amp;$C$39,ROW(Tdata[Date|Affectation]),9^9),ROW()-ROW($C$39)+1)-1),"")</f>
        <v/>
      </c>
      <c r="V39" s="27" t="str">
        <f t="array" ref="V39">IFERROR(INDEX(Tdata[Nom],SMALL(IF(Tdata[Date|Affectation]=V$5&amp;"|"&amp;$C$39,ROW(Tdata[Date|Affectation]),9^9),ROW()-ROW($C$39)+1)-1),"")</f>
        <v/>
      </c>
      <c r="W39" s="27" t="str">
        <f t="array" ref="W39">IFERROR(INDEX(Tdata[Nom],SMALL(IF(Tdata[Date|Affectation]=W$5&amp;"|"&amp;$C$39,ROW(Tdata[Date|Affectation]),9^9),ROW()-ROW($C$39)+1)-1),"")</f>
        <v/>
      </c>
      <c r="X39" s="27" t="str">
        <f t="array" ref="X39">IFERROR(INDEX(Tdata[Nom],SMALL(IF(Tdata[Date|Affectation]=X$5&amp;"|"&amp;$C$39,ROW(Tdata[Date|Affectation]),9^9),ROW()-ROW($C$39)+1)-1),"")</f>
        <v/>
      </c>
      <c r="Y39" s="27" t="str">
        <f t="array" ref="Y39">IFERROR(INDEX(Tdata[Nom],SMALL(IF(Tdata[Date|Affectation]=Y$5&amp;"|"&amp;$C$39,ROW(Tdata[Date|Affectation]),9^9),ROW()-ROW($C$39)+1)-1),"")</f>
        <v/>
      </c>
      <c r="Z39" s="27" t="str">
        <f t="array" ref="Z39">IFERROR(INDEX(Tdata[Nom],SMALL(IF(Tdata[Date|Affectation]=Z$5&amp;"|"&amp;$C$39,ROW(Tdata[Date|Affectation]),9^9),ROW()-ROW($C$39)+1)-1),"")</f>
        <v/>
      </c>
      <c r="AA39" s="27" t="str">
        <f t="array" ref="AA39">IFERROR(INDEX(Tdata[Nom],SMALL(IF(Tdata[Date|Affectation]=AA$5&amp;"|"&amp;$C$39,ROW(Tdata[Date|Affectation]),9^9),ROW()-ROW($C$39)+1)-1),"")</f>
        <v/>
      </c>
      <c r="AB39" s="27" t="str">
        <f t="array" ref="AB39">IFERROR(INDEX(Tdata[Nom],SMALL(IF(Tdata[Date|Affectation]=AB$5&amp;"|"&amp;$C$39,ROW(Tdata[Date|Affectation]),9^9),ROW()-ROW($C$39)+1)-1),"")</f>
        <v/>
      </c>
      <c r="AC39" s="27" t="str">
        <f t="array" ref="AC39">IFERROR(INDEX(Tdata[Nom],SMALL(IF(Tdata[Date|Affectation]=AC$5&amp;"|"&amp;$C$39,ROW(Tdata[Date|Affectation]),9^9),ROW()-ROW($C$39)+1)-1),"")</f>
        <v/>
      </c>
      <c r="AD39" s="27" t="str">
        <f t="array" ref="AD39">IFERROR(INDEX(Tdata[Nom],SMALL(IF(Tdata[Date|Affectation]=AD$5&amp;"|"&amp;$C$39,ROW(Tdata[Date|Affectation]),9^9),ROW()-ROW($C$39)+1)-1),"")</f>
        <v/>
      </c>
      <c r="AE39" s="27" t="str">
        <f t="array" ref="AE39">IFERROR(INDEX(Tdata[Nom],SMALL(IF(Tdata[Date|Affectation]=AE$5&amp;"|"&amp;$C$39,ROW(Tdata[Date|Affectation]),9^9),ROW()-ROW($C$39)+1)-1),"")</f>
        <v/>
      </c>
      <c r="AF39" s="27" t="str">
        <f t="array" ref="AF39">IFERROR(INDEX(Tdata[Nom],SMALL(IF(Tdata[Date|Affectation]=AF$5&amp;"|"&amp;$C$39,ROW(Tdata[Date|Affectation]),9^9),ROW()-ROW($C$39)+1)-1),"")</f>
        <v/>
      </c>
      <c r="AG39" s="27" t="str">
        <f t="array" ref="AG39">IFERROR(INDEX(Tdata[Nom],SMALL(IF(Tdata[Date|Affectation]=AG$5&amp;"|"&amp;$C$39,ROW(Tdata[Date|Affectation]),9^9),ROW()-ROW($C$39)+1)-1),"")</f>
        <v/>
      </c>
      <c r="AH39" s="27" t="str">
        <f t="array" ref="AH39">IFERROR(INDEX(Tdata[Nom],SMALL(IF(Tdata[Date|Affectation]=AH$5&amp;"|"&amp;$C$39,ROW(Tdata[Date|Affectation]),9^9),ROW()-ROW($C$39)+1)-1),"")</f>
        <v/>
      </c>
    </row>
    <row r="40" spans="1:34" ht="15" thickBot="1" x14ac:dyDescent="0.4">
      <c r="A40" s="191"/>
      <c r="B40" s="189"/>
      <c r="C40" s="153"/>
      <c r="D40" s="28" t="str">
        <f t="array" ref="D40">IFERROR(INDEX(Tdata[Nom],SMALL(IF(Tdata[Date|Affectation]=D$5&amp;"|"&amp;$C$39,ROW(Tdata[Date|Affectation]),9^9),ROW()-ROW($C$39)+1)-1),"")</f>
        <v/>
      </c>
      <c r="E40" s="28" t="str">
        <f t="array" ref="E40">IFERROR(INDEX(Tdata[Nom],SMALL(IF(Tdata[Date|Affectation]=E$5&amp;"|"&amp;$C$39,ROW(Tdata[Date|Affectation]),9^9),ROW()-ROW($C$39)+1)-1),"")</f>
        <v/>
      </c>
      <c r="F40" s="28" t="str">
        <f t="array" ref="F40">IFERROR(INDEX(Tdata[Nom],SMALL(IF(Tdata[Date|Affectation]=F$5&amp;"|"&amp;$C$39,ROW(Tdata[Date|Affectation]),9^9),ROW()-ROW($C$39)+1)-1),"")</f>
        <v/>
      </c>
      <c r="G40" s="28" t="str">
        <f t="array" ref="G40">IFERROR(INDEX(Tdata[Nom],SMALL(IF(Tdata[Date|Affectation]=G$5&amp;"|"&amp;$C$39,ROW(Tdata[Date|Affectation]),9^9),ROW()-ROW($C$39)+1)-1),"")</f>
        <v/>
      </c>
      <c r="H40" s="28" t="str">
        <f t="array" ref="H40">IFERROR(INDEX(Tdata[Nom],SMALL(IF(Tdata[Date|Affectation]=H$5&amp;"|"&amp;$C$39,ROW(Tdata[Date|Affectation]),9^9),ROW()-ROW($C$39)+1)-1),"")</f>
        <v/>
      </c>
      <c r="I40" s="28" t="str">
        <f t="array" ref="I40">IFERROR(INDEX(Tdata[Nom],SMALL(IF(Tdata[Date|Affectation]=I$5&amp;"|"&amp;$C$39,ROW(Tdata[Date|Affectation]),9^9),ROW()-ROW($C$39)+1)-1),"")</f>
        <v/>
      </c>
      <c r="J40" s="28" t="str">
        <f t="array" ref="J40">IFERROR(INDEX(Tdata[Nom],SMALL(IF(Tdata[Date|Affectation]=J$5&amp;"|"&amp;$C$39,ROW(Tdata[Date|Affectation]),9^9),ROW()-ROW($C$39)+1)-1),"")</f>
        <v/>
      </c>
      <c r="K40" s="28" t="str">
        <f t="array" ref="K40">IFERROR(INDEX(Tdata[Nom],SMALL(IF(Tdata[Date|Affectation]=K$5&amp;"|"&amp;$C$39,ROW(Tdata[Date|Affectation]),9^9),ROW()-ROW($C$39)+1)-1),"")</f>
        <v/>
      </c>
      <c r="L40" s="28" t="str">
        <f t="array" ref="L40">IFERROR(INDEX(Tdata[Nom],SMALL(IF(Tdata[Date|Affectation]=L$5&amp;"|"&amp;$C$39,ROW(Tdata[Date|Affectation]),9^9),ROW()-ROW($C$39)+1)-1),"")</f>
        <v/>
      </c>
      <c r="M40" s="28" t="str">
        <f t="array" ref="M40">IFERROR(INDEX(Tdata[Nom],SMALL(IF(Tdata[Date|Affectation]=M$5&amp;"|"&amp;$C$39,ROW(Tdata[Date|Affectation]),9^9),ROW()-ROW($C$39)+1)-1),"")</f>
        <v/>
      </c>
      <c r="N40" s="28" t="str">
        <f t="array" ref="N40">IFERROR(INDEX(Tdata[Nom],SMALL(IF(Tdata[Date|Affectation]=N$5&amp;"|"&amp;$C$39,ROW(Tdata[Date|Affectation]),9^9),ROW()-ROW($C$39)+1)-1),"")</f>
        <v/>
      </c>
      <c r="O40" s="28" t="str">
        <f t="array" ref="O40">IFERROR(INDEX(Tdata[Nom],SMALL(IF(Tdata[Date|Affectation]=O$5&amp;"|"&amp;$C$39,ROW(Tdata[Date|Affectation]),9^9),ROW()-ROW($C$39)+1)-1),"")</f>
        <v/>
      </c>
      <c r="P40" s="28" t="str">
        <f t="array" ref="P40">IFERROR(INDEX(Tdata[Nom],SMALL(IF(Tdata[Date|Affectation]=P$5&amp;"|"&amp;$C$39,ROW(Tdata[Date|Affectation]),9^9),ROW()-ROW($C$39)+1)-1),"")</f>
        <v/>
      </c>
      <c r="Q40" s="28" t="str">
        <f t="array" ref="Q40">IFERROR(INDEX(Tdata[Nom],SMALL(IF(Tdata[Date|Affectation]=Q$5&amp;"|"&amp;$C$39,ROW(Tdata[Date|Affectation]),9^9),ROW()-ROW($C$39)+1)-1),"")</f>
        <v/>
      </c>
      <c r="R40" s="28" t="str">
        <f t="array" ref="R40">IFERROR(INDEX(Tdata[Nom],SMALL(IF(Tdata[Date|Affectation]=R$5&amp;"|"&amp;$C$39,ROW(Tdata[Date|Affectation]),9^9),ROW()-ROW($C$39)+1)-1),"")</f>
        <v/>
      </c>
      <c r="S40" s="28" t="str">
        <f t="array" ref="S40">IFERROR(INDEX(Tdata[Nom],SMALL(IF(Tdata[Date|Affectation]=S$5&amp;"|"&amp;$C$39,ROW(Tdata[Date|Affectation]),9^9),ROW()-ROW($C$39)+1)-1),"")</f>
        <v/>
      </c>
      <c r="T40" s="28" t="str">
        <f t="array" ref="T40">IFERROR(INDEX(Tdata[Nom],SMALL(IF(Tdata[Date|Affectation]=T$5&amp;"|"&amp;$C$39,ROW(Tdata[Date|Affectation]),9^9),ROW()-ROW($C$39)+1)-1),"")</f>
        <v/>
      </c>
      <c r="U40" s="28" t="str">
        <f t="array" ref="U40">IFERROR(INDEX(Tdata[Nom],SMALL(IF(Tdata[Date|Affectation]=U$5&amp;"|"&amp;$C$39,ROW(Tdata[Date|Affectation]),9^9),ROW()-ROW($C$39)+1)-1),"")</f>
        <v/>
      </c>
      <c r="V40" s="28" t="str">
        <f t="array" ref="V40">IFERROR(INDEX(Tdata[Nom],SMALL(IF(Tdata[Date|Affectation]=V$5&amp;"|"&amp;$C$39,ROW(Tdata[Date|Affectation]),9^9),ROW()-ROW($C$39)+1)-1),"")</f>
        <v/>
      </c>
      <c r="W40" s="28" t="str">
        <f t="array" ref="W40">IFERROR(INDEX(Tdata[Nom],SMALL(IF(Tdata[Date|Affectation]=W$5&amp;"|"&amp;$C$39,ROW(Tdata[Date|Affectation]),9^9),ROW()-ROW($C$39)+1)-1),"")</f>
        <v/>
      </c>
      <c r="X40" s="28" t="str">
        <f t="array" ref="X40">IFERROR(INDEX(Tdata[Nom],SMALL(IF(Tdata[Date|Affectation]=X$5&amp;"|"&amp;$C$39,ROW(Tdata[Date|Affectation]),9^9),ROW()-ROW($C$39)+1)-1),"")</f>
        <v/>
      </c>
      <c r="Y40" s="28" t="str">
        <f t="array" ref="Y40">IFERROR(INDEX(Tdata[Nom],SMALL(IF(Tdata[Date|Affectation]=Y$5&amp;"|"&amp;$C$39,ROW(Tdata[Date|Affectation]),9^9),ROW()-ROW($C$39)+1)-1),"")</f>
        <v/>
      </c>
      <c r="Z40" s="28" t="str">
        <f t="array" ref="Z40">IFERROR(INDEX(Tdata[Nom],SMALL(IF(Tdata[Date|Affectation]=Z$5&amp;"|"&amp;$C$39,ROW(Tdata[Date|Affectation]),9^9),ROW()-ROW($C$39)+1)-1),"")</f>
        <v/>
      </c>
      <c r="AA40" s="28" t="str">
        <f t="array" ref="AA40">IFERROR(INDEX(Tdata[Nom],SMALL(IF(Tdata[Date|Affectation]=AA$5&amp;"|"&amp;$C$39,ROW(Tdata[Date|Affectation]),9^9),ROW()-ROW($C$39)+1)-1),"")</f>
        <v/>
      </c>
      <c r="AB40" s="28" t="str">
        <f t="array" ref="AB40">IFERROR(INDEX(Tdata[Nom],SMALL(IF(Tdata[Date|Affectation]=AB$5&amp;"|"&amp;$C$39,ROW(Tdata[Date|Affectation]),9^9),ROW()-ROW($C$39)+1)-1),"")</f>
        <v/>
      </c>
      <c r="AC40" s="28" t="str">
        <f t="array" ref="AC40">IFERROR(INDEX(Tdata[Nom],SMALL(IF(Tdata[Date|Affectation]=AC$5&amp;"|"&amp;$C$39,ROW(Tdata[Date|Affectation]),9^9),ROW()-ROW($C$39)+1)-1),"")</f>
        <v/>
      </c>
      <c r="AD40" s="28" t="str">
        <f t="array" ref="AD40">IFERROR(INDEX(Tdata[Nom],SMALL(IF(Tdata[Date|Affectation]=AD$5&amp;"|"&amp;$C$39,ROW(Tdata[Date|Affectation]),9^9),ROW()-ROW($C$39)+1)-1),"")</f>
        <v/>
      </c>
      <c r="AE40" s="28" t="str">
        <f t="array" ref="AE40">IFERROR(INDEX(Tdata[Nom],SMALL(IF(Tdata[Date|Affectation]=AE$5&amp;"|"&amp;$C$39,ROW(Tdata[Date|Affectation]),9^9),ROW()-ROW($C$39)+1)-1),"")</f>
        <v/>
      </c>
      <c r="AF40" s="28" t="str">
        <f t="array" ref="AF40">IFERROR(INDEX(Tdata[Nom],SMALL(IF(Tdata[Date|Affectation]=AF$5&amp;"|"&amp;$C$39,ROW(Tdata[Date|Affectation]),9^9),ROW()-ROW($C$39)+1)-1),"")</f>
        <v/>
      </c>
      <c r="AG40" s="28" t="str">
        <f t="array" ref="AG40">IFERROR(INDEX(Tdata[Nom],SMALL(IF(Tdata[Date|Affectation]=AG$5&amp;"|"&amp;$C$39,ROW(Tdata[Date|Affectation]),9^9),ROW()-ROW($C$39)+1)-1),"")</f>
        <v/>
      </c>
      <c r="AH40" s="28" t="str">
        <f t="array" ref="AH40">IFERROR(INDEX(Tdata[Nom],SMALL(IF(Tdata[Date|Affectation]=AH$5&amp;"|"&amp;$C$39,ROW(Tdata[Date|Affectation]),9^9),ROW()-ROW($C$39)+1)-1),"")</f>
        <v/>
      </c>
    </row>
    <row r="41" spans="1:34" ht="15" thickBot="1" x14ac:dyDescent="0.4">
      <c r="A41" s="191"/>
      <c r="B41" s="189"/>
      <c r="C41" s="153"/>
      <c r="D41" s="28" t="str">
        <f t="array" ref="D41">IFERROR(INDEX(Tdata[Nom],SMALL(IF(Tdata[Date|Affectation]=D$5&amp;"|"&amp;$C$39,ROW(Tdata[Date|Affectation]),9^9),ROW()-ROW($C$39)+1)-1),"")</f>
        <v/>
      </c>
      <c r="E41" s="28" t="str">
        <f t="array" ref="E41">IFERROR(INDEX(Tdata[Nom],SMALL(IF(Tdata[Date|Affectation]=E$5&amp;"|"&amp;$C$39,ROW(Tdata[Date|Affectation]),9^9),ROW()-ROW($C$39)+1)-1),"")</f>
        <v/>
      </c>
      <c r="F41" s="28" t="str">
        <f t="array" ref="F41">IFERROR(INDEX(Tdata[Nom],SMALL(IF(Tdata[Date|Affectation]=F$5&amp;"|"&amp;$C$39,ROW(Tdata[Date|Affectation]),9^9),ROW()-ROW($C$39)+1)-1),"")</f>
        <v/>
      </c>
      <c r="G41" s="28" t="str">
        <f t="array" ref="G41">IFERROR(INDEX(Tdata[Nom],SMALL(IF(Tdata[Date|Affectation]=G$5&amp;"|"&amp;$C$39,ROW(Tdata[Date|Affectation]),9^9),ROW()-ROW($C$39)+1)-1),"")</f>
        <v/>
      </c>
      <c r="H41" s="28" t="str">
        <f t="array" ref="H41">IFERROR(INDEX(Tdata[Nom],SMALL(IF(Tdata[Date|Affectation]=H$5&amp;"|"&amp;$C$39,ROW(Tdata[Date|Affectation]),9^9),ROW()-ROW($C$39)+1)-1),"")</f>
        <v/>
      </c>
      <c r="I41" s="28" t="str">
        <f t="array" ref="I41">IFERROR(INDEX(Tdata[Nom],SMALL(IF(Tdata[Date|Affectation]=I$5&amp;"|"&amp;$C$39,ROW(Tdata[Date|Affectation]),9^9),ROW()-ROW($C$39)+1)-1),"")</f>
        <v/>
      </c>
      <c r="J41" s="28" t="str">
        <f t="array" ref="J41">IFERROR(INDEX(Tdata[Nom],SMALL(IF(Tdata[Date|Affectation]=J$5&amp;"|"&amp;$C$39,ROW(Tdata[Date|Affectation]),9^9),ROW()-ROW($C$39)+1)-1),"")</f>
        <v/>
      </c>
      <c r="K41" s="28" t="str">
        <f t="array" ref="K41">IFERROR(INDEX(Tdata[Nom],SMALL(IF(Tdata[Date|Affectation]=K$5&amp;"|"&amp;$C$39,ROW(Tdata[Date|Affectation]),9^9),ROW()-ROW($C$39)+1)-1),"")</f>
        <v/>
      </c>
      <c r="L41" s="28" t="str">
        <f t="array" ref="L41">IFERROR(INDEX(Tdata[Nom],SMALL(IF(Tdata[Date|Affectation]=L$5&amp;"|"&amp;$C$39,ROW(Tdata[Date|Affectation]),9^9),ROW()-ROW($C$39)+1)-1),"")</f>
        <v/>
      </c>
      <c r="M41" s="28" t="str">
        <f t="array" ref="M41">IFERROR(INDEX(Tdata[Nom],SMALL(IF(Tdata[Date|Affectation]=M$5&amp;"|"&amp;$C$39,ROW(Tdata[Date|Affectation]),9^9),ROW()-ROW($C$39)+1)-1),"")</f>
        <v/>
      </c>
      <c r="N41" s="28" t="str">
        <f t="array" ref="N41">IFERROR(INDEX(Tdata[Nom],SMALL(IF(Tdata[Date|Affectation]=N$5&amp;"|"&amp;$C$39,ROW(Tdata[Date|Affectation]),9^9),ROW()-ROW($C$39)+1)-1),"")</f>
        <v/>
      </c>
      <c r="O41" s="28" t="str">
        <f t="array" ref="O41">IFERROR(INDEX(Tdata[Nom],SMALL(IF(Tdata[Date|Affectation]=O$5&amp;"|"&amp;$C$39,ROW(Tdata[Date|Affectation]),9^9),ROW()-ROW($C$39)+1)-1),"")</f>
        <v/>
      </c>
      <c r="P41" s="28" t="str">
        <f t="array" ref="P41">IFERROR(INDEX(Tdata[Nom],SMALL(IF(Tdata[Date|Affectation]=P$5&amp;"|"&amp;$C$39,ROW(Tdata[Date|Affectation]),9^9),ROW()-ROW($C$39)+1)-1),"")</f>
        <v/>
      </c>
      <c r="Q41" s="28" t="str">
        <f t="array" ref="Q41">IFERROR(INDEX(Tdata[Nom],SMALL(IF(Tdata[Date|Affectation]=Q$5&amp;"|"&amp;$C$39,ROW(Tdata[Date|Affectation]),9^9),ROW()-ROW($C$39)+1)-1),"")</f>
        <v/>
      </c>
      <c r="R41" s="28" t="str">
        <f t="array" ref="R41">IFERROR(INDEX(Tdata[Nom],SMALL(IF(Tdata[Date|Affectation]=R$5&amp;"|"&amp;$C$39,ROW(Tdata[Date|Affectation]),9^9),ROW()-ROW($C$39)+1)-1),"")</f>
        <v/>
      </c>
      <c r="S41" s="28" t="str">
        <f t="array" ref="S41">IFERROR(INDEX(Tdata[Nom],SMALL(IF(Tdata[Date|Affectation]=S$5&amp;"|"&amp;$C$39,ROW(Tdata[Date|Affectation]),9^9),ROW()-ROW($C$39)+1)-1),"")</f>
        <v/>
      </c>
      <c r="T41" s="28" t="str">
        <f t="array" ref="T41">IFERROR(INDEX(Tdata[Nom],SMALL(IF(Tdata[Date|Affectation]=T$5&amp;"|"&amp;$C$39,ROW(Tdata[Date|Affectation]),9^9),ROW()-ROW($C$39)+1)-1),"")</f>
        <v/>
      </c>
      <c r="U41" s="28" t="str">
        <f t="array" ref="U41">IFERROR(INDEX(Tdata[Nom],SMALL(IF(Tdata[Date|Affectation]=U$5&amp;"|"&amp;$C$39,ROW(Tdata[Date|Affectation]),9^9),ROW()-ROW($C$39)+1)-1),"")</f>
        <v/>
      </c>
      <c r="V41" s="28" t="str">
        <f t="array" ref="V41">IFERROR(INDEX(Tdata[Nom],SMALL(IF(Tdata[Date|Affectation]=V$5&amp;"|"&amp;$C$39,ROW(Tdata[Date|Affectation]),9^9),ROW()-ROW($C$39)+1)-1),"")</f>
        <v/>
      </c>
      <c r="W41" s="28" t="str">
        <f t="array" ref="W41">IFERROR(INDEX(Tdata[Nom],SMALL(IF(Tdata[Date|Affectation]=W$5&amp;"|"&amp;$C$39,ROW(Tdata[Date|Affectation]),9^9),ROW()-ROW($C$39)+1)-1),"")</f>
        <v/>
      </c>
      <c r="X41" s="28" t="str">
        <f t="array" ref="X41">IFERROR(INDEX(Tdata[Nom],SMALL(IF(Tdata[Date|Affectation]=X$5&amp;"|"&amp;$C$39,ROW(Tdata[Date|Affectation]),9^9),ROW()-ROW($C$39)+1)-1),"")</f>
        <v/>
      </c>
      <c r="Y41" s="28" t="str">
        <f t="array" ref="Y41">IFERROR(INDEX(Tdata[Nom],SMALL(IF(Tdata[Date|Affectation]=Y$5&amp;"|"&amp;$C$39,ROW(Tdata[Date|Affectation]),9^9),ROW()-ROW($C$39)+1)-1),"")</f>
        <v/>
      </c>
      <c r="Z41" s="28" t="str">
        <f t="array" ref="Z41">IFERROR(INDEX(Tdata[Nom],SMALL(IF(Tdata[Date|Affectation]=Z$5&amp;"|"&amp;$C$39,ROW(Tdata[Date|Affectation]),9^9),ROW()-ROW($C$39)+1)-1),"")</f>
        <v/>
      </c>
      <c r="AA41" s="28" t="str">
        <f t="array" ref="AA41">IFERROR(INDEX(Tdata[Nom],SMALL(IF(Tdata[Date|Affectation]=AA$5&amp;"|"&amp;$C$39,ROW(Tdata[Date|Affectation]),9^9),ROW()-ROW($C$39)+1)-1),"")</f>
        <v/>
      </c>
      <c r="AB41" s="28" t="str">
        <f t="array" ref="AB41">IFERROR(INDEX(Tdata[Nom],SMALL(IF(Tdata[Date|Affectation]=AB$5&amp;"|"&amp;$C$39,ROW(Tdata[Date|Affectation]),9^9),ROW()-ROW($C$39)+1)-1),"")</f>
        <v/>
      </c>
      <c r="AC41" s="28" t="str">
        <f t="array" ref="AC41">IFERROR(INDEX(Tdata[Nom],SMALL(IF(Tdata[Date|Affectation]=AC$5&amp;"|"&amp;$C$39,ROW(Tdata[Date|Affectation]),9^9),ROW()-ROW($C$39)+1)-1),"")</f>
        <v/>
      </c>
      <c r="AD41" s="28" t="str">
        <f t="array" ref="AD41">IFERROR(INDEX(Tdata[Nom],SMALL(IF(Tdata[Date|Affectation]=AD$5&amp;"|"&amp;$C$39,ROW(Tdata[Date|Affectation]),9^9),ROW()-ROW($C$39)+1)-1),"")</f>
        <v/>
      </c>
      <c r="AE41" s="28" t="str">
        <f t="array" ref="AE41">IFERROR(INDEX(Tdata[Nom],SMALL(IF(Tdata[Date|Affectation]=AE$5&amp;"|"&amp;$C$39,ROW(Tdata[Date|Affectation]),9^9),ROW()-ROW($C$39)+1)-1),"")</f>
        <v/>
      </c>
      <c r="AF41" s="28" t="str">
        <f t="array" ref="AF41">IFERROR(INDEX(Tdata[Nom],SMALL(IF(Tdata[Date|Affectation]=AF$5&amp;"|"&amp;$C$39,ROW(Tdata[Date|Affectation]),9^9),ROW()-ROW($C$39)+1)-1),"")</f>
        <v/>
      </c>
      <c r="AG41" s="28" t="str">
        <f t="array" ref="AG41">IFERROR(INDEX(Tdata[Nom],SMALL(IF(Tdata[Date|Affectation]=AG$5&amp;"|"&amp;$C$39,ROW(Tdata[Date|Affectation]),9^9),ROW()-ROW($C$39)+1)-1),"")</f>
        <v/>
      </c>
      <c r="AH41" s="28" t="str">
        <f t="array" ref="AH41">IFERROR(INDEX(Tdata[Nom],SMALL(IF(Tdata[Date|Affectation]=AH$5&amp;"|"&amp;$C$39,ROW(Tdata[Date|Affectation]),9^9),ROW()-ROW($C$39)+1)-1),"")</f>
        <v/>
      </c>
    </row>
    <row r="42" spans="1:34" ht="15" thickBot="1" x14ac:dyDescent="0.4">
      <c r="A42" s="191"/>
      <c r="B42" s="189"/>
      <c r="C42" s="153"/>
      <c r="D42" s="28" t="str">
        <f t="array" ref="D42">IFERROR(INDEX(Tdata[Nom],SMALL(IF(Tdata[Date|Affectation]=D$5&amp;"|"&amp;$C$39,ROW(Tdata[Date|Affectation]),9^9),ROW()-ROW($C$39)+1)-1),"")</f>
        <v/>
      </c>
      <c r="E42" s="28" t="str">
        <f t="array" ref="E42">IFERROR(INDEX(Tdata[Nom],SMALL(IF(Tdata[Date|Affectation]=E$5&amp;"|"&amp;$C$39,ROW(Tdata[Date|Affectation]),9^9),ROW()-ROW($C$39)+1)-1),"")</f>
        <v/>
      </c>
      <c r="F42" s="28" t="str">
        <f t="array" ref="F42">IFERROR(INDEX(Tdata[Nom],SMALL(IF(Tdata[Date|Affectation]=F$5&amp;"|"&amp;$C$39,ROW(Tdata[Date|Affectation]),9^9),ROW()-ROW($C$39)+1)-1),"")</f>
        <v/>
      </c>
      <c r="G42" s="28" t="str">
        <f t="array" ref="G42">IFERROR(INDEX(Tdata[Nom],SMALL(IF(Tdata[Date|Affectation]=G$5&amp;"|"&amp;$C$39,ROW(Tdata[Date|Affectation]),9^9),ROW()-ROW($C$39)+1)-1),"")</f>
        <v/>
      </c>
      <c r="H42" s="28" t="str">
        <f t="array" ref="H42">IFERROR(INDEX(Tdata[Nom],SMALL(IF(Tdata[Date|Affectation]=H$5&amp;"|"&amp;$C$39,ROW(Tdata[Date|Affectation]),9^9),ROW()-ROW($C$39)+1)-1),"")</f>
        <v/>
      </c>
      <c r="I42" s="28" t="str">
        <f t="array" ref="I42">IFERROR(INDEX(Tdata[Nom],SMALL(IF(Tdata[Date|Affectation]=I$5&amp;"|"&amp;$C$39,ROW(Tdata[Date|Affectation]),9^9),ROW()-ROW($C$39)+1)-1),"")</f>
        <v/>
      </c>
      <c r="J42" s="28" t="str">
        <f t="array" ref="J42">IFERROR(INDEX(Tdata[Nom],SMALL(IF(Tdata[Date|Affectation]=J$5&amp;"|"&amp;$C$39,ROW(Tdata[Date|Affectation]),9^9),ROW()-ROW($C$39)+1)-1),"")</f>
        <v/>
      </c>
      <c r="K42" s="28" t="str">
        <f t="array" ref="K42">IFERROR(INDEX(Tdata[Nom],SMALL(IF(Tdata[Date|Affectation]=K$5&amp;"|"&amp;$C$39,ROW(Tdata[Date|Affectation]),9^9),ROW()-ROW($C$39)+1)-1),"")</f>
        <v/>
      </c>
      <c r="L42" s="28" t="str">
        <f t="array" ref="L42">IFERROR(INDEX(Tdata[Nom],SMALL(IF(Tdata[Date|Affectation]=L$5&amp;"|"&amp;$C$39,ROW(Tdata[Date|Affectation]),9^9),ROW()-ROW($C$39)+1)-1),"")</f>
        <v/>
      </c>
      <c r="M42" s="28" t="str">
        <f t="array" ref="M42">IFERROR(INDEX(Tdata[Nom],SMALL(IF(Tdata[Date|Affectation]=M$5&amp;"|"&amp;$C$39,ROW(Tdata[Date|Affectation]),9^9),ROW()-ROW($C$39)+1)-1),"")</f>
        <v/>
      </c>
      <c r="N42" s="28" t="str">
        <f t="array" ref="N42">IFERROR(INDEX(Tdata[Nom],SMALL(IF(Tdata[Date|Affectation]=N$5&amp;"|"&amp;$C$39,ROW(Tdata[Date|Affectation]),9^9),ROW()-ROW($C$39)+1)-1),"")</f>
        <v/>
      </c>
      <c r="O42" s="28" t="str">
        <f t="array" ref="O42">IFERROR(INDEX(Tdata[Nom],SMALL(IF(Tdata[Date|Affectation]=O$5&amp;"|"&amp;$C$39,ROW(Tdata[Date|Affectation]),9^9),ROW()-ROW($C$39)+1)-1),"")</f>
        <v/>
      </c>
      <c r="P42" s="28" t="str">
        <f t="array" ref="P42">IFERROR(INDEX(Tdata[Nom],SMALL(IF(Tdata[Date|Affectation]=P$5&amp;"|"&amp;$C$39,ROW(Tdata[Date|Affectation]),9^9),ROW()-ROW($C$39)+1)-1),"")</f>
        <v/>
      </c>
      <c r="Q42" s="28" t="str">
        <f t="array" ref="Q42">IFERROR(INDEX(Tdata[Nom],SMALL(IF(Tdata[Date|Affectation]=Q$5&amp;"|"&amp;$C$39,ROW(Tdata[Date|Affectation]),9^9),ROW()-ROW($C$39)+1)-1),"")</f>
        <v/>
      </c>
      <c r="R42" s="28" t="str">
        <f t="array" ref="R42">IFERROR(INDEX(Tdata[Nom],SMALL(IF(Tdata[Date|Affectation]=R$5&amp;"|"&amp;$C$39,ROW(Tdata[Date|Affectation]),9^9),ROW()-ROW($C$39)+1)-1),"")</f>
        <v/>
      </c>
      <c r="S42" s="28" t="str">
        <f t="array" ref="S42">IFERROR(INDEX(Tdata[Nom],SMALL(IF(Tdata[Date|Affectation]=S$5&amp;"|"&amp;$C$39,ROW(Tdata[Date|Affectation]),9^9),ROW()-ROW($C$39)+1)-1),"")</f>
        <v/>
      </c>
      <c r="T42" s="28" t="str">
        <f t="array" ref="T42">IFERROR(INDEX(Tdata[Nom],SMALL(IF(Tdata[Date|Affectation]=T$5&amp;"|"&amp;$C$39,ROW(Tdata[Date|Affectation]),9^9),ROW()-ROW($C$39)+1)-1),"")</f>
        <v/>
      </c>
      <c r="U42" s="28" t="str">
        <f t="array" ref="U42">IFERROR(INDEX(Tdata[Nom],SMALL(IF(Tdata[Date|Affectation]=U$5&amp;"|"&amp;$C$39,ROW(Tdata[Date|Affectation]),9^9),ROW()-ROW($C$39)+1)-1),"")</f>
        <v/>
      </c>
      <c r="V42" s="28" t="str">
        <f t="array" ref="V42">IFERROR(INDEX(Tdata[Nom],SMALL(IF(Tdata[Date|Affectation]=V$5&amp;"|"&amp;$C$39,ROW(Tdata[Date|Affectation]),9^9),ROW()-ROW($C$39)+1)-1),"")</f>
        <v/>
      </c>
      <c r="W42" s="28" t="str">
        <f t="array" ref="W42">IFERROR(INDEX(Tdata[Nom],SMALL(IF(Tdata[Date|Affectation]=W$5&amp;"|"&amp;$C$39,ROW(Tdata[Date|Affectation]),9^9),ROW()-ROW($C$39)+1)-1),"")</f>
        <v/>
      </c>
      <c r="X42" s="28" t="str">
        <f t="array" ref="X42">IFERROR(INDEX(Tdata[Nom],SMALL(IF(Tdata[Date|Affectation]=X$5&amp;"|"&amp;$C$39,ROW(Tdata[Date|Affectation]),9^9),ROW()-ROW($C$39)+1)-1),"")</f>
        <v/>
      </c>
      <c r="Y42" s="28" t="str">
        <f t="array" ref="Y42">IFERROR(INDEX(Tdata[Nom],SMALL(IF(Tdata[Date|Affectation]=Y$5&amp;"|"&amp;$C$39,ROW(Tdata[Date|Affectation]),9^9),ROW()-ROW($C$39)+1)-1),"")</f>
        <v/>
      </c>
      <c r="Z42" s="28" t="str">
        <f t="array" ref="Z42">IFERROR(INDEX(Tdata[Nom],SMALL(IF(Tdata[Date|Affectation]=Z$5&amp;"|"&amp;$C$39,ROW(Tdata[Date|Affectation]),9^9),ROW()-ROW($C$39)+1)-1),"")</f>
        <v/>
      </c>
      <c r="AA42" s="28" t="str">
        <f t="array" ref="AA42">IFERROR(INDEX(Tdata[Nom],SMALL(IF(Tdata[Date|Affectation]=AA$5&amp;"|"&amp;$C$39,ROW(Tdata[Date|Affectation]),9^9),ROW()-ROW($C$39)+1)-1),"")</f>
        <v/>
      </c>
      <c r="AB42" s="28" t="str">
        <f t="array" ref="AB42">IFERROR(INDEX(Tdata[Nom],SMALL(IF(Tdata[Date|Affectation]=AB$5&amp;"|"&amp;$C$39,ROW(Tdata[Date|Affectation]),9^9),ROW()-ROW($C$39)+1)-1),"")</f>
        <v/>
      </c>
      <c r="AC42" s="28" t="str">
        <f t="array" ref="AC42">IFERROR(INDEX(Tdata[Nom],SMALL(IF(Tdata[Date|Affectation]=AC$5&amp;"|"&amp;$C$39,ROW(Tdata[Date|Affectation]),9^9),ROW()-ROW($C$39)+1)-1),"")</f>
        <v/>
      </c>
      <c r="AD42" s="28" t="str">
        <f t="array" ref="AD42">IFERROR(INDEX(Tdata[Nom],SMALL(IF(Tdata[Date|Affectation]=AD$5&amp;"|"&amp;$C$39,ROW(Tdata[Date|Affectation]),9^9),ROW()-ROW($C$39)+1)-1),"")</f>
        <v/>
      </c>
      <c r="AE42" s="28" t="str">
        <f t="array" ref="AE42">IFERROR(INDEX(Tdata[Nom],SMALL(IF(Tdata[Date|Affectation]=AE$5&amp;"|"&amp;$C$39,ROW(Tdata[Date|Affectation]),9^9),ROW()-ROW($C$39)+1)-1),"")</f>
        <v/>
      </c>
      <c r="AF42" s="28" t="str">
        <f t="array" ref="AF42">IFERROR(INDEX(Tdata[Nom],SMALL(IF(Tdata[Date|Affectation]=AF$5&amp;"|"&amp;$C$39,ROW(Tdata[Date|Affectation]),9^9),ROW()-ROW($C$39)+1)-1),"")</f>
        <v/>
      </c>
      <c r="AG42" s="28" t="str">
        <f t="array" ref="AG42">IFERROR(INDEX(Tdata[Nom],SMALL(IF(Tdata[Date|Affectation]=AG$5&amp;"|"&amp;$C$39,ROW(Tdata[Date|Affectation]),9^9),ROW()-ROW($C$39)+1)-1),"")</f>
        <v/>
      </c>
      <c r="AH42" s="28" t="str">
        <f t="array" ref="AH42">IFERROR(INDEX(Tdata[Nom],SMALL(IF(Tdata[Date|Affectation]=AH$5&amp;"|"&amp;$C$39,ROW(Tdata[Date|Affectation]),9^9),ROW()-ROW($C$39)+1)-1),"")</f>
        <v/>
      </c>
    </row>
    <row r="43" spans="1:34" ht="15" thickBot="1" x14ac:dyDescent="0.4">
      <c r="A43" s="191"/>
      <c r="B43" s="189"/>
      <c r="C43" s="153"/>
      <c r="D43" s="28" t="str">
        <f t="array" ref="D43">IFERROR(INDEX(Tdata[Nom],SMALL(IF(Tdata[Date|Affectation]=D$5&amp;"|"&amp;$C$39,ROW(Tdata[Date|Affectation]),9^9),ROW()-ROW($C$39)+1)-1),"")</f>
        <v/>
      </c>
      <c r="E43" s="28" t="str">
        <f t="array" ref="E43">IFERROR(INDEX(Tdata[Nom],SMALL(IF(Tdata[Date|Affectation]=E$5&amp;"|"&amp;$C$39,ROW(Tdata[Date|Affectation]),9^9),ROW()-ROW($C$39)+1)-1),"")</f>
        <v/>
      </c>
      <c r="F43" s="28" t="str">
        <f t="array" ref="F43">IFERROR(INDEX(Tdata[Nom],SMALL(IF(Tdata[Date|Affectation]=F$5&amp;"|"&amp;$C$39,ROW(Tdata[Date|Affectation]),9^9),ROW()-ROW($C$39)+1)-1),"")</f>
        <v/>
      </c>
      <c r="G43" s="28" t="str">
        <f t="array" ref="G43">IFERROR(INDEX(Tdata[Nom],SMALL(IF(Tdata[Date|Affectation]=G$5&amp;"|"&amp;$C$39,ROW(Tdata[Date|Affectation]),9^9),ROW()-ROW($C$39)+1)-1),"")</f>
        <v/>
      </c>
      <c r="H43" s="28" t="str">
        <f t="array" ref="H43">IFERROR(INDEX(Tdata[Nom],SMALL(IF(Tdata[Date|Affectation]=H$5&amp;"|"&amp;$C$39,ROW(Tdata[Date|Affectation]),9^9),ROW()-ROW($C$39)+1)-1),"")</f>
        <v/>
      </c>
      <c r="I43" s="28" t="str">
        <f t="array" ref="I43">IFERROR(INDEX(Tdata[Nom],SMALL(IF(Tdata[Date|Affectation]=I$5&amp;"|"&amp;$C$39,ROW(Tdata[Date|Affectation]),9^9),ROW()-ROW($C$39)+1)-1),"")</f>
        <v/>
      </c>
      <c r="J43" s="28" t="str">
        <f t="array" ref="J43">IFERROR(INDEX(Tdata[Nom],SMALL(IF(Tdata[Date|Affectation]=J$5&amp;"|"&amp;$C$39,ROW(Tdata[Date|Affectation]),9^9),ROW()-ROW($C$39)+1)-1),"")</f>
        <v/>
      </c>
      <c r="K43" s="28" t="str">
        <f t="array" ref="K43">IFERROR(INDEX(Tdata[Nom],SMALL(IF(Tdata[Date|Affectation]=K$5&amp;"|"&amp;$C$39,ROW(Tdata[Date|Affectation]),9^9),ROW()-ROW($C$39)+1)-1),"")</f>
        <v/>
      </c>
      <c r="L43" s="28" t="str">
        <f t="array" ref="L43">IFERROR(INDEX(Tdata[Nom],SMALL(IF(Tdata[Date|Affectation]=L$5&amp;"|"&amp;$C$39,ROW(Tdata[Date|Affectation]),9^9),ROW()-ROW($C$39)+1)-1),"")</f>
        <v/>
      </c>
      <c r="M43" s="28" t="str">
        <f t="array" ref="M43">IFERROR(INDEX(Tdata[Nom],SMALL(IF(Tdata[Date|Affectation]=M$5&amp;"|"&amp;$C$39,ROW(Tdata[Date|Affectation]),9^9),ROW()-ROW($C$39)+1)-1),"")</f>
        <v/>
      </c>
      <c r="N43" s="28" t="str">
        <f t="array" ref="N43">IFERROR(INDEX(Tdata[Nom],SMALL(IF(Tdata[Date|Affectation]=N$5&amp;"|"&amp;$C$39,ROW(Tdata[Date|Affectation]),9^9),ROW()-ROW($C$39)+1)-1),"")</f>
        <v/>
      </c>
      <c r="O43" s="28" t="str">
        <f t="array" ref="O43">IFERROR(INDEX(Tdata[Nom],SMALL(IF(Tdata[Date|Affectation]=O$5&amp;"|"&amp;$C$39,ROW(Tdata[Date|Affectation]),9^9),ROW()-ROW($C$39)+1)-1),"")</f>
        <v/>
      </c>
      <c r="P43" s="28" t="str">
        <f t="array" ref="P43">IFERROR(INDEX(Tdata[Nom],SMALL(IF(Tdata[Date|Affectation]=P$5&amp;"|"&amp;$C$39,ROW(Tdata[Date|Affectation]),9^9),ROW()-ROW($C$39)+1)-1),"")</f>
        <v/>
      </c>
      <c r="Q43" s="28" t="str">
        <f t="array" ref="Q43">IFERROR(INDEX(Tdata[Nom],SMALL(IF(Tdata[Date|Affectation]=Q$5&amp;"|"&amp;$C$39,ROW(Tdata[Date|Affectation]),9^9),ROW()-ROW($C$39)+1)-1),"")</f>
        <v/>
      </c>
      <c r="R43" s="28" t="str">
        <f t="array" ref="R43">IFERROR(INDEX(Tdata[Nom],SMALL(IF(Tdata[Date|Affectation]=R$5&amp;"|"&amp;$C$39,ROW(Tdata[Date|Affectation]),9^9),ROW()-ROW($C$39)+1)-1),"")</f>
        <v/>
      </c>
      <c r="S43" s="28" t="str">
        <f t="array" ref="S43">IFERROR(INDEX(Tdata[Nom],SMALL(IF(Tdata[Date|Affectation]=S$5&amp;"|"&amp;$C$39,ROW(Tdata[Date|Affectation]),9^9),ROW()-ROW($C$39)+1)-1),"")</f>
        <v/>
      </c>
      <c r="T43" s="28" t="str">
        <f t="array" ref="T43">IFERROR(INDEX(Tdata[Nom],SMALL(IF(Tdata[Date|Affectation]=T$5&amp;"|"&amp;$C$39,ROW(Tdata[Date|Affectation]),9^9),ROW()-ROW($C$39)+1)-1),"")</f>
        <v/>
      </c>
      <c r="U43" s="28" t="str">
        <f t="array" ref="U43">IFERROR(INDEX(Tdata[Nom],SMALL(IF(Tdata[Date|Affectation]=U$5&amp;"|"&amp;$C$39,ROW(Tdata[Date|Affectation]),9^9),ROW()-ROW($C$39)+1)-1),"")</f>
        <v/>
      </c>
      <c r="V43" s="28" t="str">
        <f t="array" ref="V43">IFERROR(INDEX(Tdata[Nom],SMALL(IF(Tdata[Date|Affectation]=V$5&amp;"|"&amp;$C$39,ROW(Tdata[Date|Affectation]),9^9),ROW()-ROW($C$39)+1)-1),"")</f>
        <v/>
      </c>
      <c r="W43" s="28" t="str">
        <f t="array" ref="W43">IFERROR(INDEX(Tdata[Nom],SMALL(IF(Tdata[Date|Affectation]=W$5&amp;"|"&amp;$C$39,ROW(Tdata[Date|Affectation]),9^9),ROW()-ROW($C$39)+1)-1),"")</f>
        <v/>
      </c>
      <c r="X43" s="28" t="str">
        <f t="array" ref="X43">IFERROR(INDEX(Tdata[Nom],SMALL(IF(Tdata[Date|Affectation]=X$5&amp;"|"&amp;$C$39,ROW(Tdata[Date|Affectation]),9^9),ROW()-ROW($C$39)+1)-1),"")</f>
        <v/>
      </c>
      <c r="Y43" s="28" t="str">
        <f t="array" ref="Y43">IFERROR(INDEX(Tdata[Nom],SMALL(IF(Tdata[Date|Affectation]=Y$5&amp;"|"&amp;$C$39,ROW(Tdata[Date|Affectation]),9^9),ROW()-ROW($C$39)+1)-1),"")</f>
        <v/>
      </c>
      <c r="Z43" s="28" t="str">
        <f t="array" ref="Z43">IFERROR(INDEX(Tdata[Nom],SMALL(IF(Tdata[Date|Affectation]=Z$5&amp;"|"&amp;$C$39,ROW(Tdata[Date|Affectation]),9^9),ROW()-ROW($C$39)+1)-1),"")</f>
        <v/>
      </c>
      <c r="AA43" s="28" t="str">
        <f t="array" ref="AA43">IFERROR(INDEX(Tdata[Nom],SMALL(IF(Tdata[Date|Affectation]=AA$5&amp;"|"&amp;$C$39,ROW(Tdata[Date|Affectation]),9^9),ROW()-ROW($C$39)+1)-1),"")</f>
        <v/>
      </c>
      <c r="AB43" s="28" t="str">
        <f t="array" ref="AB43">IFERROR(INDEX(Tdata[Nom],SMALL(IF(Tdata[Date|Affectation]=AB$5&amp;"|"&amp;$C$39,ROW(Tdata[Date|Affectation]),9^9),ROW()-ROW($C$39)+1)-1),"")</f>
        <v/>
      </c>
      <c r="AC43" s="28" t="str">
        <f t="array" ref="AC43">IFERROR(INDEX(Tdata[Nom],SMALL(IF(Tdata[Date|Affectation]=AC$5&amp;"|"&amp;$C$39,ROW(Tdata[Date|Affectation]),9^9),ROW()-ROW($C$39)+1)-1),"")</f>
        <v/>
      </c>
      <c r="AD43" s="28" t="str">
        <f t="array" ref="AD43">IFERROR(INDEX(Tdata[Nom],SMALL(IF(Tdata[Date|Affectation]=AD$5&amp;"|"&amp;$C$39,ROW(Tdata[Date|Affectation]),9^9),ROW()-ROW($C$39)+1)-1),"")</f>
        <v/>
      </c>
      <c r="AE43" s="28" t="str">
        <f t="array" ref="AE43">IFERROR(INDEX(Tdata[Nom],SMALL(IF(Tdata[Date|Affectation]=AE$5&amp;"|"&amp;$C$39,ROW(Tdata[Date|Affectation]),9^9),ROW()-ROW($C$39)+1)-1),"")</f>
        <v/>
      </c>
      <c r="AF43" s="28" t="str">
        <f t="array" ref="AF43">IFERROR(INDEX(Tdata[Nom],SMALL(IF(Tdata[Date|Affectation]=AF$5&amp;"|"&amp;$C$39,ROW(Tdata[Date|Affectation]),9^9),ROW()-ROW($C$39)+1)-1),"")</f>
        <v/>
      </c>
      <c r="AG43" s="28" t="str">
        <f t="array" ref="AG43">IFERROR(INDEX(Tdata[Nom],SMALL(IF(Tdata[Date|Affectation]=AG$5&amp;"|"&amp;$C$39,ROW(Tdata[Date|Affectation]),9^9),ROW()-ROW($C$39)+1)-1),"")</f>
        <v/>
      </c>
      <c r="AH43" s="28" t="str">
        <f t="array" ref="AH43">IFERROR(INDEX(Tdata[Nom],SMALL(IF(Tdata[Date|Affectation]=AH$5&amp;"|"&amp;$C$39,ROW(Tdata[Date|Affectation]),9^9),ROW()-ROW($C$39)+1)-1),"")</f>
        <v/>
      </c>
    </row>
    <row r="44" spans="1:34" ht="15" thickBot="1" x14ac:dyDescent="0.4">
      <c r="A44" s="191"/>
      <c r="B44" s="189"/>
      <c r="C44" s="153"/>
      <c r="D44" s="28" t="str">
        <f t="array" ref="D44">IFERROR(INDEX(Tdata[Nom],SMALL(IF(Tdata[Date|Affectation]=D$5&amp;"|"&amp;$C$39,ROW(Tdata[Date|Affectation]),9^9),ROW()-ROW($C$39)+1)-1),"")</f>
        <v/>
      </c>
      <c r="E44" s="28" t="str">
        <f t="array" ref="E44">IFERROR(INDEX(Tdata[Nom],SMALL(IF(Tdata[Date|Affectation]=E$5&amp;"|"&amp;$C$39,ROW(Tdata[Date|Affectation]),9^9),ROW()-ROW($C$39)+1)-1),"")</f>
        <v/>
      </c>
      <c r="F44" s="28" t="str">
        <f t="array" ref="F44">IFERROR(INDEX(Tdata[Nom],SMALL(IF(Tdata[Date|Affectation]=F$5&amp;"|"&amp;$C$39,ROW(Tdata[Date|Affectation]),9^9),ROW()-ROW($C$39)+1)-1),"")</f>
        <v/>
      </c>
      <c r="G44" s="28" t="str">
        <f t="array" ref="G44">IFERROR(INDEX(Tdata[Nom],SMALL(IF(Tdata[Date|Affectation]=G$5&amp;"|"&amp;$C$39,ROW(Tdata[Date|Affectation]),9^9),ROW()-ROW($C$39)+1)-1),"")</f>
        <v/>
      </c>
      <c r="H44" s="28" t="str">
        <f t="array" ref="H44">IFERROR(INDEX(Tdata[Nom],SMALL(IF(Tdata[Date|Affectation]=H$5&amp;"|"&amp;$C$39,ROW(Tdata[Date|Affectation]),9^9),ROW()-ROW($C$39)+1)-1),"")</f>
        <v/>
      </c>
      <c r="I44" s="28" t="str">
        <f t="array" ref="I44">IFERROR(INDEX(Tdata[Nom],SMALL(IF(Tdata[Date|Affectation]=I$5&amp;"|"&amp;$C$39,ROW(Tdata[Date|Affectation]),9^9),ROW()-ROW($C$39)+1)-1),"")</f>
        <v/>
      </c>
      <c r="J44" s="28" t="str">
        <f t="array" ref="J44">IFERROR(INDEX(Tdata[Nom],SMALL(IF(Tdata[Date|Affectation]=J$5&amp;"|"&amp;$C$39,ROW(Tdata[Date|Affectation]),9^9),ROW()-ROW($C$39)+1)-1),"")</f>
        <v/>
      </c>
      <c r="K44" s="28" t="str">
        <f t="array" ref="K44">IFERROR(INDEX(Tdata[Nom],SMALL(IF(Tdata[Date|Affectation]=K$5&amp;"|"&amp;$C$39,ROW(Tdata[Date|Affectation]),9^9),ROW()-ROW($C$39)+1)-1),"")</f>
        <v/>
      </c>
      <c r="L44" s="28" t="str">
        <f t="array" ref="L44">IFERROR(INDEX(Tdata[Nom],SMALL(IF(Tdata[Date|Affectation]=L$5&amp;"|"&amp;$C$39,ROW(Tdata[Date|Affectation]),9^9),ROW()-ROW($C$39)+1)-1),"")</f>
        <v/>
      </c>
      <c r="M44" s="28" t="str">
        <f t="array" ref="M44">IFERROR(INDEX(Tdata[Nom],SMALL(IF(Tdata[Date|Affectation]=M$5&amp;"|"&amp;$C$39,ROW(Tdata[Date|Affectation]),9^9),ROW()-ROW($C$39)+1)-1),"")</f>
        <v/>
      </c>
      <c r="N44" s="28" t="str">
        <f t="array" ref="N44">IFERROR(INDEX(Tdata[Nom],SMALL(IF(Tdata[Date|Affectation]=N$5&amp;"|"&amp;$C$39,ROW(Tdata[Date|Affectation]),9^9),ROW()-ROW($C$39)+1)-1),"")</f>
        <v/>
      </c>
      <c r="O44" s="28" t="str">
        <f t="array" ref="O44">IFERROR(INDEX(Tdata[Nom],SMALL(IF(Tdata[Date|Affectation]=O$5&amp;"|"&amp;$C$39,ROW(Tdata[Date|Affectation]),9^9),ROW()-ROW($C$39)+1)-1),"")</f>
        <v/>
      </c>
      <c r="P44" s="28" t="str">
        <f t="array" ref="P44">IFERROR(INDEX(Tdata[Nom],SMALL(IF(Tdata[Date|Affectation]=P$5&amp;"|"&amp;$C$39,ROW(Tdata[Date|Affectation]),9^9),ROW()-ROW($C$39)+1)-1),"")</f>
        <v/>
      </c>
      <c r="Q44" s="28" t="str">
        <f t="array" ref="Q44">IFERROR(INDEX(Tdata[Nom],SMALL(IF(Tdata[Date|Affectation]=Q$5&amp;"|"&amp;$C$39,ROW(Tdata[Date|Affectation]),9^9),ROW()-ROW($C$39)+1)-1),"")</f>
        <v/>
      </c>
      <c r="R44" s="28" t="str">
        <f t="array" ref="R44">IFERROR(INDEX(Tdata[Nom],SMALL(IF(Tdata[Date|Affectation]=R$5&amp;"|"&amp;$C$39,ROW(Tdata[Date|Affectation]),9^9),ROW()-ROW($C$39)+1)-1),"")</f>
        <v/>
      </c>
      <c r="S44" s="28" t="str">
        <f t="array" ref="S44">IFERROR(INDEX(Tdata[Nom],SMALL(IF(Tdata[Date|Affectation]=S$5&amp;"|"&amp;$C$39,ROW(Tdata[Date|Affectation]),9^9),ROW()-ROW($C$39)+1)-1),"")</f>
        <v/>
      </c>
      <c r="T44" s="28" t="str">
        <f t="array" ref="T44">IFERROR(INDEX(Tdata[Nom],SMALL(IF(Tdata[Date|Affectation]=T$5&amp;"|"&amp;$C$39,ROW(Tdata[Date|Affectation]),9^9),ROW()-ROW($C$39)+1)-1),"")</f>
        <v/>
      </c>
      <c r="U44" s="28" t="str">
        <f t="array" ref="U44">IFERROR(INDEX(Tdata[Nom],SMALL(IF(Tdata[Date|Affectation]=U$5&amp;"|"&amp;$C$39,ROW(Tdata[Date|Affectation]),9^9),ROW()-ROW($C$39)+1)-1),"")</f>
        <v/>
      </c>
      <c r="V44" s="28" t="str">
        <f t="array" ref="V44">IFERROR(INDEX(Tdata[Nom],SMALL(IF(Tdata[Date|Affectation]=V$5&amp;"|"&amp;$C$39,ROW(Tdata[Date|Affectation]),9^9),ROW()-ROW($C$39)+1)-1),"")</f>
        <v/>
      </c>
      <c r="W44" s="28" t="str">
        <f t="array" ref="W44">IFERROR(INDEX(Tdata[Nom],SMALL(IF(Tdata[Date|Affectation]=W$5&amp;"|"&amp;$C$39,ROW(Tdata[Date|Affectation]),9^9),ROW()-ROW($C$39)+1)-1),"")</f>
        <v/>
      </c>
      <c r="X44" s="28" t="str">
        <f t="array" ref="X44">IFERROR(INDEX(Tdata[Nom],SMALL(IF(Tdata[Date|Affectation]=X$5&amp;"|"&amp;$C$39,ROW(Tdata[Date|Affectation]),9^9),ROW()-ROW($C$39)+1)-1),"")</f>
        <v/>
      </c>
      <c r="Y44" s="28" t="str">
        <f t="array" ref="Y44">IFERROR(INDEX(Tdata[Nom],SMALL(IF(Tdata[Date|Affectation]=Y$5&amp;"|"&amp;$C$39,ROW(Tdata[Date|Affectation]),9^9),ROW()-ROW($C$39)+1)-1),"")</f>
        <v/>
      </c>
      <c r="Z44" s="28" t="str">
        <f t="array" ref="Z44">IFERROR(INDEX(Tdata[Nom],SMALL(IF(Tdata[Date|Affectation]=Z$5&amp;"|"&amp;$C$39,ROW(Tdata[Date|Affectation]),9^9),ROW()-ROW($C$39)+1)-1),"")</f>
        <v/>
      </c>
      <c r="AA44" s="28" t="str">
        <f t="array" ref="AA44">IFERROR(INDEX(Tdata[Nom],SMALL(IF(Tdata[Date|Affectation]=AA$5&amp;"|"&amp;$C$39,ROW(Tdata[Date|Affectation]),9^9),ROW()-ROW($C$39)+1)-1),"")</f>
        <v/>
      </c>
      <c r="AB44" s="28" t="str">
        <f t="array" ref="AB44">IFERROR(INDEX(Tdata[Nom],SMALL(IF(Tdata[Date|Affectation]=AB$5&amp;"|"&amp;$C$39,ROW(Tdata[Date|Affectation]),9^9),ROW()-ROW($C$39)+1)-1),"")</f>
        <v/>
      </c>
      <c r="AC44" s="28" t="str">
        <f t="array" ref="AC44">IFERROR(INDEX(Tdata[Nom],SMALL(IF(Tdata[Date|Affectation]=AC$5&amp;"|"&amp;$C$39,ROW(Tdata[Date|Affectation]),9^9),ROW()-ROW($C$39)+1)-1),"")</f>
        <v/>
      </c>
      <c r="AD44" s="28" t="str">
        <f t="array" ref="AD44">IFERROR(INDEX(Tdata[Nom],SMALL(IF(Tdata[Date|Affectation]=AD$5&amp;"|"&amp;$C$39,ROW(Tdata[Date|Affectation]),9^9),ROW()-ROW($C$39)+1)-1),"")</f>
        <v/>
      </c>
      <c r="AE44" s="28" t="str">
        <f t="array" ref="AE44">IFERROR(INDEX(Tdata[Nom],SMALL(IF(Tdata[Date|Affectation]=AE$5&amp;"|"&amp;$C$39,ROW(Tdata[Date|Affectation]),9^9),ROW()-ROW($C$39)+1)-1),"")</f>
        <v/>
      </c>
      <c r="AF44" s="28" t="str">
        <f t="array" ref="AF44">IFERROR(INDEX(Tdata[Nom],SMALL(IF(Tdata[Date|Affectation]=AF$5&amp;"|"&amp;$C$39,ROW(Tdata[Date|Affectation]),9^9),ROW()-ROW($C$39)+1)-1),"")</f>
        <v/>
      </c>
      <c r="AG44" s="28" t="str">
        <f t="array" ref="AG44">IFERROR(INDEX(Tdata[Nom],SMALL(IF(Tdata[Date|Affectation]=AG$5&amp;"|"&amp;$C$39,ROW(Tdata[Date|Affectation]),9^9),ROW()-ROW($C$39)+1)-1),"")</f>
        <v/>
      </c>
      <c r="AH44" s="28" t="str">
        <f t="array" ref="AH44">IFERROR(INDEX(Tdata[Nom],SMALL(IF(Tdata[Date|Affectation]=AH$5&amp;"|"&amp;$C$39,ROW(Tdata[Date|Affectation]),9^9),ROW()-ROW($C$39)+1)-1),"")</f>
        <v/>
      </c>
    </row>
    <row r="45" spans="1:34" ht="15" thickBot="1" x14ac:dyDescent="0.4">
      <c r="A45" s="191"/>
      <c r="B45" s="189"/>
      <c r="C45" s="153"/>
      <c r="D45" s="46" t="str">
        <f t="array" ref="D45">IFERROR(INDEX(Tdata[Nom],SMALL(IF(Tdata[Date|Affectation]=D$5&amp;"|"&amp;$C$39,ROW(Tdata[Date|Affectation]),9^9),ROW()-ROW($C$39)+1)-1),"")</f>
        <v/>
      </c>
      <c r="E45" s="46" t="str">
        <f t="array" ref="E45">IFERROR(INDEX(Tdata[Nom],SMALL(IF(Tdata[Date|Affectation]=E$5&amp;"|"&amp;$C$39,ROW(Tdata[Date|Affectation]),9^9),ROW()-ROW($C$39)+1)-1),"")</f>
        <v/>
      </c>
      <c r="F45" s="46" t="str">
        <f t="array" ref="F45">IFERROR(INDEX(Tdata[Nom],SMALL(IF(Tdata[Date|Affectation]=F$5&amp;"|"&amp;$C$39,ROW(Tdata[Date|Affectation]),9^9),ROW()-ROW($C$39)+1)-1),"")</f>
        <v/>
      </c>
      <c r="G45" s="46" t="str">
        <f t="array" ref="G45">IFERROR(INDEX(Tdata[Nom],SMALL(IF(Tdata[Date|Affectation]=G$5&amp;"|"&amp;$C$39,ROW(Tdata[Date|Affectation]),9^9),ROW()-ROW($C$39)+1)-1),"")</f>
        <v/>
      </c>
      <c r="H45" s="46" t="str">
        <f t="array" ref="H45">IFERROR(INDEX(Tdata[Nom],SMALL(IF(Tdata[Date|Affectation]=H$5&amp;"|"&amp;$C$39,ROW(Tdata[Date|Affectation]),9^9),ROW()-ROW($C$39)+1)-1),"")</f>
        <v/>
      </c>
      <c r="I45" s="46" t="str">
        <f t="array" ref="I45">IFERROR(INDEX(Tdata[Nom],SMALL(IF(Tdata[Date|Affectation]=I$5&amp;"|"&amp;$C$39,ROW(Tdata[Date|Affectation]),9^9),ROW()-ROW($C$39)+1)-1),"")</f>
        <v/>
      </c>
      <c r="J45" s="46" t="str">
        <f t="array" ref="J45">IFERROR(INDEX(Tdata[Nom],SMALL(IF(Tdata[Date|Affectation]=J$5&amp;"|"&amp;$C$39,ROW(Tdata[Date|Affectation]),9^9),ROW()-ROW($C$39)+1)-1),"")</f>
        <v/>
      </c>
      <c r="K45" s="46" t="str">
        <f t="array" ref="K45">IFERROR(INDEX(Tdata[Nom],SMALL(IF(Tdata[Date|Affectation]=K$5&amp;"|"&amp;$C$39,ROW(Tdata[Date|Affectation]),9^9),ROW()-ROW($C$39)+1)-1),"")</f>
        <v/>
      </c>
      <c r="L45" s="46" t="str">
        <f t="array" ref="L45">IFERROR(INDEX(Tdata[Nom],SMALL(IF(Tdata[Date|Affectation]=L$5&amp;"|"&amp;$C$39,ROW(Tdata[Date|Affectation]),9^9),ROW()-ROW($C$39)+1)-1),"")</f>
        <v/>
      </c>
      <c r="M45" s="46" t="str">
        <f t="array" ref="M45">IFERROR(INDEX(Tdata[Nom],SMALL(IF(Tdata[Date|Affectation]=M$5&amp;"|"&amp;$C$39,ROW(Tdata[Date|Affectation]),9^9),ROW()-ROW($C$39)+1)-1),"")</f>
        <v/>
      </c>
      <c r="N45" s="46" t="str">
        <f t="array" ref="N45">IFERROR(INDEX(Tdata[Nom],SMALL(IF(Tdata[Date|Affectation]=N$5&amp;"|"&amp;$C$39,ROW(Tdata[Date|Affectation]),9^9),ROW()-ROW($C$39)+1)-1),"")</f>
        <v/>
      </c>
      <c r="O45" s="46" t="str">
        <f t="array" ref="O45">IFERROR(INDEX(Tdata[Nom],SMALL(IF(Tdata[Date|Affectation]=O$5&amp;"|"&amp;$C$39,ROW(Tdata[Date|Affectation]),9^9),ROW()-ROW($C$39)+1)-1),"")</f>
        <v/>
      </c>
      <c r="P45" s="46" t="str">
        <f t="array" ref="P45">IFERROR(INDEX(Tdata[Nom],SMALL(IF(Tdata[Date|Affectation]=P$5&amp;"|"&amp;$C$39,ROW(Tdata[Date|Affectation]),9^9),ROW()-ROW($C$39)+1)-1),"")</f>
        <v/>
      </c>
      <c r="Q45" s="46" t="str">
        <f t="array" ref="Q45">IFERROR(INDEX(Tdata[Nom],SMALL(IF(Tdata[Date|Affectation]=Q$5&amp;"|"&amp;$C$39,ROW(Tdata[Date|Affectation]),9^9),ROW()-ROW($C$39)+1)-1),"")</f>
        <v/>
      </c>
      <c r="R45" s="46" t="str">
        <f t="array" ref="R45">IFERROR(INDEX(Tdata[Nom],SMALL(IF(Tdata[Date|Affectation]=R$5&amp;"|"&amp;$C$39,ROW(Tdata[Date|Affectation]),9^9),ROW()-ROW($C$39)+1)-1),"")</f>
        <v/>
      </c>
      <c r="S45" s="46" t="str">
        <f t="array" ref="S45">IFERROR(INDEX(Tdata[Nom],SMALL(IF(Tdata[Date|Affectation]=S$5&amp;"|"&amp;$C$39,ROW(Tdata[Date|Affectation]),9^9),ROW()-ROW($C$39)+1)-1),"")</f>
        <v/>
      </c>
      <c r="T45" s="46" t="str">
        <f t="array" ref="T45">IFERROR(INDEX(Tdata[Nom],SMALL(IF(Tdata[Date|Affectation]=T$5&amp;"|"&amp;$C$39,ROW(Tdata[Date|Affectation]),9^9),ROW()-ROW($C$39)+1)-1),"")</f>
        <v/>
      </c>
      <c r="U45" s="46" t="str">
        <f t="array" ref="U45">IFERROR(INDEX(Tdata[Nom],SMALL(IF(Tdata[Date|Affectation]=U$5&amp;"|"&amp;$C$39,ROW(Tdata[Date|Affectation]),9^9),ROW()-ROW($C$39)+1)-1),"")</f>
        <v/>
      </c>
      <c r="V45" s="46" t="str">
        <f t="array" ref="V45">IFERROR(INDEX(Tdata[Nom],SMALL(IF(Tdata[Date|Affectation]=V$5&amp;"|"&amp;$C$39,ROW(Tdata[Date|Affectation]),9^9),ROW()-ROW($C$39)+1)-1),"")</f>
        <v/>
      </c>
      <c r="W45" s="46" t="str">
        <f t="array" ref="W45">IFERROR(INDEX(Tdata[Nom],SMALL(IF(Tdata[Date|Affectation]=W$5&amp;"|"&amp;$C$39,ROW(Tdata[Date|Affectation]),9^9),ROW()-ROW($C$39)+1)-1),"")</f>
        <v/>
      </c>
      <c r="X45" s="46" t="str">
        <f t="array" ref="X45">IFERROR(INDEX(Tdata[Nom],SMALL(IF(Tdata[Date|Affectation]=X$5&amp;"|"&amp;$C$39,ROW(Tdata[Date|Affectation]),9^9),ROW()-ROW($C$39)+1)-1),"")</f>
        <v/>
      </c>
      <c r="Y45" s="46" t="str">
        <f t="array" ref="Y45">IFERROR(INDEX(Tdata[Nom],SMALL(IF(Tdata[Date|Affectation]=Y$5&amp;"|"&amp;$C$39,ROW(Tdata[Date|Affectation]),9^9),ROW()-ROW($C$39)+1)-1),"")</f>
        <v/>
      </c>
      <c r="Z45" s="46" t="str">
        <f t="array" ref="Z45">IFERROR(INDEX(Tdata[Nom],SMALL(IF(Tdata[Date|Affectation]=Z$5&amp;"|"&amp;$C$39,ROW(Tdata[Date|Affectation]),9^9),ROW()-ROW($C$39)+1)-1),"")</f>
        <v/>
      </c>
      <c r="AA45" s="46" t="str">
        <f t="array" ref="AA45">IFERROR(INDEX(Tdata[Nom],SMALL(IF(Tdata[Date|Affectation]=AA$5&amp;"|"&amp;$C$39,ROW(Tdata[Date|Affectation]),9^9),ROW()-ROW($C$39)+1)-1),"")</f>
        <v/>
      </c>
      <c r="AB45" s="46" t="str">
        <f t="array" ref="AB45">IFERROR(INDEX(Tdata[Nom],SMALL(IF(Tdata[Date|Affectation]=AB$5&amp;"|"&amp;$C$39,ROW(Tdata[Date|Affectation]),9^9),ROW()-ROW($C$39)+1)-1),"")</f>
        <v/>
      </c>
      <c r="AC45" s="46" t="str">
        <f t="array" ref="AC45">IFERROR(INDEX(Tdata[Nom],SMALL(IF(Tdata[Date|Affectation]=AC$5&amp;"|"&amp;$C$39,ROW(Tdata[Date|Affectation]),9^9),ROW()-ROW($C$39)+1)-1),"")</f>
        <v/>
      </c>
      <c r="AD45" s="46" t="str">
        <f t="array" ref="AD45">IFERROR(INDEX(Tdata[Nom],SMALL(IF(Tdata[Date|Affectation]=AD$5&amp;"|"&amp;$C$39,ROW(Tdata[Date|Affectation]),9^9),ROW()-ROW($C$39)+1)-1),"")</f>
        <v/>
      </c>
      <c r="AE45" s="46" t="str">
        <f t="array" ref="AE45">IFERROR(INDEX(Tdata[Nom],SMALL(IF(Tdata[Date|Affectation]=AE$5&amp;"|"&amp;$C$39,ROW(Tdata[Date|Affectation]),9^9),ROW()-ROW($C$39)+1)-1),"")</f>
        <v/>
      </c>
      <c r="AF45" s="46" t="str">
        <f t="array" ref="AF45">IFERROR(INDEX(Tdata[Nom],SMALL(IF(Tdata[Date|Affectation]=AF$5&amp;"|"&amp;$C$39,ROW(Tdata[Date|Affectation]),9^9),ROW()-ROW($C$39)+1)-1),"")</f>
        <v/>
      </c>
      <c r="AG45" s="46" t="str">
        <f t="array" ref="AG45">IFERROR(INDEX(Tdata[Nom],SMALL(IF(Tdata[Date|Affectation]=AG$5&amp;"|"&amp;$C$39,ROW(Tdata[Date|Affectation]),9^9),ROW()-ROW($C$39)+1)-1),"")</f>
        <v/>
      </c>
      <c r="AH45" s="46" t="str">
        <f t="array" ref="AH45">IFERROR(INDEX(Tdata[Nom],SMALL(IF(Tdata[Date|Affectation]=AH$5&amp;"|"&amp;$C$39,ROW(Tdata[Date|Affectation]),9^9),ROW()-ROW($C$39)+1)-1),"")</f>
        <v/>
      </c>
    </row>
    <row r="46" spans="1:34" ht="15" thickBot="1" x14ac:dyDescent="0.4">
      <c r="A46" s="191"/>
      <c r="B46" s="189"/>
      <c r="C46" s="153"/>
      <c r="D46" s="28" t="str">
        <f t="array" ref="D46">IFERROR(INDEX(Tdata[Nom],SMALL(IF(Tdata[Date|Affectation]=D$5&amp;"|"&amp;$C$39,ROW(Tdata[Date|Affectation]),9^9),ROW()-ROW($C$39)+1)-1),"")</f>
        <v/>
      </c>
      <c r="E46" s="28" t="str">
        <f t="array" ref="E46">IFERROR(INDEX(Tdata[Nom],SMALL(IF(Tdata[Date|Affectation]=E$5&amp;"|"&amp;$C$39,ROW(Tdata[Date|Affectation]),9^9),ROW()-ROW($C$39)+1)-1),"")</f>
        <v/>
      </c>
      <c r="F46" s="28" t="str">
        <f t="array" ref="F46">IFERROR(INDEX(Tdata[Nom],SMALL(IF(Tdata[Date|Affectation]=F$5&amp;"|"&amp;$C$39,ROW(Tdata[Date|Affectation]),9^9),ROW()-ROW($C$39)+1)-1),"")</f>
        <v/>
      </c>
      <c r="G46" s="28" t="str">
        <f t="array" ref="G46">IFERROR(INDEX(Tdata[Nom],SMALL(IF(Tdata[Date|Affectation]=G$5&amp;"|"&amp;$C$39,ROW(Tdata[Date|Affectation]),9^9),ROW()-ROW($C$39)+1)-1),"")</f>
        <v/>
      </c>
      <c r="H46" s="28" t="str">
        <f t="array" ref="H46">IFERROR(INDEX(Tdata[Nom],SMALL(IF(Tdata[Date|Affectation]=H$5&amp;"|"&amp;$C$39,ROW(Tdata[Date|Affectation]),9^9),ROW()-ROW($C$39)+1)-1),"")</f>
        <v/>
      </c>
      <c r="I46" s="28" t="str">
        <f t="array" ref="I46">IFERROR(INDEX(Tdata[Nom],SMALL(IF(Tdata[Date|Affectation]=I$5&amp;"|"&amp;$C$39,ROW(Tdata[Date|Affectation]),9^9),ROW()-ROW($C$39)+1)-1),"")</f>
        <v/>
      </c>
      <c r="J46" s="28" t="str">
        <f t="array" ref="J46">IFERROR(INDEX(Tdata[Nom],SMALL(IF(Tdata[Date|Affectation]=J$5&amp;"|"&amp;$C$39,ROW(Tdata[Date|Affectation]),9^9),ROW()-ROW($C$39)+1)-1),"")</f>
        <v/>
      </c>
      <c r="K46" s="28" t="str">
        <f t="array" ref="K46">IFERROR(INDEX(Tdata[Nom],SMALL(IF(Tdata[Date|Affectation]=K$5&amp;"|"&amp;$C$39,ROW(Tdata[Date|Affectation]),9^9),ROW()-ROW($C$39)+1)-1),"")</f>
        <v/>
      </c>
      <c r="L46" s="28" t="str">
        <f t="array" ref="L46">IFERROR(INDEX(Tdata[Nom],SMALL(IF(Tdata[Date|Affectation]=L$5&amp;"|"&amp;$C$39,ROW(Tdata[Date|Affectation]),9^9),ROW()-ROW($C$39)+1)-1),"")</f>
        <v/>
      </c>
      <c r="M46" s="28" t="str">
        <f t="array" ref="M46">IFERROR(INDEX(Tdata[Nom],SMALL(IF(Tdata[Date|Affectation]=M$5&amp;"|"&amp;$C$39,ROW(Tdata[Date|Affectation]),9^9),ROW()-ROW($C$39)+1)-1),"")</f>
        <v/>
      </c>
      <c r="N46" s="28" t="str">
        <f t="array" ref="N46">IFERROR(INDEX(Tdata[Nom],SMALL(IF(Tdata[Date|Affectation]=N$5&amp;"|"&amp;$C$39,ROW(Tdata[Date|Affectation]),9^9),ROW()-ROW($C$39)+1)-1),"")</f>
        <v/>
      </c>
      <c r="O46" s="28" t="str">
        <f t="array" ref="O46">IFERROR(INDEX(Tdata[Nom],SMALL(IF(Tdata[Date|Affectation]=O$5&amp;"|"&amp;$C$39,ROW(Tdata[Date|Affectation]),9^9),ROW()-ROW($C$39)+1)-1),"")</f>
        <v/>
      </c>
      <c r="P46" s="28" t="str">
        <f t="array" ref="P46">IFERROR(INDEX(Tdata[Nom],SMALL(IF(Tdata[Date|Affectation]=P$5&amp;"|"&amp;$C$39,ROW(Tdata[Date|Affectation]),9^9),ROW()-ROW($C$39)+1)-1),"")</f>
        <v/>
      </c>
      <c r="Q46" s="28" t="str">
        <f t="array" ref="Q46">IFERROR(INDEX(Tdata[Nom],SMALL(IF(Tdata[Date|Affectation]=Q$5&amp;"|"&amp;$C$39,ROW(Tdata[Date|Affectation]),9^9),ROW()-ROW($C$39)+1)-1),"")</f>
        <v/>
      </c>
      <c r="R46" s="28" t="str">
        <f t="array" ref="R46">IFERROR(INDEX(Tdata[Nom],SMALL(IF(Tdata[Date|Affectation]=R$5&amp;"|"&amp;$C$39,ROW(Tdata[Date|Affectation]),9^9),ROW()-ROW($C$39)+1)-1),"")</f>
        <v/>
      </c>
      <c r="S46" s="28" t="str">
        <f t="array" ref="S46">IFERROR(INDEX(Tdata[Nom],SMALL(IF(Tdata[Date|Affectation]=S$5&amp;"|"&amp;$C$39,ROW(Tdata[Date|Affectation]),9^9),ROW()-ROW($C$39)+1)-1),"")</f>
        <v/>
      </c>
      <c r="T46" s="28" t="str">
        <f t="array" ref="T46">IFERROR(INDEX(Tdata[Nom],SMALL(IF(Tdata[Date|Affectation]=T$5&amp;"|"&amp;$C$39,ROW(Tdata[Date|Affectation]),9^9),ROW()-ROW($C$39)+1)-1),"")</f>
        <v/>
      </c>
      <c r="U46" s="28" t="str">
        <f t="array" ref="U46">IFERROR(INDEX(Tdata[Nom],SMALL(IF(Tdata[Date|Affectation]=U$5&amp;"|"&amp;$C$39,ROW(Tdata[Date|Affectation]),9^9),ROW()-ROW($C$39)+1)-1),"")</f>
        <v/>
      </c>
      <c r="V46" s="28" t="str">
        <f t="array" ref="V46">IFERROR(INDEX(Tdata[Nom],SMALL(IF(Tdata[Date|Affectation]=V$5&amp;"|"&amp;$C$39,ROW(Tdata[Date|Affectation]),9^9),ROW()-ROW($C$39)+1)-1),"")</f>
        <v/>
      </c>
      <c r="W46" s="28" t="str">
        <f t="array" ref="W46">IFERROR(INDEX(Tdata[Nom],SMALL(IF(Tdata[Date|Affectation]=W$5&amp;"|"&amp;$C$39,ROW(Tdata[Date|Affectation]),9^9),ROW()-ROW($C$39)+1)-1),"")</f>
        <v/>
      </c>
      <c r="X46" s="28" t="str">
        <f t="array" ref="X46">IFERROR(INDEX(Tdata[Nom],SMALL(IF(Tdata[Date|Affectation]=X$5&amp;"|"&amp;$C$39,ROW(Tdata[Date|Affectation]),9^9),ROW()-ROW($C$39)+1)-1),"")</f>
        <v/>
      </c>
      <c r="Y46" s="28" t="str">
        <f t="array" ref="Y46">IFERROR(INDEX(Tdata[Nom],SMALL(IF(Tdata[Date|Affectation]=Y$5&amp;"|"&amp;$C$39,ROW(Tdata[Date|Affectation]),9^9),ROW()-ROW($C$39)+1)-1),"")</f>
        <v/>
      </c>
      <c r="Z46" s="28" t="str">
        <f t="array" ref="Z46">IFERROR(INDEX(Tdata[Nom],SMALL(IF(Tdata[Date|Affectation]=Z$5&amp;"|"&amp;$C$39,ROW(Tdata[Date|Affectation]),9^9),ROW()-ROW($C$39)+1)-1),"")</f>
        <v/>
      </c>
      <c r="AA46" s="28" t="str">
        <f t="array" ref="AA46">IFERROR(INDEX(Tdata[Nom],SMALL(IF(Tdata[Date|Affectation]=AA$5&amp;"|"&amp;$C$39,ROW(Tdata[Date|Affectation]),9^9),ROW()-ROW($C$39)+1)-1),"")</f>
        <v/>
      </c>
      <c r="AB46" s="28" t="str">
        <f t="array" ref="AB46">IFERROR(INDEX(Tdata[Nom],SMALL(IF(Tdata[Date|Affectation]=AB$5&amp;"|"&amp;$C$39,ROW(Tdata[Date|Affectation]),9^9),ROW()-ROW($C$39)+1)-1),"")</f>
        <v/>
      </c>
      <c r="AC46" s="28" t="str">
        <f t="array" ref="AC46">IFERROR(INDEX(Tdata[Nom],SMALL(IF(Tdata[Date|Affectation]=AC$5&amp;"|"&amp;$C$39,ROW(Tdata[Date|Affectation]),9^9),ROW()-ROW($C$39)+1)-1),"")</f>
        <v/>
      </c>
      <c r="AD46" s="28" t="str">
        <f t="array" ref="AD46">IFERROR(INDEX(Tdata[Nom],SMALL(IF(Tdata[Date|Affectation]=AD$5&amp;"|"&amp;$C$39,ROW(Tdata[Date|Affectation]),9^9),ROW()-ROW($C$39)+1)-1),"")</f>
        <v/>
      </c>
      <c r="AE46" s="28" t="str">
        <f t="array" ref="AE46">IFERROR(INDEX(Tdata[Nom],SMALL(IF(Tdata[Date|Affectation]=AE$5&amp;"|"&amp;$C$39,ROW(Tdata[Date|Affectation]),9^9),ROW()-ROW($C$39)+1)-1),"")</f>
        <v/>
      </c>
      <c r="AF46" s="28" t="str">
        <f t="array" ref="AF46">IFERROR(INDEX(Tdata[Nom],SMALL(IF(Tdata[Date|Affectation]=AF$5&amp;"|"&amp;$C$39,ROW(Tdata[Date|Affectation]),9^9),ROW()-ROW($C$39)+1)-1),"")</f>
        <v/>
      </c>
      <c r="AG46" s="28" t="str">
        <f t="array" ref="AG46">IFERROR(INDEX(Tdata[Nom],SMALL(IF(Tdata[Date|Affectation]=AG$5&amp;"|"&amp;$C$39,ROW(Tdata[Date|Affectation]),9^9),ROW()-ROW($C$39)+1)-1),"")</f>
        <v/>
      </c>
      <c r="AH46" s="28" t="str">
        <f t="array" ref="AH46">IFERROR(INDEX(Tdata[Nom],SMALL(IF(Tdata[Date|Affectation]=AH$5&amp;"|"&amp;$C$39,ROW(Tdata[Date|Affectation]),9^9),ROW()-ROW($C$39)+1)-1),"")</f>
        <v/>
      </c>
    </row>
    <row r="47" spans="1:34" ht="15" thickBot="1" x14ac:dyDescent="0.4">
      <c r="A47" s="191"/>
      <c r="B47" s="189"/>
      <c r="C47" s="153"/>
      <c r="D47" s="28" t="str">
        <f t="array" ref="D47">IFERROR(INDEX(Tdata[Nom],SMALL(IF(Tdata[Date|Affectation]=D$5&amp;"|"&amp;$C$39,ROW(Tdata[Date|Affectation]),9^9),ROW()-ROW($C$39)+1)-1),"")</f>
        <v/>
      </c>
      <c r="E47" s="28" t="str">
        <f t="array" ref="E47">IFERROR(INDEX(Tdata[Nom],SMALL(IF(Tdata[Date|Affectation]=E$5&amp;"|"&amp;$C$39,ROW(Tdata[Date|Affectation]),9^9),ROW()-ROW($C$39)+1)-1),"")</f>
        <v/>
      </c>
      <c r="F47" s="28" t="str">
        <f t="array" ref="F47">IFERROR(INDEX(Tdata[Nom],SMALL(IF(Tdata[Date|Affectation]=F$5&amp;"|"&amp;$C$39,ROW(Tdata[Date|Affectation]),9^9),ROW()-ROW($C$39)+1)-1),"")</f>
        <v/>
      </c>
      <c r="G47" s="28" t="str">
        <f t="array" ref="G47">IFERROR(INDEX(Tdata[Nom],SMALL(IF(Tdata[Date|Affectation]=G$5&amp;"|"&amp;$C$39,ROW(Tdata[Date|Affectation]),9^9),ROW()-ROW($C$39)+1)-1),"")</f>
        <v/>
      </c>
      <c r="H47" s="28" t="str">
        <f t="array" ref="H47">IFERROR(INDEX(Tdata[Nom],SMALL(IF(Tdata[Date|Affectation]=H$5&amp;"|"&amp;$C$39,ROW(Tdata[Date|Affectation]),9^9),ROW()-ROW($C$39)+1)-1),"")</f>
        <v/>
      </c>
      <c r="I47" s="28" t="str">
        <f t="array" ref="I47">IFERROR(INDEX(Tdata[Nom],SMALL(IF(Tdata[Date|Affectation]=I$5&amp;"|"&amp;$C$39,ROW(Tdata[Date|Affectation]),9^9),ROW()-ROW($C$39)+1)-1),"")</f>
        <v/>
      </c>
      <c r="J47" s="28" t="str">
        <f t="array" ref="J47">IFERROR(INDEX(Tdata[Nom],SMALL(IF(Tdata[Date|Affectation]=J$5&amp;"|"&amp;$C$39,ROW(Tdata[Date|Affectation]),9^9),ROW()-ROW($C$39)+1)-1),"")</f>
        <v/>
      </c>
      <c r="K47" s="28" t="str">
        <f t="array" ref="K47">IFERROR(INDEX(Tdata[Nom],SMALL(IF(Tdata[Date|Affectation]=K$5&amp;"|"&amp;$C$39,ROW(Tdata[Date|Affectation]),9^9),ROW()-ROW($C$39)+1)-1),"")</f>
        <v/>
      </c>
      <c r="L47" s="28" t="str">
        <f t="array" ref="L47">IFERROR(INDEX(Tdata[Nom],SMALL(IF(Tdata[Date|Affectation]=L$5&amp;"|"&amp;$C$39,ROW(Tdata[Date|Affectation]),9^9),ROW()-ROW($C$39)+1)-1),"")</f>
        <v/>
      </c>
      <c r="M47" s="28" t="str">
        <f t="array" ref="M47">IFERROR(INDEX(Tdata[Nom],SMALL(IF(Tdata[Date|Affectation]=M$5&amp;"|"&amp;$C$39,ROW(Tdata[Date|Affectation]),9^9),ROW()-ROW($C$39)+1)-1),"")</f>
        <v/>
      </c>
      <c r="N47" s="28" t="str">
        <f t="array" ref="N47">IFERROR(INDEX(Tdata[Nom],SMALL(IF(Tdata[Date|Affectation]=N$5&amp;"|"&amp;$C$39,ROW(Tdata[Date|Affectation]),9^9),ROW()-ROW($C$39)+1)-1),"")</f>
        <v/>
      </c>
      <c r="O47" s="28" t="str">
        <f t="array" ref="O47">IFERROR(INDEX(Tdata[Nom],SMALL(IF(Tdata[Date|Affectation]=O$5&amp;"|"&amp;$C$39,ROW(Tdata[Date|Affectation]),9^9),ROW()-ROW($C$39)+1)-1),"")</f>
        <v/>
      </c>
      <c r="P47" s="28" t="str">
        <f t="array" ref="P47">IFERROR(INDEX(Tdata[Nom],SMALL(IF(Tdata[Date|Affectation]=P$5&amp;"|"&amp;$C$39,ROW(Tdata[Date|Affectation]),9^9),ROW()-ROW($C$39)+1)-1),"")</f>
        <v/>
      </c>
      <c r="Q47" s="28" t="str">
        <f t="array" ref="Q47">IFERROR(INDEX(Tdata[Nom],SMALL(IF(Tdata[Date|Affectation]=Q$5&amp;"|"&amp;$C$39,ROW(Tdata[Date|Affectation]),9^9),ROW()-ROW($C$39)+1)-1),"")</f>
        <v/>
      </c>
      <c r="R47" s="28" t="str">
        <f t="array" ref="R47">IFERROR(INDEX(Tdata[Nom],SMALL(IF(Tdata[Date|Affectation]=R$5&amp;"|"&amp;$C$39,ROW(Tdata[Date|Affectation]),9^9),ROW()-ROW($C$39)+1)-1),"")</f>
        <v/>
      </c>
      <c r="S47" s="28" t="str">
        <f t="array" ref="S47">IFERROR(INDEX(Tdata[Nom],SMALL(IF(Tdata[Date|Affectation]=S$5&amp;"|"&amp;$C$39,ROW(Tdata[Date|Affectation]),9^9),ROW()-ROW($C$39)+1)-1),"")</f>
        <v/>
      </c>
      <c r="T47" s="28" t="str">
        <f t="array" ref="T47">IFERROR(INDEX(Tdata[Nom],SMALL(IF(Tdata[Date|Affectation]=T$5&amp;"|"&amp;$C$39,ROW(Tdata[Date|Affectation]),9^9),ROW()-ROW($C$39)+1)-1),"")</f>
        <v/>
      </c>
      <c r="U47" s="28" t="str">
        <f t="array" ref="U47">IFERROR(INDEX(Tdata[Nom],SMALL(IF(Tdata[Date|Affectation]=U$5&amp;"|"&amp;$C$39,ROW(Tdata[Date|Affectation]),9^9),ROW()-ROW($C$39)+1)-1),"")</f>
        <v/>
      </c>
      <c r="V47" s="28" t="str">
        <f t="array" ref="V47">IFERROR(INDEX(Tdata[Nom],SMALL(IF(Tdata[Date|Affectation]=V$5&amp;"|"&amp;$C$39,ROW(Tdata[Date|Affectation]),9^9),ROW()-ROW($C$39)+1)-1),"")</f>
        <v/>
      </c>
      <c r="W47" s="28" t="str">
        <f t="array" ref="W47">IFERROR(INDEX(Tdata[Nom],SMALL(IF(Tdata[Date|Affectation]=W$5&amp;"|"&amp;$C$39,ROW(Tdata[Date|Affectation]),9^9),ROW()-ROW($C$39)+1)-1),"")</f>
        <v/>
      </c>
      <c r="X47" s="28" t="str">
        <f t="array" ref="X47">IFERROR(INDEX(Tdata[Nom],SMALL(IF(Tdata[Date|Affectation]=X$5&amp;"|"&amp;$C$39,ROW(Tdata[Date|Affectation]),9^9),ROW()-ROW($C$39)+1)-1),"")</f>
        <v/>
      </c>
      <c r="Y47" s="28" t="str">
        <f t="array" ref="Y47">IFERROR(INDEX(Tdata[Nom],SMALL(IF(Tdata[Date|Affectation]=Y$5&amp;"|"&amp;$C$39,ROW(Tdata[Date|Affectation]),9^9),ROW()-ROW($C$39)+1)-1),"")</f>
        <v/>
      </c>
      <c r="Z47" s="28" t="str">
        <f t="array" ref="Z47">IFERROR(INDEX(Tdata[Nom],SMALL(IF(Tdata[Date|Affectation]=Z$5&amp;"|"&amp;$C$39,ROW(Tdata[Date|Affectation]),9^9),ROW()-ROW($C$39)+1)-1),"")</f>
        <v/>
      </c>
      <c r="AA47" s="28" t="str">
        <f t="array" ref="AA47">IFERROR(INDEX(Tdata[Nom],SMALL(IF(Tdata[Date|Affectation]=AA$5&amp;"|"&amp;$C$39,ROW(Tdata[Date|Affectation]),9^9),ROW()-ROW($C$39)+1)-1),"")</f>
        <v/>
      </c>
      <c r="AB47" s="28" t="str">
        <f t="array" ref="AB47">IFERROR(INDEX(Tdata[Nom],SMALL(IF(Tdata[Date|Affectation]=AB$5&amp;"|"&amp;$C$39,ROW(Tdata[Date|Affectation]),9^9),ROW()-ROW($C$39)+1)-1),"")</f>
        <v/>
      </c>
      <c r="AC47" s="28" t="str">
        <f t="array" ref="AC47">IFERROR(INDEX(Tdata[Nom],SMALL(IF(Tdata[Date|Affectation]=AC$5&amp;"|"&amp;$C$39,ROW(Tdata[Date|Affectation]),9^9),ROW()-ROW($C$39)+1)-1),"")</f>
        <v/>
      </c>
      <c r="AD47" s="28" t="str">
        <f t="array" ref="AD47">IFERROR(INDEX(Tdata[Nom],SMALL(IF(Tdata[Date|Affectation]=AD$5&amp;"|"&amp;$C$39,ROW(Tdata[Date|Affectation]),9^9),ROW()-ROW($C$39)+1)-1),"")</f>
        <v/>
      </c>
      <c r="AE47" s="28" t="str">
        <f t="array" ref="AE47">IFERROR(INDEX(Tdata[Nom],SMALL(IF(Tdata[Date|Affectation]=AE$5&amp;"|"&amp;$C$39,ROW(Tdata[Date|Affectation]),9^9),ROW()-ROW($C$39)+1)-1),"")</f>
        <v/>
      </c>
      <c r="AF47" s="28" t="str">
        <f t="array" ref="AF47">IFERROR(INDEX(Tdata[Nom],SMALL(IF(Tdata[Date|Affectation]=AF$5&amp;"|"&amp;$C$39,ROW(Tdata[Date|Affectation]),9^9),ROW()-ROW($C$39)+1)-1),"")</f>
        <v/>
      </c>
      <c r="AG47" s="28" t="str">
        <f t="array" ref="AG47">IFERROR(INDEX(Tdata[Nom],SMALL(IF(Tdata[Date|Affectation]=AG$5&amp;"|"&amp;$C$39,ROW(Tdata[Date|Affectation]),9^9),ROW()-ROW($C$39)+1)-1),"")</f>
        <v/>
      </c>
      <c r="AH47" s="28" t="str">
        <f t="array" ref="AH47">IFERROR(INDEX(Tdata[Nom],SMALL(IF(Tdata[Date|Affectation]=AH$5&amp;"|"&amp;$C$39,ROW(Tdata[Date|Affectation]),9^9),ROW()-ROW($C$39)+1)-1),"")</f>
        <v/>
      </c>
    </row>
    <row r="48" spans="1:34" ht="15" thickBot="1" x14ac:dyDescent="0.4">
      <c r="A48" s="191"/>
      <c r="B48" s="189"/>
      <c r="C48" s="153"/>
      <c r="D48" s="28" t="str">
        <f t="array" ref="D48">IFERROR(INDEX(Tdata[Nom],SMALL(IF(Tdata[Date|Affectation]=D$5&amp;"|"&amp;$C$39,ROW(Tdata[Date|Affectation]),9^9),ROW()-ROW($C$39)+1)-1),"")</f>
        <v/>
      </c>
      <c r="E48" s="28" t="str">
        <f t="array" ref="E48">IFERROR(INDEX(Tdata[Nom],SMALL(IF(Tdata[Date|Affectation]=E$5&amp;"|"&amp;$C$39,ROW(Tdata[Date|Affectation]),9^9),ROW()-ROW($C$39)+1)-1),"")</f>
        <v/>
      </c>
      <c r="F48" s="28" t="str">
        <f t="array" ref="F48">IFERROR(INDEX(Tdata[Nom],SMALL(IF(Tdata[Date|Affectation]=F$5&amp;"|"&amp;$C$39,ROW(Tdata[Date|Affectation]),9^9),ROW()-ROW($C$39)+1)-1),"")</f>
        <v/>
      </c>
      <c r="G48" s="28" t="str">
        <f t="array" ref="G48">IFERROR(INDEX(Tdata[Nom],SMALL(IF(Tdata[Date|Affectation]=G$5&amp;"|"&amp;$C$39,ROW(Tdata[Date|Affectation]),9^9),ROW()-ROW($C$39)+1)-1),"")</f>
        <v/>
      </c>
      <c r="H48" s="28" t="str">
        <f t="array" ref="H48">IFERROR(INDEX(Tdata[Nom],SMALL(IF(Tdata[Date|Affectation]=H$5&amp;"|"&amp;$C$39,ROW(Tdata[Date|Affectation]),9^9),ROW()-ROW($C$39)+1)-1),"")</f>
        <v/>
      </c>
      <c r="I48" s="28" t="str">
        <f t="array" ref="I48">IFERROR(INDEX(Tdata[Nom],SMALL(IF(Tdata[Date|Affectation]=I$5&amp;"|"&amp;$C$39,ROW(Tdata[Date|Affectation]),9^9),ROW()-ROW($C$39)+1)-1),"")</f>
        <v/>
      </c>
      <c r="J48" s="28" t="str">
        <f t="array" ref="J48">IFERROR(INDEX(Tdata[Nom],SMALL(IF(Tdata[Date|Affectation]=J$5&amp;"|"&amp;$C$39,ROW(Tdata[Date|Affectation]),9^9),ROW()-ROW($C$39)+1)-1),"")</f>
        <v/>
      </c>
      <c r="K48" s="28" t="str">
        <f t="array" ref="K48">IFERROR(INDEX(Tdata[Nom],SMALL(IF(Tdata[Date|Affectation]=K$5&amp;"|"&amp;$C$39,ROW(Tdata[Date|Affectation]),9^9),ROW()-ROW($C$39)+1)-1),"")</f>
        <v/>
      </c>
      <c r="L48" s="28" t="str">
        <f t="array" ref="L48">IFERROR(INDEX(Tdata[Nom],SMALL(IF(Tdata[Date|Affectation]=L$5&amp;"|"&amp;$C$39,ROW(Tdata[Date|Affectation]),9^9),ROW()-ROW($C$39)+1)-1),"")</f>
        <v/>
      </c>
      <c r="M48" s="28" t="str">
        <f t="array" ref="M48">IFERROR(INDEX(Tdata[Nom],SMALL(IF(Tdata[Date|Affectation]=M$5&amp;"|"&amp;$C$39,ROW(Tdata[Date|Affectation]),9^9),ROW()-ROW($C$39)+1)-1),"")</f>
        <v/>
      </c>
      <c r="N48" s="28" t="str">
        <f t="array" ref="N48">IFERROR(INDEX(Tdata[Nom],SMALL(IF(Tdata[Date|Affectation]=N$5&amp;"|"&amp;$C$39,ROW(Tdata[Date|Affectation]),9^9),ROW()-ROW($C$39)+1)-1),"")</f>
        <v/>
      </c>
      <c r="O48" s="28" t="str">
        <f t="array" ref="O48">IFERROR(INDEX(Tdata[Nom],SMALL(IF(Tdata[Date|Affectation]=O$5&amp;"|"&amp;$C$39,ROW(Tdata[Date|Affectation]),9^9),ROW()-ROW($C$39)+1)-1),"")</f>
        <v/>
      </c>
      <c r="P48" s="28" t="str">
        <f t="array" ref="P48">IFERROR(INDEX(Tdata[Nom],SMALL(IF(Tdata[Date|Affectation]=P$5&amp;"|"&amp;$C$39,ROW(Tdata[Date|Affectation]),9^9),ROW()-ROW($C$39)+1)-1),"")</f>
        <v/>
      </c>
      <c r="Q48" s="28" t="str">
        <f t="array" ref="Q48">IFERROR(INDEX(Tdata[Nom],SMALL(IF(Tdata[Date|Affectation]=Q$5&amp;"|"&amp;$C$39,ROW(Tdata[Date|Affectation]),9^9),ROW()-ROW($C$39)+1)-1),"")</f>
        <v/>
      </c>
      <c r="R48" s="28" t="str">
        <f t="array" ref="R48">IFERROR(INDEX(Tdata[Nom],SMALL(IF(Tdata[Date|Affectation]=R$5&amp;"|"&amp;$C$39,ROW(Tdata[Date|Affectation]),9^9),ROW()-ROW($C$39)+1)-1),"")</f>
        <v/>
      </c>
      <c r="S48" s="28" t="str">
        <f t="array" ref="S48">IFERROR(INDEX(Tdata[Nom],SMALL(IF(Tdata[Date|Affectation]=S$5&amp;"|"&amp;$C$39,ROW(Tdata[Date|Affectation]),9^9),ROW()-ROW($C$39)+1)-1),"")</f>
        <v/>
      </c>
      <c r="T48" s="28" t="str">
        <f t="array" ref="T48">IFERROR(INDEX(Tdata[Nom],SMALL(IF(Tdata[Date|Affectation]=T$5&amp;"|"&amp;$C$39,ROW(Tdata[Date|Affectation]),9^9),ROW()-ROW($C$39)+1)-1),"")</f>
        <v/>
      </c>
      <c r="U48" s="28" t="str">
        <f t="array" ref="U48">IFERROR(INDEX(Tdata[Nom],SMALL(IF(Tdata[Date|Affectation]=U$5&amp;"|"&amp;$C$39,ROW(Tdata[Date|Affectation]),9^9),ROW()-ROW($C$39)+1)-1),"")</f>
        <v/>
      </c>
      <c r="V48" s="28" t="str">
        <f t="array" ref="V48">IFERROR(INDEX(Tdata[Nom],SMALL(IF(Tdata[Date|Affectation]=V$5&amp;"|"&amp;$C$39,ROW(Tdata[Date|Affectation]),9^9),ROW()-ROW($C$39)+1)-1),"")</f>
        <v/>
      </c>
      <c r="W48" s="28" t="str">
        <f t="array" ref="W48">IFERROR(INDEX(Tdata[Nom],SMALL(IF(Tdata[Date|Affectation]=W$5&amp;"|"&amp;$C$39,ROW(Tdata[Date|Affectation]),9^9),ROW()-ROW($C$39)+1)-1),"")</f>
        <v/>
      </c>
      <c r="X48" s="28" t="str">
        <f t="array" ref="X48">IFERROR(INDEX(Tdata[Nom],SMALL(IF(Tdata[Date|Affectation]=X$5&amp;"|"&amp;$C$39,ROW(Tdata[Date|Affectation]),9^9),ROW()-ROW($C$39)+1)-1),"")</f>
        <v/>
      </c>
      <c r="Y48" s="28" t="str">
        <f t="array" ref="Y48">IFERROR(INDEX(Tdata[Nom],SMALL(IF(Tdata[Date|Affectation]=Y$5&amp;"|"&amp;$C$39,ROW(Tdata[Date|Affectation]),9^9),ROW()-ROW($C$39)+1)-1),"")</f>
        <v/>
      </c>
      <c r="Z48" s="28" t="str">
        <f t="array" ref="Z48">IFERROR(INDEX(Tdata[Nom],SMALL(IF(Tdata[Date|Affectation]=Z$5&amp;"|"&amp;$C$39,ROW(Tdata[Date|Affectation]),9^9),ROW()-ROW($C$39)+1)-1),"")</f>
        <v/>
      </c>
      <c r="AA48" s="28" t="str">
        <f t="array" ref="AA48">IFERROR(INDEX(Tdata[Nom],SMALL(IF(Tdata[Date|Affectation]=AA$5&amp;"|"&amp;$C$39,ROW(Tdata[Date|Affectation]),9^9),ROW()-ROW($C$39)+1)-1),"")</f>
        <v/>
      </c>
      <c r="AB48" s="28" t="str">
        <f t="array" ref="AB48">IFERROR(INDEX(Tdata[Nom],SMALL(IF(Tdata[Date|Affectation]=AB$5&amp;"|"&amp;$C$39,ROW(Tdata[Date|Affectation]),9^9),ROW()-ROW($C$39)+1)-1),"")</f>
        <v/>
      </c>
      <c r="AC48" s="28" t="str">
        <f t="array" ref="AC48">IFERROR(INDEX(Tdata[Nom],SMALL(IF(Tdata[Date|Affectation]=AC$5&amp;"|"&amp;$C$39,ROW(Tdata[Date|Affectation]),9^9),ROW()-ROW($C$39)+1)-1),"")</f>
        <v/>
      </c>
      <c r="AD48" s="28" t="str">
        <f t="array" ref="AD48">IFERROR(INDEX(Tdata[Nom],SMALL(IF(Tdata[Date|Affectation]=AD$5&amp;"|"&amp;$C$39,ROW(Tdata[Date|Affectation]),9^9),ROW()-ROW($C$39)+1)-1),"")</f>
        <v/>
      </c>
      <c r="AE48" s="28" t="str">
        <f t="array" ref="AE48">IFERROR(INDEX(Tdata[Nom],SMALL(IF(Tdata[Date|Affectation]=AE$5&amp;"|"&amp;$C$39,ROW(Tdata[Date|Affectation]),9^9),ROW()-ROW($C$39)+1)-1),"")</f>
        <v/>
      </c>
      <c r="AF48" s="28" t="str">
        <f t="array" ref="AF48">IFERROR(INDEX(Tdata[Nom],SMALL(IF(Tdata[Date|Affectation]=AF$5&amp;"|"&amp;$C$39,ROW(Tdata[Date|Affectation]),9^9),ROW()-ROW($C$39)+1)-1),"")</f>
        <v/>
      </c>
      <c r="AG48" s="28" t="str">
        <f t="array" ref="AG48">IFERROR(INDEX(Tdata[Nom],SMALL(IF(Tdata[Date|Affectation]=AG$5&amp;"|"&amp;$C$39,ROW(Tdata[Date|Affectation]),9^9),ROW()-ROW($C$39)+1)-1),"")</f>
        <v/>
      </c>
      <c r="AH48" s="28" t="str">
        <f t="array" ref="AH48">IFERROR(INDEX(Tdata[Nom],SMALL(IF(Tdata[Date|Affectation]=AH$5&amp;"|"&amp;$C$39,ROW(Tdata[Date|Affectation]),9^9),ROW()-ROW($C$39)+1)-1),"")</f>
        <v/>
      </c>
    </row>
    <row r="49" spans="1:34" ht="15" thickBot="1" x14ac:dyDescent="0.4">
      <c r="A49" s="191"/>
      <c r="B49" s="189"/>
      <c r="C49" s="153"/>
      <c r="D49" s="28" t="str">
        <f t="array" ref="D49">IFERROR(INDEX(Tdata[Nom],SMALL(IF(Tdata[Date|Affectation]=D$5&amp;"|"&amp;$C$39,ROW(Tdata[Date|Affectation]),9^9),ROW()-ROW($C$39)+1)-1),"")</f>
        <v/>
      </c>
      <c r="E49" s="28" t="str">
        <f t="array" ref="E49">IFERROR(INDEX(Tdata[Nom],SMALL(IF(Tdata[Date|Affectation]=E$5&amp;"|"&amp;$C$39,ROW(Tdata[Date|Affectation]),9^9),ROW()-ROW($C$39)+1)-1),"")</f>
        <v/>
      </c>
      <c r="F49" s="28" t="str">
        <f t="array" ref="F49">IFERROR(INDEX(Tdata[Nom],SMALL(IF(Tdata[Date|Affectation]=F$5&amp;"|"&amp;$C$39,ROW(Tdata[Date|Affectation]),9^9),ROW()-ROW($C$39)+1)-1),"")</f>
        <v/>
      </c>
      <c r="G49" s="28" t="str">
        <f t="array" ref="G49">IFERROR(INDEX(Tdata[Nom],SMALL(IF(Tdata[Date|Affectation]=G$5&amp;"|"&amp;$C$39,ROW(Tdata[Date|Affectation]),9^9),ROW()-ROW($C$39)+1)-1),"")</f>
        <v/>
      </c>
      <c r="H49" s="28" t="str">
        <f t="array" ref="H49">IFERROR(INDEX(Tdata[Nom],SMALL(IF(Tdata[Date|Affectation]=H$5&amp;"|"&amp;$C$39,ROW(Tdata[Date|Affectation]),9^9),ROW()-ROW($C$39)+1)-1),"")</f>
        <v/>
      </c>
      <c r="I49" s="28" t="str">
        <f t="array" ref="I49">IFERROR(INDEX(Tdata[Nom],SMALL(IF(Tdata[Date|Affectation]=I$5&amp;"|"&amp;$C$39,ROW(Tdata[Date|Affectation]),9^9),ROW()-ROW($C$39)+1)-1),"")</f>
        <v/>
      </c>
      <c r="J49" s="28" t="str">
        <f t="array" ref="J49">IFERROR(INDEX(Tdata[Nom],SMALL(IF(Tdata[Date|Affectation]=J$5&amp;"|"&amp;$C$39,ROW(Tdata[Date|Affectation]),9^9),ROW()-ROW($C$39)+1)-1),"")</f>
        <v/>
      </c>
      <c r="K49" s="28" t="str">
        <f t="array" ref="K49">IFERROR(INDEX(Tdata[Nom],SMALL(IF(Tdata[Date|Affectation]=K$5&amp;"|"&amp;$C$39,ROW(Tdata[Date|Affectation]),9^9),ROW()-ROW($C$39)+1)-1),"")</f>
        <v/>
      </c>
      <c r="L49" s="28" t="str">
        <f t="array" ref="L49">IFERROR(INDEX(Tdata[Nom],SMALL(IF(Tdata[Date|Affectation]=L$5&amp;"|"&amp;$C$39,ROW(Tdata[Date|Affectation]),9^9),ROW()-ROW($C$39)+1)-1),"")</f>
        <v/>
      </c>
      <c r="M49" s="28" t="str">
        <f t="array" ref="M49">IFERROR(INDEX(Tdata[Nom],SMALL(IF(Tdata[Date|Affectation]=M$5&amp;"|"&amp;$C$39,ROW(Tdata[Date|Affectation]),9^9),ROW()-ROW($C$39)+1)-1),"")</f>
        <v/>
      </c>
      <c r="N49" s="28" t="str">
        <f t="array" ref="N49">IFERROR(INDEX(Tdata[Nom],SMALL(IF(Tdata[Date|Affectation]=N$5&amp;"|"&amp;$C$39,ROW(Tdata[Date|Affectation]),9^9),ROW()-ROW($C$39)+1)-1),"")</f>
        <v/>
      </c>
      <c r="O49" s="28" t="str">
        <f t="array" ref="O49">IFERROR(INDEX(Tdata[Nom],SMALL(IF(Tdata[Date|Affectation]=O$5&amp;"|"&amp;$C$39,ROW(Tdata[Date|Affectation]),9^9),ROW()-ROW($C$39)+1)-1),"")</f>
        <v/>
      </c>
      <c r="P49" s="28" t="str">
        <f t="array" ref="P49">IFERROR(INDEX(Tdata[Nom],SMALL(IF(Tdata[Date|Affectation]=P$5&amp;"|"&amp;$C$39,ROW(Tdata[Date|Affectation]),9^9),ROW()-ROW($C$39)+1)-1),"")</f>
        <v/>
      </c>
      <c r="Q49" s="28" t="str">
        <f t="array" ref="Q49">IFERROR(INDEX(Tdata[Nom],SMALL(IF(Tdata[Date|Affectation]=Q$5&amp;"|"&amp;$C$39,ROW(Tdata[Date|Affectation]),9^9),ROW()-ROW($C$39)+1)-1),"")</f>
        <v/>
      </c>
      <c r="R49" s="28" t="str">
        <f t="array" ref="R49">IFERROR(INDEX(Tdata[Nom],SMALL(IF(Tdata[Date|Affectation]=R$5&amp;"|"&amp;$C$39,ROW(Tdata[Date|Affectation]),9^9),ROW()-ROW($C$39)+1)-1),"")</f>
        <v/>
      </c>
      <c r="S49" s="28" t="str">
        <f t="array" ref="S49">IFERROR(INDEX(Tdata[Nom],SMALL(IF(Tdata[Date|Affectation]=S$5&amp;"|"&amp;$C$39,ROW(Tdata[Date|Affectation]),9^9),ROW()-ROW($C$39)+1)-1),"")</f>
        <v/>
      </c>
      <c r="T49" s="28" t="str">
        <f t="array" ref="T49">IFERROR(INDEX(Tdata[Nom],SMALL(IF(Tdata[Date|Affectation]=T$5&amp;"|"&amp;$C$39,ROW(Tdata[Date|Affectation]),9^9),ROW()-ROW($C$39)+1)-1),"")</f>
        <v/>
      </c>
      <c r="U49" s="28" t="str">
        <f t="array" ref="U49">IFERROR(INDEX(Tdata[Nom],SMALL(IF(Tdata[Date|Affectation]=U$5&amp;"|"&amp;$C$39,ROW(Tdata[Date|Affectation]),9^9),ROW()-ROW($C$39)+1)-1),"")</f>
        <v/>
      </c>
      <c r="V49" s="28" t="str">
        <f t="array" ref="V49">IFERROR(INDEX(Tdata[Nom],SMALL(IF(Tdata[Date|Affectation]=V$5&amp;"|"&amp;$C$39,ROW(Tdata[Date|Affectation]),9^9),ROW()-ROW($C$39)+1)-1),"")</f>
        <v/>
      </c>
      <c r="W49" s="28" t="str">
        <f t="array" ref="W49">IFERROR(INDEX(Tdata[Nom],SMALL(IF(Tdata[Date|Affectation]=W$5&amp;"|"&amp;$C$39,ROW(Tdata[Date|Affectation]),9^9),ROW()-ROW($C$39)+1)-1),"")</f>
        <v/>
      </c>
      <c r="X49" s="28" t="str">
        <f t="array" ref="X49">IFERROR(INDEX(Tdata[Nom],SMALL(IF(Tdata[Date|Affectation]=X$5&amp;"|"&amp;$C$39,ROW(Tdata[Date|Affectation]),9^9),ROW()-ROW($C$39)+1)-1),"")</f>
        <v/>
      </c>
      <c r="Y49" s="28" t="str">
        <f t="array" ref="Y49">IFERROR(INDEX(Tdata[Nom],SMALL(IF(Tdata[Date|Affectation]=Y$5&amp;"|"&amp;$C$39,ROW(Tdata[Date|Affectation]),9^9),ROW()-ROW($C$39)+1)-1),"")</f>
        <v/>
      </c>
      <c r="Z49" s="28" t="str">
        <f t="array" ref="Z49">IFERROR(INDEX(Tdata[Nom],SMALL(IF(Tdata[Date|Affectation]=Z$5&amp;"|"&amp;$C$39,ROW(Tdata[Date|Affectation]),9^9),ROW()-ROW($C$39)+1)-1),"")</f>
        <v/>
      </c>
      <c r="AA49" s="28" t="str">
        <f t="array" ref="AA49">IFERROR(INDEX(Tdata[Nom],SMALL(IF(Tdata[Date|Affectation]=AA$5&amp;"|"&amp;$C$39,ROW(Tdata[Date|Affectation]),9^9),ROW()-ROW($C$39)+1)-1),"")</f>
        <v/>
      </c>
      <c r="AB49" s="28" t="str">
        <f t="array" ref="AB49">IFERROR(INDEX(Tdata[Nom],SMALL(IF(Tdata[Date|Affectation]=AB$5&amp;"|"&amp;$C$39,ROW(Tdata[Date|Affectation]),9^9),ROW()-ROW($C$39)+1)-1),"")</f>
        <v/>
      </c>
      <c r="AC49" s="28" t="str">
        <f t="array" ref="AC49">IFERROR(INDEX(Tdata[Nom],SMALL(IF(Tdata[Date|Affectation]=AC$5&amp;"|"&amp;$C$39,ROW(Tdata[Date|Affectation]),9^9),ROW()-ROW($C$39)+1)-1),"")</f>
        <v/>
      </c>
      <c r="AD49" s="28" t="str">
        <f t="array" ref="AD49">IFERROR(INDEX(Tdata[Nom],SMALL(IF(Tdata[Date|Affectation]=AD$5&amp;"|"&amp;$C$39,ROW(Tdata[Date|Affectation]),9^9),ROW()-ROW($C$39)+1)-1),"")</f>
        <v/>
      </c>
      <c r="AE49" s="28" t="str">
        <f t="array" ref="AE49">IFERROR(INDEX(Tdata[Nom],SMALL(IF(Tdata[Date|Affectation]=AE$5&amp;"|"&amp;$C$39,ROW(Tdata[Date|Affectation]),9^9),ROW()-ROW($C$39)+1)-1),"")</f>
        <v/>
      </c>
      <c r="AF49" s="28" t="str">
        <f t="array" ref="AF49">IFERROR(INDEX(Tdata[Nom],SMALL(IF(Tdata[Date|Affectation]=AF$5&amp;"|"&amp;$C$39,ROW(Tdata[Date|Affectation]),9^9),ROW()-ROW($C$39)+1)-1),"")</f>
        <v/>
      </c>
      <c r="AG49" s="28" t="str">
        <f t="array" ref="AG49">IFERROR(INDEX(Tdata[Nom],SMALL(IF(Tdata[Date|Affectation]=AG$5&amp;"|"&amp;$C$39,ROW(Tdata[Date|Affectation]),9^9),ROW()-ROW($C$39)+1)-1),"")</f>
        <v/>
      </c>
      <c r="AH49" s="28" t="str">
        <f t="array" ref="AH49">IFERROR(INDEX(Tdata[Nom],SMALL(IF(Tdata[Date|Affectation]=AH$5&amp;"|"&amp;$C$39,ROW(Tdata[Date|Affectation]),9^9),ROW()-ROW($C$39)+1)-1),"")</f>
        <v/>
      </c>
    </row>
    <row r="50" spans="1:34" ht="15" thickBot="1" x14ac:dyDescent="0.4">
      <c r="A50" s="191"/>
      <c r="B50" s="188" t="s">
        <v>13</v>
      </c>
      <c r="C50" s="156" t="s">
        <v>151</v>
      </c>
      <c r="D50" s="27" t="str">
        <f t="array" ref="D50">IFERROR(INDEX(Tdata[Nom],SMALL(IF(Tdata[Date|Affectation]=D$5&amp;"|"&amp;$C$50,ROW(Tdata[Date|Affectation]),9^9),ROW()-ROW($C$50)+1)-1),"")</f>
        <v/>
      </c>
      <c r="E50" s="27" t="str">
        <f t="array" ref="E50">IFERROR(INDEX(Tdata[Nom],SMALL(IF(Tdata[Date|Affectation]=E$5&amp;"|"&amp;$C$50,ROW(Tdata[Date|Affectation]),9^9),ROW()-ROW($C$50)+1)-1),"")</f>
        <v/>
      </c>
      <c r="F50" s="27" t="str">
        <f t="array" ref="F50">IFERROR(INDEX(Tdata[Nom],SMALL(IF(Tdata[Date|Affectation]=F$5&amp;"|"&amp;$C$50,ROW(Tdata[Date|Affectation]),9^9),ROW()-ROW($C$50)+1)-1),"")</f>
        <v/>
      </c>
      <c r="G50" s="27" t="str">
        <f t="array" ref="G50">IFERROR(INDEX(Tdata[Nom],SMALL(IF(Tdata[Date|Affectation]=G$5&amp;"|"&amp;$C$50,ROW(Tdata[Date|Affectation]),9^9),ROW()-ROW($C$50)+1)-1),"")</f>
        <v/>
      </c>
      <c r="H50" s="27" t="str">
        <f t="array" ref="H50">IFERROR(INDEX(Tdata[Nom],SMALL(IF(Tdata[Date|Affectation]=H$5&amp;"|"&amp;$C$50,ROW(Tdata[Date|Affectation]),9^9),ROW()-ROW($C$50)+1)-1),"")</f>
        <v/>
      </c>
      <c r="I50" s="27" t="str">
        <f t="array" ref="I50">IFERROR(INDEX(Tdata[Nom],SMALL(IF(Tdata[Date|Affectation]=I$5&amp;"|"&amp;$C$50,ROW(Tdata[Date|Affectation]),9^9),ROW()-ROW($C$50)+1)-1),"")</f>
        <v/>
      </c>
      <c r="J50" s="27" t="str">
        <f t="array" ref="J50">IFERROR(INDEX(Tdata[Nom],SMALL(IF(Tdata[Date|Affectation]=J$5&amp;"|"&amp;$C$50,ROW(Tdata[Date|Affectation]),9^9),ROW()-ROW($C$50)+1)-1),"")</f>
        <v/>
      </c>
      <c r="K50" s="27" t="str">
        <f t="array" ref="K50">IFERROR(INDEX(Tdata[Nom],SMALL(IF(Tdata[Date|Affectation]=K$5&amp;"|"&amp;$C$50,ROW(Tdata[Date|Affectation]),9^9),ROW()-ROW($C$50)+1)-1),"")</f>
        <v/>
      </c>
      <c r="L50" s="27" t="str">
        <f t="array" ref="L50">IFERROR(INDEX(Tdata[Nom],SMALL(IF(Tdata[Date|Affectation]=L$5&amp;"|"&amp;$C$50,ROW(Tdata[Date|Affectation]),9^9),ROW()-ROW($C$50)+1)-1),"")</f>
        <v/>
      </c>
      <c r="M50" s="27" t="str">
        <f t="array" ref="M50">IFERROR(INDEX(Tdata[Nom],SMALL(IF(Tdata[Date|Affectation]=M$5&amp;"|"&amp;$C$50,ROW(Tdata[Date|Affectation]),9^9),ROW()-ROW($C$50)+1)-1),"")</f>
        <v/>
      </c>
      <c r="N50" s="27" t="str">
        <f t="array" ref="N50">IFERROR(INDEX(Tdata[Nom],SMALL(IF(Tdata[Date|Affectation]=N$5&amp;"|"&amp;$C$50,ROW(Tdata[Date|Affectation]),9^9),ROW()-ROW($C$50)+1)-1),"")</f>
        <v/>
      </c>
      <c r="O50" s="27" t="str">
        <f t="array" ref="O50">IFERROR(INDEX(Tdata[Nom],SMALL(IF(Tdata[Date|Affectation]=O$5&amp;"|"&amp;$C$50,ROW(Tdata[Date|Affectation]),9^9),ROW()-ROW($C$50)+1)-1),"")</f>
        <v/>
      </c>
      <c r="P50" s="27" t="str">
        <f t="array" ref="P50">IFERROR(INDEX(Tdata[Nom],SMALL(IF(Tdata[Date|Affectation]=P$5&amp;"|"&amp;$C$50,ROW(Tdata[Date|Affectation]),9^9),ROW()-ROW($C$50)+1)-1),"")</f>
        <v/>
      </c>
      <c r="Q50" s="27" t="str">
        <f t="array" ref="Q50">IFERROR(INDEX(Tdata[Nom],SMALL(IF(Tdata[Date|Affectation]=Q$5&amp;"|"&amp;$C$50,ROW(Tdata[Date|Affectation]),9^9),ROW()-ROW($C$50)+1)-1),"")</f>
        <v/>
      </c>
      <c r="R50" s="27" t="str">
        <f t="array" ref="R50">IFERROR(INDEX(Tdata[Nom],SMALL(IF(Tdata[Date|Affectation]=R$5&amp;"|"&amp;$C$50,ROW(Tdata[Date|Affectation]),9^9),ROW()-ROW($C$50)+1)-1),"")</f>
        <v/>
      </c>
      <c r="S50" s="27" t="str">
        <f t="array" ref="S50">IFERROR(INDEX(Tdata[Nom],SMALL(IF(Tdata[Date|Affectation]=S$5&amp;"|"&amp;$C$50,ROW(Tdata[Date|Affectation]),9^9),ROW()-ROW($C$50)+1)-1),"")</f>
        <v/>
      </c>
      <c r="T50" s="27" t="str">
        <f t="array" ref="T50">IFERROR(INDEX(Tdata[Nom],SMALL(IF(Tdata[Date|Affectation]=T$5&amp;"|"&amp;$C$50,ROW(Tdata[Date|Affectation]),9^9),ROW()-ROW($C$50)+1)-1),"")</f>
        <v/>
      </c>
      <c r="U50" s="27" t="str">
        <f t="array" ref="U50">IFERROR(INDEX(Tdata[Nom],SMALL(IF(Tdata[Date|Affectation]=U$5&amp;"|"&amp;$C$50,ROW(Tdata[Date|Affectation]),9^9),ROW()-ROW($C$50)+1)-1),"")</f>
        <v/>
      </c>
      <c r="V50" s="27" t="str">
        <f t="array" ref="V50">IFERROR(INDEX(Tdata[Nom],SMALL(IF(Tdata[Date|Affectation]=V$5&amp;"|"&amp;$C$50,ROW(Tdata[Date|Affectation]),9^9),ROW()-ROW($C$50)+1)-1),"")</f>
        <v/>
      </c>
      <c r="W50" s="27" t="str">
        <f t="array" ref="W50">IFERROR(INDEX(Tdata[Nom],SMALL(IF(Tdata[Date|Affectation]=W$5&amp;"|"&amp;$C$50,ROW(Tdata[Date|Affectation]),9^9),ROW()-ROW($C$50)+1)-1),"")</f>
        <v/>
      </c>
      <c r="X50" s="27" t="str">
        <f t="array" ref="X50">IFERROR(INDEX(Tdata[Nom],SMALL(IF(Tdata[Date|Affectation]=X$5&amp;"|"&amp;$C$50,ROW(Tdata[Date|Affectation]),9^9),ROW()-ROW($C$50)+1)-1),"")</f>
        <v/>
      </c>
      <c r="Y50" s="27" t="str">
        <f t="array" ref="Y50">IFERROR(INDEX(Tdata[Nom],SMALL(IF(Tdata[Date|Affectation]=Y$5&amp;"|"&amp;$C$50,ROW(Tdata[Date|Affectation]),9^9),ROW()-ROW($C$50)+1)-1),"")</f>
        <v/>
      </c>
      <c r="Z50" s="27" t="str">
        <f t="array" ref="Z50">IFERROR(INDEX(Tdata[Nom],SMALL(IF(Tdata[Date|Affectation]=Z$5&amp;"|"&amp;$C$50,ROW(Tdata[Date|Affectation]),9^9),ROW()-ROW($C$50)+1)-1),"")</f>
        <v/>
      </c>
      <c r="AA50" s="27" t="str">
        <f t="array" ref="AA50">IFERROR(INDEX(Tdata[Nom],SMALL(IF(Tdata[Date|Affectation]=AA$5&amp;"|"&amp;$C$50,ROW(Tdata[Date|Affectation]),9^9),ROW()-ROW($C$50)+1)-1),"")</f>
        <v/>
      </c>
      <c r="AB50" s="27" t="str">
        <f t="array" ref="AB50">IFERROR(INDEX(Tdata[Nom],SMALL(IF(Tdata[Date|Affectation]=AB$5&amp;"|"&amp;$C$50,ROW(Tdata[Date|Affectation]),9^9),ROW()-ROW($C$50)+1)-1),"")</f>
        <v/>
      </c>
      <c r="AC50" s="27" t="str">
        <f t="array" ref="AC50">IFERROR(INDEX(Tdata[Nom],SMALL(IF(Tdata[Date|Affectation]=AC$5&amp;"|"&amp;$C$50,ROW(Tdata[Date|Affectation]),9^9),ROW()-ROW($C$50)+1)-1),"")</f>
        <v/>
      </c>
      <c r="AD50" s="27" t="str">
        <f t="array" ref="AD50">IFERROR(INDEX(Tdata[Nom],SMALL(IF(Tdata[Date|Affectation]=AD$5&amp;"|"&amp;$C$50,ROW(Tdata[Date|Affectation]),9^9),ROW()-ROW($C$50)+1)-1),"")</f>
        <v/>
      </c>
      <c r="AE50" s="27" t="str">
        <f t="array" ref="AE50">IFERROR(INDEX(Tdata[Nom],SMALL(IF(Tdata[Date|Affectation]=AE$5&amp;"|"&amp;$C$50,ROW(Tdata[Date|Affectation]),9^9),ROW()-ROW($C$50)+1)-1),"")</f>
        <v/>
      </c>
      <c r="AF50" s="27" t="str">
        <f t="array" ref="AF50">IFERROR(INDEX(Tdata[Nom],SMALL(IF(Tdata[Date|Affectation]=AF$5&amp;"|"&amp;$C$50,ROW(Tdata[Date|Affectation]),9^9),ROW()-ROW($C$50)+1)-1),"")</f>
        <v/>
      </c>
      <c r="AG50" s="27" t="str">
        <f t="array" ref="AG50">IFERROR(INDEX(Tdata[Nom],SMALL(IF(Tdata[Date|Affectation]=AG$5&amp;"|"&amp;$C$50,ROW(Tdata[Date|Affectation]),9^9),ROW()-ROW($C$50)+1)-1),"")</f>
        <v/>
      </c>
      <c r="AH50" s="27" t="str">
        <f t="array" ref="AH50">IFERROR(INDEX(Tdata[Nom],SMALL(IF(Tdata[Date|Affectation]=AH$5&amp;"|"&amp;$C$50,ROW(Tdata[Date|Affectation]),9^9),ROW()-ROW($C$50)+1)-1),"")</f>
        <v/>
      </c>
    </row>
    <row r="51" spans="1:34" ht="15" thickBot="1" x14ac:dyDescent="0.4">
      <c r="A51" s="191"/>
      <c r="B51" s="188"/>
      <c r="C51" s="154"/>
      <c r="D51" s="28" t="str">
        <f t="array" ref="D51">IFERROR(INDEX(Tdata[Nom],SMALL(IF(Tdata[Date|Affectation]=D$5&amp;"|"&amp;$C$50,ROW(Tdata[Date|Affectation]),9^9),ROW()-ROW($C$50)+1)-1),"")</f>
        <v/>
      </c>
      <c r="E51" s="28" t="str">
        <f t="array" ref="E51">IFERROR(INDEX(Tdata[Nom],SMALL(IF(Tdata[Date|Affectation]=E$5&amp;"|"&amp;$C$50,ROW(Tdata[Date|Affectation]),9^9),ROW()-ROW($C$50)+1)-1),"")</f>
        <v/>
      </c>
      <c r="F51" s="28" t="str">
        <f t="array" ref="F51">IFERROR(INDEX(Tdata[Nom],SMALL(IF(Tdata[Date|Affectation]=F$5&amp;"|"&amp;$C$50,ROW(Tdata[Date|Affectation]),9^9),ROW()-ROW($C$50)+1)-1),"")</f>
        <v/>
      </c>
      <c r="G51" s="28" t="str">
        <f t="array" ref="G51">IFERROR(INDEX(Tdata[Nom],SMALL(IF(Tdata[Date|Affectation]=G$5&amp;"|"&amp;$C$50,ROW(Tdata[Date|Affectation]),9^9),ROW()-ROW($C$50)+1)-1),"")</f>
        <v/>
      </c>
      <c r="H51" s="28" t="str">
        <f t="array" ref="H51">IFERROR(INDEX(Tdata[Nom],SMALL(IF(Tdata[Date|Affectation]=H$5&amp;"|"&amp;$C$50,ROW(Tdata[Date|Affectation]),9^9),ROW()-ROW($C$50)+1)-1),"")</f>
        <v/>
      </c>
      <c r="I51" s="28" t="str">
        <f t="array" ref="I51">IFERROR(INDEX(Tdata[Nom],SMALL(IF(Tdata[Date|Affectation]=I$5&amp;"|"&amp;$C$50,ROW(Tdata[Date|Affectation]),9^9),ROW()-ROW($C$50)+1)-1),"")</f>
        <v/>
      </c>
      <c r="J51" s="28" t="str">
        <f t="array" ref="J51">IFERROR(INDEX(Tdata[Nom],SMALL(IF(Tdata[Date|Affectation]=J$5&amp;"|"&amp;$C$50,ROW(Tdata[Date|Affectation]),9^9),ROW()-ROW($C$50)+1)-1),"")</f>
        <v/>
      </c>
      <c r="K51" s="28" t="str">
        <f t="array" ref="K51">IFERROR(INDEX(Tdata[Nom],SMALL(IF(Tdata[Date|Affectation]=K$5&amp;"|"&amp;$C$50,ROW(Tdata[Date|Affectation]),9^9),ROW()-ROW($C$50)+1)-1),"")</f>
        <v/>
      </c>
      <c r="L51" s="28" t="str">
        <f t="array" ref="L51">IFERROR(INDEX(Tdata[Nom],SMALL(IF(Tdata[Date|Affectation]=L$5&amp;"|"&amp;$C$50,ROW(Tdata[Date|Affectation]),9^9),ROW()-ROW($C$50)+1)-1),"")</f>
        <v/>
      </c>
      <c r="M51" s="28" t="str">
        <f t="array" ref="M51">IFERROR(INDEX(Tdata[Nom],SMALL(IF(Tdata[Date|Affectation]=M$5&amp;"|"&amp;$C$50,ROW(Tdata[Date|Affectation]),9^9),ROW()-ROW($C$50)+1)-1),"")</f>
        <v/>
      </c>
      <c r="N51" s="28" t="str">
        <f t="array" ref="N51">IFERROR(INDEX(Tdata[Nom],SMALL(IF(Tdata[Date|Affectation]=N$5&amp;"|"&amp;$C$50,ROW(Tdata[Date|Affectation]),9^9),ROW()-ROW($C$50)+1)-1),"")</f>
        <v/>
      </c>
      <c r="O51" s="28" t="str">
        <f t="array" ref="O51">IFERROR(INDEX(Tdata[Nom],SMALL(IF(Tdata[Date|Affectation]=O$5&amp;"|"&amp;$C$50,ROW(Tdata[Date|Affectation]),9^9),ROW()-ROW($C$50)+1)-1),"")</f>
        <v/>
      </c>
      <c r="P51" s="28" t="str">
        <f t="array" ref="P51">IFERROR(INDEX(Tdata[Nom],SMALL(IF(Tdata[Date|Affectation]=P$5&amp;"|"&amp;$C$50,ROW(Tdata[Date|Affectation]),9^9),ROW()-ROW($C$50)+1)-1),"")</f>
        <v/>
      </c>
      <c r="Q51" s="28" t="str">
        <f t="array" ref="Q51">IFERROR(INDEX(Tdata[Nom],SMALL(IF(Tdata[Date|Affectation]=Q$5&amp;"|"&amp;$C$50,ROW(Tdata[Date|Affectation]),9^9),ROW()-ROW($C$50)+1)-1),"")</f>
        <v/>
      </c>
      <c r="R51" s="28" t="str">
        <f t="array" ref="R51">IFERROR(INDEX(Tdata[Nom],SMALL(IF(Tdata[Date|Affectation]=R$5&amp;"|"&amp;$C$50,ROW(Tdata[Date|Affectation]),9^9),ROW()-ROW($C$50)+1)-1),"")</f>
        <v/>
      </c>
      <c r="S51" s="28" t="str">
        <f t="array" ref="S51">IFERROR(INDEX(Tdata[Nom],SMALL(IF(Tdata[Date|Affectation]=S$5&amp;"|"&amp;$C$50,ROW(Tdata[Date|Affectation]),9^9),ROW()-ROW($C$50)+1)-1),"")</f>
        <v/>
      </c>
      <c r="T51" s="28" t="str">
        <f t="array" ref="T51">IFERROR(INDEX(Tdata[Nom],SMALL(IF(Tdata[Date|Affectation]=T$5&amp;"|"&amp;$C$50,ROW(Tdata[Date|Affectation]),9^9),ROW()-ROW($C$50)+1)-1),"")</f>
        <v/>
      </c>
      <c r="U51" s="28" t="str">
        <f t="array" ref="U51">IFERROR(INDEX(Tdata[Nom],SMALL(IF(Tdata[Date|Affectation]=U$5&amp;"|"&amp;$C$50,ROW(Tdata[Date|Affectation]),9^9),ROW()-ROW($C$50)+1)-1),"")</f>
        <v/>
      </c>
      <c r="V51" s="28" t="str">
        <f t="array" ref="V51">IFERROR(INDEX(Tdata[Nom],SMALL(IF(Tdata[Date|Affectation]=V$5&amp;"|"&amp;$C$50,ROW(Tdata[Date|Affectation]),9^9),ROW()-ROW($C$50)+1)-1),"")</f>
        <v/>
      </c>
      <c r="W51" s="28" t="str">
        <f t="array" ref="W51">IFERROR(INDEX(Tdata[Nom],SMALL(IF(Tdata[Date|Affectation]=W$5&amp;"|"&amp;$C$50,ROW(Tdata[Date|Affectation]),9^9),ROW()-ROW($C$50)+1)-1),"")</f>
        <v/>
      </c>
      <c r="X51" s="28" t="str">
        <f t="array" ref="X51">IFERROR(INDEX(Tdata[Nom],SMALL(IF(Tdata[Date|Affectation]=X$5&amp;"|"&amp;$C$50,ROW(Tdata[Date|Affectation]),9^9),ROW()-ROW($C$50)+1)-1),"")</f>
        <v/>
      </c>
      <c r="Y51" s="28" t="str">
        <f t="array" ref="Y51">IFERROR(INDEX(Tdata[Nom],SMALL(IF(Tdata[Date|Affectation]=Y$5&amp;"|"&amp;$C$50,ROW(Tdata[Date|Affectation]),9^9),ROW()-ROW($C$50)+1)-1),"")</f>
        <v/>
      </c>
      <c r="Z51" s="28" t="str">
        <f t="array" ref="Z51">IFERROR(INDEX(Tdata[Nom],SMALL(IF(Tdata[Date|Affectation]=Z$5&amp;"|"&amp;$C$50,ROW(Tdata[Date|Affectation]),9^9),ROW()-ROW($C$50)+1)-1),"")</f>
        <v/>
      </c>
      <c r="AA51" s="28" t="str">
        <f t="array" ref="AA51">IFERROR(INDEX(Tdata[Nom],SMALL(IF(Tdata[Date|Affectation]=AA$5&amp;"|"&amp;$C$50,ROW(Tdata[Date|Affectation]),9^9),ROW()-ROW($C$50)+1)-1),"")</f>
        <v/>
      </c>
      <c r="AB51" s="28" t="str">
        <f t="array" ref="AB51">IFERROR(INDEX(Tdata[Nom],SMALL(IF(Tdata[Date|Affectation]=AB$5&amp;"|"&amp;$C$50,ROW(Tdata[Date|Affectation]),9^9),ROW()-ROW($C$50)+1)-1),"")</f>
        <v/>
      </c>
      <c r="AC51" s="28" t="str">
        <f t="array" ref="AC51">IFERROR(INDEX(Tdata[Nom],SMALL(IF(Tdata[Date|Affectation]=AC$5&amp;"|"&amp;$C$50,ROW(Tdata[Date|Affectation]),9^9),ROW()-ROW($C$50)+1)-1),"")</f>
        <v/>
      </c>
      <c r="AD51" s="28" t="str">
        <f t="array" ref="AD51">IFERROR(INDEX(Tdata[Nom],SMALL(IF(Tdata[Date|Affectation]=AD$5&amp;"|"&amp;$C$50,ROW(Tdata[Date|Affectation]),9^9),ROW()-ROW($C$50)+1)-1),"")</f>
        <v/>
      </c>
      <c r="AE51" s="28" t="str">
        <f t="array" ref="AE51">IFERROR(INDEX(Tdata[Nom],SMALL(IF(Tdata[Date|Affectation]=AE$5&amp;"|"&amp;$C$50,ROW(Tdata[Date|Affectation]),9^9),ROW()-ROW($C$50)+1)-1),"")</f>
        <v/>
      </c>
      <c r="AF51" s="28" t="str">
        <f t="array" ref="AF51">IFERROR(INDEX(Tdata[Nom],SMALL(IF(Tdata[Date|Affectation]=AF$5&amp;"|"&amp;$C$50,ROW(Tdata[Date|Affectation]),9^9),ROW()-ROW($C$50)+1)-1),"")</f>
        <v/>
      </c>
      <c r="AG51" s="28" t="str">
        <f t="array" ref="AG51">IFERROR(INDEX(Tdata[Nom],SMALL(IF(Tdata[Date|Affectation]=AG$5&amp;"|"&amp;$C$50,ROW(Tdata[Date|Affectation]),9^9),ROW()-ROW($C$50)+1)-1),"")</f>
        <v/>
      </c>
      <c r="AH51" s="28" t="str">
        <f t="array" ref="AH51">IFERROR(INDEX(Tdata[Nom],SMALL(IF(Tdata[Date|Affectation]=AH$5&amp;"|"&amp;$C$50,ROW(Tdata[Date|Affectation]),9^9),ROW()-ROW($C$50)+1)-1),"")</f>
        <v/>
      </c>
    </row>
    <row r="52" spans="1:34" ht="15" thickBot="1" x14ac:dyDescent="0.4">
      <c r="A52" s="191"/>
      <c r="B52" s="188"/>
      <c r="C52" s="154"/>
      <c r="D52" s="28" t="str">
        <f t="array" ref="D52">IFERROR(INDEX(Tdata[Nom],SMALL(IF(Tdata[Date|Affectation]=D$5&amp;"|"&amp;$C$50,ROW(Tdata[Date|Affectation]),9^9),ROW()-ROW($C$50)+1)-1),"")</f>
        <v/>
      </c>
      <c r="E52" s="28" t="str">
        <f t="array" ref="E52">IFERROR(INDEX(Tdata[Nom],SMALL(IF(Tdata[Date|Affectation]=E$5&amp;"|"&amp;$C$50,ROW(Tdata[Date|Affectation]),9^9),ROW()-ROW($C$50)+1)-1),"")</f>
        <v/>
      </c>
      <c r="F52" s="28" t="str">
        <f t="array" ref="F52">IFERROR(INDEX(Tdata[Nom],SMALL(IF(Tdata[Date|Affectation]=F$5&amp;"|"&amp;$C$50,ROW(Tdata[Date|Affectation]),9^9),ROW()-ROW($C$50)+1)-1),"")</f>
        <v/>
      </c>
      <c r="G52" s="28" t="str">
        <f t="array" ref="G52">IFERROR(INDEX(Tdata[Nom],SMALL(IF(Tdata[Date|Affectation]=G$5&amp;"|"&amp;$C$50,ROW(Tdata[Date|Affectation]),9^9),ROW()-ROW($C$50)+1)-1),"")</f>
        <v/>
      </c>
      <c r="H52" s="28" t="str">
        <f t="array" ref="H52">IFERROR(INDEX(Tdata[Nom],SMALL(IF(Tdata[Date|Affectation]=H$5&amp;"|"&amp;$C$50,ROW(Tdata[Date|Affectation]),9^9),ROW()-ROW($C$50)+1)-1),"")</f>
        <v/>
      </c>
      <c r="I52" s="28" t="str">
        <f t="array" ref="I52">IFERROR(INDEX(Tdata[Nom],SMALL(IF(Tdata[Date|Affectation]=I$5&amp;"|"&amp;$C$50,ROW(Tdata[Date|Affectation]),9^9),ROW()-ROW($C$50)+1)-1),"")</f>
        <v/>
      </c>
      <c r="J52" s="28" t="str">
        <f t="array" ref="J52">IFERROR(INDEX(Tdata[Nom],SMALL(IF(Tdata[Date|Affectation]=J$5&amp;"|"&amp;$C$50,ROW(Tdata[Date|Affectation]),9^9),ROW()-ROW($C$50)+1)-1),"")</f>
        <v/>
      </c>
      <c r="K52" s="28" t="str">
        <f t="array" ref="K52">IFERROR(INDEX(Tdata[Nom],SMALL(IF(Tdata[Date|Affectation]=K$5&amp;"|"&amp;$C$50,ROW(Tdata[Date|Affectation]),9^9),ROW()-ROW($C$50)+1)-1),"")</f>
        <v/>
      </c>
      <c r="L52" s="28" t="str">
        <f t="array" ref="L52">IFERROR(INDEX(Tdata[Nom],SMALL(IF(Tdata[Date|Affectation]=L$5&amp;"|"&amp;$C$50,ROW(Tdata[Date|Affectation]),9^9),ROW()-ROW($C$50)+1)-1),"")</f>
        <v/>
      </c>
      <c r="M52" s="28" t="str">
        <f t="array" ref="M52">IFERROR(INDEX(Tdata[Nom],SMALL(IF(Tdata[Date|Affectation]=M$5&amp;"|"&amp;$C$50,ROW(Tdata[Date|Affectation]),9^9),ROW()-ROW($C$50)+1)-1),"")</f>
        <v/>
      </c>
      <c r="N52" s="28" t="str">
        <f t="array" ref="N52">IFERROR(INDEX(Tdata[Nom],SMALL(IF(Tdata[Date|Affectation]=N$5&amp;"|"&amp;$C$50,ROW(Tdata[Date|Affectation]),9^9),ROW()-ROW($C$50)+1)-1),"")</f>
        <v/>
      </c>
      <c r="O52" s="28" t="str">
        <f t="array" ref="O52">IFERROR(INDEX(Tdata[Nom],SMALL(IF(Tdata[Date|Affectation]=O$5&amp;"|"&amp;$C$50,ROW(Tdata[Date|Affectation]),9^9),ROW()-ROW($C$50)+1)-1),"")</f>
        <v/>
      </c>
      <c r="P52" s="28" t="str">
        <f t="array" ref="P52">IFERROR(INDEX(Tdata[Nom],SMALL(IF(Tdata[Date|Affectation]=P$5&amp;"|"&amp;$C$50,ROW(Tdata[Date|Affectation]),9^9),ROW()-ROW($C$50)+1)-1),"")</f>
        <v/>
      </c>
      <c r="Q52" s="28" t="str">
        <f t="array" ref="Q52">IFERROR(INDEX(Tdata[Nom],SMALL(IF(Tdata[Date|Affectation]=Q$5&amp;"|"&amp;$C$50,ROW(Tdata[Date|Affectation]),9^9),ROW()-ROW($C$50)+1)-1),"")</f>
        <v/>
      </c>
      <c r="R52" s="28" t="str">
        <f t="array" ref="R52">IFERROR(INDEX(Tdata[Nom],SMALL(IF(Tdata[Date|Affectation]=R$5&amp;"|"&amp;$C$50,ROW(Tdata[Date|Affectation]),9^9),ROW()-ROW($C$50)+1)-1),"")</f>
        <v/>
      </c>
      <c r="S52" s="28" t="str">
        <f t="array" ref="S52">IFERROR(INDEX(Tdata[Nom],SMALL(IF(Tdata[Date|Affectation]=S$5&amp;"|"&amp;$C$50,ROW(Tdata[Date|Affectation]),9^9),ROW()-ROW($C$50)+1)-1),"")</f>
        <v/>
      </c>
      <c r="T52" s="28" t="str">
        <f t="array" ref="T52">IFERROR(INDEX(Tdata[Nom],SMALL(IF(Tdata[Date|Affectation]=T$5&amp;"|"&amp;$C$50,ROW(Tdata[Date|Affectation]),9^9),ROW()-ROW($C$50)+1)-1),"")</f>
        <v/>
      </c>
      <c r="U52" s="28" t="str">
        <f t="array" ref="U52">IFERROR(INDEX(Tdata[Nom],SMALL(IF(Tdata[Date|Affectation]=U$5&amp;"|"&amp;$C$50,ROW(Tdata[Date|Affectation]),9^9),ROW()-ROW($C$50)+1)-1),"")</f>
        <v/>
      </c>
      <c r="V52" s="28" t="str">
        <f t="array" ref="V52">IFERROR(INDEX(Tdata[Nom],SMALL(IF(Tdata[Date|Affectation]=V$5&amp;"|"&amp;$C$50,ROW(Tdata[Date|Affectation]),9^9),ROW()-ROW($C$50)+1)-1),"")</f>
        <v/>
      </c>
      <c r="W52" s="28" t="str">
        <f t="array" ref="W52">IFERROR(INDEX(Tdata[Nom],SMALL(IF(Tdata[Date|Affectation]=W$5&amp;"|"&amp;$C$50,ROW(Tdata[Date|Affectation]),9^9),ROW()-ROW($C$50)+1)-1),"")</f>
        <v/>
      </c>
      <c r="X52" s="28" t="str">
        <f t="array" ref="X52">IFERROR(INDEX(Tdata[Nom],SMALL(IF(Tdata[Date|Affectation]=X$5&amp;"|"&amp;$C$50,ROW(Tdata[Date|Affectation]),9^9),ROW()-ROW($C$50)+1)-1),"")</f>
        <v/>
      </c>
      <c r="Y52" s="28" t="str">
        <f t="array" ref="Y52">IFERROR(INDEX(Tdata[Nom],SMALL(IF(Tdata[Date|Affectation]=Y$5&amp;"|"&amp;$C$50,ROW(Tdata[Date|Affectation]),9^9),ROW()-ROW($C$50)+1)-1),"")</f>
        <v/>
      </c>
      <c r="Z52" s="28" t="str">
        <f t="array" ref="Z52">IFERROR(INDEX(Tdata[Nom],SMALL(IF(Tdata[Date|Affectation]=Z$5&amp;"|"&amp;$C$50,ROW(Tdata[Date|Affectation]),9^9),ROW()-ROW($C$50)+1)-1),"")</f>
        <v/>
      </c>
      <c r="AA52" s="28" t="str">
        <f t="array" ref="AA52">IFERROR(INDEX(Tdata[Nom],SMALL(IF(Tdata[Date|Affectation]=AA$5&amp;"|"&amp;$C$50,ROW(Tdata[Date|Affectation]),9^9),ROW()-ROW($C$50)+1)-1),"")</f>
        <v/>
      </c>
      <c r="AB52" s="28" t="str">
        <f t="array" ref="AB52">IFERROR(INDEX(Tdata[Nom],SMALL(IF(Tdata[Date|Affectation]=AB$5&amp;"|"&amp;$C$50,ROW(Tdata[Date|Affectation]),9^9),ROW()-ROW($C$50)+1)-1),"")</f>
        <v/>
      </c>
      <c r="AC52" s="28" t="str">
        <f t="array" ref="AC52">IFERROR(INDEX(Tdata[Nom],SMALL(IF(Tdata[Date|Affectation]=AC$5&amp;"|"&amp;$C$50,ROW(Tdata[Date|Affectation]),9^9),ROW()-ROW($C$50)+1)-1),"")</f>
        <v/>
      </c>
      <c r="AD52" s="28" t="str">
        <f t="array" ref="AD52">IFERROR(INDEX(Tdata[Nom],SMALL(IF(Tdata[Date|Affectation]=AD$5&amp;"|"&amp;$C$50,ROW(Tdata[Date|Affectation]),9^9),ROW()-ROW($C$50)+1)-1),"")</f>
        <v/>
      </c>
      <c r="AE52" s="28" t="str">
        <f t="array" ref="AE52">IFERROR(INDEX(Tdata[Nom],SMALL(IF(Tdata[Date|Affectation]=AE$5&amp;"|"&amp;$C$50,ROW(Tdata[Date|Affectation]),9^9),ROW()-ROW($C$50)+1)-1),"")</f>
        <v/>
      </c>
      <c r="AF52" s="28" t="str">
        <f t="array" ref="AF52">IFERROR(INDEX(Tdata[Nom],SMALL(IF(Tdata[Date|Affectation]=AF$5&amp;"|"&amp;$C$50,ROW(Tdata[Date|Affectation]),9^9),ROW()-ROW($C$50)+1)-1),"")</f>
        <v/>
      </c>
      <c r="AG52" s="28" t="str">
        <f t="array" ref="AG52">IFERROR(INDEX(Tdata[Nom],SMALL(IF(Tdata[Date|Affectation]=AG$5&amp;"|"&amp;$C$50,ROW(Tdata[Date|Affectation]),9^9),ROW()-ROW($C$50)+1)-1),"")</f>
        <v/>
      </c>
      <c r="AH52" s="28" t="str">
        <f t="array" ref="AH52">IFERROR(INDEX(Tdata[Nom],SMALL(IF(Tdata[Date|Affectation]=AH$5&amp;"|"&amp;$C$50,ROW(Tdata[Date|Affectation]),9^9),ROW()-ROW($C$50)+1)-1),"")</f>
        <v/>
      </c>
    </row>
    <row r="53" spans="1:34" ht="15" thickBot="1" x14ac:dyDescent="0.4">
      <c r="A53" s="191"/>
      <c r="B53" s="188"/>
      <c r="C53" s="154"/>
      <c r="D53" s="28" t="str">
        <f t="array" ref="D53">IFERROR(INDEX(Tdata[Nom],SMALL(IF(Tdata[Date|Affectation]=D$5&amp;"|"&amp;$C$50,ROW(Tdata[Date|Affectation]),9^9),ROW()-ROW($C$50)+1)-1),"")</f>
        <v/>
      </c>
      <c r="E53" s="28" t="str">
        <f t="array" ref="E53">IFERROR(INDEX(Tdata[Nom],SMALL(IF(Tdata[Date|Affectation]=E$5&amp;"|"&amp;$C$50,ROW(Tdata[Date|Affectation]),9^9),ROW()-ROW($C$50)+1)-1),"")</f>
        <v/>
      </c>
      <c r="F53" s="28" t="str">
        <f t="array" ref="F53">IFERROR(INDEX(Tdata[Nom],SMALL(IF(Tdata[Date|Affectation]=F$5&amp;"|"&amp;$C$50,ROW(Tdata[Date|Affectation]),9^9),ROW()-ROW($C$50)+1)-1),"")</f>
        <v/>
      </c>
      <c r="G53" s="28" t="str">
        <f t="array" ref="G53">IFERROR(INDEX(Tdata[Nom],SMALL(IF(Tdata[Date|Affectation]=G$5&amp;"|"&amp;$C$50,ROW(Tdata[Date|Affectation]),9^9),ROW()-ROW($C$50)+1)-1),"")</f>
        <v/>
      </c>
      <c r="H53" s="28" t="str">
        <f t="array" ref="H53">IFERROR(INDEX(Tdata[Nom],SMALL(IF(Tdata[Date|Affectation]=H$5&amp;"|"&amp;$C$50,ROW(Tdata[Date|Affectation]),9^9),ROW()-ROW($C$50)+1)-1),"")</f>
        <v/>
      </c>
      <c r="I53" s="28" t="str">
        <f t="array" ref="I53">IFERROR(INDEX(Tdata[Nom],SMALL(IF(Tdata[Date|Affectation]=I$5&amp;"|"&amp;$C$50,ROW(Tdata[Date|Affectation]),9^9),ROW()-ROW($C$50)+1)-1),"")</f>
        <v/>
      </c>
      <c r="J53" s="28" t="str">
        <f t="array" ref="J53">IFERROR(INDEX(Tdata[Nom],SMALL(IF(Tdata[Date|Affectation]=J$5&amp;"|"&amp;$C$50,ROW(Tdata[Date|Affectation]),9^9),ROW()-ROW($C$50)+1)-1),"")</f>
        <v/>
      </c>
      <c r="K53" s="28" t="str">
        <f t="array" ref="K53">IFERROR(INDEX(Tdata[Nom],SMALL(IF(Tdata[Date|Affectation]=K$5&amp;"|"&amp;$C$50,ROW(Tdata[Date|Affectation]),9^9),ROW()-ROW($C$50)+1)-1),"")</f>
        <v/>
      </c>
      <c r="L53" s="28" t="str">
        <f t="array" ref="L53">IFERROR(INDEX(Tdata[Nom],SMALL(IF(Tdata[Date|Affectation]=L$5&amp;"|"&amp;$C$50,ROW(Tdata[Date|Affectation]),9^9),ROW()-ROW($C$50)+1)-1),"")</f>
        <v/>
      </c>
      <c r="M53" s="28" t="str">
        <f t="array" ref="M53">IFERROR(INDEX(Tdata[Nom],SMALL(IF(Tdata[Date|Affectation]=M$5&amp;"|"&amp;$C$50,ROW(Tdata[Date|Affectation]),9^9),ROW()-ROW($C$50)+1)-1),"")</f>
        <v/>
      </c>
      <c r="N53" s="28" t="str">
        <f t="array" ref="N53">IFERROR(INDEX(Tdata[Nom],SMALL(IF(Tdata[Date|Affectation]=N$5&amp;"|"&amp;$C$50,ROW(Tdata[Date|Affectation]),9^9),ROW()-ROW($C$50)+1)-1),"")</f>
        <v/>
      </c>
      <c r="O53" s="28" t="str">
        <f t="array" ref="O53">IFERROR(INDEX(Tdata[Nom],SMALL(IF(Tdata[Date|Affectation]=O$5&amp;"|"&amp;$C$50,ROW(Tdata[Date|Affectation]),9^9),ROW()-ROW($C$50)+1)-1),"")</f>
        <v/>
      </c>
      <c r="P53" s="28" t="str">
        <f t="array" ref="P53">IFERROR(INDEX(Tdata[Nom],SMALL(IF(Tdata[Date|Affectation]=P$5&amp;"|"&amp;$C$50,ROW(Tdata[Date|Affectation]),9^9),ROW()-ROW($C$50)+1)-1),"")</f>
        <v/>
      </c>
      <c r="Q53" s="28" t="str">
        <f t="array" ref="Q53">IFERROR(INDEX(Tdata[Nom],SMALL(IF(Tdata[Date|Affectation]=Q$5&amp;"|"&amp;$C$50,ROW(Tdata[Date|Affectation]),9^9),ROW()-ROW($C$50)+1)-1),"")</f>
        <v/>
      </c>
      <c r="R53" s="28" t="str">
        <f t="array" ref="R53">IFERROR(INDEX(Tdata[Nom],SMALL(IF(Tdata[Date|Affectation]=R$5&amp;"|"&amp;$C$50,ROW(Tdata[Date|Affectation]),9^9),ROW()-ROW($C$50)+1)-1),"")</f>
        <v/>
      </c>
      <c r="S53" s="28" t="str">
        <f t="array" ref="S53">IFERROR(INDEX(Tdata[Nom],SMALL(IF(Tdata[Date|Affectation]=S$5&amp;"|"&amp;$C$50,ROW(Tdata[Date|Affectation]),9^9),ROW()-ROW($C$50)+1)-1),"")</f>
        <v/>
      </c>
      <c r="T53" s="28" t="str">
        <f t="array" ref="T53">IFERROR(INDEX(Tdata[Nom],SMALL(IF(Tdata[Date|Affectation]=T$5&amp;"|"&amp;$C$50,ROW(Tdata[Date|Affectation]),9^9),ROW()-ROW($C$50)+1)-1),"")</f>
        <v/>
      </c>
      <c r="U53" s="28" t="str">
        <f t="array" ref="U53">IFERROR(INDEX(Tdata[Nom],SMALL(IF(Tdata[Date|Affectation]=U$5&amp;"|"&amp;$C$50,ROW(Tdata[Date|Affectation]),9^9),ROW()-ROW($C$50)+1)-1),"")</f>
        <v/>
      </c>
      <c r="V53" s="28" t="str">
        <f t="array" ref="V53">IFERROR(INDEX(Tdata[Nom],SMALL(IF(Tdata[Date|Affectation]=V$5&amp;"|"&amp;$C$50,ROW(Tdata[Date|Affectation]),9^9),ROW()-ROW($C$50)+1)-1),"")</f>
        <v/>
      </c>
      <c r="W53" s="28" t="str">
        <f t="array" ref="W53">IFERROR(INDEX(Tdata[Nom],SMALL(IF(Tdata[Date|Affectation]=W$5&amp;"|"&amp;$C$50,ROW(Tdata[Date|Affectation]),9^9),ROW()-ROW($C$50)+1)-1),"")</f>
        <v/>
      </c>
      <c r="X53" s="28" t="str">
        <f t="array" ref="X53">IFERROR(INDEX(Tdata[Nom],SMALL(IF(Tdata[Date|Affectation]=X$5&amp;"|"&amp;$C$50,ROW(Tdata[Date|Affectation]),9^9),ROW()-ROW($C$50)+1)-1),"")</f>
        <v/>
      </c>
      <c r="Y53" s="28" t="str">
        <f t="array" ref="Y53">IFERROR(INDEX(Tdata[Nom],SMALL(IF(Tdata[Date|Affectation]=Y$5&amp;"|"&amp;$C$50,ROW(Tdata[Date|Affectation]),9^9),ROW()-ROW($C$50)+1)-1),"")</f>
        <v/>
      </c>
      <c r="Z53" s="28" t="str">
        <f t="array" ref="Z53">IFERROR(INDEX(Tdata[Nom],SMALL(IF(Tdata[Date|Affectation]=Z$5&amp;"|"&amp;$C$50,ROW(Tdata[Date|Affectation]),9^9),ROW()-ROW($C$50)+1)-1),"")</f>
        <v/>
      </c>
      <c r="AA53" s="28" t="str">
        <f t="array" ref="AA53">IFERROR(INDEX(Tdata[Nom],SMALL(IF(Tdata[Date|Affectation]=AA$5&amp;"|"&amp;$C$50,ROW(Tdata[Date|Affectation]),9^9),ROW()-ROW($C$50)+1)-1),"")</f>
        <v/>
      </c>
      <c r="AB53" s="28" t="str">
        <f t="array" ref="AB53">IFERROR(INDEX(Tdata[Nom],SMALL(IF(Tdata[Date|Affectation]=AB$5&amp;"|"&amp;$C$50,ROW(Tdata[Date|Affectation]),9^9),ROW()-ROW($C$50)+1)-1),"")</f>
        <v/>
      </c>
      <c r="AC53" s="28" t="str">
        <f t="array" ref="AC53">IFERROR(INDEX(Tdata[Nom],SMALL(IF(Tdata[Date|Affectation]=AC$5&amp;"|"&amp;$C$50,ROW(Tdata[Date|Affectation]),9^9),ROW()-ROW($C$50)+1)-1),"")</f>
        <v/>
      </c>
      <c r="AD53" s="28" t="str">
        <f t="array" ref="AD53">IFERROR(INDEX(Tdata[Nom],SMALL(IF(Tdata[Date|Affectation]=AD$5&amp;"|"&amp;$C$50,ROW(Tdata[Date|Affectation]),9^9),ROW()-ROW($C$50)+1)-1),"")</f>
        <v/>
      </c>
      <c r="AE53" s="28" t="str">
        <f t="array" ref="AE53">IFERROR(INDEX(Tdata[Nom],SMALL(IF(Tdata[Date|Affectation]=AE$5&amp;"|"&amp;$C$50,ROW(Tdata[Date|Affectation]),9^9),ROW()-ROW($C$50)+1)-1),"")</f>
        <v/>
      </c>
      <c r="AF53" s="28" t="str">
        <f t="array" ref="AF53">IFERROR(INDEX(Tdata[Nom],SMALL(IF(Tdata[Date|Affectation]=AF$5&amp;"|"&amp;$C$50,ROW(Tdata[Date|Affectation]),9^9),ROW()-ROW($C$50)+1)-1),"")</f>
        <v/>
      </c>
      <c r="AG53" s="28" t="str">
        <f t="array" ref="AG53">IFERROR(INDEX(Tdata[Nom],SMALL(IF(Tdata[Date|Affectation]=AG$5&amp;"|"&amp;$C$50,ROW(Tdata[Date|Affectation]),9^9),ROW()-ROW($C$50)+1)-1),"")</f>
        <v/>
      </c>
      <c r="AH53" s="28" t="str">
        <f t="array" ref="AH53">IFERROR(INDEX(Tdata[Nom],SMALL(IF(Tdata[Date|Affectation]=AH$5&amp;"|"&amp;$C$50,ROW(Tdata[Date|Affectation]),9^9),ROW()-ROW($C$50)+1)-1),"")</f>
        <v/>
      </c>
    </row>
    <row r="54" spans="1:34" ht="15" thickBot="1" x14ac:dyDescent="0.4">
      <c r="A54" s="191"/>
      <c r="B54" s="188"/>
      <c r="C54" s="154"/>
      <c r="D54" s="28" t="str">
        <f t="array" ref="D54">IFERROR(INDEX(Tdata[Nom],SMALL(IF(Tdata[Date|Affectation]=D$5&amp;"|"&amp;$C$50,ROW(Tdata[Date|Affectation]),9^9),ROW()-ROW($C$50)+1)-1),"")</f>
        <v/>
      </c>
      <c r="E54" s="28" t="str">
        <f t="array" ref="E54">IFERROR(INDEX(Tdata[Nom],SMALL(IF(Tdata[Date|Affectation]=E$5&amp;"|"&amp;$C$50,ROW(Tdata[Date|Affectation]),9^9),ROW()-ROW($C$50)+1)-1),"")</f>
        <v/>
      </c>
      <c r="F54" s="28" t="str">
        <f t="array" ref="F54">IFERROR(INDEX(Tdata[Nom],SMALL(IF(Tdata[Date|Affectation]=F$5&amp;"|"&amp;$C$50,ROW(Tdata[Date|Affectation]),9^9),ROW()-ROW($C$50)+1)-1),"")</f>
        <v/>
      </c>
      <c r="G54" s="28" t="str">
        <f t="array" ref="G54">IFERROR(INDEX(Tdata[Nom],SMALL(IF(Tdata[Date|Affectation]=G$5&amp;"|"&amp;$C$50,ROW(Tdata[Date|Affectation]),9^9),ROW()-ROW($C$50)+1)-1),"")</f>
        <v/>
      </c>
      <c r="H54" s="28" t="str">
        <f t="array" ref="H54">IFERROR(INDEX(Tdata[Nom],SMALL(IF(Tdata[Date|Affectation]=H$5&amp;"|"&amp;$C$50,ROW(Tdata[Date|Affectation]),9^9),ROW()-ROW($C$50)+1)-1),"")</f>
        <v/>
      </c>
      <c r="I54" s="28" t="str">
        <f t="array" ref="I54">IFERROR(INDEX(Tdata[Nom],SMALL(IF(Tdata[Date|Affectation]=I$5&amp;"|"&amp;$C$50,ROW(Tdata[Date|Affectation]),9^9),ROW()-ROW($C$50)+1)-1),"")</f>
        <v/>
      </c>
      <c r="J54" s="28" t="str">
        <f t="array" ref="J54">IFERROR(INDEX(Tdata[Nom],SMALL(IF(Tdata[Date|Affectation]=J$5&amp;"|"&amp;$C$50,ROW(Tdata[Date|Affectation]),9^9),ROW()-ROW($C$50)+1)-1),"")</f>
        <v/>
      </c>
      <c r="K54" s="28" t="str">
        <f t="array" ref="K54">IFERROR(INDEX(Tdata[Nom],SMALL(IF(Tdata[Date|Affectation]=K$5&amp;"|"&amp;$C$50,ROW(Tdata[Date|Affectation]),9^9),ROW()-ROW($C$50)+1)-1),"")</f>
        <v/>
      </c>
      <c r="L54" s="28" t="str">
        <f t="array" ref="L54">IFERROR(INDEX(Tdata[Nom],SMALL(IF(Tdata[Date|Affectation]=L$5&amp;"|"&amp;$C$50,ROW(Tdata[Date|Affectation]),9^9),ROW()-ROW($C$50)+1)-1),"")</f>
        <v/>
      </c>
      <c r="M54" s="28" t="str">
        <f t="array" ref="M54">IFERROR(INDEX(Tdata[Nom],SMALL(IF(Tdata[Date|Affectation]=M$5&amp;"|"&amp;$C$50,ROW(Tdata[Date|Affectation]),9^9),ROW()-ROW($C$50)+1)-1),"")</f>
        <v/>
      </c>
      <c r="N54" s="28" t="str">
        <f t="array" ref="N54">IFERROR(INDEX(Tdata[Nom],SMALL(IF(Tdata[Date|Affectation]=N$5&amp;"|"&amp;$C$50,ROW(Tdata[Date|Affectation]),9^9),ROW()-ROW($C$50)+1)-1),"")</f>
        <v/>
      </c>
      <c r="O54" s="28" t="str">
        <f t="array" ref="O54">IFERROR(INDEX(Tdata[Nom],SMALL(IF(Tdata[Date|Affectation]=O$5&amp;"|"&amp;$C$50,ROW(Tdata[Date|Affectation]),9^9),ROW()-ROW($C$50)+1)-1),"")</f>
        <v/>
      </c>
      <c r="P54" s="28" t="str">
        <f t="array" ref="P54">IFERROR(INDEX(Tdata[Nom],SMALL(IF(Tdata[Date|Affectation]=P$5&amp;"|"&amp;$C$50,ROW(Tdata[Date|Affectation]),9^9),ROW()-ROW($C$50)+1)-1),"")</f>
        <v/>
      </c>
      <c r="Q54" s="28" t="str">
        <f t="array" ref="Q54">IFERROR(INDEX(Tdata[Nom],SMALL(IF(Tdata[Date|Affectation]=Q$5&amp;"|"&amp;$C$50,ROW(Tdata[Date|Affectation]),9^9),ROW()-ROW($C$50)+1)-1),"")</f>
        <v/>
      </c>
      <c r="R54" s="28" t="str">
        <f t="array" ref="R54">IFERROR(INDEX(Tdata[Nom],SMALL(IF(Tdata[Date|Affectation]=R$5&amp;"|"&amp;$C$50,ROW(Tdata[Date|Affectation]),9^9),ROW()-ROW($C$50)+1)-1),"")</f>
        <v/>
      </c>
      <c r="S54" s="28" t="str">
        <f t="array" ref="S54">IFERROR(INDEX(Tdata[Nom],SMALL(IF(Tdata[Date|Affectation]=S$5&amp;"|"&amp;$C$50,ROW(Tdata[Date|Affectation]),9^9),ROW()-ROW($C$50)+1)-1),"")</f>
        <v/>
      </c>
      <c r="T54" s="28" t="str">
        <f t="array" ref="T54">IFERROR(INDEX(Tdata[Nom],SMALL(IF(Tdata[Date|Affectation]=T$5&amp;"|"&amp;$C$50,ROW(Tdata[Date|Affectation]),9^9),ROW()-ROW($C$50)+1)-1),"")</f>
        <v/>
      </c>
      <c r="U54" s="28" t="str">
        <f t="array" ref="U54">IFERROR(INDEX(Tdata[Nom],SMALL(IF(Tdata[Date|Affectation]=U$5&amp;"|"&amp;$C$50,ROW(Tdata[Date|Affectation]),9^9),ROW()-ROW($C$50)+1)-1),"")</f>
        <v/>
      </c>
      <c r="V54" s="28" t="str">
        <f t="array" ref="V54">IFERROR(INDEX(Tdata[Nom],SMALL(IF(Tdata[Date|Affectation]=V$5&amp;"|"&amp;$C$50,ROW(Tdata[Date|Affectation]),9^9),ROW()-ROW($C$50)+1)-1),"")</f>
        <v/>
      </c>
      <c r="W54" s="28" t="str">
        <f t="array" ref="W54">IFERROR(INDEX(Tdata[Nom],SMALL(IF(Tdata[Date|Affectation]=W$5&amp;"|"&amp;$C$50,ROW(Tdata[Date|Affectation]),9^9),ROW()-ROW($C$50)+1)-1),"")</f>
        <v/>
      </c>
      <c r="X54" s="28" t="str">
        <f t="array" ref="X54">IFERROR(INDEX(Tdata[Nom],SMALL(IF(Tdata[Date|Affectation]=X$5&amp;"|"&amp;$C$50,ROW(Tdata[Date|Affectation]),9^9),ROW()-ROW($C$50)+1)-1),"")</f>
        <v/>
      </c>
      <c r="Y54" s="28" t="str">
        <f t="array" ref="Y54">IFERROR(INDEX(Tdata[Nom],SMALL(IF(Tdata[Date|Affectation]=Y$5&amp;"|"&amp;$C$50,ROW(Tdata[Date|Affectation]),9^9),ROW()-ROW($C$50)+1)-1),"")</f>
        <v/>
      </c>
      <c r="Z54" s="28" t="str">
        <f t="array" ref="Z54">IFERROR(INDEX(Tdata[Nom],SMALL(IF(Tdata[Date|Affectation]=Z$5&amp;"|"&amp;$C$50,ROW(Tdata[Date|Affectation]),9^9),ROW()-ROW($C$50)+1)-1),"")</f>
        <v/>
      </c>
      <c r="AA54" s="28" t="str">
        <f t="array" ref="AA54">IFERROR(INDEX(Tdata[Nom],SMALL(IF(Tdata[Date|Affectation]=AA$5&amp;"|"&amp;$C$50,ROW(Tdata[Date|Affectation]),9^9),ROW()-ROW($C$50)+1)-1),"")</f>
        <v/>
      </c>
      <c r="AB54" s="28" t="str">
        <f t="array" ref="AB54">IFERROR(INDEX(Tdata[Nom],SMALL(IF(Tdata[Date|Affectation]=AB$5&amp;"|"&amp;$C$50,ROW(Tdata[Date|Affectation]),9^9),ROW()-ROW($C$50)+1)-1),"")</f>
        <v/>
      </c>
      <c r="AC54" s="28" t="str">
        <f t="array" ref="AC54">IFERROR(INDEX(Tdata[Nom],SMALL(IF(Tdata[Date|Affectation]=AC$5&amp;"|"&amp;$C$50,ROW(Tdata[Date|Affectation]),9^9),ROW()-ROW($C$50)+1)-1),"")</f>
        <v/>
      </c>
      <c r="AD54" s="28" t="str">
        <f t="array" ref="AD54">IFERROR(INDEX(Tdata[Nom],SMALL(IF(Tdata[Date|Affectation]=AD$5&amp;"|"&amp;$C$50,ROW(Tdata[Date|Affectation]),9^9),ROW()-ROW($C$50)+1)-1),"")</f>
        <v/>
      </c>
      <c r="AE54" s="28" t="str">
        <f t="array" ref="AE54">IFERROR(INDEX(Tdata[Nom],SMALL(IF(Tdata[Date|Affectation]=AE$5&amp;"|"&amp;$C$50,ROW(Tdata[Date|Affectation]),9^9),ROW()-ROW($C$50)+1)-1),"")</f>
        <v/>
      </c>
      <c r="AF54" s="28" t="str">
        <f t="array" ref="AF54">IFERROR(INDEX(Tdata[Nom],SMALL(IF(Tdata[Date|Affectation]=AF$5&amp;"|"&amp;$C$50,ROW(Tdata[Date|Affectation]),9^9),ROW()-ROW($C$50)+1)-1),"")</f>
        <v/>
      </c>
      <c r="AG54" s="28" t="str">
        <f t="array" ref="AG54">IFERROR(INDEX(Tdata[Nom],SMALL(IF(Tdata[Date|Affectation]=AG$5&amp;"|"&amp;$C$50,ROW(Tdata[Date|Affectation]),9^9),ROW()-ROW($C$50)+1)-1),"")</f>
        <v/>
      </c>
      <c r="AH54" s="28" t="str">
        <f t="array" ref="AH54">IFERROR(INDEX(Tdata[Nom],SMALL(IF(Tdata[Date|Affectation]=AH$5&amp;"|"&amp;$C$50,ROW(Tdata[Date|Affectation]),9^9),ROW()-ROW($C$50)+1)-1),"")</f>
        <v/>
      </c>
    </row>
    <row r="55" spans="1:34" ht="15" thickBot="1" x14ac:dyDescent="0.4">
      <c r="A55" s="191"/>
      <c r="B55" s="188"/>
      <c r="C55" s="154"/>
      <c r="D55" s="28" t="str">
        <f t="array" ref="D55">IFERROR(INDEX(Tdata[Nom],SMALL(IF(Tdata[Date|Affectation]=D$5&amp;"|"&amp;$C$50,ROW(Tdata[Date|Affectation]),9^9),ROW()-ROW($C$50)+1)-1),"")</f>
        <v/>
      </c>
      <c r="E55" s="28" t="str">
        <f t="array" ref="E55">IFERROR(INDEX(Tdata[Nom],SMALL(IF(Tdata[Date|Affectation]=E$5&amp;"|"&amp;$C$50,ROW(Tdata[Date|Affectation]),9^9),ROW()-ROW($C$50)+1)-1),"")</f>
        <v/>
      </c>
      <c r="F55" s="28" t="str">
        <f t="array" ref="F55">IFERROR(INDEX(Tdata[Nom],SMALL(IF(Tdata[Date|Affectation]=F$5&amp;"|"&amp;$C$50,ROW(Tdata[Date|Affectation]),9^9),ROW()-ROW($C$50)+1)-1),"")</f>
        <v/>
      </c>
      <c r="G55" s="28" t="str">
        <f t="array" ref="G55">IFERROR(INDEX(Tdata[Nom],SMALL(IF(Tdata[Date|Affectation]=G$5&amp;"|"&amp;$C$50,ROW(Tdata[Date|Affectation]),9^9),ROW()-ROW($C$50)+1)-1),"")</f>
        <v/>
      </c>
      <c r="H55" s="28" t="str">
        <f t="array" ref="H55">IFERROR(INDEX(Tdata[Nom],SMALL(IF(Tdata[Date|Affectation]=H$5&amp;"|"&amp;$C$50,ROW(Tdata[Date|Affectation]),9^9),ROW()-ROW($C$50)+1)-1),"")</f>
        <v/>
      </c>
      <c r="I55" s="28" t="str">
        <f t="array" ref="I55">IFERROR(INDEX(Tdata[Nom],SMALL(IF(Tdata[Date|Affectation]=I$5&amp;"|"&amp;$C$50,ROW(Tdata[Date|Affectation]),9^9),ROW()-ROW($C$50)+1)-1),"")</f>
        <v/>
      </c>
      <c r="J55" s="28" t="str">
        <f t="array" ref="J55">IFERROR(INDEX(Tdata[Nom],SMALL(IF(Tdata[Date|Affectation]=J$5&amp;"|"&amp;$C$50,ROW(Tdata[Date|Affectation]),9^9),ROW()-ROW($C$50)+1)-1),"")</f>
        <v/>
      </c>
      <c r="K55" s="28" t="str">
        <f t="array" ref="K55">IFERROR(INDEX(Tdata[Nom],SMALL(IF(Tdata[Date|Affectation]=K$5&amp;"|"&amp;$C$50,ROW(Tdata[Date|Affectation]),9^9),ROW()-ROW($C$50)+1)-1),"")</f>
        <v/>
      </c>
      <c r="L55" s="28" t="str">
        <f t="array" ref="L55">IFERROR(INDEX(Tdata[Nom],SMALL(IF(Tdata[Date|Affectation]=L$5&amp;"|"&amp;$C$50,ROW(Tdata[Date|Affectation]),9^9),ROW()-ROW($C$50)+1)-1),"")</f>
        <v/>
      </c>
      <c r="M55" s="28" t="str">
        <f t="array" ref="M55">IFERROR(INDEX(Tdata[Nom],SMALL(IF(Tdata[Date|Affectation]=M$5&amp;"|"&amp;$C$50,ROW(Tdata[Date|Affectation]),9^9),ROW()-ROW($C$50)+1)-1),"")</f>
        <v/>
      </c>
      <c r="N55" s="28" t="str">
        <f t="array" ref="N55">IFERROR(INDEX(Tdata[Nom],SMALL(IF(Tdata[Date|Affectation]=N$5&amp;"|"&amp;$C$50,ROW(Tdata[Date|Affectation]),9^9),ROW()-ROW($C$50)+1)-1),"")</f>
        <v/>
      </c>
      <c r="O55" s="28" t="str">
        <f t="array" ref="O55">IFERROR(INDEX(Tdata[Nom],SMALL(IF(Tdata[Date|Affectation]=O$5&amp;"|"&amp;$C$50,ROW(Tdata[Date|Affectation]),9^9),ROW()-ROW($C$50)+1)-1),"")</f>
        <v/>
      </c>
      <c r="P55" s="28" t="str">
        <f t="array" ref="P55">IFERROR(INDEX(Tdata[Nom],SMALL(IF(Tdata[Date|Affectation]=P$5&amp;"|"&amp;$C$50,ROW(Tdata[Date|Affectation]),9^9),ROW()-ROW($C$50)+1)-1),"")</f>
        <v/>
      </c>
      <c r="Q55" s="28" t="str">
        <f t="array" ref="Q55">IFERROR(INDEX(Tdata[Nom],SMALL(IF(Tdata[Date|Affectation]=Q$5&amp;"|"&amp;$C$50,ROW(Tdata[Date|Affectation]),9^9),ROW()-ROW($C$50)+1)-1),"")</f>
        <v/>
      </c>
      <c r="R55" s="28" t="str">
        <f t="array" ref="R55">IFERROR(INDEX(Tdata[Nom],SMALL(IF(Tdata[Date|Affectation]=R$5&amp;"|"&amp;$C$50,ROW(Tdata[Date|Affectation]),9^9),ROW()-ROW($C$50)+1)-1),"")</f>
        <v/>
      </c>
      <c r="S55" s="28" t="str">
        <f t="array" ref="S55">IFERROR(INDEX(Tdata[Nom],SMALL(IF(Tdata[Date|Affectation]=S$5&amp;"|"&amp;$C$50,ROW(Tdata[Date|Affectation]),9^9),ROW()-ROW($C$50)+1)-1),"")</f>
        <v/>
      </c>
      <c r="T55" s="28" t="str">
        <f t="array" ref="T55">IFERROR(INDEX(Tdata[Nom],SMALL(IF(Tdata[Date|Affectation]=T$5&amp;"|"&amp;$C$50,ROW(Tdata[Date|Affectation]),9^9),ROW()-ROW($C$50)+1)-1),"")</f>
        <v/>
      </c>
      <c r="U55" s="28" t="str">
        <f t="array" ref="U55">IFERROR(INDEX(Tdata[Nom],SMALL(IF(Tdata[Date|Affectation]=U$5&amp;"|"&amp;$C$50,ROW(Tdata[Date|Affectation]),9^9),ROW()-ROW($C$50)+1)-1),"")</f>
        <v/>
      </c>
      <c r="V55" s="28" t="str">
        <f t="array" ref="V55">IFERROR(INDEX(Tdata[Nom],SMALL(IF(Tdata[Date|Affectation]=V$5&amp;"|"&amp;$C$50,ROW(Tdata[Date|Affectation]),9^9),ROW()-ROW($C$50)+1)-1),"")</f>
        <v/>
      </c>
      <c r="W55" s="28" t="str">
        <f t="array" ref="W55">IFERROR(INDEX(Tdata[Nom],SMALL(IF(Tdata[Date|Affectation]=W$5&amp;"|"&amp;$C$50,ROW(Tdata[Date|Affectation]),9^9),ROW()-ROW($C$50)+1)-1),"")</f>
        <v/>
      </c>
      <c r="X55" s="28" t="str">
        <f t="array" ref="X55">IFERROR(INDEX(Tdata[Nom],SMALL(IF(Tdata[Date|Affectation]=X$5&amp;"|"&amp;$C$50,ROW(Tdata[Date|Affectation]),9^9),ROW()-ROW($C$50)+1)-1),"")</f>
        <v/>
      </c>
      <c r="Y55" s="28" t="str">
        <f t="array" ref="Y55">IFERROR(INDEX(Tdata[Nom],SMALL(IF(Tdata[Date|Affectation]=Y$5&amp;"|"&amp;$C$50,ROW(Tdata[Date|Affectation]),9^9),ROW()-ROW($C$50)+1)-1),"")</f>
        <v/>
      </c>
      <c r="Z55" s="28" t="str">
        <f t="array" ref="Z55">IFERROR(INDEX(Tdata[Nom],SMALL(IF(Tdata[Date|Affectation]=Z$5&amp;"|"&amp;$C$50,ROW(Tdata[Date|Affectation]),9^9),ROW()-ROW($C$50)+1)-1),"")</f>
        <v/>
      </c>
      <c r="AA55" s="28" t="str">
        <f t="array" ref="AA55">IFERROR(INDEX(Tdata[Nom],SMALL(IF(Tdata[Date|Affectation]=AA$5&amp;"|"&amp;$C$50,ROW(Tdata[Date|Affectation]),9^9),ROW()-ROW($C$50)+1)-1),"")</f>
        <v/>
      </c>
      <c r="AB55" s="28" t="str">
        <f t="array" ref="AB55">IFERROR(INDEX(Tdata[Nom],SMALL(IF(Tdata[Date|Affectation]=AB$5&amp;"|"&amp;$C$50,ROW(Tdata[Date|Affectation]),9^9),ROW()-ROW($C$50)+1)-1),"")</f>
        <v/>
      </c>
      <c r="AC55" s="28" t="str">
        <f t="array" ref="AC55">IFERROR(INDEX(Tdata[Nom],SMALL(IF(Tdata[Date|Affectation]=AC$5&amp;"|"&amp;$C$50,ROW(Tdata[Date|Affectation]),9^9),ROW()-ROW($C$50)+1)-1),"")</f>
        <v/>
      </c>
      <c r="AD55" s="28" t="str">
        <f t="array" ref="AD55">IFERROR(INDEX(Tdata[Nom],SMALL(IF(Tdata[Date|Affectation]=AD$5&amp;"|"&amp;$C$50,ROW(Tdata[Date|Affectation]),9^9),ROW()-ROW($C$50)+1)-1),"")</f>
        <v/>
      </c>
      <c r="AE55" s="28" t="str">
        <f t="array" ref="AE55">IFERROR(INDEX(Tdata[Nom],SMALL(IF(Tdata[Date|Affectation]=AE$5&amp;"|"&amp;$C$50,ROW(Tdata[Date|Affectation]),9^9),ROW()-ROW($C$50)+1)-1),"")</f>
        <v/>
      </c>
      <c r="AF55" s="28" t="str">
        <f t="array" ref="AF55">IFERROR(INDEX(Tdata[Nom],SMALL(IF(Tdata[Date|Affectation]=AF$5&amp;"|"&amp;$C$50,ROW(Tdata[Date|Affectation]),9^9),ROW()-ROW($C$50)+1)-1),"")</f>
        <v/>
      </c>
      <c r="AG55" s="28" t="str">
        <f t="array" ref="AG55">IFERROR(INDEX(Tdata[Nom],SMALL(IF(Tdata[Date|Affectation]=AG$5&amp;"|"&amp;$C$50,ROW(Tdata[Date|Affectation]),9^9),ROW()-ROW($C$50)+1)-1),"")</f>
        <v/>
      </c>
      <c r="AH55" s="28" t="str">
        <f t="array" ref="AH55">IFERROR(INDEX(Tdata[Nom],SMALL(IF(Tdata[Date|Affectation]=AH$5&amp;"|"&amp;$C$50,ROW(Tdata[Date|Affectation]),9^9),ROW()-ROW($C$50)+1)-1),"")</f>
        <v/>
      </c>
    </row>
    <row r="56" spans="1:34" ht="15" thickBot="1" x14ac:dyDescent="0.4">
      <c r="A56" s="191"/>
      <c r="B56" s="188"/>
      <c r="C56" s="154"/>
      <c r="D56" s="46" t="str">
        <f t="array" ref="D56">IFERROR(INDEX(Tdata[Nom],SMALL(IF(Tdata[Date|Affectation]=D$5&amp;"|"&amp;$C$50,ROW(Tdata[Date|Affectation]),9^9),ROW()-ROW($C$50)+1)-1),"")</f>
        <v/>
      </c>
      <c r="E56" s="46" t="str">
        <f t="array" ref="E56">IFERROR(INDEX(Tdata[Nom],SMALL(IF(Tdata[Date|Affectation]=E$5&amp;"|"&amp;$C$50,ROW(Tdata[Date|Affectation]),9^9),ROW()-ROW($C$50)+1)-1),"")</f>
        <v/>
      </c>
      <c r="F56" s="46" t="str">
        <f t="array" ref="F56">IFERROR(INDEX(Tdata[Nom],SMALL(IF(Tdata[Date|Affectation]=F$5&amp;"|"&amp;$C$50,ROW(Tdata[Date|Affectation]),9^9),ROW()-ROW($C$50)+1)-1),"")</f>
        <v/>
      </c>
      <c r="G56" s="46" t="str">
        <f t="array" ref="G56">IFERROR(INDEX(Tdata[Nom],SMALL(IF(Tdata[Date|Affectation]=G$5&amp;"|"&amp;$C$50,ROW(Tdata[Date|Affectation]),9^9),ROW()-ROW($C$50)+1)-1),"")</f>
        <v/>
      </c>
      <c r="H56" s="46" t="str">
        <f t="array" ref="H56">IFERROR(INDEX(Tdata[Nom],SMALL(IF(Tdata[Date|Affectation]=H$5&amp;"|"&amp;$C$50,ROW(Tdata[Date|Affectation]),9^9),ROW()-ROW($C$50)+1)-1),"")</f>
        <v/>
      </c>
      <c r="I56" s="46" t="str">
        <f t="array" ref="I56">IFERROR(INDEX(Tdata[Nom],SMALL(IF(Tdata[Date|Affectation]=I$5&amp;"|"&amp;$C$50,ROW(Tdata[Date|Affectation]),9^9),ROW()-ROW($C$50)+1)-1),"")</f>
        <v/>
      </c>
      <c r="J56" s="46" t="str">
        <f t="array" ref="J56">IFERROR(INDEX(Tdata[Nom],SMALL(IF(Tdata[Date|Affectation]=J$5&amp;"|"&amp;$C$50,ROW(Tdata[Date|Affectation]),9^9),ROW()-ROW($C$50)+1)-1),"")</f>
        <v/>
      </c>
      <c r="K56" s="46" t="str">
        <f t="array" ref="K56">IFERROR(INDEX(Tdata[Nom],SMALL(IF(Tdata[Date|Affectation]=K$5&amp;"|"&amp;$C$50,ROW(Tdata[Date|Affectation]),9^9),ROW()-ROW($C$50)+1)-1),"")</f>
        <v/>
      </c>
      <c r="L56" s="46" t="str">
        <f t="array" ref="L56">IFERROR(INDEX(Tdata[Nom],SMALL(IF(Tdata[Date|Affectation]=L$5&amp;"|"&amp;$C$50,ROW(Tdata[Date|Affectation]),9^9),ROW()-ROW($C$50)+1)-1),"")</f>
        <v/>
      </c>
      <c r="M56" s="46" t="str">
        <f t="array" ref="M56">IFERROR(INDEX(Tdata[Nom],SMALL(IF(Tdata[Date|Affectation]=M$5&amp;"|"&amp;$C$50,ROW(Tdata[Date|Affectation]),9^9),ROW()-ROW($C$50)+1)-1),"")</f>
        <v/>
      </c>
      <c r="N56" s="46" t="str">
        <f t="array" ref="N56">IFERROR(INDEX(Tdata[Nom],SMALL(IF(Tdata[Date|Affectation]=N$5&amp;"|"&amp;$C$50,ROW(Tdata[Date|Affectation]),9^9),ROW()-ROW($C$50)+1)-1),"")</f>
        <v/>
      </c>
      <c r="O56" s="46" t="str">
        <f t="array" ref="O56">IFERROR(INDEX(Tdata[Nom],SMALL(IF(Tdata[Date|Affectation]=O$5&amp;"|"&amp;$C$50,ROW(Tdata[Date|Affectation]),9^9),ROW()-ROW($C$50)+1)-1),"")</f>
        <v/>
      </c>
      <c r="P56" s="46" t="str">
        <f t="array" ref="P56">IFERROR(INDEX(Tdata[Nom],SMALL(IF(Tdata[Date|Affectation]=P$5&amp;"|"&amp;$C$50,ROW(Tdata[Date|Affectation]),9^9),ROW()-ROW($C$50)+1)-1),"")</f>
        <v/>
      </c>
      <c r="Q56" s="46" t="str">
        <f t="array" ref="Q56">IFERROR(INDEX(Tdata[Nom],SMALL(IF(Tdata[Date|Affectation]=Q$5&amp;"|"&amp;$C$50,ROW(Tdata[Date|Affectation]),9^9),ROW()-ROW($C$50)+1)-1),"")</f>
        <v/>
      </c>
      <c r="R56" s="46" t="str">
        <f t="array" ref="R56">IFERROR(INDEX(Tdata[Nom],SMALL(IF(Tdata[Date|Affectation]=R$5&amp;"|"&amp;$C$50,ROW(Tdata[Date|Affectation]),9^9),ROW()-ROW($C$50)+1)-1),"")</f>
        <v/>
      </c>
      <c r="S56" s="46" t="str">
        <f t="array" ref="S56">IFERROR(INDEX(Tdata[Nom],SMALL(IF(Tdata[Date|Affectation]=S$5&amp;"|"&amp;$C$50,ROW(Tdata[Date|Affectation]),9^9),ROW()-ROW($C$50)+1)-1),"")</f>
        <v/>
      </c>
      <c r="T56" s="46" t="str">
        <f t="array" ref="T56">IFERROR(INDEX(Tdata[Nom],SMALL(IF(Tdata[Date|Affectation]=T$5&amp;"|"&amp;$C$50,ROW(Tdata[Date|Affectation]),9^9),ROW()-ROW($C$50)+1)-1),"")</f>
        <v/>
      </c>
      <c r="U56" s="46" t="str">
        <f t="array" ref="U56">IFERROR(INDEX(Tdata[Nom],SMALL(IF(Tdata[Date|Affectation]=U$5&amp;"|"&amp;$C$50,ROW(Tdata[Date|Affectation]),9^9),ROW()-ROW($C$50)+1)-1),"")</f>
        <v/>
      </c>
      <c r="V56" s="46" t="str">
        <f t="array" ref="V56">IFERROR(INDEX(Tdata[Nom],SMALL(IF(Tdata[Date|Affectation]=V$5&amp;"|"&amp;$C$50,ROW(Tdata[Date|Affectation]),9^9),ROW()-ROW($C$50)+1)-1),"")</f>
        <v/>
      </c>
      <c r="W56" s="46" t="str">
        <f t="array" ref="W56">IFERROR(INDEX(Tdata[Nom],SMALL(IF(Tdata[Date|Affectation]=W$5&amp;"|"&amp;$C$50,ROW(Tdata[Date|Affectation]),9^9),ROW()-ROW($C$50)+1)-1),"")</f>
        <v/>
      </c>
      <c r="X56" s="46" t="str">
        <f t="array" ref="X56">IFERROR(INDEX(Tdata[Nom],SMALL(IF(Tdata[Date|Affectation]=X$5&amp;"|"&amp;$C$50,ROW(Tdata[Date|Affectation]),9^9),ROW()-ROW($C$50)+1)-1),"")</f>
        <v/>
      </c>
      <c r="Y56" s="46" t="str">
        <f t="array" ref="Y56">IFERROR(INDEX(Tdata[Nom],SMALL(IF(Tdata[Date|Affectation]=Y$5&amp;"|"&amp;$C$50,ROW(Tdata[Date|Affectation]),9^9),ROW()-ROW($C$50)+1)-1),"")</f>
        <v/>
      </c>
      <c r="Z56" s="46" t="str">
        <f t="array" ref="Z56">IFERROR(INDEX(Tdata[Nom],SMALL(IF(Tdata[Date|Affectation]=Z$5&amp;"|"&amp;$C$50,ROW(Tdata[Date|Affectation]),9^9),ROW()-ROW($C$50)+1)-1),"")</f>
        <v/>
      </c>
      <c r="AA56" s="46" t="str">
        <f t="array" ref="AA56">IFERROR(INDEX(Tdata[Nom],SMALL(IF(Tdata[Date|Affectation]=AA$5&amp;"|"&amp;$C$50,ROW(Tdata[Date|Affectation]),9^9),ROW()-ROW($C$50)+1)-1),"")</f>
        <v/>
      </c>
      <c r="AB56" s="46" t="str">
        <f t="array" ref="AB56">IFERROR(INDEX(Tdata[Nom],SMALL(IF(Tdata[Date|Affectation]=AB$5&amp;"|"&amp;$C$50,ROW(Tdata[Date|Affectation]),9^9),ROW()-ROW($C$50)+1)-1),"")</f>
        <v/>
      </c>
      <c r="AC56" s="46" t="str">
        <f t="array" ref="AC56">IFERROR(INDEX(Tdata[Nom],SMALL(IF(Tdata[Date|Affectation]=AC$5&amp;"|"&amp;$C$50,ROW(Tdata[Date|Affectation]),9^9),ROW()-ROW($C$50)+1)-1),"")</f>
        <v/>
      </c>
      <c r="AD56" s="46" t="str">
        <f t="array" ref="AD56">IFERROR(INDEX(Tdata[Nom],SMALL(IF(Tdata[Date|Affectation]=AD$5&amp;"|"&amp;$C$50,ROW(Tdata[Date|Affectation]),9^9),ROW()-ROW($C$50)+1)-1),"")</f>
        <v/>
      </c>
      <c r="AE56" s="46" t="str">
        <f t="array" ref="AE56">IFERROR(INDEX(Tdata[Nom],SMALL(IF(Tdata[Date|Affectation]=AE$5&amp;"|"&amp;$C$50,ROW(Tdata[Date|Affectation]),9^9),ROW()-ROW($C$50)+1)-1),"")</f>
        <v/>
      </c>
      <c r="AF56" s="46" t="str">
        <f t="array" ref="AF56">IFERROR(INDEX(Tdata[Nom],SMALL(IF(Tdata[Date|Affectation]=AF$5&amp;"|"&amp;$C$50,ROW(Tdata[Date|Affectation]),9^9),ROW()-ROW($C$50)+1)-1),"")</f>
        <v/>
      </c>
      <c r="AG56" s="46" t="str">
        <f t="array" ref="AG56">IFERROR(INDEX(Tdata[Nom],SMALL(IF(Tdata[Date|Affectation]=AG$5&amp;"|"&amp;$C$50,ROW(Tdata[Date|Affectation]),9^9),ROW()-ROW($C$50)+1)-1),"")</f>
        <v/>
      </c>
      <c r="AH56" s="46" t="str">
        <f t="array" ref="AH56">IFERROR(INDEX(Tdata[Nom],SMALL(IF(Tdata[Date|Affectation]=AH$5&amp;"|"&amp;$C$50,ROW(Tdata[Date|Affectation]),9^9),ROW()-ROW($C$50)+1)-1),"")</f>
        <v/>
      </c>
    </row>
    <row r="57" spans="1:34" ht="15" thickBot="1" x14ac:dyDescent="0.4">
      <c r="A57" s="191"/>
      <c r="B57" s="188"/>
      <c r="C57" s="154"/>
      <c r="D57" s="28" t="str">
        <f t="array" ref="D57">IFERROR(INDEX(Tdata[Nom],SMALL(IF(Tdata[Date|Affectation]=D$5&amp;"|"&amp;$C$50,ROW(Tdata[Date|Affectation]),9^9),ROW()-ROW($C$50)+1)-1),"")</f>
        <v/>
      </c>
      <c r="E57" s="28" t="str">
        <f t="array" ref="E57">IFERROR(INDEX(Tdata[Nom],SMALL(IF(Tdata[Date|Affectation]=E$5&amp;"|"&amp;$C$50,ROW(Tdata[Date|Affectation]),9^9),ROW()-ROW($C$50)+1)-1),"")</f>
        <v/>
      </c>
      <c r="F57" s="28" t="str">
        <f t="array" ref="F57">IFERROR(INDEX(Tdata[Nom],SMALL(IF(Tdata[Date|Affectation]=F$5&amp;"|"&amp;$C$50,ROW(Tdata[Date|Affectation]),9^9),ROW()-ROW($C$50)+1)-1),"")</f>
        <v/>
      </c>
      <c r="G57" s="28" t="str">
        <f t="array" ref="G57">IFERROR(INDEX(Tdata[Nom],SMALL(IF(Tdata[Date|Affectation]=G$5&amp;"|"&amp;$C$50,ROW(Tdata[Date|Affectation]),9^9),ROW()-ROW($C$50)+1)-1),"")</f>
        <v/>
      </c>
      <c r="H57" s="28" t="str">
        <f t="array" ref="H57">IFERROR(INDEX(Tdata[Nom],SMALL(IF(Tdata[Date|Affectation]=H$5&amp;"|"&amp;$C$50,ROW(Tdata[Date|Affectation]),9^9),ROW()-ROW($C$50)+1)-1),"")</f>
        <v/>
      </c>
      <c r="I57" s="28" t="str">
        <f t="array" ref="I57">IFERROR(INDEX(Tdata[Nom],SMALL(IF(Tdata[Date|Affectation]=I$5&amp;"|"&amp;$C$50,ROW(Tdata[Date|Affectation]),9^9),ROW()-ROW($C$50)+1)-1),"")</f>
        <v/>
      </c>
      <c r="J57" s="28" t="str">
        <f t="array" ref="J57">IFERROR(INDEX(Tdata[Nom],SMALL(IF(Tdata[Date|Affectation]=J$5&amp;"|"&amp;$C$50,ROW(Tdata[Date|Affectation]),9^9),ROW()-ROW($C$50)+1)-1),"")</f>
        <v/>
      </c>
      <c r="K57" s="28" t="str">
        <f t="array" ref="K57">IFERROR(INDEX(Tdata[Nom],SMALL(IF(Tdata[Date|Affectation]=K$5&amp;"|"&amp;$C$50,ROW(Tdata[Date|Affectation]),9^9),ROW()-ROW($C$50)+1)-1),"")</f>
        <v/>
      </c>
      <c r="L57" s="28" t="str">
        <f t="array" ref="L57">IFERROR(INDEX(Tdata[Nom],SMALL(IF(Tdata[Date|Affectation]=L$5&amp;"|"&amp;$C$50,ROW(Tdata[Date|Affectation]),9^9),ROW()-ROW($C$50)+1)-1),"")</f>
        <v/>
      </c>
      <c r="M57" s="28" t="str">
        <f t="array" ref="M57">IFERROR(INDEX(Tdata[Nom],SMALL(IF(Tdata[Date|Affectation]=M$5&amp;"|"&amp;$C$50,ROW(Tdata[Date|Affectation]),9^9),ROW()-ROW($C$50)+1)-1),"")</f>
        <v/>
      </c>
      <c r="N57" s="28" t="str">
        <f t="array" ref="N57">IFERROR(INDEX(Tdata[Nom],SMALL(IF(Tdata[Date|Affectation]=N$5&amp;"|"&amp;$C$50,ROW(Tdata[Date|Affectation]),9^9),ROW()-ROW($C$50)+1)-1),"")</f>
        <v/>
      </c>
      <c r="O57" s="28" t="str">
        <f t="array" ref="O57">IFERROR(INDEX(Tdata[Nom],SMALL(IF(Tdata[Date|Affectation]=O$5&amp;"|"&amp;$C$50,ROW(Tdata[Date|Affectation]),9^9),ROW()-ROW($C$50)+1)-1),"")</f>
        <v/>
      </c>
      <c r="P57" s="28" t="str">
        <f t="array" ref="P57">IFERROR(INDEX(Tdata[Nom],SMALL(IF(Tdata[Date|Affectation]=P$5&amp;"|"&amp;$C$50,ROW(Tdata[Date|Affectation]),9^9),ROW()-ROW($C$50)+1)-1),"")</f>
        <v/>
      </c>
      <c r="Q57" s="28" t="str">
        <f t="array" ref="Q57">IFERROR(INDEX(Tdata[Nom],SMALL(IF(Tdata[Date|Affectation]=Q$5&amp;"|"&amp;$C$50,ROW(Tdata[Date|Affectation]),9^9),ROW()-ROW($C$50)+1)-1),"")</f>
        <v/>
      </c>
      <c r="R57" s="28" t="str">
        <f t="array" ref="R57">IFERROR(INDEX(Tdata[Nom],SMALL(IF(Tdata[Date|Affectation]=R$5&amp;"|"&amp;$C$50,ROW(Tdata[Date|Affectation]),9^9),ROW()-ROW($C$50)+1)-1),"")</f>
        <v/>
      </c>
      <c r="S57" s="28" t="str">
        <f t="array" ref="S57">IFERROR(INDEX(Tdata[Nom],SMALL(IF(Tdata[Date|Affectation]=S$5&amp;"|"&amp;$C$50,ROW(Tdata[Date|Affectation]),9^9),ROW()-ROW($C$50)+1)-1),"")</f>
        <v/>
      </c>
      <c r="T57" s="28" t="str">
        <f t="array" ref="T57">IFERROR(INDEX(Tdata[Nom],SMALL(IF(Tdata[Date|Affectation]=T$5&amp;"|"&amp;$C$50,ROW(Tdata[Date|Affectation]),9^9),ROW()-ROW($C$50)+1)-1),"")</f>
        <v/>
      </c>
      <c r="U57" s="28" t="str">
        <f t="array" ref="U57">IFERROR(INDEX(Tdata[Nom],SMALL(IF(Tdata[Date|Affectation]=U$5&amp;"|"&amp;$C$50,ROW(Tdata[Date|Affectation]),9^9),ROW()-ROW($C$50)+1)-1),"")</f>
        <v/>
      </c>
      <c r="V57" s="28" t="str">
        <f t="array" ref="V57">IFERROR(INDEX(Tdata[Nom],SMALL(IF(Tdata[Date|Affectation]=V$5&amp;"|"&amp;$C$50,ROW(Tdata[Date|Affectation]),9^9),ROW()-ROW($C$50)+1)-1),"")</f>
        <v/>
      </c>
      <c r="W57" s="28" t="str">
        <f t="array" ref="W57">IFERROR(INDEX(Tdata[Nom],SMALL(IF(Tdata[Date|Affectation]=W$5&amp;"|"&amp;$C$50,ROW(Tdata[Date|Affectation]),9^9),ROW()-ROW($C$50)+1)-1),"")</f>
        <v/>
      </c>
      <c r="X57" s="28" t="str">
        <f t="array" ref="X57">IFERROR(INDEX(Tdata[Nom],SMALL(IF(Tdata[Date|Affectation]=X$5&amp;"|"&amp;$C$50,ROW(Tdata[Date|Affectation]),9^9),ROW()-ROW($C$50)+1)-1),"")</f>
        <v/>
      </c>
      <c r="Y57" s="28" t="str">
        <f t="array" ref="Y57">IFERROR(INDEX(Tdata[Nom],SMALL(IF(Tdata[Date|Affectation]=Y$5&amp;"|"&amp;$C$50,ROW(Tdata[Date|Affectation]),9^9),ROW()-ROW($C$50)+1)-1),"")</f>
        <v/>
      </c>
      <c r="Z57" s="28" t="str">
        <f t="array" ref="Z57">IFERROR(INDEX(Tdata[Nom],SMALL(IF(Tdata[Date|Affectation]=Z$5&amp;"|"&amp;$C$50,ROW(Tdata[Date|Affectation]),9^9),ROW()-ROW($C$50)+1)-1),"")</f>
        <v/>
      </c>
      <c r="AA57" s="28" t="str">
        <f t="array" ref="AA57">IFERROR(INDEX(Tdata[Nom],SMALL(IF(Tdata[Date|Affectation]=AA$5&amp;"|"&amp;$C$50,ROW(Tdata[Date|Affectation]),9^9),ROW()-ROW($C$50)+1)-1),"")</f>
        <v/>
      </c>
      <c r="AB57" s="28" t="str">
        <f t="array" ref="AB57">IFERROR(INDEX(Tdata[Nom],SMALL(IF(Tdata[Date|Affectation]=AB$5&amp;"|"&amp;$C$50,ROW(Tdata[Date|Affectation]),9^9),ROW()-ROW($C$50)+1)-1),"")</f>
        <v/>
      </c>
      <c r="AC57" s="28" t="str">
        <f t="array" ref="AC57">IFERROR(INDEX(Tdata[Nom],SMALL(IF(Tdata[Date|Affectation]=AC$5&amp;"|"&amp;$C$50,ROW(Tdata[Date|Affectation]),9^9),ROW()-ROW($C$50)+1)-1),"")</f>
        <v/>
      </c>
      <c r="AD57" s="28" t="str">
        <f t="array" ref="AD57">IFERROR(INDEX(Tdata[Nom],SMALL(IF(Tdata[Date|Affectation]=AD$5&amp;"|"&amp;$C$50,ROW(Tdata[Date|Affectation]),9^9),ROW()-ROW($C$50)+1)-1),"")</f>
        <v/>
      </c>
      <c r="AE57" s="28" t="str">
        <f t="array" ref="AE57">IFERROR(INDEX(Tdata[Nom],SMALL(IF(Tdata[Date|Affectation]=AE$5&amp;"|"&amp;$C$50,ROW(Tdata[Date|Affectation]),9^9),ROW()-ROW($C$50)+1)-1),"")</f>
        <v/>
      </c>
      <c r="AF57" s="28" t="str">
        <f t="array" ref="AF57">IFERROR(INDEX(Tdata[Nom],SMALL(IF(Tdata[Date|Affectation]=AF$5&amp;"|"&amp;$C$50,ROW(Tdata[Date|Affectation]),9^9),ROW()-ROW($C$50)+1)-1),"")</f>
        <v/>
      </c>
      <c r="AG57" s="28" t="str">
        <f t="array" ref="AG57">IFERROR(INDEX(Tdata[Nom],SMALL(IF(Tdata[Date|Affectation]=AG$5&amp;"|"&amp;$C$50,ROW(Tdata[Date|Affectation]),9^9),ROW()-ROW($C$50)+1)-1),"")</f>
        <v/>
      </c>
      <c r="AH57" s="28" t="str">
        <f t="array" ref="AH57">IFERROR(INDEX(Tdata[Nom],SMALL(IF(Tdata[Date|Affectation]=AH$5&amp;"|"&amp;$C$50,ROW(Tdata[Date|Affectation]),9^9),ROW()-ROW($C$50)+1)-1),"")</f>
        <v/>
      </c>
    </row>
    <row r="58" spans="1:34" ht="15" thickBot="1" x14ac:dyDescent="0.4">
      <c r="A58" s="191"/>
      <c r="B58" s="188"/>
      <c r="C58" s="154"/>
      <c r="D58" s="28" t="str">
        <f t="array" ref="D58">IFERROR(INDEX(Tdata[Nom],SMALL(IF(Tdata[Date|Affectation]=D$5&amp;"|"&amp;$C$50,ROW(Tdata[Date|Affectation]),9^9),ROW()-ROW($C$50)+1)-1),"")</f>
        <v/>
      </c>
      <c r="E58" s="28" t="str">
        <f t="array" ref="E58">IFERROR(INDEX(Tdata[Nom],SMALL(IF(Tdata[Date|Affectation]=E$5&amp;"|"&amp;$C$50,ROW(Tdata[Date|Affectation]),9^9),ROW()-ROW($C$50)+1)-1),"")</f>
        <v/>
      </c>
      <c r="F58" s="28" t="str">
        <f t="array" ref="F58">IFERROR(INDEX(Tdata[Nom],SMALL(IF(Tdata[Date|Affectation]=F$5&amp;"|"&amp;$C$50,ROW(Tdata[Date|Affectation]),9^9),ROW()-ROW($C$50)+1)-1),"")</f>
        <v/>
      </c>
      <c r="G58" s="28" t="str">
        <f t="array" ref="G58">IFERROR(INDEX(Tdata[Nom],SMALL(IF(Tdata[Date|Affectation]=G$5&amp;"|"&amp;$C$50,ROW(Tdata[Date|Affectation]),9^9),ROW()-ROW($C$50)+1)-1),"")</f>
        <v/>
      </c>
      <c r="H58" s="28" t="str">
        <f t="array" ref="H58">IFERROR(INDEX(Tdata[Nom],SMALL(IF(Tdata[Date|Affectation]=H$5&amp;"|"&amp;$C$50,ROW(Tdata[Date|Affectation]),9^9),ROW()-ROW($C$50)+1)-1),"")</f>
        <v/>
      </c>
      <c r="I58" s="28" t="str">
        <f t="array" ref="I58">IFERROR(INDEX(Tdata[Nom],SMALL(IF(Tdata[Date|Affectation]=I$5&amp;"|"&amp;$C$50,ROW(Tdata[Date|Affectation]),9^9),ROW()-ROW($C$50)+1)-1),"")</f>
        <v/>
      </c>
      <c r="J58" s="28" t="str">
        <f t="array" ref="J58">IFERROR(INDEX(Tdata[Nom],SMALL(IF(Tdata[Date|Affectation]=J$5&amp;"|"&amp;$C$50,ROW(Tdata[Date|Affectation]),9^9),ROW()-ROW($C$50)+1)-1),"")</f>
        <v/>
      </c>
      <c r="K58" s="28" t="str">
        <f t="array" ref="K58">IFERROR(INDEX(Tdata[Nom],SMALL(IF(Tdata[Date|Affectation]=K$5&amp;"|"&amp;$C$50,ROW(Tdata[Date|Affectation]),9^9),ROW()-ROW($C$50)+1)-1),"")</f>
        <v/>
      </c>
      <c r="L58" s="28" t="str">
        <f t="array" ref="L58">IFERROR(INDEX(Tdata[Nom],SMALL(IF(Tdata[Date|Affectation]=L$5&amp;"|"&amp;$C$50,ROW(Tdata[Date|Affectation]),9^9),ROW()-ROW($C$50)+1)-1),"")</f>
        <v/>
      </c>
      <c r="M58" s="28" t="str">
        <f t="array" ref="M58">IFERROR(INDEX(Tdata[Nom],SMALL(IF(Tdata[Date|Affectation]=M$5&amp;"|"&amp;$C$50,ROW(Tdata[Date|Affectation]),9^9),ROW()-ROW($C$50)+1)-1),"")</f>
        <v/>
      </c>
      <c r="N58" s="28" t="str">
        <f t="array" ref="N58">IFERROR(INDEX(Tdata[Nom],SMALL(IF(Tdata[Date|Affectation]=N$5&amp;"|"&amp;$C$50,ROW(Tdata[Date|Affectation]),9^9),ROW()-ROW($C$50)+1)-1),"")</f>
        <v/>
      </c>
      <c r="O58" s="28" t="str">
        <f t="array" ref="O58">IFERROR(INDEX(Tdata[Nom],SMALL(IF(Tdata[Date|Affectation]=O$5&amp;"|"&amp;$C$50,ROW(Tdata[Date|Affectation]),9^9),ROW()-ROW($C$50)+1)-1),"")</f>
        <v/>
      </c>
      <c r="P58" s="28" t="str">
        <f t="array" ref="P58">IFERROR(INDEX(Tdata[Nom],SMALL(IF(Tdata[Date|Affectation]=P$5&amp;"|"&amp;$C$50,ROW(Tdata[Date|Affectation]),9^9),ROW()-ROW($C$50)+1)-1),"")</f>
        <v/>
      </c>
      <c r="Q58" s="28" t="str">
        <f t="array" ref="Q58">IFERROR(INDEX(Tdata[Nom],SMALL(IF(Tdata[Date|Affectation]=Q$5&amp;"|"&amp;$C$50,ROW(Tdata[Date|Affectation]),9^9),ROW()-ROW($C$50)+1)-1),"")</f>
        <v/>
      </c>
      <c r="R58" s="28" t="str">
        <f t="array" ref="R58">IFERROR(INDEX(Tdata[Nom],SMALL(IF(Tdata[Date|Affectation]=R$5&amp;"|"&amp;$C$50,ROW(Tdata[Date|Affectation]),9^9),ROW()-ROW($C$50)+1)-1),"")</f>
        <v/>
      </c>
      <c r="S58" s="28" t="str">
        <f t="array" ref="S58">IFERROR(INDEX(Tdata[Nom],SMALL(IF(Tdata[Date|Affectation]=S$5&amp;"|"&amp;$C$50,ROW(Tdata[Date|Affectation]),9^9),ROW()-ROW($C$50)+1)-1),"")</f>
        <v/>
      </c>
      <c r="T58" s="28" t="str">
        <f t="array" ref="T58">IFERROR(INDEX(Tdata[Nom],SMALL(IF(Tdata[Date|Affectation]=T$5&amp;"|"&amp;$C$50,ROW(Tdata[Date|Affectation]),9^9),ROW()-ROW($C$50)+1)-1),"")</f>
        <v/>
      </c>
      <c r="U58" s="28" t="str">
        <f t="array" ref="U58">IFERROR(INDEX(Tdata[Nom],SMALL(IF(Tdata[Date|Affectation]=U$5&amp;"|"&amp;$C$50,ROW(Tdata[Date|Affectation]),9^9),ROW()-ROW($C$50)+1)-1),"")</f>
        <v/>
      </c>
      <c r="V58" s="28" t="str">
        <f t="array" ref="V58">IFERROR(INDEX(Tdata[Nom],SMALL(IF(Tdata[Date|Affectation]=V$5&amp;"|"&amp;$C$50,ROW(Tdata[Date|Affectation]),9^9),ROW()-ROW($C$50)+1)-1),"")</f>
        <v/>
      </c>
      <c r="W58" s="28" t="str">
        <f t="array" ref="W58">IFERROR(INDEX(Tdata[Nom],SMALL(IF(Tdata[Date|Affectation]=W$5&amp;"|"&amp;$C$50,ROW(Tdata[Date|Affectation]),9^9),ROW()-ROW($C$50)+1)-1),"")</f>
        <v/>
      </c>
      <c r="X58" s="28" t="str">
        <f t="array" ref="X58">IFERROR(INDEX(Tdata[Nom],SMALL(IF(Tdata[Date|Affectation]=X$5&amp;"|"&amp;$C$50,ROW(Tdata[Date|Affectation]),9^9),ROW()-ROW($C$50)+1)-1),"")</f>
        <v/>
      </c>
      <c r="Y58" s="28" t="str">
        <f t="array" ref="Y58">IFERROR(INDEX(Tdata[Nom],SMALL(IF(Tdata[Date|Affectation]=Y$5&amp;"|"&amp;$C$50,ROW(Tdata[Date|Affectation]),9^9),ROW()-ROW($C$50)+1)-1),"")</f>
        <v/>
      </c>
      <c r="Z58" s="28" t="str">
        <f t="array" ref="Z58">IFERROR(INDEX(Tdata[Nom],SMALL(IF(Tdata[Date|Affectation]=Z$5&amp;"|"&amp;$C$50,ROW(Tdata[Date|Affectation]),9^9),ROW()-ROW($C$50)+1)-1),"")</f>
        <v/>
      </c>
      <c r="AA58" s="28" t="str">
        <f t="array" ref="AA58">IFERROR(INDEX(Tdata[Nom],SMALL(IF(Tdata[Date|Affectation]=AA$5&amp;"|"&amp;$C$50,ROW(Tdata[Date|Affectation]),9^9),ROW()-ROW($C$50)+1)-1),"")</f>
        <v/>
      </c>
      <c r="AB58" s="28" t="str">
        <f t="array" ref="AB58">IFERROR(INDEX(Tdata[Nom],SMALL(IF(Tdata[Date|Affectation]=AB$5&amp;"|"&amp;$C$50,ROW(Tdata[Date|Affectation]),9^9),ROW()-ROW($C$50)+1)-1),"")</f>
        <v/>
      </c>
      <c r="AC58" s="28" t="str">
        <f t="array" ref="AC58">IFERROR(INDEX(Tdata[Nom],SMALL(IF(Tdata[Date|Affectation]=AC$5&amp;"|"&amp;$C$50,ROW(Tdata[Date|Affectation]),9^9),ROW()-ROW($C$50)+1)-1),"")</f>
        <v/>
      </c>
      <c r="AD58" s="28" t="str">
        <f t="array" ref="AD58">IFERROR(INDEX(Tdata[Nom],SMALL(IF(Tdata[Date|Affectation]=AD$5&amp;"|"&amp;$C$50,ROW(Tdata[Date|Affectation]),9^9),ROW()-ROW($C$50)+1)-1),"")</f>
        <v/>
      </c>
      <c r="AE58" s="28" t="str">
        <f t="array" ref="AE58">IFERROR(INDEX(Tdata[Nom],SMALL(IF(Tdata[Date|Affectation]=AE$5&amp;"|"&amp;$C$50,ROW(Tdata[Date|Affectation]),9^9),ROW()-ROW($C$50)+1)-1),"")</f>
        <v/>
      </c>
      <c r="AF58" s="28" t="str">
        <f t="array" ref="AF58">IFERROR(INDEX(Tdata[Nom],SMALL(IF(Tdata[Date|Affectation]=AF$5&amp;"|"&amp;$C$50,ROW(Tdata[Date|Affectation]),9^9),ROW()-ROW($C$50)+1)-1),"")</f>
        <v/>
      </c>
      <c r="AG58" s="28" t="str">
        <f t="array" ref="AG58">IFERROR(INDEX(Tdata[Nom],SMALL(IF(Tdata[Date|Affectation]=AG$5&amp;"|"&amp;$C$50,ROW(Tdata[Date|Affectation]),9^9),ROW()-ROW($C$50)+1)-1),"")</f>
        <v/>
      </c>
      <c r="AH58" s="28" t="str">
        <f t="array" ref="AH58">IFERROR(INDEX(Tdata[Nom],SMALL(IF(Tdata[Date|Affectation]=AH$5&amp;"|"&amp;$C$50,ROW(Tdata[Date|Affectation]),9^9),ROW()-ROW($C$50)+1)-1),"")</f>
        <v/>
      </c>
    </row>
    <row r="59" spans="1:34" ht="15" thickBot="1" x14ac:dyDescent="0.4">
      <c r="A59" s="191"/>
      <c r="B59" s="189"/>
      <c r="C59" s="153"/>
      <c r="D59" s="28" t="str">
        <f t="array" ref="D59">IFERROR(INDEX(Tdata[Nom],SMALL(IF(Tdata[Date|Affectation]=D$5&amp;"|"&amp;$C$50,ROW(Tdata[Date|Affectation]),9^9),ROW()-ROW($C$50)+1)-1),"")</f>
        <v/>
      </c>
      <c r="E59" s="28" t="str">
        <f t="array" ref="E59">IFERROR(INDEX(Tdata[Nom],SMALL(IF(Tdata[Date|Affectation]=E$5&amp;"|"&amp;$C$50,ROW(Tdata[Date|Affectation]),9^9),ROW()-ROW($C$50)+1)-1),"")</f>
        <v/>
      </c>
      <c r="F59" s="28" t="str">
        <f t="array" ref="F59">IFERROR(INDEX(Tdata[Nom],SMALL(IF(Tdata[Date|Affectation]=F$5&amp;"|"&amp;$C$50,ROW(Tdata[Date|Affectation]),9^9),ROW()-ROW($C$50)+1)-1),"")</f>
        <v/>
      </c>
      <c r="G59" s="28" t="str">
        <f t="array" ref="G59">IFERROR(INDEX(Tdata[Nom],SMALL(IF(Tdata[Date|Affectation]=G$5&amp;"|"&amp;$C$50,ROW(Tdata[Date|Affectation]),9^9),ROW()-ROW($C$50)+1)-1),"")</f>
        <v/>
      </c>
      <c r="H59" s="28" t="str">
        <f t="array" ref="H59">IFERROR(INDEX(Tdata[Nom],SMALL(IF(Tdata[Date|Affectation]=H$5&amp;"|"&amp;$C$50,ROW(Tdata[Date|Affectation]),9^9),ROW()-ROW($C$50)+1)-1),"")</f>
        <v/>
      </c>
      <c r="I59" s="28" t="str">
        <f t="array" ref="I59">IFERROR(INDEX(Tdata[Nom],SMALL(IF(Tdata[Date|Affectation]=I$5&amp;"|"&amp;$C$50,ROW(Tdata[Date|Affectation]),9^9),ROW()-ROW($C$50)+1)-1),"")</f>
        <v/>
      </c>
      <c r="J59" s="28" t="str">
        <f t="array" ref="J59">IFERROR(INDEX(Tdata[Nom],SMALL(IF(Tdata[Date|Affectation]=J$5&amp;"|"&amp;$C$50,ROW(Tdata[Date|Affectation]),9^9),ROW()-ROW($C$50)+1)-1),"")</f>
        <v/>
      </c>
      <c r="K59" s="28" t="str">
        <f t="array" ref="K59">IFERROR(INDEX(Tdata[Nom],SMALL(IF(Tdata[Date|Affectation]=K$5&amp;"|"&amp;$C$50,ROW(Tdata[Date|Affectation]),9^9),ROW()-ROW($C$50)+1)-1),"")</f>
        <v/>
      </c>
      <c r="L59" s="28" t="str">
        <f t="array" ref="L59">IFERROR(INDEX(Tdata[Nom],SMALL(IF(Tdata[Date|Affectation]=L$5&amp;"|"&amp;$C$50,ROW(Tdata[Date|Affectation]),9^9),ROW()-ROW($C$50)+1)-1),"")</f>
        <v/>
      </c>
      <c r="M59" s="28" t="str">
        <f t="array" ref="M59">IFERROR(INDEX(Tdata[Nom],SMALL(IF(Tdata[Date|Affectation]=M$5&amp;"|"&amp;$C$50,ROW(Tdata[Date|Affectation]),9^9),ROW()-ROW($C$50)+1)-1),"")</f>
        <v/>
      </c>
      <c r="N59" s="28" t="str">
        <f t="array" ref="N59">IFERROR(INDEX(Tdata[Nom],SMALL(IF(Tdata[Date|Affectation]=N$5&amp;"|"&amp;$C$50,ROW(Tdata[Date|Affectation]),9^9),ROW()-ROW($C$50)+1)-1),"")</f>
        <v/>
      </c>
      <c r="O59" s="28" t="str">
        <f t="array" ref="O59">IFERROR(INDEX(Tdata[Nom],SMALL(IF(Tdata[Date|Affectation]=O$5&amp;"|"&amp;$C$50,ROW(Tdata[Date|Affectation]),9^9),ROW()-ROW($C$50)+1)-1),"")</f>
        <v/>
      </c>
      <c r="P59" s="28" t="str">
        <f t="array" ref="P59">IFERROR(INDEX(Tdata[Nom],SMALL(IF(Tdata[Date|Affectation]=P$5&amp;"|"&amp;$C$50,ROW(Tdata[Date|Affectation]),9^9),ROW()-ROW($C$50)+1)-1),"")</f>
        <v/>
      </c>
      <c r="Q59" s="28" t="str">
        <f t="array" ref="Q59">IFERROR(INDEX(Tdata[Nom],SMALL(IF(Tdata[Date|Affectation]=Q$5&amp;"|"&amp;$C$50,ROW(Tdata[Date|Affectation]),9^9),ROW()-ROW($C$50)+1)-1),"")</f>
        <v/>
      </c>
      <c r="R59" s="28" t="str">
        <f t="array" ref="R59">IFERROR(INDEX(Tdata[Nom],SMALL(IF(Tdata[Date|Affectation]=R$5&amp;"|"&amp;$C$50,ROW(Tdata[Date|Affectation]),9^9),ROW()-ROW($C$50)+1)-1),"")</f>
        <v/>
      </c>
      <c r="S59" s="28" t="str">
        <f t="array" ref="S59">IFERROR(INDEX(Tdata[Nom],SMALL(IF(Tdata[Date|Affectation]=S$5&amp;"|"&amp;$C$50,ROW(Tdata[Date|Affectation]),9^9),ROW()-ROW($C$50)+1)-1),"")</f>
        <v/>
      </c>
      <c r="T59" s="28" t="str">
        <f t="array" ref="T59">IFERROR(INDEX(Tdata[Nom],SMALL(IF(Tdata[Date|Affectation]=T$5&amp;"|"&amp;$C$50,ROW(Tdata[Date|Affectation]),9^9),ROW()-ROW($C$50)+1)-1),"")</f>
        <v/>
      </c>
      <c r="U59" s="28" t="str">
        <f t="array" ref="U59">IFERROR(INDEX(Tdata[Nom],SMALL(IF(Tdata[Date|Affectation]=U$5&amp;"|"&amp;$C$50,ROW(Tdata[Date|Affectation]),9^9),ROW()-ROW($C$50)+1)-1),"")</f>
        <v/>
      </c>
      <c r="V59" s="28" t="str">
        <f t="array" ref="V59">IFERROR(INDEX(Tdata[Nom],SMALL(IF(Tdata[Date|Affectation]=V$5&amp;"|"&amp;$C$50,ROW(Tdata[Date|Affectation]),9^9),ROW()-ROW($C$50)+1)-1),"")</f>
        <v/>
      </c>
      <c r="W59" s="28" t="str">
        <f t="array" ref="W59">IFERROR(INDEX(Tdata[Nom],SMALL(IF(Tdata[Date|Affectation]=W$5&amp;"|"&amp;$C$50,ROW(Tdata[Date|Affectation]),9^9),ROW()-ROW($C$50)+1)-1),"")</f>
        <v/>
      </c>
      <c r="X59" s="28" t="str">
        <f t="array" ref="X59">IFERROR(INDEX(Tdata[Nom],SMALL(IF(Tdata[Date|Affectation]=X$5&amp;"|"&amp;$C$50,ROW(Tdata[Date|Affectation]),9^9),ROW()-ROW($C$50)+1)-1),"")</f>
        <v/>
      </c>
      <c r="Y59" s="28" t="str">
        <f t="array" ref="Y59">IFERROR(INDEX(Tdata[Nom],SMALL(IF(Tdata[Date|Affectation]=Y$5&amp;"|"&amp;$C$50,ROW(Tdata[Date|Affectation]),9^9),ROW()-ROW($C$50)+1)-1),"")</f>
        <v/>
      </c>
      <c r="Z59" s="28" t="str">
        <f t="array" ref="Z59">IFERROR(INDEX(Tdata[Nom],SMALL(IF(Tdata[Date|Affectation]=Z$5&amp;"|"&amp;$C$50,ROW(Tdata[Date|Affectation]),9^9),ROW()-ROW($C$50)+1)-1),"")</f>
        <v/>
      </c>
      <c r="AA59" s="28" t="str">
        <f t="array" ref="AA59">IFERROR(INDEX(Tdata[Nom],SMALL(IF(Tdata[Date|Affectation]=AA$5&amp;"|"&amp;$C$50,ROW(Tdata[Date|Affectation]),9^9),ROW()-ROW($C$50)+1)-1),"")</f>
        <v/>
      </c>
      <c r="AB59" s="28" t="str">
        <f t="array" ref="AB59">IFERROR(INDEX(Tdata[Nom],SMALL(IF(Tdata[Date|Affectation]=AB$5&amp;"|"&amp;$C$50,ROW(Tdata[Date|Affectation]),9^9),ROW()-ROW($C$50)+1)-1),"")</f>
        <v/>
      </c>
      <c r="AC59" s="28" t="str">
        <f t="array" ref="AC59">IFERROR(INDEX(Tdata[Nom],SMALL(IF(Tdata[Date|Affectation]=AC$5&amp;"|"&amp;$C$50,ROW(Tdata[Date|Affectation]),9^9),ROW()-ROW($C$50)+1)-1),"")</f>
        <v/>
      </c>
      <c r="AD59" s="28" t="str">
        <f t="array" ref="AD59">IFERROR(INDEX(Tdata[Nom],SMALL(IF(Tdata[Date|Affectation]=AD$5&amp;"|"&amp;$C$50,ROW(Tdata[Date|Affectation]),9^9),ROW()-ROW($C$50)+1)-1),"")</f>
        <v/>
      </c>
      <c r="AE59" s="28" t="str">
        <f t="array" ref="AE59">IFERROR(INDEX(Tdata[Nom],SMALL(IF(Tdata[Date|Affectation]=AE$5&amp;"|"&amp;$C$50,ROW(Tdata[Date|Affectation]),9^9),ROW()-ROW($C$50)+1)-1),"")</f>
        <v/>
      </c>
      <c r="AF59" s="28" t="str">
        <f t="array" ref="AF59">IFERROR(INDEX(Tdata[Nom],SMALL(IF(Tdata[Date|Affectation]=AF$5&amp;"|"&amp;$C$50,ROW(Tdata[Date|Affectation]),9^9),ROW()-ROW($C$50)+1)-1),"")</f>
        <v/>
      </c>
      <c r="AG59" s="28" t="str">
        <f t="array" ref="AG59">IFERROR(INDEX(Tdata[Nom],SMALL(IF(Tdata[Date|Affectation]=AG$5&amp;"|"&amp;$C$50,ROW(Tdata[Date|Affectation]),9^9),ROW()-ROW($C$50)+1)-1),"")</f>
        <v/>
      </c>
      <c r="AH59" s="28" t="str">
        <f t="array" ref="AH59">IFERROR(INDEX(Tdata[Nom],SMALL(IF(Tdata[Date|Affectation]=AH$5&amp;"|"&amp;$C$50,ROW(Tdata[Date|Affectation]),9^9),ROW()-ROW($C$50)+1)-1),"")</f>
        <v/>
      </c>
    </row>
    <row r="60" spans="1:34" ht="15" thickBot="1" x14ac:dyDescent="0.4">
      <c r="A60" s="191"/>
      <c r="B60" s="189"/>
      <c r="C60" s="153"/>
      <c r="D60" s="28" t="str">
        <f t="array" ref="D60">IFERROR(INDEX(Tdata[Nom],SMALL(IF(Tdata[Date|Affectation]=D$5&amp;"|"&amp;$C$50,ROW(Tdata[Date|Affectation]),9^9),ROW()-ROW($C$50)+1)-1),"")</f>
        <v/>
      </c>
      <c r="E60" s="28" t="str">
        <f t="array" ref="E60">IFERROR(INDEX(Tdata[Nom],SMALL(IF(Tdata[Date|Affectation]=E$5&amp;"|"&amp;$C$50,ROW(Tdata[Date|Affectation]),9^9),ROW()-ROW($C$50)+1)-1),"")</f>
        <v/>
      </c>
      <c r="F60" s="28" t="str">
        <f t="array" ref="F60">IFERROR(INDEX(Tdata[Nom],SMALL(IF(Tdata[Date|Affectation]=F$5&amp;"|"&amp;$C$50,ROW(Tdata[Date|Affectation]),9^9),ROW()-ROW($C$50)+1)-1),"")</f>
        <v/>
      </c>
      <c r="G60" s="28" t="str">
        <f t="array" ref="G60">IFERROR(INDEX(Tdata[Nom],SMALL(IF(Tdata[Date|Affectation]=G$5&amp;"|"&amp;$C$50,ROW(Tdata[Date|Affectation]),9^9),ROW()-ROW($C$50)+1)-1),"")</f>
        <v/>
      </c>
      <c r="H60" s="28" t="str">
        <f t="array" ref="H60">IFERROR(INDEX(Tdata[Nom],SMALL(IF(Tdata[Date|Affectation]=H$5&amp;"|"&amp;$C$50,ROW(Tdata[Date|Affectation]),9^9),ROW()-ROW($C$50)+1)-1),"")</f>
        <v/>
      </c>
      <c r="I60" s="28" t="str">
        <f t="array" ref="I60">IFERROR(INDEX(Tdata[Nom],SMALL(IF(Tdata[Date|Affectation]=I$5&amp;"|"&amp;$C$50,ROW(Tdata[Date|Affectation]),9^9),ROW()-ROW($C$50)+1)-1),"")</f>
        <v/>
      </c>
      <c r="J60" s="28" t="str">
        <f t="array" ref="J60">IFERROR(INDEX(Tdata[Nom],SMALL(IF(Tdata[Date|Affectation]=J$5&amp;"|"&amp;$C$50,ROW(Tdata[Date|Affectation]),9^9),ROW()-ROW($C$50)+1)-1),"")</f>
        <v/>
      </c>
      <c r="K60" s="28" t="str">
        <f t="array" ref="K60">IFERROR(INDEX(Tdata[Nom],SMALL(IF(Tdata[Date|Affectation]=K$5&amp;"|"&amp;$C$50,ROW(Tdata[Date|Affectation]),9^9),ROW()-ROW($C$50)+1)-1),"")</f>
        <v/>
      </c>
      <c r="L60" s="28" t="str">
        <f t="array" ref="L60">IFERROR(INDEX(Tdata[Nom],SMALL(IF(Tdata[Date|Affectation]=L$5&amp;"|"&amp;$C$50,ROW(Tdata[Date|Affectation]),9^9),ROW()-ROW($C$50)+1)-1),"")</f>
        <v/>
      </c>
      <c r="M60" s="28" t="str">
        <f t="array" ref="M60">IFERROR(INDEX(Tdata[Nom],SMALL(IF(Tdata[Date|Affectation]=M$5&amp;"|"&amp;$C$50,ROW(Tdata[Date|Affectation]),9^9),ROW()-ROW($C$50)+1)-1),"")</f>
        <v/>
      </c>
      <c r="N60" s="28" t="str">
        <f t="array" ref="N60">IFERROR(INDEX(Tdata[Nom],SMALL(IF(Tdata[Date|Affectation]=N$5&amp;"|"&amp;$C$50,ROW(Tdata[Date|Affectation]),9^9),ROW()-ROW($C$50)+1)-1),"")</f>
        <v/>
      </c>
      <c r="O60" s="28" t="str">
        <f t="array" ref="O60">IFERROR(INDEX(Tdata[Nom],SMALL(IF(Tdata[Date|Affectation]=O$5&amp;"|"&amp;$C$50,ROW(Tdata[Date|Affectation]),9^9),ROW()-ROW($C$50)+1)-1),"")</f>
        <v/>
      </c>
      <c r="P60" s="28" t="str">
        <f t="array" ref="P60">IFERROR(INDEX(Tdata[Nom],SMALL(IF(Tdata[Date|Affectation]=P$5&amp;"|"&amp;$C$50,ROW(Tdata[Date|Affectation]),9^9),ROW()-ROW($C$50)+1)-1),"")</f>
        <v/>
      </c>
      <c r="Q60" s="28" t="str">
        <f t="array" ref="Q60">IFERROR(INDEX(Tdata[Nom],SMALL(IF(Tdata[Date|Affectation]=Q$5&amp;"|"&amp;$C$50,ROW(Tdata[Date|Affectation]),9^9),ROW()-ROW($C$50)+1)-1),"")</f>
        <v/>
      </c>
      <c r="R60" s="28" t="str">
        <f t="array" ref="R60">IFERROR(INDEX(Tdata[Nom],SMALL(IF(Tdata[Date|Affectation]=R$5&amp;"|"&amp;$C$50,ROW(Tdata[Date|Affectation]),9^9),ROW()-ROW($C$50)+1)-1),"")</f>
        <v/>
      </c>
      <c r="S60" s="28" t="str">
        <f t="array" ref="S60">IFERROR(INDEX(Tdata[Nom],SMALL(IF(Tdata[Date|Affectation]=S$5&amp;"|"&amp;$C$50,ROW(Tdata[Date|Affectation]),9^9),ROW()-ROW($C$50)+1)-1),"")</f>
        <v/>
      </c>
      <c r="T60" s="28" t="str">
        <f t="array" ref="T60">IFERROR(INDEX(Tdata[Nom],SMALL(IF(Tdata[Date|Affectation]=T$5&amp;"|"&amp;$C$50,ROW(Tdata[Date|Affectation]),9^9),ROW()-ROW($C$50)+1)-1),"")</f>
        <v/>
      </c>
      <c r="U60" s="28" t="str">
        <f t="array" ref="U60">IFERROR(INDEX(Tdata[Nom],SMALL(IF(Tdata[Date|Affectation]=U$5&amp;"|"&amp;$C$50,ROW(Tdata[Date|Affectation]),9^9),ROW()-ROW($C$50)+1)-1),"")</f>
        <v/>
      </c>
      <c r="V60" s="28" t="str">
        <f t="array" ref="V60">IFERROR(INDEX(Tdata[Nom],SMALL(IF(Tdata[Date|Affectation]=V$5&amp;"|"&amp;$C$50,ROW(Tdata[Date|Affectation]),9^9),ROW()-ROW($C$50)+1)-1),"")</f>
        <v/>
      </c>
      <c r="W60" s="28" t="str">
        <f t="array" ref="W60">IFERROR(INDEX(Tdata[Nom],SMALL(IF(Tdata[Date|Affectation]=W$5&amp;"|"&amp;$C$50,ROW(Tdata[Date|Affectation]),9^9),ROW()-ROW($C$50)+1)-1),"")</f>
        <v/>
      </c>
      <c r="X60" s="28" t="str">
        <f t="array" ref="X60">IFERROR(INDEX(Tdata[Nom],SMALL(IF(Tdata[Date|Affectation]=X$5&amp;"|"&amp;$C$50,ROW(Tdata[Date|Affectation]),9^9),ROW()-ROW($C$50)+1)-1),"")</f>
        <v/>
      </c>
      <c r="Y60" s="28" t="str">
        <f t="array" ref="Y60">IFERROR(INDEX(Tdata[Nom],SMALL(IF(Tdata[Date|Affectation]=Y$5&amp;"|"&amp;$C$50,ROW(Tdata[Date|Affectation]),9^9),ROW()-ROW($C$50)+1)-1),"")</f>
        <v/>
      </c>
      <c r="Z60" s="28" t="str">
        <f t="array" ref="Z60">IFERROR(INDEX(Tdata[Nom],SMALL(IF(Tdata[Date|Affectation]=Z$5&amp;"|"&amp;$C$50,ROW(Tdata[Date|Affectation]),9^9),ROW()-ROW($C$50)+1)-1),"")</f>
        <v/>
      </c>
      <c r="AA60" s="28" t="str">
        <f t="array" ref="AA60">IFERROR(INDEX(Tdata[Nom],SMALL(IF(Tdata[Date|Affectation]=AA$5&amp;"|"&amp;$C$50,ROW(Tdata[Date|Affectation]),9^9),ROW()-ROW($C$50)+1)-1),"")</f>
        <v/>
      </c>
      <c r="AB60" s="28" t="str">
        <f t="array" ref="AB60">IFERROR(INDEX(Tdata[Nom],SMALL(IF(Tdata[Date|Affectation]=AB$5&amp;"|"&amp;$C$50,ROW(Tdata[Date|Affectation]),9^9),ROW()-ROW($C$50)+1)-1),"")</f>
        <v/>
      </c>
      <c r="AC60" s="28" t="str">
        <f t="array" ref="AC60">IFERROR(INDEX(Tdata[Nom],SMALL(IF(Tdata[Date|Affectation]=AC$5&amp;"|"&amp;$C$50,ROW(Tdata[Date|Affectation]),9^9),ROW()-ROW($C$50)+1)-1),"")</f>
        <v/>
      </c>
      <c r="AD60" s="28" t="str">
        <f t="array" ref="AD60">IFERROR(INDEX(Tdata[Nom],SMALL(IF(Tdata[Date|Affectation]=AD$5&amp;"|"&amp;$C$50,ROW(Tdata[Date|Affectation]),9^9),ROW()-ROW($C$50)+1)-1),"")</f>
        <v/>
      </c>
      <c r="AE60" s="28" t="str">
        <f t="array" ref="AE60">IFERROR(INDEX(Tdata[Nom],SMALL(IF(Tdata[Date|Affectation]=AE$5&amp;"|"&amp;$C$50,ROW(Tdata[Date|Affectation]),9^9),ROW()-ROW($C$50)+1)-1),"")</f>
        <v/>
      </c>
      <c r="AF60" s="28" t="str">
        <f t="array" ref="AF60">IFERROR(INDEX(Tdata[Nom],SMALL(IF(Tdata[Date|Affectation]=AF$5&amp;"|"&amp;$C$50,ROW(Tdata[Date|Affectation]),9^9),ROW()-ROW($C$50)+1)-1),"")</f>
        <v/>
      </c>
      <c r="AG60" s="28" t="str">
        <f t="array" ref="AG60">IFERROR(INDEX(Tdata[Nom],SMALL(IF(Tdata[Date|Affectation]=AG$5&amp;"|"&amp;$C$50,ROW(Tdata[Date|Affectation]),9^9),ROW()-ROW($C$50)+1)-1),"")</f>
        <v/>
      </c>
      <c r="AH60" s="28" t="str">
        <f t="array" ref="AH60">IFERROR(INDEX(Tdata[Nom],SMALL(IF(Tdata[Date|Affectation]=AH$5&amp;"|"&amp;$C$50,ROW(Tdata[Date|Affectation]),9^9),ROW()-ROW($C$50)+1)-1),"")</f>
        <v/>
      </c>
    </row>
    <row r="61" spans="1:34" ht="15" thickBot="1" x14ac:dyDescent="0.4">
      <c r="A61" s="191"/>
      <c r="B61" s="188" t="s">
        <v>14</v>
      </c>
      <c r="C61" s="156" t="s">
        <v>150</v>
      </c>
      <c r="D61" s="27" t="str">
        <f t="array" ref="D61">IFERROR(INDEX(Tdata[Nom],SMALL(IF(Tdata[Date|Affectation]=D$5&amp;"|"&amp;$C$61,ROW(Tdata[Date|Affectation]),9^9),ROW()-ROW($C$61)+1)-1),"")</f>
        <v/>
      </c>
      <c r="E61" s="27" t="str">
        <f t="array" ref="E61">IFERROR(INDEX(Tdata[Nom],SMALL(IF(Tdata[Date|Affectation]=E$5&amp;"|"&amp;$C$61,ROW(Tdata[Date|Affectation]),9^9),ROW()-ROW($C$61)+1)-1),"")</f>
        <v/>
      </c>
      <c r="F61" s="27" t="str">
        <f t="array" ref="F61">IFERROR(INDEX(Tdata[Nom],SMALL(IF(Tdata[Date|Affectation]=F$5&amp;"|"&amp;$C$61,ROW(Tdata[Date|Affectation]),9^9),ROW()-ROW($C$61)+1)-1),"")</f>
        <v/>
      </c>
      <c r="G61" s="27" t="str">
        <f t="array" ref="G61">IFERROR(INDEX(Tdata[Nom],SMALL(IF(Tdata[Date|Affectation]=G$5&amp;"|"&amp;$C$61,ROW(Tdata[Date|Affectation]),9^9),ROW()-ROW($C$61)+1)-1),"")</f>
        <v/>
      </c>
      <c r="H61" s="27" t="str">
        <f t="array" ref="H61">IFERROR(INDEX(Tdata[Nom],SMALL(IF(Tdata[Date|Affectation]=H$5&amp;"|"&amp;$C$61,ROW(Tdata[Date|Affectation]),9^9),ROW()-ROW($C$61)+1)-1),"")</f>
        <v/>
      </c>
      <c r="I61" s="27" t="str">
        <f t="array" ref="I61">IFERROR(INDEX(Tdata[Nom],SMALL(IF(Tdata[Date|Affectation]=I$5&amp;"|"&amp;$C$61,ROW(Tdata[Date|Affectation]),9^9),ROW()-ROW($C$61)+1)-1),"")</f>
        <v/>
      </c>
      <c r="J61" s="27" t="str">
        <f t="array" ref="J61">IFERROR(INDEX(Tdata[Nom],SMALL(IF(Tdata[Date|Affectation]=J$5&amp;"|"&amp;$C$61,ROW(Tdata[Date|Affectation]),9^9),ROW()-ROW($C$61)+1)-1),"")</f>
        <v/>
      </c>
      <c r="K61" s="27" t="str">
        <f t="array" ref="K61">IFERROR(INDEX(Tdata[Nom],SMALL(IF(Tdata[Date|Affectation]=K$5&amp;"|"&amp;$C$61,ROW(Tdata[Date|Affectation]),9^9),ROW()-ROW($C$61)+1)-1),"")</f>
        <v/>
      </c>
      <c r="L61" s="27" t="str">
        <f t="array" ref="L61">IFERROR(INDEX(Tdata[Nom],SMALL(IF(Tdata[Date|Affectation]=L$5&amp;"|"&amp;$C$61,ROW(Tdata[Date|Affectation]),9^9),ROW()-ROW($C$61)+1)-1),"")</f>
        <v/>
      </c>
      <c r="M61" s="27" t="str">
        <f t="array" ref="M61">IFERROR(INDEX(Tdata[Nom],SMALL(IF(Tdata[Date|Affectation]=M$5&amp;"|"&amp;$C$61,ROW(Tdata[Date|Affectation]),9^9),ROW()-ROW($C$61)+1)-1),"")</f>
        <v/>
      </c>
      <c r="N61" s="27" t="str">
        <f t="array" ref="N61">IFERROR(INDEX(Tdata[Nom],SMALL(IF(Tdata[Date|Affectation]=N$5&amp;"|"&amp;$C$61,ROW(Tdata[Date|Affectation]),9^9),ROW()-ROW($C$61)+1)-1),"")</f>
        <v/>
      </c>
      <c r="O61" s="27" t="str">
        <f t="array" ref="O61">IFERROR(INDEX(Tdata[Nom],SMALL(IF(Tdata[Date|Affectation]=O$5&amp;"|"&amp;$C$61,ROW(Tdata[Date|Affectation]),9^9),ROW()-ROW($C$61)+1)-1),"")</f>
        <v/>
      </c>
      <c r="P61" s="27" t="str">
        <f t="array" ref="P61">IFERROR(INDEX(Tdata[Nom],SMALL(IF(Tdata[Date|Affectation]=P$5&amp;"|"&amp;$C$61,ROW(Tdata[Date|Affectation]),9^9),ROW()-ROW($C$61)+1)-1),"")</f>
        <v/>
      </c>
      <c r="Q61" s="27" t="str">
        <f t="array" ref="Q61">IFERROR(INDEX(Tdata[Nom],SMALL(IF(Tdata[Date|Affectation]=Q$5&amp;"|"&amp;$C$61,ROW(Tdata[Date|Affectation]),9^9),ROW()-ROW($C$61)+1)-1),"")</f>
        <v/>
      </c>
      <c r="R61" s="27" t="str">
        <f t="array" ref="R61">IFERROR(INDEX(Tdata[Nom],SMALL(IF(Tdata[Date|Affectation]=R$5&amp;"|"&amp;$C$61,ROW(Tdata[Date|Affectation]),9^9),ROW()-ROW($C$61)+1)-1),"")</f>
        <v/>
      </c>
      <c r="S61" s="27" t="str">
        <f t="array" ref="S61">IFERROR(INDEX(Tdata[Nom],SMALL(IF(Tdata[Date|Affectation]=S$5&amp;"|"&amp;$C$61,ROW(Tdata[Date|Affectation]),9^9),ROW()-ROW($C$61)+1)-1),"")</f>
        <v/>
      </c>
      <c r="T61" s="27" t="str">
        <f t="array" ref="T61">IFERROR(INDEX(Tdata[Nom],SMALL(IF(Tdata[Date|Affectation]=T$5&amp;"|"&amp;$C$61,ROW(Tdata[Date|Affectation]),9^9),ROW()-ROW($C$61)+1)-1),"")</f>
        <v/>
      </c>
      <c r="U61" s="27" t="str">
        <f t="array" ref="U61">IFERROR(INDEX(Tdata[Nom],SMALL(IF(Tdata[Date|Affectation]=U$5&amp;"|"&amp;$C$61,ROW(Tdata[Date|Affectation]),9^9),ROW()-ROW($C$61)+1)-1),"")</f>
        <v/>
      </c>
      <c r="V61" s="27" t="str">
        <f t="array" ref="V61">IFERROR(INDEX(Tdata[Nom],SMALL(IF(Tdata[Date|Affectation]=V$5&amp;"|"&amp;$C$61,ROW(Tdata[Date|Affectation]),9^9),ROW()-ROW($C$61)+1)-1),"")</f>
        <v/>
      </c>
      <c r="W61" s="27" t="str">
        <f t="array" ref="W61">IFERROR(INDEX(Tdata[Nom],SMALL(IF(Tdata[Date|Affectation]=W$5&amp;"|"&amp;$C$61,ROW(Tdata[Date|Affectation]),9^9),ROW()-ROW($C$61)+1)-1),"")</f>
        <v/>
      </c>
      <c r="X61" s="27" t="str">
        <f t="array" ref="X61">IFERROR(INDEX(Tdata[Nom],SMALL(IF(Tdata[Date|Affectation]=X$5&amp;"|"&amp;$C$61,ROW(Tdata[Date|Affectation]),9^9),ROW()-ROW($C$61)+1)-1),"")</f>
        <v/>
      </c>
      <c r="Y61" s="27" t="str">
        <f t="array" ref="Y61">IFERROR(INDEX(Tdata[Nom],SMALL(IF(Tdata[Date|Affectation]=Y$5&amp;"|"&amp;$C$61,ROW(Tdata[Date|Affectation]),9^9),ROW()-ROW($C$61)+1)-1),"")</f>
        <v/>
      </c>
      <c r="Z61" s="27" t="str">
        <f t="array" ref="Z61">IFERROR(INDEX(Tdata[Nom],SMALL(IF(Tdata[Date|Affectation]=Z$5&amp;"|"&amp;$C$61,ROW(Tdata[Date|Affectation]),9^9),ROW()-ROW($C$61)+1)-1),"")</f>
        <v/>
      </c>
      <c r="AA61" s="27" t="str">
        <f t="array" ref="AA61">IFERROR(INDEX(Tdata[Nom],SMALL(IF(Tdata[Date|Affectation]=AA$5&amp;"|"&amp;$C$61,ROW(Tdata[Date|Affectation]),9^9),ROW()-ROW($C$61)+1)-1),"")</f>
        <v/>
      </c>
      <c r="AB61" s="27" t="str">
        <f t="array" ref="AB61">IFERROR(INDEX(Tdata[Nom],SMALL(IF(Tdata[Date|Affectation]=AB$5&amp;"|"&amp;$C$61,ROW(Tdata[Date|Affectation]),9^9),ROW()-ROW($C$61)+1)-1),"")</f>
        <v/>
      </c>
      <c r="AC61" s="27" t="str">
        <f t="array" ref="AC61">IFERROR(INDEX(Tdata[Nom],SMALL(IF(Tdata[Date|Affectation]=AC$5&amp;"|"&amp;$C$61,ROW(Tdata[Date|Affectation]),9^9),ROW()-ROW($C$61)+1)-1),"")</f>
        <v/>
      </c>
      <c r="AD61" s="27" t="str">
        <f t="array" ref="AD61">IFERROR(INDEX(Tdata[Nom],SMALL(IF(Tdata[Date|Affectation]=AD$5&amp;"|"&amp;$C$61,ROW(Tdata[Date|Affectation]),9^9),ROW()-ROW($C$61)+1)-1),"")</f>
        <v/>
      </c>
      <c r="AE61" s="27" t="str">
        <f t="array" ref="AE61">IFERROR(INDEX(Tdata[Nom],SMALL(IF(Tdata[Date|Affectation]=AE$5&amp;"|"&amp;$C$61,ROW(Tdata[Date|Affectation]),9^9),ROW()-ROW($C$61)+1)-1),"")</f>
        <v/>
      </c>
      <c r="AF61" s="27" t="str">
        <f t="array" ref="AF61">IFERROR(INDEX(Tdata[Nom],SMALL(IF(Tdata[Date|Affectation]=AF$5&amp;"|"&amp;$C$61,ROW(Tdata[Date|Affectation]),9^9),ROW()-ROW($C$61)+1)-1),"")</f>
        <v/>
      </c>
      <c r="AG61" s="27" t="str">
        <f t="array" ref="AG61">IFERROR(INDEX(Tdata[Nom],SMALL(IF(Tdata[Date|Affectation]=AG$5&amp;"|"&amp;$C$61,ROW(Tdata[Date|Affectation]),9^9),ROW()-ROW($C$61)+1)-1),"")</f>
        <v/>
      </c>
      <c r="AH61" s="27" t="str">
        <f t="array" ref="AH61">IFERROR(INDEX(Tdata[Nom],SMALL(IF(Tdata[Date|Affectation]=AH$5&amp;"|"&amp;$C$61,ROW(Tdata[Date|Affectation]),9^9),ROW()-ROW($C$61)+1)-1),"")</f>
        <v/>
      </c>
    </row>
    <row r="62" spans="1:34" ht="15" thickBot="1" x14ac:dyDescent="0.4">
      <c r="A62" s="191"/>
      <c r="B62" s="188"/>
      <c r="C62" s="154"/>
      <c r="D62" s="28" t="str">
        <f t="array" ref="D62">IFERROR(INDEX(Tdata[Nom],SMALL(IF(Tdata[Date|Affectation]=D$5&amp;"|"&amp;$C$61,ROW(Tdata[Date|Affectation]),9^9),ROW()-ROW($C$61)+1)-1),"")</f>
        <v/>
      </c>
      <c r="E62" s="28" t="str">
        <f t="array" ref="E62">IFERROR(INDEX(Tdata[Nom],SMALL(IF(Tdata[Date|Affectation]=E$5&amp;"|"&amp;$C$61,ROW(Tdata[Date|Affectation]),9^9),ROW()-ROW($C$61)+1)-1),"")</f>
        <v/>
      </c>
      <c r="F62" s="28" t="str">
        <f t="array" ref="F62">IFERROR(INDEX(Tdata[Nom],SMALL(IF(Tdata[Date|Affectation]=F$5&amp;"|"&amp;$C$61,ROW(Tdata[Date|Affectation]),9^9),ROW()-ROW($C$61)+1)-1),"")</f>
        <v/>
      </c>
      <c r="G62" s="28" t="str">
        <f t="array" ref="G62">IFERROR(INDEX(Tdata[Nom],SMALL(IF(Tdata[Date|Affectation]=G$5&amp;"|"&amp;$C$61,ROW(Tdata[Date|Affectation]),9^9),ROW()-ROW($C$61)+1)-1),"")</f>
        <v/>
      </c>
      <c r="H62" s="28" t="str">
        <f t="array" ref="H62">IFERROR(INDEX(Tdata[Nom],SMALL(IF(Tdata[Date|Affectation]=H$5&amp;"|"&amp;$C$61,ROW(Tdata[Date|Affectation]),9^9),ROW()-ROW($C$61)+1)-1),"")</f>
        <v/>
      </c>
      <c r="I62" s="28" t="str">
        <f t="array" ref="I62">IFERROR(INDEX(Tdata[Nom],SMALL(IF(Tdata[Date|Affectation]=I$5&amp;"|"&amp;$C$61,ROW(Tdata[Date|Affectation]),9^9),ROW()-ROW($C$61)+1)-1),"")</f>
        <v/>
      </c>
      <c r="J62" s="28" t="str">
        <f t="array" ref="J62">IFERROR(INDEX(Tdata[Nom],SMALL(IF(Tdata[Date|Affectation]=J$5&amp;"|"&amp;$C$61,ROW(Tdata[Date|Affectation]),9^9),ROW()-ROW($C$61)+1)-1),"")</f>
        <v/>
      </c>
      <c r="K62" s="28" t="str">
        <f t="array" ref="K62">IFERROR(INDEX(Tdata[Nom],SMALL(IF(Tdata[Date|Affectation]=K$5&amp;"|"&amp;$C$61,ROW(Tdata[Date|Affectation]),9^9),ROW()-ROW($C$61)+1)-1),"")</f>
        <v/>
      </c>
      <c r="L62" s="28" t="str">
        <f t="array" ref="L62">IFERROR(INDEX(Tdata[Nom],SMALL(IF(Tdata[Date|Affectation]=L$5&amp;"|"&amp;$C$61,ROW(Tdata[Date|Affectation]),9^9),ROW()-ROW($C$61)+1)-1),"")</f>
        <v/>
      </c>
      <c r="M62" s="28" t="str">
        <f t="array" ref="M62">IFERROR(INDEX(Tdata[Nom],SMALL(IF(Tdata[Date|Affectation]=M$5&amp;"|"&amp;$C$61,ROW(Tdata[Date|Affectation]),9^9),ROW()-ROW($C$61)+1)-1),"")</f>
        <v/>
      </c>
      <c r="N62" s="28" t="str">
        <f t="array" ref="N62">IFERROR(INDEX(Tdata[Nom],SMALL(IF(Tdata[Date|Affectation]=N$5&amp;"|"&amp;$C$61,ROW(Tdata[Date|Affectation]),9^9),ROW()-ROW($C$61)+1)-1),"")</f>
        <v/>
      </c>
      <c r="O62" s="28" t="str">
        <f t="array" ref="O62">IFERROR(INDEX(Tdata[Nom],SMALL(IF(Tdata[Date|Affectation]=O$5&amp;"|"&amp;$C$61,ROW(Tdata[Date|Affectation]),9^9),ROW()-ROW($C$61)+1)-1),"")</f>
        <v/>
      </c>
      <c r="P62" s="28" t="str">
        <f t="array" ref="P62">IFERROR(INDEX(Tdata[Nom],SMALL(IF(Tdata[Date|Affectation]=P$5&amp;"|"&amp;$C$61,ROW(Tdata[Date|Affectation]),9^9),ROW()-ROW($C$61)+1)-1),"")</f>
        <v/>
      </c>
      <c r="Q62" s="28" t="str">
        <f t="array" ref="Q62">IFERROR(INDEX(Tdata[Nom],SMALL(IF(Tdata[Date|Affectation]=Q$5&amp;"|"&amp;$C$61,ROW(Tdata[Date|Affectation]),9^9),ROW()-ROW($C$61)+1)-1),"")</f>
        <v/>
      </c>
      <c r="R62" s="28" t="str">
        <f t="array" ref="R62">IFERROR(INDEX(Tdata[Nom],SMALL(IF(Tdata[Date|Affectation]=R$5&amp;"|"&amp;$C$61,ROW(Tdata[Date|Affectation]),9^9),ROW()-ROW($C$61)+1)-1),"")</f>
        <v/>
      </c>
      <c r="S62" s="28" t="str">
        <f t="array" ref="S62">IFERROR(INDEX(Tdata[Nom],SMALL(IF(Tdata[Date|Affectation]=S$5&amp;"|"&amp;$C$61,ROW(Tdata[Date|Affectation]),9^9),ROW()-ROW($C$61)+1)-1),"")</f>
        <v/>
      </c>
      <c r="T62" s="28" t="str">
        <f t="array" ref="T62">IFERROR(INDEX(Tdata[Nom],SMALL(IF(Tdata[Date|Affectation]=T$5&amp;"|"&amp;$C$61,ROW(Tdata[Date|Affectation]),9^9),ROW()-ROW($C$61)+1)-1),"")</f>
        <v/>
      </c>
      <c r="U62" s="28" t="str">
        <f t="array" ref="U62">IFERROR(INDEX(Tdata[Nom],SMALL(IF(Tdata[Date|Affectation]=U$5&amp;"|"&amp;$C$61,ROW(Tdata[Date|Affectation]),9^9),ROW()-ROW($C$61)+1)-1),"")</f>
        <v/>
      </c>
      <c r="V62" s="28" t="str">
        <f t="array" ref="V62">IFERROR(INDEX(Tdata[Nom],SMALL(IF(Tdata[Date|Affectation]=V$5&amp;"|"&amp;$C$61,ROW(Tdata[Date|Affectation]),9^9),ROW()-ROW($C$61)+1)-1),"")</f>
        <v/>
      </c>
      <c r="W62" s="28" t="str">
        <f t="array" ref="W62">IFERROR(INDEX(Tdata[Nom],SMALL(IF(Tdata[Date|Affectation]=W$5&amp;"|"&amp;$C$61,ROW(Tdata[Date|Affectation]),9^9),ROW()-ROW($C$61)+1)-1),"")</f>
        <v/>
      </c>
      <c r="X62" s="28" t="str">
        <f t="array" ref="X62">IFERROR(INDEX(Tdata[Nom],SMALL(IF(Tdata[Date|Affectation]=X$5&amp;"|"&amp;$C$61,ROW(Tdata[Date|Affectation]),9^9),ROW()-ROW($C$61)+1)-1),"")</f>
        <v/>
      </c>
      <c r="Y62" s="28" t="str">
        <f t="array" ref="Y62">IFERROR(INDEX(Tdata[Nom],SMALL(IF(Tdata[Date|Affectation]=Y$5&amp;"|"&amp;$C$61,ROW(Tdata[Date|Affectation]),9^9),ROW()-ROW($C$61)+1)-1),"")</f>
        <v/>
      </c>
      <c r="Z62" s="28" t="str">
        <f t="array" ref="Z62">IFERROR(INDEX(Tdata[Nom],SMALL(IF(Tdata[Date|Affectation]=Z$5&amp;"|"&amp;$C$61,ROW(Tdata[Date|Affectation]),9^9),ROW()-ROW($C$61)+1)-1),"")</f>
        <v/>
      </c>
      <c r="AA62" s="28" t="str">
        <f t="array" ref="AA62">IFERROR(INDEX(Tdata[Nom],SMALL(IF(Tdata[Date|Affectation]=AA$5&amp;"|"&amp;$C$61,ROW(Tdata[Date|Affectation]),9^9),ROW()-ROW($C$61)+1)-1),"")</f>
        <v/>
      </c>
      <c r="AB62" s="28" t="str">
        <f t="array" ref="AB62">IFERROR(INDEX(Tdata[Nom],SMALL(IF(Tdata[Date|Affectation]=AB$5&amp;"|"&amp;$C$61,ROW(Tdata[Date|Affectation]),9^9),ROW()-ROW($C$61)+1)-1),"")</f>
        <v/>
      </c>
      <c r="AC62" s="28" t="str">
        <f t="array" ref="AC62">IFERROR(INDEX(Tdata[Nom],SMALL(IF(Tdata[Date|Affectation]=AC$5&amp;"|"&amp;$C$61,ROW(Tdata[Date|Affectation]),9^9),ROW()-ROW($C$61)+1)-1),"")</f>
        <v/>
      </c>
      <c r="AD62" s="28" t="str">
        <f t="array" ref="AD62">IFERROR(INDEX(Tdata[Nom],SMALL(IF(Tdata[Date|Affectation]=AD$5&amp;"|"&amp;$C$61,ROW(Tdata[Date|Affectation]),9^9),ROW()-ROW($C$61)+1)-1),"")</f>
        <v/>
      </c>
      <c r="AE62" s="28" t="str">
        <f t="array" ref="AE62">IFERROR(INDEX(Tdata[Nom],SMALL(IF(Tdata[Date|Affectation]=AE$5&amp;"|"&amp;$C$61,ROW(Tdata[Date|Affectation]),9^9),ROW()-ROW($C$61)+1)-1),"")</f>
        <v/>
      </c>
      <c r="AF62" s="28" t="str">
        <f t="array" ref="AF62">IFERROR(INDEX(Tdata[Nom],SMALL(IF(Tdata[Date|Affectation]=AF$5&amp;"|"&amp;$C$61,ROW(Tdata[Date|Affectation]),9^9),ROW()-ROW($C$61)+1)-1),"")</f>
        <v/>
      </c>
      <c r="AG62" s="28" t="str">
        <f t="array" ref="AG62">IFERROR(INDEX(Tdata[Nom],SMALL(IF(Tdata[Date|Affectation]=AG$5&amp;"|"&amp;$C$61,ROW(Tdata[Date|Affectation]),9^9),ROW()-ROW($C$61)+1)-1),"")</f>
        <v/>
      </c>
      <c r="AH62" s="28" t="str">
        <f t="array" ref="AH62">IFERROR(INDEX(Tdata[Nom],SMALL(IF(Tdata[Date|Affectation]=AH$5&amp;"|"&amp;$C$61,ROW(Tdata[Date|Affectation]),9^9),ROW()-ROW($C$61)+1)-1),"")</f>
        <v/>
      </c>
    </row>
    <row r="63" spans="1:34" ht="15" thickBot="1" x14ac:dyDescent="0.4">
      <c r="A63" s="191"/>
      <c r="B63" s="188"/>
      <c r="C63" s="154"/>
      <c r="D63" s="28" t="str">
        <f t="array" ref="D63">IFERROR(INDEX(Tdata[Nom],SMALL(IF(Tdata[Date|Affectation]=D$5&amp;"|"&amp;$C$61,ROW(Tdata[Date|Affectation]),9^9),ROW()-ROW($C$61)+1)-1),"")</f>
        <v/>
      </c>
      <c r="E63" s="28" t="str">
        <f t="array" ref="E63">IFERROR(INDEX(Tdata[Nom],SMALL(IF(Tdata[Date|Affectation]=E$5&amp;"|"&amp;$C$61,ROW(Tdata[Date|Affectation]),9^9),ROW()-ROW($C$61)+1)-1),"")</f>
        <v/>
      </c>
      <c r="F63" s="28" t="str">
        <f t="array" ref="F63">IFERROR(INDEX(Tdata[Nom],SMALL(IF(Tdata[Date|Affectation]=F$5&amp;"|"&amp;$C$61,ROW(Tdata[Date|Affectation]),9^9),ROW()-ROW($C$61)+1)-1),"")</f>
        <v/>
      </c>
      <c r="G63" s="28" t="str">
        <f t="array" ref="G63">IFERROR(INDEX(Tdata[Nom],SMALL(IF(Tdata[Date|Affectation]=G$5&amp;"|"&amp;$C$61,ROW(Tdata[Date|Affectation]),9^9),ROW()-ROW($C$61)+1)-1),"")</f>
        <v/>
      </c>
      <c r="H63" s="28" t="str">
        <f t="array" ref="H63">IFERROR(INDEX(Tdata[Nom],SMALL(IF(Tdata[Date|Affectation]=H$5&amp;"|"&amp;$C$61,ROW(Tdata[Date|Affectation]),9^9),ROW()-ROW($C$61)+1)-1),"")</f>
        <v/>
      </c>
      <c r="I63" s="28" t="str">
        <f t="array" ref="I63">IFERROR(INDEX(Tdata[Nom],SMALL(IF(Tdata[Date|Affectation]=I$5&amp;"|"&amp;$C$61,ROW(Tdata[Date|Affectation]),9^9),ROW()-ROW($C$61)+1)-1),"")</f>
        <v/>
      </c>
      <c r="J63" s="28" t="str">
        <f t="array" ref="J63">IFERROR(INDEX(Tdata[Nom],SMALL(IF(Tdata[Date|Affectation]=J$5&amp;"|"&amp;$C$61,ROW(Tdata[Date|Affectation]),9^9),ROW()-ROW($C$61)+1)-1),"")</f>
        <v/>
      </c>
      <c r="K63" s="28" t="str">
        <f t="array" ref="K63">IFERROR(INDEX(Tdata[Nom],SMALL(IF(Tdata[Date|Affectation]=K$5&amp;"|"&amp;$C$61,ROW(Tdata[Date|Affectation]),9^9),ROW()-ROW($C$61)+1)-1),"")</f>
        <v/>
      </c>
      <c r="L63" s="28" t="str">
        <f t="array" ref="L63">IFERROR(INDEX(Tdata[Nom],SMALL(IF(Tdata[Date|Affectation]=L$5&amp;"|"&amp;$C$61,ROW(Tdata[Date|Affectation]),9^9),ROW()-ROW($C$61)+1)-1),"")</f>
        <v/>
      </c>
      <c r="M63" s="28" t="str">
        <f t="array" ref="M63">IFERROR(INDEX(Tdata[Nom],SMALL(IF(Tdata[Date|Affectation]=M$5&amp;"|"&amp;$C$61,ROW(Tdata[Date|Affectation]),9^9),ROW()-ROW($C$61)+1)-1),"")</f>
        <v/>
      </c>
      <c r="N63" s="28" t="str">
        <f t="array" ref="N63">IFERROR(INDEX(Tdata[Nom],SMALL(IF(Tdata[Date|Affectation]=N$5&amp;"|"&amp;$C$61,ROW(Tdata[Date|Affectation]),9^9),ROW()-ROW($C$61)+1)-1),"")</f>
        <v/>
      </c>
      <c r="O63" s="28" t="str">
        <f t="array" ref="O63">IFERROR(INDEX(Tdata[Nom],SMALL(IF(Tdata[Date|Affectation]=O$5&amp;"|"&amp;$C$61,ROW(Tdata[Date|Affectation]),9^9),ROW()-ROW($C$61)+1)-1),"")</f>
        <v/>
      </c>
      <c r="P63" s="28" t="str">
        <f t="array" ref="P63">IFERROR(INDEX(Tdata[Nom],SMALL(IF(Tdata[Date|Affectation]=P$5&amp;"|"&amp;$C$61,ROW(Tdata[Date|Affectation]),9^9),ROW()-ROW($C$61)+1)-1),"")</f>
        <v/>
      </c>
      <c r="Q63" s="28" t="str">
        <f t="array" ref="Q63">IFERROR(INDEX(Tdata[Nom],SMALL(IF(Tdata[Date|Affectation]=Q$5&amp;"|"&amp;$C$61,ROW(Tdata[Date|Affectation]),9^9),ROW()-ROW($C$61)+1)-1),"")</f>
        <v/>
      </c>
      <c r="R63" s="28" t="str">
        <f t="array" ref="R63">IFERROR(INDEX(Tdata[Nom],SMALL(IF(Tdata[Date|Affectation]=R$5&amp;"|"&amp;$C$61,ROW(Tdata[Date|Affectation]),9^9),ROW()-ROW($C$61)+1)-1),"")</f>
        <v/>
      </c>
      <c r="S63" s="28" t="str">
        <f t="array" ref="S63">IFERROR(INDEX(Tdata[Nom],SMALL(IF(Tdata[Date|Affectation]=S$5&amp;"|"&amp;$C$61,ROW(Tdata[Date|Affectation]),9^9),ROW()-ROW($C$61)+1)-1),"")</f>
        <v/>
      </c>
      <c r="T63" s="28" t="str">
        <f t="array" ref="T63">IFERROR(INDEX(Tdata[Nom],SMALL(IF(Tdata[Date|Affectation]=T$5&amp;"|"&amp;$C$61,ROW(Tdata[Date|Affectation]),9^9),ROW()-ROW($C$61)+1)-1),"")</f>
        <v/>
      </c>
      <c r="U63" s="28" t="str">
        <f t="array" ref="U63">IFERROR(INDEX(Tdata[Nom],SMALL(IF(Tdata[Date|Affectation]=U$5&amp;"|"&amp;$C$61,ROW(Tdata[Date|Affectation]),9^9),ROW()-ROW($C$61)+1)-1),"")</f>
        <v/>
      </c>
      <c r="V63" s="28" t="str">
        <f t="array" ref="V63">IFERROR(INDEX(Tdata[Nom],SMALL(IF(Tdata[Date|Affectation]=V$5&amp;"|"&amp;$C$61,ROW(Tdata[Date|Affectation]),9^9),ROW()-ROW($C$61)+1)-1),"")</f>
        <v/>
      </c>
      <c r="W63" s="28" t="str">
        <f t="array" ref="W63">IFERROR(INDEX(Tdata[Nom],SMALL(IF(Tdata[Date|Affectation]=W$5&amp;"|"&amp;$C$61,ROW(Tdata[Date|Affectation]),9^9),ROW()-ROW($C$61)+1)-1),"")</f>
        <v/>
      </c>
      <c r="X63" s="28" t="str">
        <f t="array" ref="X63">IFERROR(INDEX(Tdata[Nom],SMALL(IF(Tdata[Date|Affectation]=X$5&amp;"|"&amp;$C$61,ROW(Tdata[Date|Affectation]),9^9),ROW()-ROW($C$61)+1)-1),"")</f>
        <v/>
      </c>
      <c r="Y63" s="28" t="str">
        <f t="array" ref="Y63">IFERROR(INDEX(Tdata[Nom],SMALL(IF(Tdata[Date|Affectation]=Y$5&amp;"|"&amp;$C$61,ROW(Tdata[Date|Affectation]),9^9),ROW()-ROW($C$61)+1)-1),"")</f>
        <v/>
      </c>
      <c r="Z63" s="28" t="str">
        <f t="array" ref="Z63">IFERROR(INDEX(Tdata[Nom],SMALL(IF(Tdata[Date|Affectation]=Z$5&amp;"|"&amp;$C$61,ROW(Tdata[Date|Affectation]),9^9),ROW()-ROW($C$61)+1)-1),"")</f>
        <v/>
      </c>
      <c r="AA63" s="28" t="str">
        <f t="array" ref="AA63">IFERROR(INDEX(Tdata[Nom],SMALL(IF(Tdata[Date|Affectation]=AA$5&amp;"|"&amp;$C$61,ROW(Tdata[Date|Affectation]),9^9),ROW()-ROW($C$61)+1)-1),"")</f>
        <v/>
      </c>
      <c r="AB63" s="28" t="str">
        <f t="array" ref="AB63">IFERROR(INDEX(Tdata[Nom],SMALL(IF(Tdata[Date|Affectation]=AB$5&amp;"|"&amp;$C$61,ROW(Tdata[Date|Affectation]),9^9),ROW()-ROW($C$61)+1)-1),"")</f>
        <v/>
      </c>
      <c r="AC63" s="28" t="str">
        <f t="array" ref="AC63">IFERROR(INDEX(Tdata[Nom],SMALL(IF(Tdata[Date|Affectation]=AC$5&amp;"|"&amp;$C$61,ROW(Tdata[Date|Affectation]),9^9),ROW()-ROW($C$61)+1)-1),"")</f>
        <v/>
      </c>
      <c r="AD63" s="28" t="str">
        <f t="array" ref="AD63">IFERROR(INDEX(Tdata[Nom],SMALL(IF(Tdata[Date|Affectation]=AD$5&amp;"|"&amp;$C$61,ROW(Tdata[Date|Affectation]),9^9),ROW()-ROW($C$61)+1)-1),"")</f>
        <v/>
      </c>
      <c r="AE63" s="28" t="str">
        <f t="array" ref="AE63">IFERROR(INDEX(Tdata[Nom],SMALL(IF(Tdata[Date|Affectation]=AE$5&amp;"|"&amp;$C$61,ROW(Tdata[Date|Affectation]),9^9),ROW()-ROW($C$61)+1)-1),"")</f>
        <v/>
      </c>
      <c r="AF63" s="28" t="str">
        <f t="array" ref="AF63">IFERROR(INDEX(Tdata[Nom],SMALL(IF(Tdata[Date|Affectation]=AF$5&amp;"|"&amp;$C$61,ROW(Tdata[Date|Affectation]),9^9),ROW()-ROW($C$61)+1)-1),"")</f>
        <v/>
      </c>
      <c r="AG63" s="28" t="str">
        <f t="array" ref="AG63">IFERROR(INDEX(Tdata[Nom],SMALL(IF(Tdata[Date|Affectation]=AG$5&amp;"|"&amp;$C$61,ROW(Tdata[Date|Affectation]),9^9),ROW()-ROW($C$61)+1)-1),"")</f>
        <v/>
      </c>
      <c r="AH63" s="28" t="str">
        <f t="array" ref="AH63">IFERROR(INDEX(Tdata[Nom],SMALL(IF(Tdata[Date|Affectation]=AH$5&amp;"|"&amp;$C$61,ROW(Tdata[Date|Affectation]),9^9),ROW()-ROW($C$61)+1)-1),"")</f>
        <v/>
      </c>
    </row>
    <row r="64" spans="1:34" ht="15" thickBot="1" x14ac:dyDescent="0.4">
      <c r="A64" s="191"/>
      <c r="B64" s="188"/>
      <c r="C64" s="154"/>
      <c r="D64" s="28" t="str">
        <f t="array" ref="D64">IFERROR(INDEX(Tdata[Nom],SMALL(IF(Tdata[Date|Affectation]=D$5&amp;"|"&amp;$C$61,ROW(Tdata[Date|Affectation]),9^9),ROW()-ROW($C$61)+1)-1),"")</f>
        <v/>
      </c>
      <c r="E64" s="28" t="str">
        <f t="array" ref="E64">IFERROR(INDEX(Tdata[Nom],SMALL(IF(Tdata[Date|Affectation]=E$5&amp;"|"&amp;$C$61,ROW(Tdata[Date|Affectation]),9^9),ROW()-ROW($C$61)+1)-1),"")</f>
        <v/>
      </c>
      <c r="F64" s="28" t="str">
        <f t="array" ref="F64">IFERROR(INDEX(Tdata[Nom],SMALL(IF(Tdata[Date|Affectation]=F$5&amp;"|"&amp;$C$61,ROW(Tdata[Date|Affectation]),9^9),ROW()-ROW($C$61)+1)-1),"")</f>
        <v/>
      </c>
      <c r="G64" s="28" t="str">
        <f t="array" ref="G64">IFERROR(INDEX(Tdata[Nom],SMALL(IF(Tdata[Date|Affectation]=G$5&amp;"|"&amp;$C$61,ROW(Tdata[Date|Affectation]),9^9),ROW()-ROW($C$61)+1)-1),"")</f>
        <v/>
      </c>
      <c r="H64" s="28" t="str">
        <f t="array" ref="H64">IFERROR(INDEX(Tdata[Nom],SMALL(IF(Tdata[Date|Affectation]=H$5&amp;"|"&amp;$C$61,ROW(Tdata[Date|Affectation]),9^9),ROW()-ROW($C$61)+1)-1),"")</f>
        <v/>
      </c>
      <c r="I64" s="28" t="str">
        <f t="array" ref="I64">IFERROR(INDEX(Tdata[Nom],SMALL(IF(Tdata[Date|Affectation]=I$5&amp;"|"&amp;$C$61,ROW(Tdata[Date|Affectation]),9^9),ROW()-ROW($C$61)+1)-1),"")</f>
        <v/>
      </c>
      <c r="J64" s="28" t="str">
        <f t="array" ref="J64">IFERROR(INDEX(Tdata[Nom],SMALL(IF(Tdata[Date|Affectation]=J$5&amp;"|"&amp;$C$61,ROW(Tdata[Date|Affectation]),9^9),ROW()-ROW($C$61)+1)-1),"")</f>
        <v/>
      </c>
      <c r="K64" s="28" t="str">
        <f t="array" ref="K64">IFERROR(INDEX(Tdata[Nom],SMALL(IF(Tdata[Date|Affectation]=K$5&amp;"|"&amp;$C$61,ROW(Tdata[Date|Affectation]),9^9),ROW()-ROW($C$61)+1)-1),"")</f>
        <v/>
      </c>
      <c r="L64" s="28" t="str">
        <f t="array" ref="L64">IFERROR(INDEX(Tdata[Nom],SMALL(IF(Tdata[Date|Affectation]=L$5&amp;"|"&amp;$C$61,ROW(Tdata[Date|Affectation]),9^9),ROW()-ROW($C$61)+1)-1),"")</f>
        <v/>
      </c>
      <c r="M64" s="28" t="str">
        <f t="array" ref="M64">IFERROR(INDEX(Tdata[Nom],SMALL(IF(Tdata[Date|Affectation]=M$5&amp;"|"&amp;$C$61,ROW(Tdata[Date|Affectation]),9^9),ROW()-ROW($C$61)+1)-1),"")</f>
        <v/>
      </c>
      <c r="N64" s="28" t="str">
        <f t="array" ref="N64">IFERROR(INDEX(Tdata[Nom],SMALL(IF(Tdata[Date|Affectation]=N$5&amp;"|"&amp;$C$61,ROW(Tdata[Date|Affectation]),9^9),ROW()-ROW($C$61)+1)-1),"")</f>
        <v/>
      </c>
      <c r="O64" s="28" t="str">
        <f t="array" ref="O64">IFERROR(INDEX(Tdata[Nom],SMALL(IF(Tdata[Date|Affectation]=O$5&amp;"|"&amp;$C$61,ROW(Tdata[Date|Affectation]),9^9),ROW()-ROW($C$61)+1)-1),"")</f>
        <v/>
      </c>
      <c r="P64" s="28" t="str">
        <f t="array" ref="P64">IFERROR(INDEX(Tdata[Nom],SMALL(IF(Tdata[Date|Affectation]=P$5&amp;"|"&amp;$C$61,ROW(Tdata[Date|Affectation]),9^9),ROW()-ROW($C$61)+1)-1),"")</f>
        <v/>
      </c>
      <c r="Q64" s="28" t="str">
        <f t="array" ref="Q64">IFERROR(INDEX(Tdata[Nom],SMALL(IF(Tdata[Date|Affectation]=Q$5&amp;"|"&amp;$C$61,ROW(Tdata[Date|Affectation]),9^9),ROW()-ROW($C$61)+1)-1),"")</f>
        <v/>
      </c>
      <c r="R64" s="28" t="str">
        <f t="array" ref="R64">IFERROR(INDEX(Tdata[Nom],SMALL(IF(Tdata[Date|Affectation]=R$5&amp;"|"&amp;$C$61,ROW(Tdata[Date|Affectation]),9^9),ROW()-ROW($C$61)+1)-1),"")</f>
        <v/>
      </c>
      <c r="S64" s="28" t="str">
        <f t="array" ref="S64">IFERROR(INDEX(Tdata[Nom],SMALL(IF(Tdata[Date|Affectation]=S$5&amp;"|"&amp;$C$61,ROW(Tdata[Date|Affectation]),9^9),ROW()-ROW($C$61)+1)-1),"")</f>
        <v/>
      </c>
      <c r="T64" s="28" t="str">
        <f t="array" ref="T64">IFERROR(INDEX(Tdata[Nom],SMALL(IF(Tdata[Date|Affectation]=T$5&amp;"|"&amp;$C$61,ROW(Tdata[Date|Affectation]),9^9),ROW()-ROW($C$61)+1)-1),"")</f>
        <v/>
      </c>
      <c r="U64" s="28" t="str">
        <f t="array" ref="U64">IFERROR(INDEX(Tdata[Nom],SMALL(IF(Tdata[Date|Affectation]=U$5&amp;"|"&amp;$C$61,ROW(Tdata[Date|Affectation]),9^9),ROW()-ROW($C$61)+1)-1),"")</f>
        <v/>
      </c>
      <c r="V64" s="28" t="str">
        <f t="array" ref="V64">IFERROR(INDEX(Tdata[Nom],SMALL(IF(Tdata[Date|Affectation]=V$5&amp;"|"&amp;$C$61,ROW(Tdata[Date|Affectation]),9^9),ROW()-ROW($C$61)+1)-1),"")</f>
        <v/>
      </c>
      <c r="W64" s="28" t="str">
        <f t="array" ref="W64">IFERROR(INDEX(Tdata[Nom],SMALL(IF(Tdata[Date|Affectation]=W$5&amp;"|"&amp;$C$61,ROW(Tdata[Date|Affectation]),9^9),ROW()-ROW($C$61)+1)-1),"")</f>
        <v/>
      </c>
      <c r="X64" s="28" t="str">
        <f t="array" ref="X64">IFERROR(INDEX(Tdata[Nom],SMALL(IF(Tdata[Date|Affectation]=X$5&amp;"|"&amp;$C$61,ROW(Tdata[Date|Affectation]),9^9),ROW()-ROW($C$61)+1)-1),"")</f>
        <v/>
      </c>
      <c r="Y64" s="28" t="str">
        <f t="array" ref="Y64">IFERROR(INDEX(Tdata[Nom],SMALL(IF(Tdata[Date|Affectation]=Y$5&amp;"|"&amp;$C$61,ROW(Tdata[Date|Affectation]),9^9),ROW()-ROW($C$61)+1)-1),"")</f>
        <v/>
      </c>
      <c r="Z64" s="28" t="str">
        <f t="array" ref="Z64">IFERROR(INDEX(Tdata[Nom],SMALL(IF(Tdata[Date|Affectation]=Z$5&amp;"|"&amp;$C$61,ROW(Tdata[Date|Affectation]),9^9),ROW()-ROW($C$61)+1)-1),"")</f>
        <v/>
      </c>
      <c r="AA64" s="28" t="str">
        <f t="array" ref="AA64">IFERROR(INDEX(Tdata[Nom],SMALL(IF(Tdata[Date|Affectation]=AA$5&amp;"|"&amp;$C$61,ROW(Tdata[Date|Affectation]),9^9),ROW()-ROW($C$61)+1)-1),"")</f>
        <v/>
      </c>
      <c r="AB64" s="28" t="str">
        <f t="array" ref="AB64">IFERROR(INDEX(Tdata[Nom],SMALL(IF(Tdata[Date|Affectation]=AB$5&amp;"|"&amp;$C$61,ROW(Tdata[Date|Affectation]),9^9),ROW()-ROW($C$61)+1)-1),"")</f>
        <v/>
      </c>
      <c r="AC64" s="28" t="str">
        <f t="array" ref="AC64">IFERROR(INDEX(Tdata[Nom],SMALL(IF(Tdata[Date|Affectation]=AC$5&amp;"|"&amp;$C$61,ROW(Tdata[Date|Affectation]),9^9),ROW()-ROW($C$61)+1)-1),"")</f>
        <v/>
      </c>
      <c r="AD64" s="28" t="str">
        <f t="array" ref="AD64">IFERROR(INDEX(Tdata[Nom],SMALL(IF(Tdata[Date|Affectation]=AD$5&amp;"|"&amp;$C$61,ROW(Tdata[Date|Affectation]),9^9),ROW()-ROW($C$61)+1)-1),"")</f>
        <v/>
      </c>
      <c r="AE64" s="28" t="str">
        <f t="array" ref="AE64">IFERROR(INDEX(Tdata[Nom],SMALL(IF(Tdata[Date|Affectation]=AE$5&amp;"|"&amp;$C$61,ROW(Tdata[Date|Affectation]),9^9),ROW()-ROW($C$61)+1)-1),"")</f>
        <v/>
      </c>
      <c r="AF64" s="28" t="str">
        <f t="array" ref="AF64">IFERROR(INDEX(Tdata[Nom],SMALL(IF(Tdata[Date|Affectation]=AF$5&amp;"|"&amp;$C$61,ROW(Tdata[Date|Affectation]),9^9),ROW()-ROW($C$61)+1)-1),"")</f>
        <v/>
      </c>
      <c r="AG64" s="28" t="str">
        <f t="array" ref="AG64">IFERROR(INDEX(Tdata[Nom],SMALL(IF(Tdata[Date|Affectation]=AG$5&amp;"|"&amp;$C$61,ROW(Tdata[Date|Affectation]),9^9),ROW()-ROW($C$61)+1)-1),"")</f>
        <v/>
      </c>
      <c r="AH64" s="28" t="str">
        <f t="array" ref="AH64">IFERROR(INDEX(Tdata[Nom],SMALL(IF(Tdata[Date|Affectation]=AH$5&amp;"|"&amp;$C$61,ROW(Tdata[Date|Affectation]),9^9),ROW()-ROW($C$61)+1)-1),"")</f>
        <v/>
      </c>
    </row>
    <row r="65" spans="1:34" ht="15" thickBot="1" x14ac:dyDescent="0.4">
      <c r="A65" s="191"/>
      <c r="B65" s="188"/>
      <c r="C65" s="154"/>
      <c r="D65" s="28" t="str">
        <f t="array" ref="D65">IFERROR(INDEX(Tdata[Nom],SMALL(IF(Tdata[Date|Affectation]=D$5&amp;"|"&amp;$C$61,ROW(Tdata[Date|Affectation]),9^9),ROW()-ROW($C$61)+1)-1),"")</f>
        <v/>
      </c>
      <c r="E65" s="28" t="str">
        <f t="array" ref="E65">IFERROR(INDEX(Tdata[Nom],SMALL(IF(Tdata[Date|Affectation]=E$5&amp;"|"&amp;$C$61,ROW(Tdata[Date|Affectation]),9^9),ROW()-ROW($C$61)+1)-1),"")</f>
        <v/>
      </c>
      <c r="F65" s="28" t="str">
        <f t="array" ref="F65">IFERROR(INDEX(Tdata[Nom],SMALL(IF(Tdata[Date|Affectation]=F$5&amp;"|"&amp;$C$61,ROW(Tdata[Date|Affectation]),9^9),ROW()-ROW($C$61)+1)-1),"")</f>
        <v/>
      </c>
      <c r="G65" s="28" t="str">
        <f t="array" ref="G65">IFERROR(INDEX(Tdata[Nom],SMALL(IF(Tdata[Date|Affectation]=G$5&amp;"|"&amp;$C$61,ROW(Tdata[Date|Affectation]),9^9),ROW()-ROW($C$61)+1)-1),"")</f>
        <v/>
      </c>
      <c r="H65" s="28" t="str">
        <f t="array" ref="H65">IFERROR(INDEX(Tdata[Nom],SMALL(IF(Tdata[Date|Affectation]=H$5&amp;"|"&amp;$C$61,ROW(Tdata[Date|Affectation]),9^9),ROW()-ROW($C$61)+1)-1),"")</f>
        <v/>
      </c>
      <c r="I65" s="28" t="str">
        <f t="array" ref="I65">IFERROR(INDEX(Tdata[Nom],SMALL(IF(Tdata[Date|Affectation]=I$5&amp;"|"&amp;$C$61,ROW(Tdata[Date|Affectation]),9^9),ROW()-ROW($C$61)+1)-1),"")</f>
        <v/>
      </c>
      <c r="J65" s="28" t="str">
        <f t="array" ref="J65">IFERROR(INDEX(Tdata[Nom],SMALL(IF(Tdata[Date|Affectation]=J$5&amp;"|"&amp;$C$61,ROW(Tdata[Date|Affectation]),9^9),ROW()-ROW($C$61)+1)-1),"")</f>
        <v/>
      </c>
      <c r="K65" s="28" t="str">
        <f t="array" ref="K65">IFERROR(INDEX(Tdata[Nom],SMALL(IF(Tdata[Date|Affectation]=K$5&amp;"|"&amp;$C$61,ROW(Tdata[Date|Affectation]),9^9),ROW()-ROW($C$61)+1)-1),"")</f>
        <v/>
      </c>
      <c r="L65" s="28" t="str">
        <f t="array" ref="L65">IFERROR(INDEX(Tdata[Nom],SMALL(IF(Tdata[Date|Affectation]=L$5&amp;"|"&amp;$C$61,ROW(Tdata[Date|Affectation]),9^9),ROW()-ROW($C$61)+1)-1),"")</f>
        <v/>
      </c>
      <c r="M65" s="28" t="str">
        <f t="array" ref="M65">IFERROR(INDEX(Tdata[Nom],SMALL(IF(Tdata[Date|Affectation]=M$5&amp;"|"&amp;$C$61,ROW(Tdata[Date|Affectation]),9^9),ROW()-ROW($C$61)+1)-1),"")</f>
        <v/>
      </c>
      <c r="N65" s="28" t="str">
        <f t="array" ref="N65">IFERROR(INDEX(Tdata[Nom],SMALL(IF(Tdata[Date|Affectation]=N$5&amp;"|"&amp;$C$61,ROW(Tdata[Date|Affectation]),9^9),ROW()-ROW($C$61)+1)-1),"")</f>
        <v/>
      </c>
      <c r="O65" s="28" t="str">
        <f t="array" ref="O65">IFERROR(INDEX(Tdata[Nom],SMALL(IF(Tdata[Date|Affectation]=O$5&amp;"|"&amp;$C$61,ROW(Tdata[Date|Affectation]),9^9),ROW()-ROW($C$61)+1)-1),"")</f>
        <v/>
      </c>
      <c r="P65" s="28" t="str">
        <f t="array" ref="P65">IFERROR(INDEX(Tdata[Nom],SMALL(IF(Tdata[Date|Affectation]=P$5&amp;"|"&amp;$C$61,ROW(Tdata[Date|Affectation]),9^9),ROW()-ROW($C$61)+1)-1),"")</f>
        <v/>
      </c>
      <c r="Q65" s="28" t="str">
        <f t="array" ref="Q65">IFERROR(INDEX(Tdata[Nom],SMALL(IF(Tdata[Date|Affectation]=Q$5&amp;"|"&amp;$C$61,ROW(Tdata[Date|Affectation]),9^9),ROW()-ROW($C$61)+1)-1),"")</f>
        <v/>
      </c>
      <c r="R65" s="28" t="str">
        <f t="array" ref="R65">IFERROR(INDEX(Tdata[Nom],SMALL(IF(Tdata[Date|Affectation]=R$5&amp;"|"&amp;$C$61,ROW(Tdata[Date|Affectation]),9^9),ROW()-ROW($C$61)+1)-1),"")</f>
        <v/>
      </c>
      <c r="S65" s="28" t="str">
        <f t="array" ref="S65">IFERROR(INDEX(Tdata[Nom],SMALL(IF(Tdata[Date|Affectation]=S$5&amp;"|"&amp;$C$61,ROW(Tdata[Date|Affectation]),9^9),ROW()-ROW($C$61)+1)-1),"")</f>
        <v/>
      </c>
      <c r="T65" s="28" t="str">
        <f t="array" ref="T65">IFERROR(INDEX(Tdata[Nom],SMALL(IF(Tdata[Date|Affectation]=T$5&amp;"|"&amp;$C$61,ROW(Tdata[Date|Affectation]),9^9),ROW()-ROW($C$61)+1)-1),"")</f>
        <v/>
      </c>
      <c r="U65" s="28" t="str">
        <f t="array" ref="U65">IFERROR(INDEX(Tdata[Nom],SMALL(IF(Tdata[Date|Affectation]=U$5&amp;"|"&amp;$C$61,ROW(Tdata[Date|Affectation]),9^9),ROW()-ROW($C$61)+1)-1),"")</f>
        <v/>
      </c>
      <c r="V65" s="28" t="str">
        <f t="array" ref="V65">IFERROR(INDEX(Tdata[Nom],SMALL(IF(Tdata[Date|Affectation]=V$5&amp;"|"&amp;$C$61,ROW(Tdata[Date|Affectation]),9^9),ROW()-ROW($C$61)+1)-1),"")</f>
        <v/>
      </c>
      <c r="W65" s="28" t="str">
        <f t="array" ref="W65">IFERROR(INDEX(Tdata[Nom],SMALL(IF(Tdata[Date|Affectation]=W$5&amp;"|"&amp;$C$61,ROW(Tdata[Date|Affectation]),9^9),ROW()-ROW($C$61)+1)-1),"")</f>
        <v/>
      </c>
      <c r="X65" s="28" t="str">
        <f t="array" ref="X65">IFERROR(INDEX(Tdata[Nom],SMALL(IF(Tdata[Date|Affectation]=X$5&amp;"|"&amp;$C$61,ROW(Tdata[Date|Affectation]),9^9),ROW()-ROW($C$61)+1)-1),"")</f>
        <v/>
      </c>
      <c r="Y65" s="28" t="str">
        <f t="array" ref="Y65">IFERROR(INDEX(Tdata[Nom],SMALL(IF(Tdata[Date|Affectation]=Y$5&amp;"|"&amp;$C$61,ROW(Tdata[Date|Affectation]),9^9),ROW()-ROW($C$61)+1)-1),"")</f>
        <v/>
      </c>
      <c r="Z65" s="28" t="str">
        <f t="array" ref="Z65">IFERROR(INDEX(Tdata[Nom],SMALL(IF(Tdata[Date|Affectation]=Z$5&amp;"|"&amp;$C$61,ROW(Tdata[Date|Affectation]),9^9),ROW()-ROW($C$61)+1)-1),"")</f>
        <v/>
      </c>
      <c r="AA65" s="28" t="str">
        <f t="array" ref="AA65">IFERROR(INDEX(Tdata[Nom],SMALL(IF(Tdata[Date|Affectation]=AA$5&amp;"|"&amp;$C$61,ROW(Tdata[Date|Affectation]),9^9),ROW()-ROW($C$61)+1)-1),"")</f>
        <v/>
      </c>
      <c r="AB65" s="28" t="str">
        <f t="array" ref="AB65">IFERROR(INDEX(Tdata[Nom],SMALL(IF(Tdata[Date|Affectation]=AB$5&amp;"|"&amp;$C$61,ROW(Tdata[Date|Affectation]),9^9),ROW()-ROW($C$61)+1)-1),"")</f>
        <v/>
      </c>
      <c r="AC65" s="28" t="str">
        <f t="array" ref="AC65">IFERROR(INDEX(Tdata[Nom],SMALL(IF(Tdata[Date|Affectation]=AC$5&amp;"|"&amp;$C$61,ROW(Tdata[Date|Affectation]),9^9),ROW()-ROW($C$61)+1)-1),"")</f>
        <v/>
      </c>
      <c r="AD65" s="28" t="str">
        <f t="array" ref="AD65">IFERROR(INDEX(Tdata[Nom],SMALL(IF(Tdata[Date|Affectation]=AD$5&amp;"|"&amp;$C$61,ROW(Tdata[Date|Affectation]),9^9),ROW()-ROW($C$61)+1)-1),"")</f>
        <v/>
      </c>
      <c r="AE65" s="28" t="str">
        <f t="array" ref="AE65">IFERROR(INDEX(Tdata[Nom],SMALL(IF(Tdata[Date|Affectation]=AE$5&amp;"|"&amp;$C$61,ROW(Tdata[Date|Affectation]),9^9),ROW()-ROW($C$61)+1)-1),"")</f>
        <v/>
      </c>
      <c r="AF65" s="28" t="str">
        <f t="array" ref="AF65">IFERROR(INDEX(Tdata[Nom],SMALL(IF(Tdata[Date|Affectation]=AF$5&amp;"|"&amp;$C$61,ROW(Tdata[Date|Affectation]),9^9),ROW()-ROW($C$61)+1)-1),"")</f>
        <v/>
      </c>
      <c r="AG65" s="28" t="str">
        <f t="array" ref="AG65">IFERROR(INDEX(Tdata[Nom],SMALL(IF(Tdata[Date|Affectation]=AG$5&amp;"|"&amp;$C$61,ROW(Tdata[Date|Affectation]),9^9),ROW()-ROW($C$61)+1)-1),"")</f>
        <v/>
      </c>
      <c r="AH65" s="28" t="str">
        <f t="array" ref="AH65">IFERROR(INDEX(Tdata[Nom],SMALL(IF(Tdata[Date|Affectation]=AH$5&amp;"|"&amp;$C$61,ROW(Tdata[Date|Affectation]),9^9),ROW()-ROW($C$61)+1)-1),"")</f>
        <v/>
      </c>
    </row>
    <row r="66" spans="1:34" ht="15" thickBot="1" x14ac:dyDescent="0.4">
      <c r="A66" s="191"/>
      <c r="B66" s="188"/>
      <c r="C66" s="154"/>
      <c r="D66" s="28" t="str">
        <f t="array" ref="D66">IFERROR(INDEX(Tdata[Nom],SMALL(IF(Tdata[Date|Affectation]=D$5&amp;"|"&amp;$C$61,ROW(Tdata[Date|Affectation]),9^9),ROW()-ROW($C$61)+1)-1),"")</f>
        <v/>
      </c>
      <c r="E66" s="28" t="str">
        <f t="array" ref="E66">IFERROR(INDEX(Tdata[Nom],SMALL(IF(Tdata[Date|Affectation]=E$5&amp;"|"&amp;$C$61,ROW(Tdata[Date|Affectation]),9^9),ROW()-ROW($C$61)+1)-1),"")</f>
        <v/>
      </c>
      <c r="F66" s="28" t="str">
        <f t="array" ref="F66">IFERROR(INDEX(Tdata[Nom],SMALL(IF(Tdata[Date|Affectation]=F$5&amp;"|"&amp;$C$61,ROW(Tdata[Date|Affectation]),9^9),ROW()-ROW($C$61)+1)-1),"")</f>
        <v/>
      </c>
      <c r="G66" s="28" t="str">
        <f t="array" ref="G66">IFERROR(INDEX(Tdata[Nom],SMALL(IF(Tdata[Date|Affectation]=G$5&amp;"|"&amp;$C$61,ROW(Tdata[Date|Affectation]),9^9),ROW()-ROW($C$61)+1)-1),"")</f>
        <v/>
      </c>
      <c r="H66" s="28" t="str">
        <f t="array" ref="H66">IFERROR(INDEX(Tdata[Nom],SMALL(IF(Tdata[Date|Affectation]=H$5&amp;"|"&amp;$C$61,ROW(Tdata[Date|Affectation]),9^9),ROW()-ROW($C$61)+1)-1),"")</f>
        <v/>
      </c>
      <c r="I66" s="28" t="str">
        <f t="array" ref="I66">IFERROR(INDEX(Tdata[Nom],SMALL(IF(Tdata[Date|Affectation]=I$5&amp;"|"&amp;$C$61,ROW(Tdata[Date|Affectation]),9^9),ROW()-ROW($C$61)+1)-1),"")</f>
        <v/>
      </c>
      <c r="J66" s="28" t="str">
        <f t="array" ref="J66">IFERROR(INDEX(Tdata[Nom],SMALL(IF(Tdata[Date|Affectation]=J$5&amp;"|"&amp;$C$61,ROW(Tdata[Date|Affectation]),9^9),ROW()-ROW($C$61)+1)-1),"")</f>
        <v/>
      </c>
      <c r="K66" s="28" t="str">
        <f t="array" ref="K66">IFERROR(INDEX(Tdata[Nom],SMALL(IF(Tdata[Date|Affectation]=K$5&amp;"|"&amp;$C$61,ROW(Tdata[Date|Affectation]),9^9),ROW()-ROW($C$61)+1)-1),"")</f>
        <v/>
      </c>
      <c r="L66" s="28" t="str">
        <f t="array" ref="L66">IFERROR(INDEX(Tdata[Nom],SMALL(IF(Tdata[Date|Affectation]=L$5&amp;"|"&amp;$C$61,ROW(Tdata[Date|Affectation]),9^9),ROW()-ROW($C$61)+1)-1),"")</f>
        <v/>
      </c>
      <c r="M66" s="28" t="str">
        <f t="array" ref="M66">IFERROR(INDEX(Tdata[Nom],SMALL(IF(Tdata[Date|Affectation]=M$5&amp;"|"&amp;$C$61,ROW(Tdata[Date|Affectation]),9^9),ROW()-ROW($C$61)+1)-1),"")</f>
        <v/>
      </c>
      <c r="N66" s="28" t="str">
        <f t="array" ref="N66">IFERROR(INDEX(Tdata[Nom],SMALL(IF(Tdata[Date|Affectation]=N$5&amp;"|"&amp;$C$61,ROW(Tdata[Date|Affectation]),9^9),ROW()-ROW($C$61)+1)-1),"")</f>
        <v/>
      </c>
      <c r="O66" s="28" t="str">
        <f t="array" ref="O66">IFERROR(INDEX(Tdata[Nom],SMALL(IF(Tdata[Date|Affectation]=O$5&amp;"|"&amp;$C$61,ROW(Tdata[Date|Affectation]),9^9),ROW()-ROW($C$61)+1)-1),"")</f>
        <v/>
      </c>
      <c r="P66" s="28" t="str">
        <f t="array" ref="P66">IFERROR(INDEX(Tdata[Nom],SMALL(IF(Tdata[Date|Affectation]=P$5&amp;"|"&amp;$C$61,ROW(Tdata[Date|Affectation]),9^9),ROW()-ROW($C$61)+1)-1),"")</f>
        <v/>
      </c>
      <c r="Q66" s="28" t="str">
        <f t="array" ref="Q66">IFERROR(INDEX(Tdata[Nom],SMALL(IF(Tdata[Date|Affectation]=Q$5&amp;"|"&amp;$C$61,ROW(Tdata[Date|Affectation]),9^9),ROW()-ROW($C$61)+1)-1),"")</f>
        <v/>
      </c>
      <c r="R66" s="28" t="str">
        <f t="array" ref="R66">IFERROR(INDEX(Tdata[Nom],SMALL(IF(Tdata[Date|Affectation]=R$5&amp;"|"&amp;$C$61,ROW(Tdata[Date|Affectation]),9^9),ROW()-ROW($C$61)+1)-1),"")</f>
        <v/>
      </c>
      <c r="S66" s="28" t="str">
        <f t="array" ref="S66">IFERROR(INDEX(Tdata[Nom],SMALL(IF(Tdata[Date|Affectation]=S$5&amp;"|"&amp;$C$61,ROW(Tdata[Date|Affectation]),9^9),ROW()-ROW($C$61)+1)-1),"")</f>
        <v/>
      </c>
      <c r="T66" s="28" t="str">
        <f t="array" ref="T66">IFERROR(INDEX(Tdata[Nom],SMALL(IF(Tdata[Date|Affectation]=T$5&amp;"|"&amp;$C$61,ROW(Tdata[Date|Affectation]),9^9),ROW()-ROW($C$61)+1)-1),"")</f>
        <v/>
      </c>
      <c r="U66" s="28" t="str">
        <f t="array" ref="U66">IFERROR(INDEX(Tdata[Nom],SMALL(IF(Tdata[Date|Affectation]=U$5&amp;"|"&amp;$C$61,ROW(Tdata[Date|Affectation]),9^9),ROW()-ROW($C$61)+1)-1),"")</f>
        <v/>
      </c>
      <c r="V66" s="28" t="str">
        <f t="array" ref="V66">IFERROR(INDEX(Tdata[Nom],SMALL(IF(Tdata[Date|Affectation]=V$5&amp;"|"&amp;$C$61,ROW(Tdata[Date|Affectation]),9^9),ROW()-ROW($C$61)+1)-1),"")</f>
        <v/>
      </c>
      <c r="W66" s="28" t="str">
        <f t="array" ref="W66">IFERROR(INDEX(Tdata[Nom],SMALL(IF(Tdata[Date|Affectation]=W$5&amp;"|"&amp;$C$61,ROW(Tdata[Date|Affectation]),9^9),ROW()-ROW($C$61)+1)-1),"")</f>
        <v/>
      </c>
      <c r="X66" s="28" t="str">
        <f t="array" ref="X66">IFERROR(INDEX(Tdata[Nom],SMALL(IF(Tdata[Date|Affectation]=X$5&amp;"|"&amp;$C$61,ROW(Tdata[Date|Affectation]),9^9),ROW()-ROW($C$61)+1)-1),"")</f>
        <v/>
      </c>
      <c r="Y66" s="28" t="str">
        <f t="array" ref="Y66">IFERROR(INDEX(Tdata[Nom],SMALL(IF(Tdata[Date|Affectation]=Y$5&amp;"|"&amp;$C$61,ROW(Tdata[Date|Affectation]),9^9),ROW()-ROW($C$61)+1)-1),"")</f>
        <v/>
      </c>
      <c r="Z66" s="28" t="str">
        <f t="array" ref="Z66">IFERROR(INDEX(Tdata[Nom],SMALL(IF(Tdata[Date|Affectation]=Z$5&amp;"|"&amp;$C$61,ROW(Tdata[Date|Affectation]),9^9),ROW()-ROW($C$61)+1)-1),"")</f>
        <v/>
      </c>
      <c r="AA66" s="28" t="str">
        <f t="array" ref="AA66">IFERROR(INDEX(Tdata[Nom],SMALL(IF(Tdata[Date|Affectation]=AA$5&amp;"|"&amp;$C$61,ROW(Tdata[Date|Affectation]),9^9),ROW()-ROW($C$61)+1)-1),"")</f>
        <v/>
      </c>
      <c r="AB66" s="28" t="str">
        <f t="array" ref="AB66">IFERROR(INDEX(Tdata[Nom],SMALL(IF(Tdata[Date|Affectation]=AB$5&amp;"|"&amp;$C$61,ROW(Tdata[Date|Affectation]),9^9),ROW()-ROW($C$61)+1)-1),"")</f>
        <v/>
      </c>
      <c r="AC66" s="28" t="str">
        <f t="array" ref="AC66">IFERROR(INDEX(Tdata[Nom],SMALL(IF(Tdata[Date|Affectation]=AC$5&amp;"|"&amp;$C$61,ROW(Tdata[Date|Affectation]),9^9),ROW()-ROW($C$61)+1)-1),"")</f>
        <v/>
      </c>
      <c r="AD66" s="28" t="str">
        <f t="array" ref="AD66">IFERROR(INDEX(Tdata[Nom],SMALL(IF(Tdata[Date|Affectation]=AD$5&amp;"|"&amp;$C$61,ROW(Tdata[Date|Affectation]),9^9),ROW()-ROW($C$61)+1)-1),"")</f>
        <v/>
      </c>
      <c r="AE66" s="28" t="str">
        <f t="array" ref="AE66">IFERROR(INDEX(Tdata[Nom],SMALL(IF(Tdata[Date|Affectation]=AE$5&amp;"|"&amp;$C$61,ROW(Tdata[Date|Affectation]),9^9),ROW()-ROW($C$61)+1)-1),"")</f>
        <v/>
      </c>
      <c r="AF66" s="28" t="str">
        <f t="array" ref="AF66">IFERROR(INDEX(Tdata[Nom],SMALL(IF(Tdata[Date|Affectation]=AF$5&amp;"|"&amp;$C$61,ROW(Tdata[Date|Affectation]),9^9),ROW()-ROW($C$61)+1)-1),"")</f>
        <v/>
      </c>
      <c r="AG66" s="28" t="str">
        <f t="array" ref="AG66">IFERROR(INDEX(Tdata[Nom],SMALL(IF(Tdata[Date|Affectation]=AG$5&amp;"|"&amp;$C$61,ROW(Tdata[Date|Affectation]),9^9),ROW()-ROW($C$61)+1)-1),"")</f>
        <v/>
      </c>
      <c r="AH66" s="28" t="str">
        <f t="array" ref="AH66">IFERROR(INDEX(Tdata[Nom],SMALL(IF(Tdata[Date|Affectation]=AH$5&amp;"|"&amp;$C$61,ROW(Tdata[Date|Affectation]),9^9),ROW()-ROW($C$61)+1)-1),"")</f>
        <v/>
      </c>
    </row>
    <row r="67" spans="1:34" ht="15" thickBot="1" x14ac:dyDescent="0.4">
      <c r="A67" s="191"/>
      <c r="B67" s="188"/>
      <c r="C67" s="154"/>
      <c r="D67" s="46" t="str">
        <f t="array" ref="D67">IFERROR(INDEX(Tdata[Nom],SMALL(IF(Tdata[Date|Affectation]=D$5&amp;"|"&amp;$C$61,ROW(Tdata[Date|Affectation]),9^9),ROW()-ROW($C$61)+1)-1),"")</f>
        <v/>
      </c>
      <c r="E67" s="46" t="str">
        <f t="array" ref="E67">IFERROR(INDEX(Tdata[Nom],SMALL(IF(Tdata[Date|Affectation]=E$5&amp;"|"&amp;$C$61,ROW(Tdata[Date|Affectation]),9^9),ROW()-ROW($C$61)+1)-1),"")</f>
        <v/>
      </c>
      <c r="F67" s="46" t="str">
        <f t="array" ref="F67">IFERROR(INDEX(Tdata[Nom],SMALL(IF(Tdata[Date|Affectation]=F$5&amp;"|"&amp;$C$61,ROW(Tdata[Date|Affectation]),9^9),ROW()-ROW($C$61)+1)-1),"")</f>
        <v/>
      </c>
      <c r="G67" s="46" t="str">
        <f t="array" ref="G67">IFERROR(INDEX(Tdata[Nom],SMALL(IF(Tdata[Date|Affectation]=G$5&amp;"|"&amp;$C$61,ROW(Tdata[Date|Affectation]),9^9),ROW()-ROW($C$61)+1)-1),"")</f>
        <v/>
      </c>
      <c r="H67" s="46" t="str">
        <f t="array" ref="H67">IFERROR(INDEX(Tdata[Nom],SMALL(IF(Tdata[Date|Affectation]=H$5&amp;"|"&amp;$C$61,ROW(Tdata[Date|Affectation]),9^9),ROW()-ROW($C$61)+1)-1),"")</f>
        <v/>
      </c>
      <c r="I67" s="46" t="str">
        <f t="array" ref="I67">IFERROR(INDEX(Tdata[Nom],SMALL(IF(Tdata[Date|Affectation]=I$5&amp;"|"&amp;$C$61,ROW(Tdata[Date|Affectation]),9^9),ROW()-ROW($C$61)+1)-1),"")</f>
        <v/>
      </c>
      <c r="J67" s="46" t="str">
        <f t="array" ref="J67">IFERROR(INDEX(Tdata[Nom],SMALL(IF(Tdata[Date|Affectation]=J$5&amp;"|"&amp;$C$61,ROW(Tdata[Date|Affectation]),9^9),ROW()-ROW($C$61)+1)-1),"")</f>
        <v/>
      </c>
      <c r="K67" s="46" t="str">
        <f t="array" ref="K67">IFERROR(INDEX(Tdata[Nom],SMALL(IF(Tdata[Date|Affectation]=K$5&amp;"|"&amp;$C$61,ROW(Tdata[Date|Affectation]),9^9),ROW()-ROW($C$61)+1)-1),"")</f>
        <v/>
      </c>
      <c r="L67" s="46" t="str">
        <f t="array" ref="L67">IFERROR(INDEX(Tdata[Nom],SMALL(IF(Tdata[Date|Affectation]=L$5&amp;"|"&amp;$C$61,ROW(Tdata[Date|Affectation]),9^9),ROW()-ROW($C$61)+1)-1),"")</f>
        <v/>
      </c>
      <c r="M67" s="46" t="str">
        <f t="array" ref="M67">IFERROR(INDEX(Tdata[Nom],SMALL(IF(Tdata[Date|Affectation]=M$5&amp;"|"&amp;$C$61,ROW(Tdata[Date|Affectation]),9^9),ROW()-ROW($C$61)+1)-1),"")</f>
        <v/>
      </c>
      <c r="N67" s="46" t="str">
        <f t="array" ref="N67">IFERROR(INDEX(Tdata[Nom],SMALL(IF(Tdata[Date|Affectation]=N$5&amp;"|"&amp;$C$61,ROW(Tdata[Date|Affectation]),9^9),ROW()-ROW($C$61)+1)-1),"")</f>
        <v/>
      </c>
      <c r="O67" s="46" t="str">
        <f t="array" ref="O67">IFERROR(INDEX(Tdata[Nom],SMALL(IF(Tdata[Date|Affectation]=O$5&amp;"|"&amp;$C$61,ROW(Tdata[Date|Affectation]),9^9),ROW()-ROW($C$61)+1)-1),"")</f>
        <v/>
      </c>
      <c r="P67" s="46" t="str">
        <f t="array" ref="P67">IFERROR(INDEX(Tdata[Nom],SMALL(IF(Tdata[Date|Affectation]=P$5&amp;"|"&amp;$C$61,ROW(Tdata[Date|Affectation]),9^9),ROW()-ROW($C$61)+1)-1),"")</f>
        <v/>
      </c>
      <c r="Q67" s="46" t="str">
        <f t="array" ref="Q67">IFERROR(INDEX(Tdata[Nom],SMALL(IF(Tdata[Date|Affectation]=Q$5&amp;"|"&amp;$C$61,ROW(Tdata[Date|Affectation]),9^9),ROW()-ROW($C$61)+1)-1),"")</f>
        <v/>
      </c>
      <c r="R67" s="46" t="str">
        <f t="array" ref="R67">IFERROR(INDEX(Tdata[Nom],SMALL(IF(Tdata[Date|Affectation]=R$5&amp;"|"&amp;$C$61,ROW(Tdata[Date|Affectation]),9^9),ROW()-ROW($C$61)+1)-1),"")</f>
        <v/>
      </c>
      <c r="S67" s="46" t="str">
        <f t="array" ref="S67">IFERROR(INDEX(Tdata[Nom],SMALL(IF(Tdata[Date|Affectation]=S$5&amp;"|"&amp;$C$61,ROW(Tdata[Date|Affectation]),9^9),ROW()-ROW($C$61)+1)-1),"")</f>
        <v/>
      </c>
      <c r="T67" s="46" t="str">
        <f t="array" ref="T67">IFERROR(INDEX(Tdata[Nom],SMALL(IF(Tdata[Date|Affectation]=T$5&amp;"|"&amp;$C$61,ROW(Tdata[Date|Affectation]),9^9),ROW()-ROW($C$61)+1)-1),"")</f>
        <v/>
      </c>
      <c r="U67" s="46" t="str">
        <f t="array" ref="U67">IFERROR(INDEX(Tdata[Nom],SMALL(IF(Tdata[Date|Affectation]=U$5&amp;"|"&amp;$C$61,ROW(Tdata[Date|Affectation]),9^9),ROW()-ROW($C$61)+1)-1),"")</f>
        <v/>
      </c>
      <c r="V67" s="46" t="str">
        <f t="array" ref="V67">IFERROR(INDEX(Tdata[Nom],SMALL(IF(Tdata[Date|Affectation]=V$5&amp;"|"&amp;$C$61,ROW(Tdata[Date|Affectation]),9^9),ROW()-ROW($C$61)+1)-1),"")</f>
        <v/>
      </c>
      <c r="W67" s="46" t="str">
        <f t="array" ref="W67">IFERROR(INDEX(Tdata[Nom],SMALL(IF(Tdata[Date|Affectation]=W$5&amp;"|"&amp;$C$61,ROW(Tdata[Date|Affectation]),9^9),ROW()-ROW($C$61)+1)-1),"")</f>
        <v/>
      </c>
      <c r="X67" s="46" t="str">
        <f t="array" ref="X67">IFERROR(INDEX(Tdata[Nom],SMALL(IF(Tdata[Date|Affectation]=X$5&amp;"|"&amp;$C$61,ROW(Tdata[Date|Affectation]),9^9),ROW()-ROW($C$61)+1)-1),"")</f>
        <v/>
      </c>
      <c r="Y67" s="46" t="str">
        <f t="array" ref="Y67">IFERROR(INDEX(Tdata[Nom],SMALL(IF(Tdata[Date|Affectation]=Y$5&amp;"|"&amp;$C$61,ROW(Tdata[Date|Affectation]),9^9),ROW()-ROW($C$61)+1)-1),"")</f>
        <v/>
      </c>
      <c r="Z67" s="46" t="str">
        <f t="array" ref="Z67">IFERROR(INDEX(Tdata[Nom],SMALL(IF(Tdata[Date|Affectation]=Z$5&amp;"|"&amp;$C$61,ROW(Tdata[Date|Affectation]),9^9),ROW()-ROW($C$61)+1)-1),"")</f>
        <v/>
      </c>
      <c r="AA67" s="46" t="str">
        <f t="array" ref="AA67">IFERROR(INDEX(Tdata[Nom],SMALL(IF(Tdata[Date|Affectation]=AA$5&amp;"|"&amp;$C$61,ROW(Tdata[Date|Affectation]),9^9),ROW()-ROW($C$61)+1)-1),"")</f>
        <v/>
      </c>
      <c r="AB67" s="46" t="str">
        <f t="array" ref="AB67">IFERROR(INDEX(Tdata[Nom],SMALL(IF(Tdata[Date|Affectation]=AB$5&amp;"|"&amp;$C$61,ROW(Tdata[Date|Affectation]),9^9),ROW()-ROW($C$61)+1)-1),"")</f>
        <v/>
      </c>
      <c r="AC67" s="46" t="str">
        <f t="array" ref="AC67">IFERROR(INDEX(Tdata[Nom],SMALL(IF(Tdata[Date|Affectation]=AC$5&amp;"|"&amp;$C$61,ROW(Tdata[Date|Affectation]),9^9),ROW()-ROW($C$61)+1)-1),"")</f>
        <v/>
      </c>
      <c r="AD67" s="46" t="str">
        <f t="array" ref="AD67">IFERROR(INDEX(Tdata[Nom],SMALL(IF(Tdata[Date|Affectation]=AD$5&amp;"|"&amp;$C$61,ROW(Tdata[Date|Affectation]),9^9),ROW()-ROW($C$61)+1)-1),"")</f>
        <v/>
      </c>
      <c r="AE67" s="46" t="str">
        <f t="array" ref="AE67">IFERROR(INDEX(Tdata[Nom],SMALL(IF(Tdata[Date|Affectation]=AE$5&amp;"|"&amp;$C$61,ROW(Tdata[Date|Affectation]),9^9),ROW()-ROW($C$61)+1)-1),"")</f>
        <v/>
      </c>
      <c r="AF67" s="46" t="str">
        <f t="array" ref="AF67">IFERROR(INDEX(Tdata[Nom],SMALL(IF(Tdata[Date|Affectation]=AF$5&amp;"|"&amp;$C$61,ROW(Tdata[Date|Affectation]),9^9),ROW()-ROW($C$61)+1)-1),"")</f>
        <v/>
      </c>
      <c r="AG67" s="46" t="str">
        <f t="array" ref="AG67">IFERROR(INDEX(Tdata[Nom],SMALL(IF(Tdata[Date|Affectation]=AG$5&amp;"|"&amp;$C$61,ROW(Tdata[Date|Affectation]),9^9),ROW()-ROW($C$61)+1)-1),"")</f>
        <v/>
      </c>
      <c r="AH67" s="46" t="str">
        <f t="array" ref="AH67">IFERROR(INDEX(Tdata[Nom],SMALL(IF(Tdata[Date|Affectation]=AH$5&amp;"|"&amp;$C$61,ROW(Tdata[Date|Affectation]),9^9),ROW()-ROW($C$61)+1)-1),"")</f>
        <v/>
      </c>
    </row>
    <row r="68" spans="1:34" ht="15" thickBot="1" x14ac:dyDescent="0.4">
      <c r="A68" s="191"/>
      <c r="B68" s="188"/>
      <c r="C68" s="154"/>
      <c r="D68" s="28" t="str">
        <f t="array" ref="D68">IFERROR(INDEX(Tdata[Nom],SMALL(IF(Tdata[Date|Affectation]=D$5&amp;"|"&amp;$C$61,ROW(Tdata[Date|Affectation]),9^9),ROW()-ROW($C$61)+1)-1),"")</f>
        <v/>
      </c>
      <c r="E68" s="28" t="str">
        <f t="array" ref="E68">IFERROR(INDEX(Tdata[Nom],SMALL(IF(Tdata[Date|Affectation]=E$5&amp;"|"&amp;$C$61,ROW(Tdata[Date|Affectation]),9^9),ROW()-ROW($C$61)+1)-1),"")</f>
        <v/>
      </c>
      <c r="F68" s="28" t="str">
        <f t="array" ref="F68">IFERROR(INDEX(Tdata[Nom],SMALL(IF(Tdata[Date|Affectation]=F$5&amp;"|"&amp;$C$61,ROW(Tdata[Date|Affectation]),9^9),ROW()-ROW($C$61)+1)-1),"")</f>
        <v/>
      </c>
      <c r="G68" s="28" t="str">
        <f t="array" ref="G68">IFERROR(INDEX(Tdata[Nom],SMALL(IF(Tdata[Date|Affectation]=G$5&amp;"|"&amp;$C$61,ROW(Tdata[Date|Affectation]),9^9),ROW()-ROW($C$61)+1)-1),"")</f>
        <v/>
      </c>
      <c r="H68" s="28" t="str">
        <f t="array" ref="H68">IFERROR(INDEX(Tdata[Nom],SMALL(IF(Tdata[Date|Affectation]=H$5&amp;"|"&amp;$C$61,ROW(Tdata[Date|Affectation]),9^9),ROW()-ROW($C$61)+1)-1),"")</f>
        <v/>
      </c>
      <c r="I68" s="28" t="str">
        <f t="array" ref="I68">IFERROR(INDEX(Tdata[Nom],SMALL(IF(Tdata[Date|Affectation]=I$5&amp;"|"&amp;$C$61,ROW(Tdata[Date|Affectation]),9^9),ROW()-ROW($C$61)+1)-1),"")</f>
        <v/>
      </c>
      <c r="J68" s="28" t="str">
        <f t="array" ref="J68">IFERROR(INDEX(Tdata[Nom],SMALL(IF(Tdata[Date|Affectation]=J$5&amp;"|"&amp;$C$61,ROW(Tdata[Date|Affectation]),9^9),ROW()-ROW($C$61)+1)-1),"")</f>
        <v/>
      </c>
      <c r="K68" s="28" t="str">
        <f t="array" ref="K68">IFERROR(INDEX(Tdata[Nom],SMALL(IF(Tdata[Date|Affectation]=K$5&amp;"|"&amp;$C$61,ROW(Tdata[Date|Affectation]),9^9),ROW()-ROW($C$61)+1)-1),"")</f>
        <v/>
      </c>
      <c r="L68" s="28" t="str">
        <f t="array" ref="L68">IFERROR(INDEX(Tdata[Nom],SMALL(IF(Tdata[Date|Affectation]=L$5&amp;"|"&amp;$C$61,ROW(Tdata[Date|Affectation]),9^9),ROW()-ROW($C$61)+1)-1),"")</f>
        <v/>
      </c>
      <c r="M68" s="28" t="str">
        <f t="array" ref="M68">IFERROR(INDEX(Tdata[Nom],SMALL(IF(Tdata[Date|Affectation]=M$5&amp;"|"&amp;$C$61,ROW(Tdata[Date|Affectation]),9^9),ROW()-ROW($C$61)+1)-1),"")</f>
        <v/>
      </c>
      <c r="N68" s="28" t="str">
        <f t="array" ref="N68">IFERROR(INDEX(Tdata[Nom],SMALL(IF(Tdata[Date|Affectation]=N$5&amp;"|"&amp;$C$61,ROW(Tdata[Date|Affectation]),9^9),ROW()-ROW($C$61)+1)-1),"")</f>
        <v/>
      </c>
      <c r="O68" s="28" t="str">
        <f t="array" ref="O68">IFERROR(INDEX(Tdata[Nom],SMALL(IF(Tdata[Date|Affectation]=O$5&amp;"|"&amp;$C$61,ROW(Tdata[Date|Affectation]),9^9),ROW()-ROW($C$61)+1)-1),"")</f>
        <v/>
      </c>
      <c r="P68" s="28" t="str">
        <f t="array" ref="P68">IFERROR(INDEX(Tdata[Nom],SMALL(IF(Tdata[Date|Affectation]=P$5&amp;"|"&amp;$C$61,ROW(Tdata[Date|Affectation]),9^9),ROW()-ROW($C$61)+1)-1),"")</f>
        <v/>
      </c>
      <c r="Q68" s="28" t="str">
        <f t="array" ref="Q68">IFERROR(INDEX(Tdata[Nom],SMALL(IF(Tdata[Date|Affectation]=Q$5&amp;"|"&amp;$C$61,ROW(Tdata[Date|Affectation]),9^9),ROW()-ROW($C$61)+1)-1),"")</f>
        <v/>
      </c>
      <c r="R68" s="28" t="str">
        <f t="array" ref="R68">IFERROR(INDEX(Tdata[Nom],SMALL(IF(Tdata[Date|Affectation]=R$5&amp;"|"&amp;$C$61,ROW(Tdata[Date|Affectation]),9^9),ROW()-ROW($C$61)+1)-1),"")</f>
        <v/>
      </c>
      <c r="S68" s="28" t="str">
        <f t="array" ref="S68">IFERROR(INDEX(Tdata[Nom],SMALL(IF(Tdata[Date|Affectation]=S$5&amp;"|"&amp;$C$61,ROW(Tdata[Date|Affectation]),9^9),ROW()-ROW($C$61)+1)-1),"")</f>
        <v/>
      </c>
      <c r="T68" s="28" t="str">
        <f t="array" ref="T68">IFERROR(INDEX(Tdata[Nom],SMALL(IF(Tdata[Date|Affectation]=T$5&amp;"|"&amp;$C$61,ROW(Tdata[Date|Affectation]),9^9),ROW()-ROW($C$61)+1)-1),"")</f>
        <v/>
      </c>
      <c r="U68" s="28" t="str">
        <f t="array" ref="U68">IFERROR(INDEX(Tdata[Nom],SMALL(IF(Tdata[Date|Affectation]=U$5&amp;"|"&amp;$C$61,ROW(Tdata[Date|Affectation]),9^9),ROW()-ROW($C$61)+1)-1),"")</f>
        <v/>
      </c>
      <c r="V68" s="28" t="str">
        <f t="array" ref="V68">IFERROR(INDEX(Tdata[Nom],SMALL(IF(Tdata[Date|Affectation]=V$5&amp;"|"&amp;$C$61,ROW(Tdata[Date|Affectation]),9^9),ROW()-ROW($C$61)+1)-1),"")</f>
        <v/>
      </c>
      <c r="W68" s="28" t="str">
        <f t="array" ref="W68">IFERROR(INDEX(Tdata[Nom],SMALL(IF(Tdata[Date|Affectation]=W$5&amp;"|"&amp;$C$61,ROW(Tdata[Date|Affectation]),9^9),ROW()-ROW($C$61)+1)-1),"")</f>
        <v/>
      </c>
      <c r="X68" s="28" t="str">
        <f t="array" ref="X68">IFERROR(INDEX(Tdata[Nom],SMALL(IF(Tdata[Date|Affectation]=X$5&amp;"|"&amp;$C$61,ROW(Tdata[Date|Affectation]),9^9),ROW()-ROW($C$61)+1)-1),"")</f>
        <v/>
      </c>
      <c r="Y68" s="28" t="str">
        <f t="array" ref="Y68">IFERROR(INDEX(Tdata[Nom],SMALL(IF(Tdata[Date|Affectation]=Y$5&amp;"|"&amp;$C$61,ROW(Tdata[Date|Affectation]),9^9),ROW()-ROW($C$61)+1)-1),"")</f>
        <v/>
      </c>
      <c r="Z68" s="28" t="str">
        <f t="array" ref="Z68">IFERROR(INDEX(Tdata[Nom],SMALL(IF(Tdata[Date|Affectation]=Z$5&amp;"|"&amp;$C$61,ROW(Tdata[Date|Affectation]),9^9),ROW()-ROW($C$61)+1)-1),"")</f>
        <v/>
      </c>
      <c r="AA68" s="28" t="str">
        <f t="array" ref="AA68">IFERROR(INDEX(Tdata[Nom],SMALL(IF(Tdata[Date|Affectation]=AA$5&amp;"|"&amp;$C$61,ROW(Tdata[Date|Affectation]),9^9),ROW()-ROW($C$61)+1)-1),"")</f>
        <v/>
      </c>
      <c r="AB68" s="28" t="str">
        <f t="array" ref="AB68">IFERROR(INDEX(Tdata[Nom],SMALL(IF(Tdata[Date|Affectation]=AB$5&amp;"|"&amp;$C$61,ROW(Tdata[Date|Affectation]),9^9),ROW()-ROW($C$61)+1)-1),"")</f>
        <v/>
      </c>
      <c r="AC68" s="28" t="str">
        <f t="array" ref="AC68">IFERROR(INDEX(Tdata[Nom],SMALL(IF(Tdata[Date|Affectation]=AC$5&amp;"|"&amp;$C$61,ROW(Tdata[Date|Affectation]),9^9),ROW()-ROW($C$61)+1)-1),"")</f>
        <v/>
      </c>
      <c r="AD68" s="28" t="str">
        <f t="array" ref="AD68">IFERROR(INDEX(Tdata[Nom],SMALL(IF(Tdata[Date|Affectation]=AD$5&amp;"|"&amp;$C$61,ROW(Tdata[Date|Affectation]),9^9),ROW()-ROW($C$61)+1)-1),"")</f>
        <v/>
      </c>
      <c r="AE68" s="28" t="str">
        <f t="array" ref="AE68">IFERROR(INDEX(Tdata[Nom],SMALL(IF(Tdata[Date|Affectation]=AE$5&amp;"|"&amp;$C$61,ROW(Tdata[Date|Affectation]),9^9),ROW()-ROW($C$61)+1)-1),"")</f>
        <v/>
      </c>
      <c r="AF68" s="28" t="str">
        <f t="array" ref="AF68">IFERROR(INDEX(Tdata[Nom],SMALL(IF(Tdata[Date|Affectation]=AF$5&amp;"|"&amp;$C$61,ROW(Tdata[Date|Affectation]),9^9),ROW()-ROW($C$61)+1)-1),"")</f>
        <v/>
      </c>
      <c r="AG68" s="28" t="str">
        <f t="array" ref="AG68">IFERROR(INDEX(Tdata[Nom],SMALL(IF(Tdata[Date|Affectation]=AG$5&amp;"|"&amp;$C$61,ROW(Tdata[Date|Affectation]),9^9),ROW()-ROW($C$61)+1)-1),"")</f>
        <v/>
      </c>
      <c r="AH68" s="28" t="str">
        <f t="array" ref="AH68">IFERROR(INDEX(Tdata[Nom],SMALL(IF(Tdata[Date|Affectation]=AH$5&amp;"|"&amp;$C$61,ROW(Tdata[Date|Affectation]),9^9),ROW()-ROW($C$61)+1)-1),"")</f>
        <v/>
      </c>
    </row>
    <row r="69" spans="1:34" ht="15" thickBot="1" x14ac:dyDescent="0.4">
      <c r="A69" s="191"/>
      <c r="B69" s="188"/>
      <c r="C69" s="154"/>
      <c r="D69" s="28" t="str">
        <f t="array" ref="D69">IFERROR(INDEX(Tdata[Nom],SMALL(IF(Tdata[Date|Affectation]=D$5&amp;"|"&amp;$C$61,ROW(Tdata[Date|Affectation]),9^9),ROW()-ROW($C$61)+1)-1),"")</f>
        <v/>
      </c>
      <c r="E69" s="28" t="str">
        <f t="array" ref="E69">IFERROR(INDEX(Tdata[Nom],SMALL(IF(Tdata[Date|Affectation]=E$5&amp;"|"&amp;$C$61,ROW(Tdata[Date|Affectation]),9^9),ROW()-ROW($C$61)+1)-1),"")</f>
        <v/>
      </c>
      <c r="F69" s="28" t="str">
        <f t="array" ref="F69">IFERROR(INDEX(Tdata[Nom],SMALL(IF(Tdata[Date|Affectation]=F$5&amp;"|"&amp;$C$61,ROW(Tdata[Date|Affectation]),9^9),ROW()-ROW($C$61)+1)-1),"")</f>
        <v/>
      </c>
      <c r="G69" s="28" t="str">
        <f t="array" ref="G69">IFERROR(INDEX(Tdata[Nom],SMALL(IF(Tdata[Date|Affectation]=G$5&amp;"|"&amp;$C$61,ROW(Tdata[Date|Affectation]),9^9),ROW()-ROW($C$61)+1)-1),"")</f>
        <v/>
      </c>
      <c r="H69" s="28" t="str">
        <f t="array" ref="H69">IFERROR(INDEX(Tdata[Nom],SMALL(IF(Tdata[Date|Affectation]=H$5&amp;"|"&amp;$C$61,ROW(Tdata[Date|Affectation]),9^9),ROW()-ROW($C$61)+1)-1),"")</f>
        <v/>
      </c>
      <c r="I69" s="28" t="str">
        <f t="array" ref="I69">IFERROR(INDEX(Tdata[Nom],SMALL(IF(Tdata[Date|Affectation]=I$5&amp;"|"&amp;$C$61,ROW(Tdata[Date|Affectation]),9^9),ROW()-ROW($C$61)+1)-1),"")</f>
        <v/>
      </c>
      <c r="J69" s="28" t="str">
        <f t="array" ref="J69">IFERROR(INDEX(Tdata[Nom],SMALL(IF(Tdata[Date|Affectation]=J$5&amp;"|"&amp;$C$61,ROW(Tdata[Date|Affectation]),9^9),ROW()-ROW($C$61)+1)-1),"")</f>
        <v/>
      </c>
      <c r="K69" s="28" t="str">
        <f t="array" ref="K69">IFERROR(INDEX(Tdata[Nom],SMALL(IF(Tdata[Date|Affectation]=K$5&amp;"|"&amp;$C$61,ROW(Tdata[Date|Affectation]),9^9),ROW()-ROW($C$61)+1)-1),"")</f>
        <v/>
      </c>
      <c r="L69" s="28" t="str">
        <f t="array" ref="L69">IFERROR(INDEX(Tdata[Nom],SMALL(IF(Tdata[Date|Affectation]=L$5&amp;"|"&amp;$C$61,ROW(Tdata[Date|Affectation]),9^9),ROW()-ROW($C$61)+1)-1),"")</f>
        <v/>
      </c>
      <c r="M69" s="28" t="str">
        <f t="array" ref="M69">IFERROR(INDEX(Tdata[Nom],SMALL(IF(Tdata[Date|Affectation]=M$5&amp;"|"&amp;$C$61,ROW(Tdata[Date|Affectation]),9^9),ROW()-ROW($C$61)+1)-1),"")</f>
        <v/>
      </c>
      <c r="N69" s="28" t="str">
        <f t="array" ref="N69">IFERROR(INDEX(Tdata[Nom],SMALL(IF(Tdata[Date|Affectation]=N$5&amp;"|"&amp;$C$61,ROW(Tdata[Date|Affectation]),9^9),ROW()-ROW($C$61)+1)-1),"")</f>
        <v/>
      </c>
      <c r="O69" s="28" t="str">
        <f t="array" ref="O69">IFERROR(INDEX(Tdata[Nom],SMALL(IF(Tdata[Date|Affectation]=O$5&amp;"|"&amp;$C$61,ROW(Tdata[Date|Affectation]),9^9),ROW()-ROW($C$61)+1)-1),"")</f>
        <v/>
      </c>
      <c r="P69" s="28" t="str">
        <f t="array" ref="P69">IFERROR(INDEX(Tdata[Nom],SMALL(IF(Tdata[Date|Affectation]=P$5&amp;"|"&amp;$C$61,ROW(Tdata[Date|Affectation]),9^9),ROW()-ROW($C$61)+1)-1),"")</f>
        <v/>
      </c>
      <c r="Q69" s="28" t="str">
        <f t="array" ref="Q69">IFERROR(INDEX(Tdata[Nom],SMALL(IF(Tdata[Date|Affectation]=Q$5&amp;"|"&amp;$C$61,ROW(Tdata[Date|Affectation]),9^9),ROW()-ROW($C$61)+1)-1),"")</f>
        <v/>
      </c>
      <c r="R69" s="28" t="str">
        <f t="array" ref="R69">IFERROR(INDEX(Tdata[Nom],SMALL(IF(Tdata[Date|Affectation]=R$5&amp;"|"&amp;$C$61,ROW(Tdata[Date|Affectation]),9^9),ROW()-ROW($C$61)+1)-1),"")</f>
        <v/>
      </c>
      <c r="S69" s="28" t="str">
        <f t="array" ref="S69">IFERROR(INDEX(Tdata[Nom],SMALL(IF(Tdata[Date|Affectation]=S$5&amp;"|"&amp;$C$61,ROW(Tdata[Date|Affectation]),9^9),ROW()-ROW($C$61)+1)-1),"")</f>
        <v/>
      </c>
      <c r="T69" s="28" t="str">
        <f t="array" ref="T69">IFERROR(INDEX(Tdata[Nom],SMALL(IF(Tdata[Date|Affectation]=T$5&amp;"|"&amp;$C$61,ROW(Tdata[Date|Affectation]),9^9),ROW()-ROW($C$61)+1)-1),"")</f>
        <v/>
      </c>
      <c r="U69" s="28" t="str">
        <f t="array" ref="U69">IFERROR(INDEX(Tdata[Nom],SMALL(IF(Tdata[Date|Affectation]=U$5&amp;"|"&amp;$C$61,ROW(Tdata[Date|Affectation]),9^9),ROW()-ROW($C$61)+1)-1),"")</f>
        <v/>
      </c>
      <c r="V69" s="28" t="str">
        <f t="array" ref="V69">IFERROR(INDEX(Tdata[Nom],SMALL(IF(Tdata[Date|Affectation]=V$5&amp;"|"&amp;$C$61,ROW(Tdata[Date|Affectation]),9^9),ROW()-ROW($C$61)+1)-1),"")</f>
        <v/>
      </c>
      <c r="W69" s="28" t="str">
        <f t="array" ref="W69">IFERROR(INDEX(Tdata[Nom],SMALL(IF(Tdata[Date|Affectation]=W$5&amp;"|"&amp;$C$61,ROW(Tdata[Date|Affectation]),9^9),ROW()-ROW($C$61)+1)-1),"")</f>
        <v/>
      </c>
      <c r="X69" s="28" t="str">
        <f t="array" ref="X69">IFERROR(INDEX(Tdata[Nom],SMALL(IF(Tdata[Date|Affectation]=X$5&amp;"|"&amp;$C$61,ROW(Tdata[Date|Affectation]),9^9),ROW()-ROW($C$61)+1)-1),"")</f>
        <v/>
      </c>
      <c r="Y69" s="28" t="str">
        <f t="array" ref="Y69">IFERROR(INDEX(Tdata[Nom],SMALL(IF(Tdata[Date|Affectation]=Y$5&amp;"|"&amp;$C$61,ROW(Tdata[Date|Affectation]),9^9),ROW()-ROW($C$61)+1)-1),"")</f>
        <v/>
      </c>
      <c r="Z69" s="28" t="str">
        <f t="array" ref="Z69">IFERROR(INDEX(Tdata[Nom],SMALL(IF(Tdata[Date|Affectation]=Z$5&amp;"|"&amp;$C$61,ROW(Tdata[Date|Affectation]),9^9),ROW()-ROW($C$61)+1)-1),"")</f>
        <v/>
      </c>
      <c r="AA69" s="28" t="str">
        <f t="array" ref="AA69">IFERROR(INDEX(Tdata[Nom],SMALL(IF(Tdata[Date|Affectation]=AA$5&amp;"|"&amp;$C$61,ROW(Tdata[Date|Affectation]),9^9),ROW()-ROW($C$61)+1)-1),"")</f>
        <v/>
      </c>
      <c r="AB69" s="28" t="str">
        <f t="array" ref="AB69">IFERROR(INDEX(Tdata[Nom],SMALL(IF(Tdata[Date|Affectation]=AB$5&amp;"|"&amp;$C$61,ROW(Tdata[Date|Affectation]),9^9),ROW()-ROW($C$61)+1)-1),"")</f>
        <v/>
      </c>
      <c r="AC69" s="28" t="str">
        <f t="array" ref="AC69">IFERROR(INDEX(Tdata[Nom],SMALL(IF(Tdata[Date|Affectation]=AC$5&amp;"|"&amp;$C$61,ROW(Tdata[Date|Affectation]),9^9),ROW()-ROW($C$61)+1)-1),"")</f>
        <v/>
      </c>
      <c r="AD69" s="28" t="str">
        <f t="array" ref="AD69">IFERROR(INDEX(Tdata[Nom],SMALL(IF(Tdata[Date|Affectation]=AD$5&amp;"|"&amp;$C$61,ROW(Tdata[Date|Affectation]),9^9),ROW()-ROW($C$61)+1)-1),"")</f>
        <v/>
      </c>
      <c r="AE69" s="28" t="str">
        <f t="array" ref="AE69">IFERROR(INDEX(Tdata[Nom],SMALL(IF(Tdata[Date|Affectation]=AE$5&amp;"|"&amp;$C$61,ROW(Tdata[Date|Affectation]),9^9),ROW()-ROW($C$61)+1)-1),"")</f>
        <v/>
      </c>
      <c r="AF69" s="28" t="str">
        <f t="array" ref="AF69">IFERROR(INDEX(Tdata[Nom],SMALL(IF(Tdata[Date|Affectation]=AF$5&amp;"|"&amp;$C$61,ROW(Tdata[Date|Affectation]),9^9),ROW()-ROW($C$61)+1)-1),"")</f>
        <v/>
      </c>
      <c r="AG69" s="28" t="str">
        <f t="array" ref="AG69">IFERROR(INDEX(Tdata[Nom],SMALL(IF(Tdata[Date|Affectation]=AG$5&amp;"|"&amp;$C$61,ROW(Tdata[Date|Affectation]),9^9),ROW()-ROW($C$61)+1)-1),"")</f>
        <v/>
      </c>
      <c r="AH69" s="28" t="str">
        <f t="array" ref="AH69">IFERROR(INDEX(Tdata[Nom],SMALL(IF(Tdata[Date|Affectation]=AH$5&amp;"|"&amp;$C$61,ROW(Tdata[Date|Affectation]),9^9),ROW()-ROW($C$61)+1)-1),"")</f>
        <v/>
      </c>
    </row>
    <row r="70" spans="1:34" ht="15" thickBot="1" x14ac:dyDescent="0.4">
      <c r="A70" s="191"/>
      <c r="B70" s="189"/>
      <c r="C70" s="153"/>
      <c r="D70" s="28" t="str">
        <f t="array" ref="D70">IFERROR(INDEX(Tdata[Nom],SMALL(IF(Tdata[Date|Affectation]=D$5&amp;"|"&amp;$C$61,ROW(Tdata[Date|Affectation]),9^9),ROW()-ROW($C$61)+1)-1),"")</f>
        <v/>
      </c>
      <c r="E70" s="28" t="str">
        <f t="array" ref="E70">IFERROR(INDEX(Tdata[Nom],SMALL(IF(Tdata[Date|Affectation]=E$5&amp;"|"&amp;$C$61,ROW(Tdata[Date|Affectation]),9^9),ROW()-ROW($C$61)+1)-1),"")</f>
        <v/>
      </c>
      <c r="F70" s="28" t="str">
        <f t="array" ref="F70">IFERROR(INDEX(Tdata[Nom],SMALL(IF(Tdata[Date|Affectation]=F$5&amp;"|"&amp;$C$61,ROW(Tdata[Date|Affectation]),9^9),ROW()-ROW($C$61)+1)-1),"")</f>
        <v/>
      </c>
      <c r="G70" s="28" t="str">
        <f t="array" ref="G70">IFERROR(INDEX(Tdata[Nom],SMALL(IF(Tdata[Date|Affectation]=G$5&amp;"|"&amp;$C$61,ROW(Tdata[Date|Affectation]),9^9),ROW()-ROW($C$61)+1)-1),"")</f>
        <v/>
      </c>
      <c r="H70" s="28" t="str">
        <f t="array" ref="H70">IFERROR(INDEX(Tdata[Nom],SMALL(IF(Tdata[Date|Affectation]=H$5&amp;"|"&amp;$C$61,ROW(Tdata[Date|Affectation]),9^9),ROW()-ROW($C$61)+1)-1),"")</f>
        <v/>
      </c>
      <c r="I70" s="28" t="str">
        <f t="array" ref="I70">IFERROR(INDEX(Tdata[Nom],SMALL(IF(Tdata[Date|Affectation]=I$5&amp;"|"&amp;$C$61,ROW(Tdata[Date|Affectation]),9^9),ROW()-ROW($C$61)+1)-1),"")</f>
        <v/>
      </c>
      <c r="J70" s="28" t="str">
        <f t="array" ref="J70">IFERROR(INDEX(Tdata[Nom],SMALL(IF(Tdata[Date|Affectation]=J$5&amp;"|"&amp;$C$61,ROW(Tdata[Date|Affectation]),9^9),ROW()-ROW($C$61)+1)-1),"")</f>
        <v/>
      </c>
      <c r="K70" s="28" t="str">
        <f t="array" ref="K70">IFERROR(INDEX(Tdata[Nom],SMALL(IF(Tdata[Date|Affectation]=K$5&amp;"|"&amp;$C$61,ROW(Tdata[Date|Affectation]),9^9),ROW()-ROW($C$61)+1)-1),"")</f>
        <v/>
      </c>
      <c r="L70" s="28" t="str">
        <f t="array" ref="L70">IFERROR(INDEX(Tdata[Nom],SMALL(IF(Tdata[Date|Affectation]=L$5&amp;"|"&amp;$C$61,ROW(Tdata[Date|Affectation]),9^9),ROW()-ROW($C$61)+1)-1),"")</f>
        <v/>
      </c>
      <c r="M70" s="28" t="str">
        <f t="array" ref="M70">IFERROR(INDEX(Tdata[Nom],SMALL(IF(Tdata[Date|Affectation]=M$5&amp;"|"&amp;$C$61,ROW(Tdata[Date|Affectation]),9^9),ROW()-ROW($C$61)+1)-1),"")</f>
        <v/>
      </c>
      <c r="N70" s="28" t="str">
        <f t="array" ref="N70">IFERROR(INDEX(Tdata[Nom],SMALL(IF(Tdata[Date|Affectation]=N$5&amp;"|"&amp;$C$61,ROW(Tdata[Date|Affectation]),9^9),ROW()-ROW($C$61)+1)-1),"")</f>
        <v/>
      </c>
      <c r="O70" s="28" t="str">
        <f t="array" ref="O70">IFERROR(INDEX(Tdata[Nom],SMALL(IF(Tdata[Date|Affectation]=O$5&amp;"|"&amp;$C$61,ROW(Tdata[Date|Affectation]),9^9),ROW()-ROW($C$61)+1)-1),"")</f>
        <v/>
      </c>
      <c r="P70" s="28" t="str">
        <f t="array" ref="P70">IFERROR(INDEX(Tdata[Nom],SMALL(IF(Tdata[Date|Affectation]=P$5&amp;"|"&amp;$C$61,ROW(Tdata[Date|Affectation]),9^9),ROW()-ROW($C$61)+1)-1),"")</f>
        <v/>
      </c>
      <c r="Q70" s="28" t="str">
        <f t="array" ref="Q70">IFERROR(INDEX(Tdata[Nom],SMALL(IF(Tdata[Date|Affectation]=Q$5&amp;"|"&amp;$C$61,ROW(Tdata[Date|Affectation]),9^9),ROW()-ROW($C$61)+1)-1),"")</f>
        <v/>
      </c>
      <c r="R70" s="28" t="str">
        <f t="array" ref="R70">IFERROR(INDEX(Tdata[Nom],SMALL(IF(Tdata[Date|Affectation]=R$5&amp;"|"&amp;$C$61,ROW(Tdata[Date|Affectation]),9^9),ROW()-ROW($C$61)+1)-1),"")</f>
        <v/>
      </c>
      <c r="S70" s="28" t="str">
        <f t="array" ref="S70">IFERROR(INDEX(Tdata[Nom],SMALL(IF(Tdata[Date|Affectation]=S$5&amp;"|"&amp;$C$61,ROW(Tdata[Date|Affectation]),9^9),ROW()-ROW($C$61)+1)-1),"")</f>
        <v/>
      </c>
      <c r="T70" s="28" t="str">
        <f t="array" ref="T70">IFERROR(INDEX(Tdata[Nom],SMALL(IF(Tdata[Date|Affectation]=T$5&amp;"|"&amp;$C$61,ROW(Tdata[Date|Affectation]),9^9),ROW()-ROW($C$61)+1)-1),"")</f>
        <v/>
      </c>
      <c r="U70" s="28" t="str">
        <f t="array" ref="U70">IFERROR(INDEX(Tdata[Nom],SMALL(IF(Tdata[Date|Affectation]=U$5&amp;"|"&amp;$C$61,ROW(Tdata[Date|Affectation]),9^9),ROW()-ROW($C$61)+1)-1),"")</f>
        <v/>
      </c>
      <c r="V70" s="28" t="str">
        <f t="array" ref="V70">IFERROR(INDEX(Tdata[Nom],SMALL(IF(Tdata[Date|Affectation]=V$5&amp;"|"&amp;$C$61,ROW(Tdata[Date|Affectation]),9^9),ROW()-ROW($C$61)+1)-1),"")</f>
        <v/>
      </c>
      <c r="W70" s="28" t="str">
        <f t="array" ref="W70">IFERROR(INDEX(Tdata[Nom],SMALL(IF(Tdata[Date|Affectation]=W$5&amp;"|"&amp;$C$61,ROW(Tdata[Date|Affectation]),9^9),ROW()-ROW($C$61)+1)-1),"")</f>
        <v/>
      </c>
      <c r="X70" s="28" t="str">
        <f t="array" ref="X70">IFERROR(INDEX(Tdata[Nom],SMALL(IF(Tdata[Date|Affectation]=X$5&amp;"|"&amp;$C$61,ROW(Tdata[Date|Affectation]),9^9),ROW()-ROW($C$61)+1)-1),"")</f>
        <v/>
      </c>
      <c r="Y70" s="28" t="str">
        <f t="array" ref="Y70">IFERROR(INDEX(Tdata[Nom],SMALL(IF(Tdata[Date|Affectation]=Y$5&amp;"|"&amp;$C$61,ROW(Tdata[Date|Affectation]),9^9),ROW()-ROW($C$61)+1)-1),"")</f>
        <v/>
      </c>
      <c r="Z70" s="28" t="str">
        <f t="array" ref="Z70">IFERROR(INDEX(Tdata[Nom],SMALL(IF(Tdata[Date|Affectation]=Z$5&amp;"|"&amp;$C$61,ROW(Tdata[Date|Affectation]),9^9),ROW()-ROW($C$61)+1)-1),"")</f>
        <v/>
      </c>
      <c r="AA70" s="28" t="str">
        <f t="array" ref="AA70">IFERROR(INDEX(Tdata[Nom],SMALL(IF(Tdata[Date|Affectation]=AA$5&amp;"|"&amp;$C$61,ROW(Tdata[Date|Affectation]),9^9),ROW()-ROW($C$61)+1)-1),"")</f>
        <v/>
      </c>
      <c r="AB70" s="28" t="str">
        <f t="array" ref="AB70">IFERROR(INDEX(Tdata[Nom],SMALL(IF(Tdata[Date|Affectation]=AB$5&amp;"|"&amp;$C$61,ROW(Tdata[Date|Affectation]),9^9),ROW()-ROW($C$61)+1)-1),"")</f>
        <v/>
      </c>
      <c r="AC70" s="28" t="str">
        <f t="array" ref="AC70">IFERROR(INDEX(Tdata[Nom],SMALL(IF(Tdata[Date|Affectation]=AC$5&amp;"|"&amp;$C$61,ROW(Tdata[Date|Affectation]),9^9),ROW()-ROW($C$61)+1)-1),"")</f>
        <v/>
      </c>
      <c r="AD70" s="28" t="str">
        <f t="array" ref="AD70">IFERROR(INDEX(Tdata[Nom],SMALL(IF(Tdata[Date|Affectation]=AD$5&amp;"|"&amp;$C$61,ROW(Tdata[Date|Affectation]),9^9),ROW()-ROW($C$61)+1)-1),"")</f>
        <v/>
      </c>
      <c r="AE70" s="28" t="str">
        <f t="array" ref="AE70">IFERROR(INDEX(Tdata[Nom],SMALL(IF(Tdata[Date|Affectation]=AE$5&amp;"|"&amp;$C$61,ROW(Tdata[Date|Affectation]),9^9),ROW()-ROW($C$61)+1)-1),"")</f>
        <v/>
      </c>
      <c r="AF70" s="28" t="str">
        <f t="array" ref="AF70">IFERROR(INDEX(Tdata[Nom],SMALL(IF(Tdata[Date|Affectation]=AF$5&amp;"|"&amp;$C$61,ROW(Tdata[Date|Affectation]),9^9),ROW()-ROW($C$61)+1)-1),"")</f>
        <v/>
      </c>
      <c r="AG70" s="28" t="str">
        <f t="array" ref="AG70">IFERROR(INDEX(Tdata[Nom],SMALL(IF(Tdata[Date|Affectation]=AG$5&amp;"|"&amp;$C$61,ROW(Tdata[Date|Affectation]),9^9),ROW()-ROW($C$61)+1)-1),"")</f>
        <v/>
      </c>
      <c r="AH70" s="28" t="str">
        <f t="array" ref="AH70">IFERROR(INDEX(Tdata[Nom],SMALL(IF(Tdata[Date|Affectation]=AH$5&amp;"|"&amp;$C$61,ROW(Tdata[Date|Affectation]),9^9),ROW()-ROW($C$61)+1)-1),"")</f>
        <v/>
      </c>
    </row>
    <row r="71" spans="1:34" ht="15" thickBot="1" x14ac:dyDescent="0.4">
      <c r="A71" s="191"/>
      <c r="B71" s="189"/>
      <c r="C71" s="153"/>
      <c r="D71" s="158" t="str">
        <f t="array" ref="D71">IFERROR(INDEX(Tdata[Nom],SMALL(IF(Tdata[Date|Affectation]=D$5&amp;"|"&amp;$C$61,ROW(Tdata[Date|Affectation]),9^9),ROW()-ROW($C$61)+1)-1),"")</f>
        <v/>
      </c>
      <c r="E71" s="158" t="str">
        <f t="array" ref="E71">IFERROR(INDEX(Tdata[Nom],SMALL(IF(Tdata[Date|Affectation]=E$5&amp;"|"&amp;$C$61,ROW(Tdata[Date|Affectation]),9^9),ROW()-ROW($C$61)+1)-1),"")</f>
        <v/>
      </c>
      <c r="F71" s="158" t="str">
        <f t="array" ref="F71">IFERROR(INDEX(Tdata[Nom],SMALL(IF(Tdata[Date|Affectation]=F$5&amp;"|"&amp;$C$61,ROW(Tdata[Date|Affectation]),9^9),ROW()-ROW($C$61)+1)-1),"")</f>
        <v/>
      </c>
      <c r="G71" s="158" t="str">
        <f t="array" ref="G71">IFERROR(INDEX(Tdata[Nom],SMALL(IF(Tdata[Date|Affectation]=G$5&amp;"|"&amp;$C$61,ROW(Tdata[Date|Affectation]),9^9),ROW()-ROW($C$61)+1)-1),"")</f>
        <v/>
      </c>
      <c r="H71" s="158" t="str">
        <f t="array" ref="H71">IFERROR(INDEX(Tdata[Nom],SMALL(IF(Tdata[Date|Affectation]=H$5&amp;"|"&amp;$C$61,ROW(Tdata[Date|Affectation]),9^9),ROW()-ROW($C$61)+1)-1),"")</f>
        <v/>
      </c>
      <c r="I71" s="158" t="str">
        <f t="array" ref="I71">IFERROR(INDEX(Tdata[Nom],SMALL(IF(Tdata[Date|Affectation]=I$5&amp;"|"&amp;$C$61,ROW(Tdata[Date|Affectation]),9^9),ROW()-ROW($C$61)+1)-1),"")</f>
        <v/>
      </c>
      <c r="J71" s="158" t="str">
        <f t="array" ref="J71">IFERROR(INDEX(Tdata[Nom],SMALL(IF(Tdata[Date|Affectation]=J$5&amp;"|"&amp;$C$61,ROW(Tdata[Date|Affectation]),9^9),ROW()-ROW($C$61)+1)-1),"")</f>
        <v/>
      </c>
      <c r="K71" s="158" t="str">
        <f t="array" ref="K71">IFERROR(INDEX(Tdata[Nom],SMALL(IF(Tdata[Date|Affectation]=K$5&amp;"|"&amp;$C$61,ROW(Tdata[Date|Affectation]),9^9),ROW()-ROW($C$61)+1)-1),"")</f>
        <v/>
      </c>
      <c r="L71" s="158" t="str">
        <f t="array" ref="L71">IFERROR(INDEX(Tdata[Nom],SMALL(IF(Tdata[Date|Affectation]=L$5&amp;"|"&amp;$C$61,ROW(Tdata[Date|Affectation]),9^9),ROW()-ROW($C$61)+1)-1),"")</f>
        <v/>
      </c>
      <c r="M71" s="158" t="str">
        <f t="array" ref="M71">IFERROR(INDEX(Tdata[Nom],SMALL(IF(Tdata[Date|Affectation]=M$5&amp;"|"&amp;$C$61,ROW(Tdata[Date|Affectation]),9^9),ROW()-ROW($C$61)+1)-1),"")</f>
        <v/>
      </c>
      <c r="N71" s="158" t="str">
        <f t="array" ref="N71">IFERROR(INDEX(Tdata[Nom],SMALL(IF(Tdata[Date|Affectation]=N$5&amp;"|"&amp;$C$61,ROW(Tdata[Date|Affectation]),9^9),ROW()-ROW($C$61)+1)-1),"")</f>
        <v/>
      </c>
      <c r="O71" s="158" t="str">
        <f t="array" ref="O71">IFERROR(INDEX(Tdata[Nom],SMALL(IF(Tdata[Date|Affectation]=O$5&amp;"|"&amp;$C$61,ROW(Tdata[Date|Affectation]),9^9),ROW()-ROW($C$61)+1)-1),"")</f>
        <v/>
      </c>
      <c r="P71" s="158" t="str">
        <f t="array" ref="P71">IFERROR(INDEX(Tdata[Nom],SMALL(IF(Tdata[Date|Affectation]=P$5&amp;"|"&amp;$C$61,ROW(Tdata[Date|Affectation]),9^9),ROW()-ROW($C$61)+1)-1),"")</f>
        <v/>
      </c>
      <c r="Q71" s="158" t="str">
        <f t="array" ref="Q71">IFERROR(INDEX(Tdata[Nom],SMALL(IF(Tdata[Date|Affectation]=Q$5&amp;"|"&amp;$C$61,ROW(Tdata[Date|Affectation]),9^9),ROW()-ROW($C$61)+1)-1),"")</f>
        <v/>
      </c>
      <c r="R71" s="158" t="str">
        <f t="array" ref="R71">IFERROR(INDEX(Tdata[Nom],SMALL(IF(Tdata[Date|Affectation]=R$5&amp;"|"&amp;$C$61,ROW(Tdata[Date|Affectation]),9^9),ROW()-ROW($C$61)+1)-1),"")</f>
        <v/>
      </c>
      <c r="S71" s="158" t="str">
        <f t="array" ref="S71">IFERROR(INDEX(Tdata[Nom],SMALL(IF(Tdata[Date|Affectation]=S$5&amp;"|"&amp;$C$61,ROW(Tdata[Date|Affectation]),9^9),ROW()-ROW($C$61)+1)-1),"")</f>
        <v/>
      </c>
      <c r="T71" s="158" t="str">
        <f t="array" ref="T71">IFERROR(INDEX(Tdata[Nom],SMALL(IF(Tdata[Date|Affectation]=T$5&amp;"|"&amp;$C$61,ROW(Tdata[Date|Affectation]),9^9),ROW()-ROW($C$61)+1)-1),"")</f>
        <v/>
      </c>
      <c r="U71" s="158" t="str">
        <f t="array" ref="U71">IFERROR(INDEX(Tdata[Nom],SMALL(IF(Tdata[Date|Affectation]=U$5&amp;"|"&amp;$C$61,ROW(Tdata[Date|Affectation]),9^9),ROW()-ROW($C$61)+1)-1),"")</f>
        <v/>
      </c>
      <c r="V71" s="158" t="str">
        <f t="array" ref="V71">IFERROR(INDEX(Tdata[Nom],SMALL(IF(Tdata[Date|Affectation]=V$5&amp;"|"&amp;$C$61,ROW(Tdata[Date|Affectation]),9^9),ROW()-ROW($C$61)+1)-1),"")</f>
        <v/>
      </c>
      <c r="W71" s="158" t="str">
        <f t="array" ref="W71">IFERROR(INDEX(Tdata[Nom],SMALL(IF(Tdata[Date|Affectation]=W$5&amp;"|"&amp;$C$61,ROW(Tdata[Date|Affectation]),9^9),ROW()-ROW($C$61)+1)-1),"")</f>
        <v/>
      </c>
      <c r="X71" s="158" t="str">
        <f t="array" ref="X71">IFERROR(INDEX(Tdata[Nom],SMALL(IF(Tdata[Date|Affectation]=X$5&amp;"|"&amp;$C$61,ROW(Tdata[Date|Affectation]),9^9),ROW()-ROW($C$61)+1)-1),"")</f>
        <v/>
      </c>
      <c r="Y71" s="158" t="str">
        <f t="array" ref="Y71">IFERROR(INDEX(Tdata[Nom],SMALL(IF(Tdata[Date|Affectation]=Y$5&amp;"|"&amp;$C$61,ROW(Tdata[Date|Affectation]),9^9),ROW()-ROW($C$61)+1)-1),"")</f>
        <v/>
      </c>
      <c r="Z71" s="158" t="str">
        <f t="array" ref="Z71">IFERROR(INDEX(Tdata[Nom],SMALL(IF(Tdata[Date|Affectation]=Z$5&amp;"|"&amp;$C$61,ROW(Tdata[Date|Affectation]),9^9),ROW()-ROW($C$61)+1)-1),"")</f>
        <v/>
      </c>
      <c r="AA71" s="158" t="str">
        <f t="array" ref="AA71">IFERROR(INDEX(Tdata[Nom],SMALL(IF(Tdata[Date|Affectation]=AA$5&amp;"|"&amp;$C$61,ROW(Tdata[Date|Affectation]),9^9),ROW()-ROW($C$61)+1)-1),"")</f>
        <v/>
      </c>
      <c r="AB71" s="158" t="str">
        <f t="array" ref="AB71">IFERROR(INDEX(Tdata[Nom],SMALL(IF(Tdata[Date|Affectation]=AB$5&amp;"|"&amp;$C$61,ROW(Tdata[Date|Affectation]),9^9),ROW()-ROW($C$61)+1)-1),"")</f>
        <v/>
      </c>
      <c r="AC71" s="158" t="str">
        <f t="array" ref="AC71">IFERROR(INDEX(Tdata[Nom],SMALL(IF(Tdata[Date|Affectation]=AC$5&amp;"|"&amp;$C$61,ROW(Tdata[Date|Affectation]),9^9),ROW()-ROW($C$61)+1)-1),"")</f>
        <v/>
      </c>
      <c r="AD71" s="158" t="str">
        <f t="array" ref="AD71">IFERROR(INDEX(Tdata[Nom],SMALL(IF(Tdata[Date|Affectation]=AD$5&amp;"|"&amp;$C$61,ROW(Tdata[Date|Affectation]),9^9),ROW()-ROW($C$61)+1)-1),"")</f>
        <v/>
      </c>
      <c r="AE71" s="158" t="str">
        <f t="array" ref="AE71">IFERROR(INDEX(Tdata[Nom],SMALL(IF(Tdata[Date|Affectation]=AE$5&amp;"|"&amp;$C$61,ROW(Tdata[Date|Affectation]),9^9),ROW()-ROW($C$61)+1)-1),"")</f>
        <v/>
      </c>
      <c r="AF71" s="158" t="str">
        <f t="array" ref="AF71">IFERROR(INDEX(Tdata[Nom],SMALL(IF(Tdata[Date|Affectation]=AF$5&amp;"|"&amp;$C$61,ROW(Tdata[Date|Affectation]),9^9),ROW()-ROW($C$61)+1)-1),"")</f>
        <v/>
      </c>
      <c r="AG71" s="158" t="str">
        <f t="array" ref="AG71">IFERROR(INDEX(Tdata[Nom],SMALL(IF(Tdata[Date|Affectation]=AG$5&amp;"|"&amp;$C$61,ROW(Tdata[Date|Affectation]),9^9),ROW()-ROW($C$61)+1)-1),"")</f>
        <v/>
      </c>
      <c r="AH71" s="158" t="str">
        <f t="array" ref="AH71">IFERROR(INDEX(Tdata[Nom],SMALL(IF(Tdata[Date|Affectation]=AH$5&amp;"|"&amp;$C$61,ROW(Tdata[Date|Affectation]),9^9),ROW()-ROW($C$61)+1)-1),"")</f>
        <v/>
      </c>
    </row>
    <row r="72" spans="1:34" x14ac:dyDescent="0.35">
      <c r="A72" s="100"/>
      <c r="B72" s="101"/>
      <c r="C72" s="101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</row>
    <row r="73" spans="1:34" ht="14.5" customHeight="1" x14ac:dyDescent="0.35">
      <c r="D73" s="193" t="s">
        <v>225</v>
      </c>
      <c r="E73" s="193"/>
      <c r="F73" s="193"/>
      <c r="G73" s="193"/>
      <c r="H73" s="193"/>
      <c r="I73" s="193"/>
      <c r="J73" s="43"/>
      <c r="K73" s="193"/>
      <c r="L73" s="193"/>
      <c r="M73" s="193"/>
      <c r="N73" s="193"/>
      <c r="O73" s="43"/>
      <c r="P73" s="193"/>
      <c r="Q73" s="193"/>
      <c r="R73" s="193"/>
      <c r="S73" s="193"/>
      <c r="T73" s="43"/>
      <c r="U73" s="193"/>
      <c r="V73" s="193"/>
      <c r="W73" s="193"/>
      <c r="X73" s="193"/>
      <c r="Y73" s="43"/>
      <c r="Z73" s="193"/>
      <c r="AA73" s="193"/>
      <c r="AB73" s="193"/>
      <c r="AC73" s="193"/>
      <c r="AD73" s="43"/>
      <c r="AE73" s="193"/>
      <c r="AF73" s="193"/>
      <c r="AG73" s="193"/>
      <c r="AH73" s="193"/>
    </row>
    <row r="74" spans="1:34" ht="15" customHeight="1" thickBot="1" x14ac:dyDescent="0.4">
      <c r="D74" s="193"/>
      <c r="E74" s="193"/>
      <c r="F74" s="193"/>
      <c r="G74" s="193"/>
      <c r="H74" s="193"/>
      <c r="I74" s="193"/>
      <c r="J74" s="44"/>
      <c r="K74" s="193"/>
      <c r="L74" s="193"/>
      <c r="M74" s="193"/>
      <c r="N74" s="193"/>
      <c r="O74" s="44"/>
      <c r="P74" s="193"/>
      <c r="Q74" s="193"/>
      <c r="R74" s="193"/>
      <c r="S74" s="193"/>
      <c r="T74" s="44"/>
      <c r="U74" s="193"/>
      <c r="V74" s="193"/>
      <c r="W74" s="193"/>
      <c r="X74" s="193"/>
      <c r="Y74" s="44"/>
      <c r="Z74" s="193"/>
      <c r="AA74" s="193"/>
      <c r="AB74" s="193"/>
      <c r="AC74" s="193"/>
      <c r="AD74" s="44"/>
      <c r="AE74" s="193"/>
      <c r="AF74" s="193"/>
      <c r="AG74" s="193"/>
      <c r="AH74" s="193"/>
    </row>
    <row r="75" spans="1:34" ht="15.5" thickTop="1" thickBot="1" x14ac:dyDescent="0.4">
      <c r="A75" s="29"/>
      <c r="B75" s="29"/>
      <c r="C75" s="29"/>
      <c r="D75" s="45">
        <f>D5</f>
        <v>43466</v>
      </c>
      <c r="E75" s="45">
        <f t="shared" ref="E75:J75" si="25">E5</f>
        <v>43467</v>
      </c>
      <c r="F75" s="45">
        <f t="shared" si="25"/>
        <v>43468</v>
      </c>
      <c r="G75" s="45">
        <f t="shared" si="25"/>
        <v>43469</v>
      </c>
      <c r="H75" s="45">
        <f t="shared" si="25"/>
        <v>43470</v>
      </c>
      <c r="I75" s="45">
        <f t="shared" si="25"/>
        <v>43471</v>
      </c>
      <c r="J75" s="45">
        <f t="shared" si="25"/>
        <v>43472</v>
      </c>
      <c r="K75" s="45">
        <f t="shared" ref="K75:AH75" si="26">K5</f>
        <v>43473</v>
      </c>
      <c r="L75" s="45">
        <f t="shared" si="26"/>
        <v>43474</v>
      </c>
      <c r="M75" s="45">
        <f t="shared" si="26"/>
        <v>43475</v>
      </c>
      <c r="N75" s="45">
        <f t="shared" si="26"/>
        <v>43476</v>
      </c>
      <c r="O75" s="45">
        <f t="shared" si="26"/>
        <v>43477</v>
      </c>
      <c r="P75" s="45">
        <f t="shared" si="26"/>
        <v>43478</v>
      </c>
      <c r="Q75" s="45">
        <f t="shared" si="26"/>
        <v>43479</v>
      </c>
      <c r="R75" s="45">
        <f t="shared" si="26"/>
        <v>43480</v>
      </c>
      <c r="S75" s="45">
        <f t="shared" si="26"/>
        <v>43481</v>
      </c>
      <c r="T75" s="45">
        <f t="shared" si="26"/>
        <v>43482</v>
      </c>
      <c r="U75" s="45">
        <f t="shared" si="26"/>
        <v>43483</v>
      </c>
      <c r="V75" s="45">
        <f t="shared" si="26"/>
        <v>43484</v>
      </c>
      <c r="W75" s="45">
        <f t="shared" si="26"/>
        <v>43485</v>
      </c>
      <c r="X75" s="45">
        <f t="shared" si="26"/>
        <v>43486</v>
      </c>
      <c r="Y75" s="45">
        <f t="shared" si="26"/>
        <v>43487</v>
      </c>
      <c r="Z75" s="45">
        <f t="shared" si="26"/>
        <v>43488</v>
      </c>
      <c r="AA75" s="45">
        <f t="shared" si="26"/>
        <v>43489</v>
      </c>
      <c r="AB75" s="45">
        <f t="shared" si="26"/>
        <v>43490</v>
      </c>
      <c r="AC75" s="45">
        <f t="shared" si="26"/>
        <v>43491</v>
      </c>
      <c r="AD75" s="45">
        <f t="shared" si="26"/>
        <v>43492</v>
      </c>
      <c r="AE75" s="45">
        <f t="shared" si="26"/>
        <v>43493</v>
      </c>
      <c r="AF75" s="45">
        <f t="shared" si="26"/>
        <v>43494</v>
      </c>
      <c r="AG75" s="45">
        <f t="shared" si="26"/>
        <v>43495</v>
      </c>
      <c r="AH75" s="45">
        <f t="shared" si="26"/>
        <v>43496</v>
      </c>
    </row>
    <row r="76" spans="1:34" ht="15.5" thickTop="1" thickBot="1" x14ac:dyDescent="0.4">
      <c r="A76" s="190" t="s">
        <v>11</v>
      </c>
      <c r="B76" s="188" t="s">
        <v>110</v>
      </c>
      <c r="C76" s="156" t="s">
        <v>152</v>
      </c>
      <c r="D76" s="27" t="str">
        <f t="array" ref="D76">IFERROR(INDEX(Tdata[Nom],SMALL(IF(Tdata[Date|Affectation]=D$5&amp;"|"&amp;$C$76,ROW(Tdata[Date|Affectation]),9^9),ROW()-ROW($C$76)+1)-1),"")</f>
        <v/>
      </c>
      <c r="E76" s="27" t="str">
        <f t="array" ref="E76">IFERROR(INDEX(Tdata[Nom],SMALL(IF(Tdata[Date|Affectation]=E$5&amp;"|"&amp;$C$76,ROW(Tdata[Date|Affectation]),9^9),ROW()-ROW($C$76)+1)-1),"")</f>
        <v/>
      </c>
      <c r="F76" s="27" t="str">
        <f t="array" ref="F76">IFERROR(INDEX(Tdata[Nom],SMALL(IF(Tdata[Date|Affectation]=F$5&amp;"|"&amp;$C$76,ROW(Tdata[Date|Affectation]),9^9),ROW()-ROW($C$76)+1)-1),"")</f>
        <v/>
      </c>
      <c r="G76" s="27" t="str">
        <f t="array" ref="G76">IFERROR(INDEX(Tdata[Nom],SMALL(IF(Tdata[Date|Affectation]=G$5&amp;"|"&amp;$C$76,ROW(Tdata[Date|Affectation]),9^9),ROW()-ROW($C$76)+1)-1),"")</f>
        <v/>
      </c>
      <c r="H76" s="27" t="str">
        <f t="array" ref="H76">IFERROR(INDEX(Tdata[Nom],SMALL(IF(Tdata[Date|Affectation]=H$5&amp;"|"&amp;$C$76,ROW(Tdata[Date|Affectation]),9^9),ROW()-ROW($C$76)+1)-1),"")</f>
        <v/>
      </c>
      <c r="I76" s="27" t="str">
        <f t="array" ref="I76">IFERROR(INDEX(Tdata[Nom],SMALL(IF(Tdata[Date|Affectation]=I$5&amp;"|"&amp;$C$76,ROW(Tdata[Date|Affectation]),9^9),ROW()-ROW($C$76)+1)-1),"")</f>
        <v/>
      </c>
      <c r="J76" s="27" t="str">
        <f t="array" ref="J76">IFERROR(INDEX(Tdata[Nom],SMALL(IF(Tdata[Date|Affectation]=J$5&amp;"|"&amp;$C$76,ROW(Tdata[Date|Affectation]),9^9),ROW()-ROW($C$76)+1)-1),"")</f>
        <v/>
      </c>
      <c r="K76" s="27" t="str">
        <f t="array" ref="K76">IFERROR(INDEX(Tdata[Nom],SMALL(IF(Tdata[Date|Affectation]=K$5&amp;"|"&amp;$C$76,ROW(Tdata[Date|Affectation]),9^9),ROW()-ROW($C$76)+1)-1),"")</f>
        <v/>
      </c>
      <c r="L76" s="27" t="str">
        <f t="array" ref="L76">IFERROR(INDEX(Tdata[Nom],SMALL(IF(Tdata[Date|Affectation]=L$5&amp;"|"&amp;$C$76,ROW(Tdata[Date|Affectation]),9^9),ROW()-ROW($C$76)+1)-1),"")</f>
        <v/>
      </c>
      <c r="M76" s="27" t="str">
        <f t="array" ref="M76">IFERROR(INDEX(Tdata[Nom],SMALL(IF(Tdata[Date|Affectation]=M$5&amp;"|"&amp;$C$76,ROW(Tdata[Date|Affectation]),9^9),ROW()-ROW($C$76)+1)-1),"")</f>
        <v/>
      </c>
      <c r="N76" s="27" t="str">
        <f t="array" ref="N76">IFERROR(INDEX(Tdata[Nom],SMALL(IF(Tdata[Date|Affectation]=N$5&amp;"|"&amp;$C$76,ROW(Tdata[Date|Affectation]),9^9),ROW()-ROW($C$76)+1)-1),"")</f>
        <v/>
      </c>
      <c r="O76" s="27" t="str">
        <f t="array" ref="O76">IFERROR(INDEX(Tdata[Nom],SMALL(IF(Tdata[Date|Affectation]=O$5&amp;"|"&amp;$C$76,ROW(Tdata[Date|Affectation]),9^9),ROW()-ROW($C$76)+1)-1),"")</f>
        <v/>
      </c>
      <c r="P76" s="27" t="str">
        <f t="array" ref="P76">IFERROR(INDEX(Tdata[Nom],SMALL(IF(Tdata[Date|Affectation]=P$5&amp;"|"&amp;$C$76,ROW(Tdata[Date|Affectation]),9^9),ROW()-ROW($C$76)+1)-1),"")</f>
        <v/>
      </c>
      <c r="Q76" s="27" t="str">
        <f t="array" ref="Q76">IFERROR(INDEX(Tdata[Nom],SMALL(IF(Tdata[Date|Affectation]=Q$5&amp;"|"&amp;$C$76,ROW(Tdata[Date|Affectation]),9^9),ROW()-ROW($C$76)+1)-1),"")</f>
        <v/>
      </c>
      <c r="R76" s="27" t="str">
        <f t="array" ref="R76">IFERROR(INDEX(Tdata[Nom],SMALL(IF(Tdata[Date|Affectation]=R$5&amp;"|"&amp;$C$76,ROW(Tdata[Date|Affectation]),9^9),ROW()-ROW($C$76)+1)-1),"")</f>
        <v/>
      </c>
      <c r="S76" s="27" t="str">
        <f t="array" ref="S76">IFERROR(INDEX(Tdata[Nom],SMALL(IF(Tdata[Date|Affectation]=S$5&amp;"|"&amp;$C$76,ROW(Tdata[Date|Affectation]),9^9),ROW()-ROW($C$76)+1)-1),"")</f>
        <v/>
      </c>
      <c r="T76" s="27" t="str">
        <f t="array" ref="T76">IFERROR(INDEX(Tdata[Nom],SMALL(IF(Tdata[Date|Affectation]=T$5&amp;"|"&amp;$C$76,ROW(Tdata[Date|Affectation]),9^9),ROW()-ROW($C$76)+1)-1),"")</f>
        <v/>
      </c>
      <c r="U76" s="27" t="str">
        <f t="array" ref="U76">IFERROR(INDEX(Tdata[Nom],SMALL(IF(Tdata[Date|Affectation]=U$5&amp;"|"&amp;$C$76,ROW(Tdata[Date|Affectation]),9^9),ROW()-ROW($C$76)+1)-1),"")</f>
        <v/>
      </c>
      <c r="V76" s="27" t="str">
        <f t="array" ref="V76">IFERROR(INDEX(Tdata[Nom],SMALL(IF(Tdata[Date|Affectation]=V$5&amp;"|"&amp;$C$76,ROW(Tdata[Date|Affectation]),9^9),ROW()-ROW($C$76)+1)-1),"")</f>
        <v/>
      </c>
      <c r="W76" s="27" t="str">
        <f t="array" ref="W76">IFERROR(INDEX(Tdata[Nom],SMALL(IF(Tdata[Date|Affectation]=W$5&amp;"|"&amp;$C$76,ROW(Tdata[Date|Affectation]),9^9),ROW()-ROW($C$76)+1)-1),"")</f>
        <v/>
      </c>
      <c r="X76" s="27" t="str">
        <f t="array" ref="X76">IFERROR(INDEX(Tdata[Nom],SMALL(IF(Tdata[Date|Affectation]=X$5&amp;"|"&amp;$C$76,ROW(Tdata[Date|Affectation]),9^9),ROW()-ROW($C$76)+1)-1),"")</f>
        <v/>
      </c>
      <c r="Y76" s="27" t="str">
        <f t="array" ref="Y76">IFERROR(INDEX(Tdata[Nom],SMALL(IF(Tdata[Date|Affectation]=Y$5&amp;"|"&amp;$C$76,ROW(Tdata[Date|Affectation]),9^9),ROW()-ROW($C$76)+1)-1),"")</f>
        <v/>
      </c>
      <c r="Z76" s="27" t="str">
        <f t="array" ref="Z76">IFERROR(INDEX(Tdata[Nom],SMALL(IF(Tdata[Date|Affectation]=Z$5&amp;"|"&amp;$C$76,ROW(Tdata[Date|Affectation]),9^9),ROW()-ROW($C$76)+1)-1),"")</f>
        <v/>
      </c>
      <c r="AA76" s="27" t="str">
        <f t="array" ref="AA76">IFERROR(INDEX(Tdata[Nom],SMALL(IF(Tdata[Date|Affectation]=AA$5&amp;"|"&amp;$C$76,ROW(Tdata[Date|Affectation]),9^9),ROW()-ROW($C$76)+1)-1),"")</f>
        <v/>
      </c>
      <c r="AB76" s="27" t="str">
        <f t="array" ref="AB76">IFERROR(INDEX(Tdata[Nom],SMALL(IF(Tdata[Date|Affectation]=AB$5&amp;"|"&amp;$C$76,ROW(Tdata[Date|Affectation]),9^9),ROW()-ROW($C$76)+1)-1),"")</f>
        <v/>
      </c>
      <c r="AC76" s="27" t="str">
        <f t="array" ref="AC76">IFERROR(INDEX(Tdata[Nom],SMALL(IF(Tdata[Date|Affectation]=AC$5&amp;"|"&amp;$C$76,ROW(Tdata[Date|Affectation]),9^9),ROW()-ROW($C$76)+1)-1),"")</f>
        <v/>
      </c>
      <c r="AD76" s="27" t="str">
        <f t="array" ref="AD76">IFERROR(INDEX(Tdata[Nom],SMALL(IF(Tdata[Date|Affectation]=AD$5&amp;"|"&amp;$C$76,ROW(Tdata[Date|Affectation]),9^9),ROW()-ROW($C$76)+1)-1),"")</f>
        <v/>
      </c>
      <c r="AE76" s="27" t="str">
        <f t="array" ref="AE76">IFERROR(INDEX(Tdata[Nom],SMALL(IF(Tdata[Date|Affectation]=AE$5&amp;"|"&amp;$C$76,ROW(Tdata[Date|Affectation]),9^9),ROW()-ROW($C$76)+1)-1),"")</f>
        <v/>
      </c>
      <c r="AF76" s="27" t="str">
        <f t="array" ref="AF76">IFERROR(INDEX(Tdata[Nom],SMALL(IF(Tdata[Date|Affectation]=AF$5&amp;"|"&amp;$C$76,ROW(Tdata[Date|Affectation]),9^9),ROW()-ROW($C$76)+1)-1),"")</f>
        <v/>
      </c>
      <c r="AG76" s="27" t="str">
        <f t="array" ref="AG76">IFERROR(INDEX(Tdata[Nom],SMALL(IF(Tdata[Date|Affectation]=AG$5&amp;"|"&amp;$C$76,ROW(Tdata[Date|Affectation]),9^9),ROW()-ROW($C$76)+1)-1),"")</f>
        <v/>
      </c>
      <c r="AH76" s="27" t="str">
        <f t="array" ref="AH76">IFERROR(INDEX(Tdata[Nom],SMALL(IF(Tdata[Date|Affectation]=AH$5&amp;"|"&amp;$C$76,ROW(Tdata[Date|Affectation]),9^9),ROW()-ROW($C$76)+1)-1),"")</f>
        <v/>
      </c>
    </row>
    <row r="77" spans="1:34" ht="15" thickBot="1" x14ac:dyDescent="0.4">
      <c r="A77" s="192"/>
      <c r="B77" s="189"/>
      <c r="C77" s="153"/>
      <c r="D77" s="28" t="str">
        <f t="array" ref="D77">IFERROR(INDEX(Tdata[Nom],SMALL(IF(Tdata[Date|Affectation]=D$5&amp;"|"&amp;$C$76,ROW(Tdata[Date|Affectation]),9^9),ROW()-ROW($C$76)+1)-1),"")</f>
        <v/>
      </c>
      <c r="E77" s="28" t="str">
        <f t="array" ref="E77">IFERROR(INDEX(Tdata[Nom],SMALL(IF(Tdata[Date|Affectation]=E$5&amp;"|"&amp;$C$76,ROW(Tdata[Date|Affectation]),9^9),ROW()-ROW($C$76)+1)-1),"")</f>
        <v/>
      </c>
      <c r="F77" s="28" t="str">
        <f t="array" ref="F77">IFERROR(INDEX(Tdata[Nom],SMALL(IF(Tdata[Date|Affectation]=F$5&amp;"|"&amp;$C$76,ROW(Tdata[Date|Affectation]),9^9),ROW()-ROW($C$76)+1)-1),"")</f>
        <v/>
      </c>
      <c r="G77" s="28" t="str">
        <f t="array" ref="G77">IFERROR(INDEX(Tdata[Nom],SMALL(IF(Tdata[Date|Affectation]=G$5&amp;"|"&amp;$C$76,ROW(Tdata[Date|Affectation]),9^9),ROW()-ROW($C$76)+1)-1),"")</f>
        <v/>
      </c>
      <c r="H77" s="28" t="str">
        <f t="array" ref="H77">IFERROR(INDEX(Tdata[Nom],SMALL(IF(Tdata[Date|Affectation]=H$5&amp;"|"&amp;$C$76,ROW(Tdata[Date|Affectation]),9^9),ROW()-ROW($C$76)+1)-1),"")</f>
        <v/>
      </c>
      <c r="I77" s="28" t="str">
        <f t="array" ref="I77">IFERROR(INDEX(Tdata[Nom],SMALL(IF(Tdata[Date|Affectation]=I$5&amp;"|"&amp;$C$76,ROW(Tdata[Date|Affectation]),9^9),ROW()-ROW($C$76)+1)-1),"")</f>
        <v/>
      </c>
      <c r="J77" s="28" t="str">
        <f t="array" ref="J77">IFERROR(INDEX(Tdata[Nom],SMALL(IF(Tdata[Date|Affectation]=J$5&amp;"|"&amp;$C$76,ROW(Tdata[Date|Affectation]),9^9),ROW()-ROW($C$76)+1)-1),"")</f>
        <v/>
      </c>
      <c r="K77" s="28" t="str">
        <f t="array" ref="K77">IFERROR(INDEX(Tdata[Nom],SMALL(IF(Tdata[Date|Affectation]=K$5&amp;"|"&amp;$C$76,ROW(Tdata[Date|Affectation]),9^9),ROW()-ROW($C$76)+1)-1),"")</f>
        <v/>
      </c>
      <c r="L77" s="28" t="str">
        <f t="array" ref="L77">IFERROR(INDEX(Tdata[Nom],SMALL(IF(Tdata[Date|Affectation]=L$5&amp;"|"&amp;$C$76,ROW(Tdata[Date|Affectation]),9^9),ROW()-ROW($C$76)+1)-1),"")</f>
        <v/>
      </c>
      <c r="M77" s="28" t="str">
        <f t="array" ref="M77">IFERROR(INDEX(Tdata[Nom],SMALL(IF(Tdata[Date|Affectation]=M$5&amp;"|"&amp;$C$76,ROW(Tdata[Date|Affectation]),9^9),ROW()-ROW($C$76)+1)-1),"")</f>
        <v/>
      </c>
      <c r="N77" s="28" t="str">
        <f t="array" ref="N77">IFERROR(INDEX(Tdata[Nom],SMALL(IF(Tdata[Date|Affectation]=N$5&amp;"|"&amp;$C$76,ROW(Tdata[Date|Affectation]),9^9),ROW()-ROW($C$76)+1)-1),"")</f>
        <v/>
      </c>
      <c r="O77" s="28" t="str">
        <f t="array" ref="O77">IFERROR(INDEX(Tdata[Nom],SMALL(IF(Tdata[Date|Affectation]=O$5&amp;"|"&amp;$C$76,ROW(Tdata[Date|Affectation]),9^9),ROW()-ROW($C$76)+1)-1),"")</f>
        <v/>
      </c>
      <c r="P77" s="28" t="str">
        <f t="array" ref="P77">IFERROR(INDEX(Tdata[Nom],SMALL(IF(Tdata[Date|Affectation]=P$5&amp;"|"&amp;$C$76,ROW(Tdata[Date|Affectation]),9^9),ROW()-ROW($C$76)+1)-1),"")</f>
        <v/>
      </c>
      <c r="Q77" s="28" t="str">
        <f t="array" ref="Q77">IFERROR(INDEX(Tdata[Nom],SMALL(IF(Tdata[Date|Affectation]=Q$5&amp;"|"&amp;$C$76,ROW(Tdata[Date|Affectation]),9^9),ROW()-ROW($C$76)+1)-1),"")</f>
        <v/>
      </c>
      <c r="R77" s="28" t="str">
        <f t="array" ref="R77">IFERROR(INDEX(Tdata[Nom],SMALL(IF(Tdata[Date|Affectation]=R$5&amp;"|"&amp;$C$76,ROW(Tdata[Date|Affectation]),9^9),ROW()-ROW($C$76)+1)-1),"")</f>
        <v/>
      </c>
      <c r="S77" s="28" t="str">
        <f t="array" ref="S77">IFERROR(INDEX(Tdata[Nom],SMALL(IF(Tdata[Date|Affectation]=S$5&amp;"|"&amp;$C$76,ROW(Tdata[Date|Affectation]),9^9),ROW()-ROW($C$76)+1)-1),"")</f>
        <v/>
      </c>
      <c r="T77" s="28" t="str">
        <f t="array" ref="T77">IFERROR(INDEX(Tdata[Nom],SMALL(IF(Tdata[Date|Affectation]=T$5&amp;"|"&amp;$C$76,ROW(Tdata[Date|Affectation]),9^9),ROW()-ROW($C$76)+1)-1),"")</f>
        <v/>
      </c>
      <c r="U77" s="28" t="str">
        <f t="array" ref="U77">IFERROR(INDEX(Tdata[Nom],SMALL(IF(Tdata[Date|Affectation]=U$5&amp;"|"&amp;$C$76,ROW(Tdata[Date|Affectation]),9^9),ROW()-ROW($C$76)+1)-1),"")</f>
        <v/>
      </c>
      <c r="V77" s="28" t="str">
        <f t="array" ref="V77">IFERROR(INDEX(Tdata[Nom],SMALL(IF(Tdata[Date|Affectation]=V$5&amp;"|"&amp;$C$76,ROW(Tdata[Date|Affectation]),9^9),ROW()-ROW($C$76)+1)-1),"")</f>
        <v/>
      </c>
      <c r="W77" s="28" t="str">
        <f t="array" ref="W77">IFERROR(INDEX(Tdata[Nom],SMALL(IF(Tdata[Date|Affectation]=W$5&amp;"|"&amp;$C$76,ROW(Tdata[Date|Affectation]),9^9),ROW()-ROW($C$76)+1)-1),"")</f>
        <v/>
      </c>
      <c r="X77" s="28" t="str">
        <f t="array" ref="X77">IFERROR(INDEX(Tdata[Nom],SMALL(IF(Tdata[Date|Affectation]=X$5&amp;"|"&amp;$C$76,ROW(Tdata[Date|Affectation]),9^9),ROW()-ROW($C$76)+1)-1),"")</f>
        <v/>
      </c>
      <c r="Y77" s="28" t="str">
        <f t="array" ref="Y77">IFERROR(INDEX(Tdata[Nom],SMALL(IF(Tdata[Date|Affectation]=Y$5&amp;"|"&amp;$C$76,ROW(Tdata[Date|Affectation]),9^9),ROW()-ROW($C$76)+1)-1),"")</f>
        <v/>
      </c>
      <c r="Z77" s="28" t="str">
        <f t="array" ref="Z77">IFERROR(INDEX(Tdata[Nom],SMALL(IF(Tdata[Date|Affectation]=Z$5&amp;"|"&amp;$C$76,ROW(Tdata[Date|Affectation]),9^9),ROW()-ROW($C$76)+1)-1),"")</f>
        <v/>
      </c>
      <c r="AA77" s="28" t="str">
        <f t="array" ref="AA77">IFERROR(INDEX(Tdata[Nom],SMALL(IF(Tdata[Date|Affectation]=AA$5&amp;"|"&amp;$C$76,ROW(Tdata[Date|Affectation]),9^9),ROW()-ROW($C$76)+1)-1),"")</f>
        <v/>
      </c>
      <c r="AB77" s="28" t="str">
        <f t="array" ref="AB77">IFERROR(INDEX(Tdata[Nom],SMALL(IF(Tdata[Date|Affectation]=AB$5&amp;"|"&amp;$C$76,ROW(Tdata[Date|Affectation]),9^9),ROW()-ROW($C$76)+1)-1),"")</f>
        <v/>
      </c>
      <c r="AC77" s="28" t="str">
        <f t="array" ref="AC77">IFERROR(INDEX(Tdata[Nom],SMALL(IF(Tdata[Date|Affectation]=AC$5&amp;"|"&amp;$C$76,ROW(Tdata[Date|Affectation]),9^9),ROW()-ROW($C$76)+1)-1),"")</f>
        <v/>
      </c>
      <c r="AD77" s="28" t="str">
        <f t="array" ref="AD77">IFERROR(INDEX(Tdata[Nom],SMALL(IF(Tdata[Date|Affectation]=AD$5&amp;"|"&amp;$C$76,ROW(Tdata[Date|Affectation]),9^9),ROW()-ROW($C$76)+1)-1),"")</f>
        <v/>
      </c>
      <c r="AE77" s="28" t="str">
        <f t="array" ref="AE77">IFERROR(INDEX(Tdata[Nom],SMALL(IF(Tdata[Date|Affectation]=AE$5&amp;"|"&amp;$C$76,ROW(Tdata[Date|Affectation]),9^9),ROW()-ROW($C$76)+1)-1),"")</f>
        <v/>
      </c>
      <c r="AF77" s="28" t="str">
        <f t="array" ref="AF77">IFERROR(INDEX(Tdata[Nom],SMALL(IF(Tdata[Date|Affectation]=AF$5&amp;"|"&amp;$C$76,ROW(Tdata[Date|Affectation]),9^9),ROW()-ROW($C$76)+1)-1),"")</f>
        <v/>
      </c>
      <c r="AG77" s="28" t="str">
        <f t="array" ref="AG77">IFERROR(INDEX(Tdata[Nom],SMALL(IF(Tdata[Date|Affectation]=AG$5&amp;"|"&amp;$C$76,ROW(Tdata[Date|Affectation]),9^9),ROW()-ROW($C$76)+1)-1),"")</f>
        <v/>
      </c>
      <c r="AH77" s="28" t="str">
        <f t="array" ref="AH77">IFERROR(INDEX(Tdata[Nom],SMALL(IF(Tdata[Date|Affectation]=AH$5&amp;"|"&amp;$C$76,ROW(Tdata[Date|Affectation]),9^9),ROW()-ROW($C$76)+1)-1),"")</f>
        <v/>
      </c>
    </row>
    <row r="78" spans="1:34" ht="15" thickBot="1" x14ac:dyDescent="0.4">
      <c r="A78" s="192"/>
      <c r="B78" s="189"/>
      <c r="C78" s="153"/>
      <c r="D78" s="28" t="str">
        <f t="array" ref="D78">IFERROR(INDEX(Tdata[Nom],SMALL(IF(Tdata[Date|Affectation]=D$5&amp;"|"&amp;$C$76,ROW(Tdata[Date|Affectation]),9^9),ROW()-ROW($C$76)+1)-1),"")</f>
        <v/>
      </c>
      <c r="E78" s="28" t="str">
        <f t="array" ref="E78">IFERROR(INDEX(Tdata[Nom],SMALL(IF(Tdata[Date|Affectation]=E$5&amp;"|"&amp;$C$76,ROW(Tdata[Date|Affectation]),9^9),ROW()-ROW($C$76)+1)-1),"")</f>
        <v/>
      </c>
      <c r="F78" s="28" t="str">
        <f t="array" ref="F78">IFERROR(INDEX(Tdata[Nom],SMALL(IF(Tdata[Date|Affectation]=F$5&amp;"|"&amp;$C$76,ROW(Tdata[Date|Affectation]),9^9),ROW()-ROW($C$76)+1)-1),"")</f>
        <v/>
      </c>
      <c r="G78" s="28" t="str">
        <f t="array" ref="G78">IFERROR(INDEX(Tdata[Nom],SMALL(IF(Tdata[Date|Affectation]=G$5&amp;"|"&amp;$C$76,ROW(Tdata[Date|Affectation]),9^9),ROW()-ROW($C$76)+1)-1),"")</f>
        <v/>
      </c>
      <c r="H78" s="28" t="str">
        <f t="array" ref="H78">IFERROR(INDEX(Tdata[Nom],SMALL(IF(Tdata[Date|Affectation]=H$5&amp;"|"&amp;$C$76,ROW(Tdata[Date|Affectation]),9^9),ROW()-ROW($C$76)+1)-1),"")</f>
        <v/>
      </c>
      <c r="I78" s="28" t="str">
        <f t="array" ref="I78">IFERROR(INDEX(Tdata[Nom],SMALL(IF(Tdata[Date|Affectation]=I$5&amp;"|"&amp;$C$76,ROW(Tdata[Date|Affectation]),9^9),ROW()-ROW($C$76)+1)-1),"")</f>
        <v/>
      </c>
      <c r="J78" s="28" t="str">
        <f t="array" ref="J78">IFERROR(INDEX(Tdata[Nom],SMALL(IF(Tdata[Date|Affectation]=J$5&amp;"|"&amp;$C$76,ROW(Tdata[Date|Affectation]),9^9),ROW()-ROW($C$76)+1)-1),"")</f>
        <v/>
      </c>
      <c r="K78" s="28" t="str">
        <f t="array" ref="K78">IFERROR(INDEX(Tdata[Nom],SMALL(IF(Tdata[Date|Affectation]=K$5&amp;"|"&amp;$C$76,ROW(Tdata[Date|Affectation]),9^9),ROW()-ROW($C$76)+1)-1),"")</f>
        <v/>
      </c>
      <c r="L78" s="28" t="str">
        <f t="array" ref="L78">IFERROR(INDEX(Tdata[Nom],SMALL(IF(Tdata[Date|Affectation]=L$5&amp;"|"&amp;$C$76,ROW(Tdata[Date|Affectation]),9^9),ROW()-ROW($C$76)+1)-1),"")</f>
        <v/>
      </c>
      <c r="M78" s="28" t="str">
        <f t="array" ref="M78">IFERROR(INDEX(Tdata[Nom],SMALL(IF(Tdata[Date|Affectation]=M$5&amp;"|"&amp;$C$76,ROW(Tdata[Date|Affectation]),9^9),ROW()-ROW($C$76)+1)-1),"")</f>
        <v/>
      </c>
      <c r="N78" s="28" t="str">
        <f t="array" ref="N78">IFERROR(INDEX(Tdata[Nom],SMALL(IF(Tdata[Date|Affectation]=N$5&amp;"|"&amp;$C$76,ROW(Tdata[Date|Affectation]),9^9),ROW()-ROW($C$76)+1)-1),"")</f>
        <v/>
      </c>
      <c r="O78" s="28" t="str">
        <f t="array" ref="O78">IFERROR(INDEX(Tdata[Nom],SMALL(IF(Tdata[Date|Affectation]=O$5&amp;"|"&amp;$C$76,ROW(Tdata[Date|Affectation]),9^9),ROW()-ROW($C$76)+1)-1),"")</f>
        <v/>
      </c>
      <c r="P78" s="28" t="str">
        <f t="array" ref="P78">IFERROR(INDEX(Tdata[Nom],SMALL(IF(Tdata[Date|Affectation]=P$5&amp;"|"&amp;$C$76,ROW(Tdata[Date|Affectation]),9^9),ROW()-ROW($C$76)+1)-1),"")</f>
        <v/>
      </c>
      <c r="Q78" s="28" t="str">
        <f t="array" ref="Q78">IFERROR(INDEX(Tdata[Nom],SMALL(IF(Tdata[Date|Affectation]=Q$5&amp;"|"&amp;$C$76,ROW(Tdata[Date|Affectation]),9^9),ROW()-ROW($C$76)+1)-1),"")</f>
        <v/>
      </c>
      <c r="R78" s="28" t="str">
        <f t="array" ref="R78">IFERROR(INDEX(Tdata[Nom],SMALL(IF(Tdata[Date|Affectation]=R$5&amp;"|"&amp;$C$76,ROW(Tdata[Date|Affectation]),9^9),ROW()-ROW($C$76)+1)-1),"")</f>
        <v/>
      </c>
      <c r="S78" s="28" t="str">
        <f t="array" ref="S78">IFERROR(INDEX(Tdata[Nom],SMALL(IF(Tdata[Date|Affectation]=S$5&amp;"|"&amp;$C$76,ROW(Tdata[Date|Affectation]),9^9),ROW()-ROW($C$76)+1)-1),"")</f>
        <v/>
      </c>
      <c r="T78" s="28" t="str">
        <f t="array" ref="T78">IFERROR(INDEX(Tdata[Nom],SMALL(IF(Tdata[Date|Affectation]=T$5&amp;"|"&amp;$C$76,ROW(Tdata[Date|Affectation]),9^9),ROW()-ROW($C$76)+1)-1),"")</f>
        <v/>
      </c>
      <c r="U78" s="28" t="str">
        <f t="array" ref="U78">IFERROR(INDEX(Tdata[Nom],SMALL(IF(Tdata[Date|Affectation]=U$5&amp;"|"&amp;$C$76,ROW(Tdata[Date|Affectation]),9^9),ROW()-ROW($C$76)+1)-1),"")</f>
        <v/>
      </c>
      <c r="V78" s="28" t="str">
        <f t="array" ref="V78">IFERROR(INDEX(Tdata[Nom],SMALL(IF(Tdata[Date|Affectation]=V$5&amp;"|"&amp;$C$76,ROW(Tdata[Date|Affectation]),9^9),ROW()-ROW($C$76)+1)-1),"")</f>
        <v/>
      </c>
      <c r="W78" s="28" t="str">
        <f t="array" ref="W78">IFERROR(INDEX(Tdata[Nom],SMALL(IF(Tdata[Date|Affectation]=W$5&amp;"|"&amp;$C$76,ROW(Tdata[Date|Affectation]),9^9),ROW()-ROW($C$76)+1)-1),"")</f>
        <v/>
      </c>
      <c r="X78" s="28" t="str">
        <f t="array" ref="X78">IFERROR(INDEX(Tdata[Nom],SMALL(IF(Tdata[Date|Affectation]=X$5&amp;"|"&amp;$C$76,ROW(Tdata[Date|Affectation]),9^9),ROW()-ROW($C$76)+1)-1),"")</f>
        <v/>
      </c>
      <c r="Y78" s="28" t="str">
        <f t="array" ref="Y78">IFERROR(INDEX(Tdata[Nom],SMALL(IF(Tdata[Date|Affectation]=Y$5&amp;"|"&amp;$C$76,ROW(Tdata[Date|Affectation]),9^9),ROW()-ROW($C$76)+1)-1),"")</f>
        <v/>
      </c>
      <c r="Z78" s="28" t="str">
        <f t="array" ref="Z78">IFERROR(INDEX(Tdata[Nom],SMALL(IF(Tdata[Date|Affectation]=Z$5&amp;"|"&amp;$C$76,ROW(Tdata[Date|Affectation]),9^9),ROW()-ROW($C$76)+1)-1),"")</f>
        <v/>
      </c>
      <c r="AA78" s="28" t="str">
        <f t="array" ref="AA78">IFERROR(INDEX(Tdata[Nom],SMALL(IF(Tdata[Date|Affectation]=AA$5&amp;"|"&amp;$C$76,ROW(Tdata[Date|Affectation]),9^9),ROW()-ROW($C$76)+1)-1),"")</f>
        <v/>
      </c>
      <c r="AB78" s="28" t="str">
        <f t="array" ref="AB78">IFERROR(INDEX(Tdata[Nom],SMALL(IF(Tdata[Date|Affectation]=AB$5&amp;"|"&amp;$C$76,ROW(Tdata[Date|Affectation]),9^9),ROW()-ROW($C$76)+1)-1),"")</f>
        <v/>
      </c>
      <c r="AC78" s="28" t="str">
        <f t="array" ref="AC78">IFERROR(INDEX(Tdata[Nom],SMALL(IF(Tdata[Date|Affectation]=AC$5&amp;"|"&amp;$C$76,ROW(Tdata[Date|Affectation]),9^9),ROW()-ROW($C$76)+1)-1),"")</f>
        <v/>
      </c>
      <c r="AD78" s="28" t="str">
        <f t="array" ref="AD78">IFERROR(INDEX(Tdata[Nom],SMALL(IF(Tdata[Date|Affectation]=AD$5&amp;"|"&amp;$C$76,ROW(Tdata[Date|Affectation]),9^9),ROW()-ROW($C$76)+1)-1),"")</f>
        <v/>
      </c>
      <c r="AE78" s="28" t="str">
        <f t="array" ref="AE78">IFERROR(INDEX(Tdata[Nom],SMALL(IF(Tdata[Date|Affectation]=AE$5&amp;"|"&amp;$C$76,ROW(Tdata[Date|Affectation]),9^9),ROW()-ROW($C$76)+1)-1),"")</f>
        <v/>
      </c>
      <c r="AF78" s="28" t="str">
        <f t="array" ref="AF78">IFERROR(INDEX(Tdata[Nom],SMALL(IF(Tdata[Date|Affectation]=AF$5&amp;"|"&amp;$C$76,ROW(Tdata[Date|Affectation]),9^9),ROW()-ROW($C$76)+1)-1),"")</f>
        <v/>
      </c>
      <c r="AG78" s="28" t="str">
        <f t="array" ref="AG78">IFERROR(INDEX(Tdata[Nom],SMALL(IF(Tdata[Date|Affectation]=AG$5&amp;"|"&amp;$C$76,ROW(Tdata[Date|Affectation]),9^9),ROW()-ROW($C$76)+1)-1),"")</f>
        <v/>
      </c>
      <c r="AH78" s="28" t="str">
        <f t="array" ref="AH78">IFERROR(INDEX(Tdata[Nom],SMALL(IF(Tdata[Date|Affectation]=AH$5&amp;"|"&amp;$C$76,ROW(Tdata[Date|Affectation]),9^9),ROW()-ROW($C$76)+1)-1),"")</f>
        <v/>
      </c>
    </row>
    <row r="79" spans="1:34" ht="15" thickBot="1" x14ac:dyDescent="0.4">
      <c r="A79" s="192"/>
      <c r="B79" s="189"/>
      <c r="C79" s="153"/>
      <c r="D79" s="28" t="str">
        <f t="array" ref="D79">IFERROR(INDEX(Tdata[Nom],SMALL(IF(Tdata[Date|Affectation]=D$5&amp;"|"&amp;$C$76,ROW(Tdata[Date|Affectation]),9^9),ROW()-ROW($C$76)+1)-1),"")</f>
        <v/>
      </c>
      <c r="E79" s="28" t="str">
        <f t="array" ref="E79">IFERROR(INDEX(Tdata[Nom],SMALL(IF(Tdata[Date|Affectation]=E$5&amp;"|"&amp;$C$76,ROW(Tdata[Date|Affectation]),9^9),ROW()-ROW($C$76)+1)-1),"")</f>
        <v/>
      </c>
      <c r="F79" s="28" t="str">
        <f t="array" ref="F79">IFERROR(INDEX(Tdata[Nom],SMALL(IF(Tdata[Date|Affectation]=F$5&amp;"|"&amp;$C$76,ROW(Tdata[Date|Affectation]),9^9),ROW()-ROW($C$76)+1)-1),"")</f>
        <v/>
      </c>
      <c r="G79" s="28" t="str">
        <f t="array" ref="G79">IFERROR(INDEX(Tdata[Nom],SMALL(IF(Tdata[Date|Affectation]=G$5&amp;"|"&amp;$C$76,ROW(Tdata[Date|Affectation]),9^9),ROW()-ROW($C$76)+1)-1),"")</f>
        <v/>
      </c>
      <c r="H79" s="28" t="str">
        <f t="array" ref="H79">IFERROR(INDEX(Tdata[Nom],SMALL(IF(Tdata[Date|Affectation]=H$5&amp;"|"&amp;$C$76,ROW(Tdata[Date|Affectation]),9^9),ROW()-ROW($C$76)+1)-1),"")</f>
        <v/>
      </c>
      <c r="I79" s="28" t="str">
        <f t="array" ref="I79">IFERROR(INDEX(Tdata[Nom],SMALL(IF(Tdata[Date|Affectation]=I$5&amp;"|"&amp;$C$76,ROW(Tdata[Date|Affectation]),9^9),ROW()-ROW($C$76)+1)-1),"")</f>
        <v/>
      </c>
      <c r="J79" s="28" t="str">
        <f t="array" ref="J79">IFERROR(INDEX(Tdata[Nom],SMALL(IF(Tdata[Date|Affectation]=J$5&amp;"|"&amp;$C$76,ROW(Tdata[Date|Affectation]),9^9),ROW()-ROW($C$76)+1)-1),"")</f>
        <v/>
      </c>
      <c r="K79" s="28" t="str">
        <f t="array" ref="K79">IFERROR(INDEX(Tdata[Nom],SMALL(IF(Tdata[Date|Affectation]=K$5&amp;"|"&amp;$C$76,ROW(Tdata[Date|Affectation]),9^9),ROW()-ROW($C$76)+1)-1),"")</f>
        <v/>
      </c>
      <c r="L79" s="28" t="str">
        <f t="array" ref="L79">IFERROR(INDEX(Tdata[Nom],SMALL(IF(Tdata[Date|Affectation]=L$5&amp;"|"&amp;$C$76,ROW(Tdata[Date|Affectation]),9^9),ROW()-ROW($C$76)+1)-1),"")</f>
        <v/>
      </c>
      <c r="M79" s="28" t="str">
        <f t="array" ref="M79">IFERROR(INDEX(Tdata[Nom],SMALL(IF(Tdata[Date|Affectation]=M$5&amp;"|"&amp;$C$76,ROW(Tdata[Date|Affectation]),9^9),ROW()-ROW($C$76)+1)-1),"")</f>
        <v/>
      </c>
      <c r="N79" s="28" t="str">
        <f t="array" ref="N79">IFERROR(INDEX(Tdata[Nom],SMALL(IF(Tdata[Date|Affectation]=N$5&amp;"|"&amp;$C$76,ROW(Tdata[Date|Affectation]),9^9),ROW()-ROW($C$76)+1)-1),"")</f>
        <v/>
      </c>
      <c r="O79" s="28" t="str">
        <f t="array" ref="O79">IFERROR(INDEX(Tdata[Nom],SMALL(IF(Tdata[Date|Affectation]=O$5&amp;"|"&amp;$C$76,ROW(Tdata[Date|Affectation]),9^9),ROW()-ROW($C$76)+1)-1),"")</f>
        <v/>
      </c>
      <c r="P79" s="28" t="str">
        <f t="array" ref="P79">IFERROR(INDEX(Tdata[Nom],SMALL(IF(Tdata[Date|Affectation]=P$5&amp;"|"&amp;$C$76,ROW(Tdata[Date|Affectation]),9^9),ROW()-ROW($C$76)+1)-1),"")</f>
        <v/>
      </c>
      <c r="Q79" s="28" t="str">
        <f t="array" ref="Q79">IFERROR(INDEX(Tdata[Nom],SMALL(IF(Tdata[Date|Affectation]=Q$5&amp;"|"&amp;$C$76,ROW(Tdata[Date|Affectation]),9^9),ROW()-ROW($C$76)+1)-1),"")</f>
        <v/>
      </c>
      <c r="R79" s="28" t="str">
        <f t="array" ref="R79">IFERROR(INDEX(Tdata[Nom],SMALL(IF(Tdata[Date|Affectation]=R$5&amp;"|"&amp;$C$76,ROW(Tdata[Date|Affectation]),9^9),ROW()-ROW($C$76)+1)-1),"")</f>
        <v/>
      </c>
      <c r="S79" s="28" t="str">
        <f t="array" ref="S79">IFERROR(INDEX(Tdata[Nom],SMALL(IF(Tdata[Date|Affectation]=S$5&amp;"|"&amp;$C$76,ROW(Tdata[Date|Affectation]),9^9),ROW()-ROW($C$76)+1)-1),"")</f>
        <v/>
      </c>
      <c r="T79" s="28" t="str">
        <f t="array" ref="T79">IFERROR(INDEX(Tdata[Nom],SMALL(IF(Tdata[Date|Affectation]=T$5&amp;"|"&amp;$C$76,ROW(Tdata[Date|Affectation]),9^9),ROW()-ROW($C$76)+1)-1),"")</f>
        <v/>
      </c>
      <c r="U79" s="28" t="str">
        <f t="array" ref="U79">IFERROR(INDEX(Tdata[Nom],SMALL(IF(Tdata[Date|Affectation]=U$5&amp;"|"&amp;$C$76,ROW(Tdata[Date|Affectation]),9^9),ROW()-ROW($C$76)+1)-1),"")</f>
        <v/>
      </c>
      <c r="V79" s="28" t="str">
        <f t="array" ref="V79">IFERROR(INDEX(Tdata[Nom],SMALL(IF(Tdata[Date|Affectation]=V$5&amp;"|"&amp;$C$76,ROW(Tdata[Date|Affectation]),9^9),ROW()-ROW($C$76)+1)-1),"")</f>
        <v/>
      </c>
      <c r="W79" s="28" t="str">
        <f t="array" ref="W79">IFERROR(INDEX(Tdata[Nom],SMALL(IF(Tdata[Date|Affectation]=W$5&amp;"|"&amp;$C$76,ROW(Tdata[Date|Affectation]),9^9),ROW()-ROW($C$76)+1)-1),"")</f>
        <v/>
      </c>
      <c r="X79" s="28" t="str">
        <f t="array" ref="X79">IFERROR(INDEX(Tdata[Nom],SMALL(IF(Tdata[Date|Affectation]=X$5&amp;"|"&amp;$C$76,ROW(Tdata[Date|Affectation]),9^9),ROW()-ROW($C$76)+1)-1),"")</f>
        <v/>
      </c>
      <c r="Y79" s="28" t="str">
        <f t="array" ref="Y79">IFERROR(INDEX(Tdata[Nom],SMALL(IF(Tdata[Date|Affectation]=Y$5&amp;"|"&amp;$C$76,ROW(Tdata[Date|Affectation]),9^9),ROW()-ROW($C$76)+1)-1),"")</f>
        <v/>
      </c>
      <c r="Z79" s="28" t="str">
        <f t="array" ref="Z79">IFERROR(INDEX(Tdata[Nom],SMALL(IF(Tdata[Date|Affectation]=Z$5&amp;"|"&amp;$C$76,ROW(Tdata[Date|Affectation]),9^9),ROW()-ROW($C$76)+1)-1),"")</f>
        <v/>
      </c>
      <c r="AA79" s="28" t="str">
        <f t="array" ref="AA79">IFERROR(INDEX(Tdata[Nom],SMALL(IF(Tdata[Date|Affectation]=AA$5&amp;"|"&amp;$C$76,ROW(Tdata[Date|Affectation]),9^9),ROW()-ROW($C$76)+1)-1),"")</f>
        <v/>
      </c>
      <c r="AB79" s="28" t="str">
        <f t="array" ref="AB79">IFERROR(INDEX(Tdata[Nom],SMALL(IF(Tdata[Date|Affectation]=AB$5&amp;"|"&amp;$C$76,ROW(Tdata[Date|Affectation]),9^9),ROW()-ROW($C$76)+1)-1),"")</f>
        <v/>
      </c>
      <c r="AC79" s="28" t="str">
        <f t="array" ref="AC79">IFERROR(INDEX(Tdata[Nom],SMALL(IF(Tdata[Date|Affectation]=AC$5&amp;"|"&amp;$C$76,ROW(Tdata[Date|Affectation]),9^9),ROW()-ROW($C$76)+1)-1),"")</f>
        <v/>
      </c>
      <c r="AD79" s="28" t="str">
        <f t="array" ref="AD79">IFERROR(INDEX(Tdata[Nom],SMALL(IF(Tdata[Date|Affectation]=AD$5&amp;"|"&amp;$C$76,ROW(Tdata[Date|Affectation]),9^9),ROW()-ROW($C$76)+1)-1),"")</f>
        <v/>
      </c>
      <c r="AE79" s="28" t="str">
        <f t="array" ref="AE79">IFERROR(INDEX(Tdata[Nom],SMALL(IF(Tdata[Date|Affectation]=AE$5&amp;"|"&amp;$C$76,ROW(Tdata[Date|Affectation]),9^9),ROW()-ROW($C$76)+1)-1),"")</f>
        <v/>
      </c>
      <c r="AF79" s="28" t="str">
        <f t="array" ref="AF79">IFERROR(INDEX(Tdata[Nom],SMALL(IF(Tdata[Date|Affectation]=AF$5&amp;"|"&amp;$C$76,ROW(Tdata[Date|Affectation]),9^9),ROW()-ROW($C$76)+1)-1),"")</f>
        <v/>
      </c>
      <c r="AG79" s="28" t="str">
        <f t="array" ref="AG79">IFERROR(INDEX(Tdata[Nom],SMALL(IF(Tdata[Date|Affectation]=AG$5&amp;"|"&amp;$C$76,ROW(Tdata[Date|Affectation]),9^9),ROW()-ROW($C$76)+1)-1),"")</f>
        <v/>
      </c>
      <c r="AH79" s="28" t="str">
        <f t="array" ref="AH79">IFERROR(INDEX(Tdata[Nom],SMALL(IF(Tdata[Date|Affectation]=AH$5&amp;"|"&amp;$C$76,ROW(Tdata[Date|Affectation]),9^9),ROW()-ROW($C$76)+1)-1),"")</f>
        <v/>
      </c>
    </row>
    <row r="80" spans="1:34" ht="15" thickBot="1" x14ac:dyDescent="0.4">
      <c r="A80" s="192"/>
      <c r="B80" s="189"/>
      <c r="C80" s="153"/>
      <c r="D80" s="28" t="str">
        <f t="array" ref="D80">IFERROR(INDEX(Tdata[Nom],SMALL(IF(Tdata[Date|Affectation]=D$5&amp;"|"&amp;$C$76,ROW(Tdata[Date|Affectation]),9^9),ROW()-ROW($C$76)+1)-1),"")</f>
        <v/>
      </c>
      <c r="E80" s="28" t="str">
        <f t="array" ref="E80">IFERROR(INDEX(Tdata[Nom],SMALL(IF(Tdata[Date|Affectation]=E$5&amp;"|"&amp;$C$76,ROW(Tdata[Date|Affectation]),9^9),ROW()-ROW($C$76)+1)-1),"")</f>
        <v/>
      </c>
      <c r="F80" s="28" t="str">
        <f t="array" ref="F80">IFERROR(INDEX(Tdata[Nom],SMALL(IF(Tdata[Date|Affectation]=F$5&amp;"|"&amp;$C$76,ROW(Tdata[Date|Affectation]),9^9),ROW()-ROW($C$76)+1)-1),"")</f>
        <v/>
      </c>
      <c r="G80" s="28" t="str">
        <f t="array" ref="G80">IFERROR(INDEX(Tdata[Nom],SMALL(IF(Tdata[Date|Affectation]=G$5&amp;"|"&amp;$C$76,ROW(Tdata[Date|Affectation]),9^9),ROW()-ROW($C$76)+1)-1),"")</f>
        <v/>
      </c>
      <c r="H80" s="28" t="str">
        <f t="array" ref="H80">IFERROR(INDEX(Tdata[Nom],SMALL(IF(Tdata[Date|Affectation]=H$5&amp;"|"&amp;$C$76,ROW(Tdata[Date|Affectation]),9^9),ROW()-ROW($C$76)+1)-1),"")</f>
        <v/>
      </c>
      <c r="I80" s="28" t="str">
        <f t="array" ref="I80">IFERROR(INDEX(Tdata[Nom],SMALL(IF(Tdata[Date|Affectation]=I$5&amp;"|"&amp;$C$76,ROW(Tdata[Date|Affectation]),9^9),ROW()-ROW($C$76)+1)-1),"")</f>
        <v/>
      </c>
      <c r="J80" s="28" t="str">
        <f t="array" ref="J80">IFERROR(INDEX(Tdata[Nom],SMALL(IF(Tdata[Date|Affectation]=J$5&amp;"|"&amp;$C$76,ROW(Tdata[Date|Affectation]),9^9),ROW()-ROW($C$76)+1)-1),"")</f>
        <v/>
      </c>
      <c r="K80" s="28" t="str">
        <f t="array" ref="K80">IFERROR(INDEX(Tdata[Nom],SMALL(IF(Tdata[Date|Affectation]=K$5&amp;"|"&amp;$C$76,ROW(Tdata[Date|Affectation]),9^9),ROW()-ROW($C$76)+1)-1),"")</f>
        <v/>
      </c>
      <c r="L80" s="28" t="str">
        <f t="array" ref="L80">IFERROR(INDEX(Tdata[Nom],SMALL(IF(Tdata[Date|Affectation]=L$5&amp;"|"&amp;$C$76,ROW(Tdata[Date|Affectation]),9^9),ROW()-ROW($C$76)+1)-1),"")</f>
        <v/>
      </c>
      <c r="M80" s="28" t="str">
        <f t="array" ref="M80">IFERROR(INDEX(Tdata[Nom],SMALL(IF(Tdata[Date|Affectation]=M$5&amp;"|"&amp;$C$76,ROW(Tdata[Date|Affectation]),9^9),ROW()-ROW($C$76)+1)-1),"")</f>
        <v/>
      </c>
      <c r="N80" s="28" t="str">
        <f t="array" ref="N80">IFERROR(INDEX(Tdata[Nom],SMALL(IF(Tdata[Date|Affectation]=N$5&amp;"|"&amp;$C$76,ROW(Tdata[Date|Affectation]),9^9),ROW()-ROW($C$76)+1)-1),"")</f>
        <v/>
      </c>
      <c r="O80" s="28" t="str">
        <f t="array" ref="O80">IFERROR(INDEX(Tdata[Nom],SMALL(IF(Tdata[Date|Affectation]=O$5&amp;"|"&amp;$C$76,ROW(Tdata[Date|Affectation]),9^9),ROW()-ROW($C$76)+1)-1),"")</f>
        <v/>
      </c>
      <c r="P80" s="28" t="str">
        <f t="array" ref="P80">IFERROR(INDEX(Tdata[Nom],SMALL(IF(Tdata[Date|Affectation]=P$5&amp;"|"&amp;$C$76,ROW(Tdata[Date|Affectation]),9^9),ROW()-ROW($C$76)+1)-1),"")</f>
        <v/>
      </c>
      <c r="Q80" s="28" t="str">
        <f t="array" ref="Q80">IFERROR(INDEX(Tdata[Nom],SMALL(IF(Tdata[Date|Affectation]=Q$5&amp;"|"&amp;$C$76,ROW(Tdata[Date|Affectation]),9^9),ROW()-ROW($C$76)+1)-1),"")</f>
        <v/>
      </c>
      <c r="R80" s="28" t="str">
        <f t="array" ref="R80">IFERROR(INDEX(Tdata[Nom],SMALL(IF(Tdata[Date|Affectation]=R$5&amp;"|"&amp;$C$76,ROW(Tdata[Date|Affectation]),9^9),ROW()-ROW($C$76)+1)-1),"")</f>
        <v/>
      </c>
      <c r="S80" s="28" t="str">
        <f t="array" ref="S80">IFERROR(INDEX(Tdata[Nom],SMALL(IF(Tdata[Date|Affectation]=S$5&amp;"|"&amp;$C$76,ROW(Tdata[Date|Affectation]),9^9),ROW()-ROW($C$76)+1)-1),"")</f>
        <v/>
      </c>
      <c r="T80" s="28" t="str">
        <f t="array" ref="T80">IFERROR(INDEX(Tdata[Nom],SMALL(IF(Tdata[Date|Affectation]=T$5&amp;"|"&amp;$C$76,ROW(Tdata[Date|Affectation]),9^9),ROW()-ROW($C$76)+1)-1),"")</f>
        <v/>
      </c>
      <c r="U80" s="28" t="str">
        <f t="array" ref="U80">IFERROR(INDEX(Tdata[Nom],SMALL(IF(Tdata[Date|Affectation]=U$5&amp;"|"&amp;$C$76,ROW(Tdata[Date|Affectation]),9^9),ROW()-ROW($C$76)+1)-1),"")</f>
        <v/>
      </c>
      <c r="V80" s="28" t="str">
        <f t="array" ref="V80">IFERROR(INDEX(Tdata[Nom],SMALL(IF(Tdata[Date|Affectation]=V$5&amp;"|"&amp;$C$76,ROW(Tdata[Date|Affectation]),9^9),ROW()-ROW($C$76)+1)-1),"")</f>
        <v/>
      </c>
      <c r="W80" s="28" t="str">
        <f t="array" ref="W80">IFERROR(INDEX(Tdata[Nom],SMALL(IF(Tdata[Date|Affectation]=W$5&amp;"|"&amp;$C$76,ROW(Tdata[Date|Affectation]),9^9),ROW()-ROW($C$76)+1)-1),"")</f>
        <v/>
      </c>
      <c r="X80" s="28" t="str">
        <f t="array" ref="X80">IFERROR(INDEX(Tdata[Nom],SMALL(IF(Tdata[Date|Affectation]=X$5&amp;"|"&amp;$C$76,ROW(Tdata[Date|Affectation]),9^9),ROW()-ROW($C$76)+1)-1),"")</f>
        <v/>
      </c>
      <c r="Y80" s="28" t="str">
        <f t="array" ref="Y80">IFERROR(INDEX(Tdata[Nom],SMALL(IF(Tdata[Date|Affectation]=Y$5&amp;"|"&amp;$C$76,ROW(Tdata[Date|Affectation]),9^9),ROW()-ROW($C$76)+1)-1),"")</f>
        <v/>
      </c>
      <c r="Z80" s="28" t="str">
        <f t="array" ref="Z80">IFERROR(INDEX(Tdata[Nom],SMALL(IF(Tdata[Date|Affectation]=Z$5&amp;"|"&amp;$C$76,ROW(Tdata[Date|Affectation]),9^9),ROW()-ROW($C$76)+1)-1),"")</f>
        <v/>
      </c>
      <c r="AA80" s="28" t="str">
        <f t="array" ref="AA80">IFERROR(INDEX(Tdata[Nom],SMALL(IF(Tdata[Date|Affectation]=AA$5&amp;"|"&amp;$C$76,ROW(Tdata[Date|Affectation]),9^9),ROW()-ROW($C$76)+1)-1),"")</f>
        <v/>
      </c>
      <c r="AB80" s="28" t="str">
        <f t="array" ref="AB80">IFERROR(INDEX(Tdata[Nom],SMALL(IF(Tdata[Date|Affectation]=AB$5&amp;"|"&amp;$C$76,ROW(Tdata[Date|Affectation]),9^9),ROW()-ROW($C$76)+1)-1),"")</f>
        <v/>
      </c>
      <c r="AC80" s="28" t="str">
        <f t="array" ref="AC80">IFERROR(INDEX(Tdata[Nom],SMALL(IF(Tdata[Date|Affectation]=AC$5&amp;"|"&amp;$C$76,ROW(Tdata[Date|Affectation]),9^9),ROW()-ROW($C$76)+1)-1),"")</f>
        <v/>
      </c>
      <c r="AD80" s="28" t="str">
        <f t="array" ref="AD80">IFERROR(INDEX(Tdata[Nom],SMALL(IF(Tdata[Date|Affectation]=AD$5&amp;"|"&amp;$C$76,ROW(Tdata[Date|Affectation]),9^9),ROW()-ROW($C$76)+1)-1),"")</f>
        <v/>
      </c>
      <c r="AE80" s="28" t="str">
        <f t="array" ref="AE80">IFERROR(INDEX(Tdata[Nom],SMALL(IF(Tdata[Date|Affectation]=AE$5&amp;"|"&amp;$C$76,ROW(Tdata[Date|Affectation]),9^9),ROW()-ROW($C$76)+1)-1),"")</f>
        <v/>
      </c>
      <c r="AF80" s="28" t="str">
        <f t="array" ref="AF80">IFERROR(INDEX(Tdata[Nom],SMALL(IF(Tdata[Date|Affectation]=AF$5&amp;"|"&amp;$C$76,ROW(Tdata[Date|Affectation]),9^9),ROW()-ROW($C$76)+1)-1),"")</f>
        <v/>
      </c>
      <c r="AG80" s="28" t="str">
        <f t="array" ref="AG80">IFERROR(INDEX(Tdata[Nom],SMALL(IF(Tdata[Date|Affectation]=AG$5&amp;"|"&amp;$C$76,ROW(Tdata[Date|Affectation]),9^9),ROW()-ROW($C$76)+1)-1),"")</f>
        <v/>
      </c>
      <c r="AH80" s="28" t="str">
        <f t="array" ref="AH80">IFERROR(INDEX(Tdata[Nom],SMALL(IF(Tdata[Date|Affectation]=AH$5&amp;"|"&amp;$C$76,ROW(Tdata[Date|Affectation]),9^9),ROW()-ROW($C$76)+1)-1),"")</f>
        <v/>
      </c>
    </row>
    <row r="81" spans="1:34" ht="15" thickBot="1" x14ac:dyDescent="0.4">
      <c r="A81" s="192"/>
      <c r="B81" s="189"/>
      <c r="C81" s="153"/>
      <c r="D81" s="28" t="str">
        <f t="array" ref="D81">IFERROR(INDEX(Tdata[Nom],SMALL(IF(Tdata[Date|Affectation]=D$5&amp;"|"&amp;$C$76,ROW(Tdata[Date|Affectation]),9^9),ROW()-ROW($C$76)+1)-1),"")</f>
        <v/>
      </c>
      <c r="E81" s="28" t="str">
        <f t="array" ref="E81">IFERROR(INDEX(Tdata[Nom],SMALL(IF(Tdata[Date|Affectation]=E$5&amp;"|"&amp;$C$76,ROW(Tdata[Date|Affectation]),9^9),ROW()-ROW($C$76)+1)-1),"")</f>
        <v/>
      </c>
      <c r="F81" s="28" t="str">
        <f t="array" ref="F81">IFERROR(INDEX(Tdata[Nom],SMALL(IF(Tdata[Date|Affectation]=F$5&amp;"|"&amp;$C$76,ROW(Tdata[Date|Affectation]),9^9),ROW()-ROW($C$76)+1)-1),"")</f>
        <v/>
      </c>
      <c r="G81" s="28" t="str">
        <f t="array" ref="G81">IFERROR(INDEX(Tdata[Nom],SMALL(IF(Tdata[Date|Affectation]=G$5&amp;"|"&amp;$C$76,ROW(Tdata[Date|Affectation]),9^9),ROW()-ROW($C$76)+1)-1),"")</f>
        <v/>
      </c>
      <c r="H81" s="28" t="str">
        <f t="array" ref="H81">IFERROR(INDEX(Tdata[Nom],SMALL(IF(Tdata[Date|Affectation]=H$5&amp;"|"&amp;$C$76,ROW(Tdata[Date|Affectation]),9^9),ROW()-ROW($C$76)+1)-1),"")</f>
        <v/>
      </c>
      <c r="I81" s="28" t="str">
        <f t="array" ref="I81">IFERROR(INDEX(Tdata[Nom],SMALL(IF(Tdata[Date|Affectation]=I$5&amp;"|"&amp;$C$76,ROW(Tdata[Date|Affectation]),9^9),ROW()-ROW($C$76)+1)-1),"")</f>
        <v/>
      </c>
      <c r="J81" s="28" t="str">
        <f t="array" ref="J81">IFERROR(INDEX(Tdata[Nom],SMALL(IF(Tdata[Date|Affectation]=J$5&amp;"|"&amp;$C$76,ROW(Tdata[Date|Affectation]),9^9),ROW()-ROW($C$76)+1)-1),"")</f>
        <v/>
      </c>
      <c r="K81" s="28" t="str">
        <f t="array" ref="K81">IFERROR(INDEX(Tdata[Nom],SMALL(IF(Tdata[Date|Affectation]=K$5&amp;"|"&amp;$C$76,ROW(Tdata[Date|Affectation]),9^9),ROW()-ROW($C$76)+1)-1),"")</f>
        <v/>
      </c>
      <c r="L81" s="28" t="str">
        <f t="array" ref="L81">IFERROR(INDEX(Tdata[Nom],SMALL(IF(Tdata[Date|Affectation]=L$5&amp;"|"&amp;$C$76,ROW(Tdata[Date|Affectation]),9^9),ROW()-ROW($C$76)+1)-1),"")</f>
        <v/>
      </c>
      <c r="M81" s="28" t="str">
        <f t="array" ref="M81">IFERROR(INDEX(Tdata[Nom],SMALL(IF(Tdata[Date|Affectation]=M$5&amp;"|"&amp;$C$76,ROW(Tdata[Date|Affectation]),9^9),ROW()-ROW($C$76)+1)-1),"")</f>
        <v/>
      </c>
      <c r="N81" s="28" t="str">
        <f t="array" ref="N81">IFERROR(INDEX(Tdata[Nom],SMALL(IF(Tdata[Date|Affectation]=N$5&amp;"|"&amp;$C$76,ROW(Tdata[Date|Affectation]),9^9),ROW()-ROW($C$76)+1)-1),"")</f>
        <v/>
      </c>
      <c r="O81" s="28" t="str">
        <f t="array" ref="O81">IFERROR(INDEX(Tdata[Nom],SMALL(IF(Tdata[Date|Affectation]=O$5&amp;"|"&amp;$C$76,ROW(Tdata[Date|Affectation]),9^9),ROW()-ROW($C$76)+1)-1),"")</f>
        <v/>
      </c>
      <c r="P81" s="28" t="str">
        <f t="array" ref="P81">IFERROR(INDEX(Tdata[Nom],SMALL(IF(Tdata[Date|Affectation]=P$5&amp;"|"&amp;$C$76,ROW(Tdata[Date|Affectation]),9^9),ROW()-ROW($C$76)+1)-1),"")</f>
        <v/>
      </c>
      <c r="Q81" s="28" t="str">
        <f t="array" ref="Q81">IFERROR(INDEX(Tdata[Nom],SMALL(IF(Tdata[Date|Affectation]=Q$5&amp;"|"&amp;$C$76,ROW(Tdata[Date|Affectation]),9^9),ROW()-ROW($C$76)+1)-1),"")</f>
        <v/>
      </c>
      <c r="R81" s="28" t="str">
        <f t="array" ref="R81">IFERROR(INDEX(Tdata[Nom],SMALL(IF(Tdata[Date|Affectation]=R$5&amp;"|"&amp;$C$76,ROW(Tdata[Date|Affectation]),9^9),ROW()-ROW($C$76)+1)-1),"")</f>
        <v/>
      </c>
      <c r="S81" s="28" t="str">
        <f t="array" ref="S81">IFERROR(INDEX(Tdata[Nom],SMALL(IF(Tdata[Date|Affectation]=S$5&amp;"|"&amp;$C$76,ROW(Tdata[Date|Affectation]),9^9),ROW()-ROW($C$76)+1)-1),"")</f>
        <v/>
      </c>
      <c r="T81" s="28" t="str">
        <f t="array" ref="T81">IFERROR(INDEX(Tdata[Nom],SMALL(IF(Tdata[Date|Affectation]=T$5&amp;"|"&amp;$C$76,ROW(Tdata[Date|Affectation]),9^9),ROW()-ROW($C$76)+1)-1),"")</f>
        <v/>
      </c>
      <c r="U81" s="28" t="str">
        <f t="array" ref="U81">IFERROR(INDEX(Tdata[Nom],SMALL(IF(Tdata[Date|Affectation]=U$5&amp;"|"&amp;$C$76,ROW(Tdata[Date|Affectation]),9^9),ROW()-ROW($C$76)+1)-1),"")</f>
        <v/>
      </c>
      <c r="V81" s="28" t="str">
        <f t="array" ref="V81">IFERROR(INDEX(Tdata[Nom],SMALL(IF(Tdata[Date|Affectation]=V$5&amp;"|"&amp;$C$76,ROW(Tdata[Date|Affectation]),9^9),ROW()-ROW($C$76)+1)-1),"")</f>
        <v/>
      </c>
      <c r="W81" s="28" t="str">
        <f t="array" ref="W81">IFERROR(INDEX(Tdata[Nom],SMALL(IF(Tdata[Date|Affectation]=W$5&amp;"|"&amp;$C$76,ROW(Tdata[Date|Affectation]),9^9),ROW()-ROW($C$76)+1)-1),"")</f>
        <v/>
      </c>
      <c r="X81" s="28" t="str">
        <f t="array" ref="X81">IFERROR(INDEX(Tdata[Nom],SMALL(IF(Tdata[Date|Affectation]=X$5&amp;"|"&amp;$C$76,ROW(Tdata[Date|Affectation]),9^9),ROW()-ROW($C$76)+1)-1),"")</f>
        <v/>
      </c>
      <c r="Y81" s="28" t="str">
        <f t="array" ref="Y81">IFERROR(INDEX(Tdata[Nom],SMALL(IF(Tdata[Date|Affectation]=Y$5&amp;"|"&amp;$C$76,ROW(Tdata[Date|Affectation]),9^9),ROW()-ROW($C$76)+1)-1),"")</f>
        <v/>
      </c>
      <c r="Z81" s="28" t="str">
        <f t="array" ref="Z81">IFERROR(INDEX(Tdata[Nom],SMALL(IF(Tdata[Date|Affectation]=Z$5&amp;"|"&amp;$C$76,ROW(Tdata[Date|Affectation]),9^9),ROW()-ROW($C$76)+1)-1),"")</f>
        <v/>
      </c>
      <c r="AA81" s="28" t="str">
        <f t="array" ref="AA81">IFERROR(INDEX(Tdata[Nom],SMALL(IF(Tdata[Date|Affectation]=AA$5&amp;"|"&amp;$C$76,ROW(Tdata[Date|Affectation]),9^9),ROW()-ROW($C$76)+1)-1),"")</f>
        <v/>
      </c>
      <c r="AB81" s="28" t="str">
        <f t="array" ref="AB81">IFERROR(INDEX(Tdata[Nom],SMALL(IF(Tdata[Date|Affectation]=AB$5&amp;"|"&amp;$C$76,ROW(Tdata[Date|Affectation]),9^9),ROW()-ROW($C$76)+1)-1),"")</f>
        <v/>
      </c>
      <c r="AC81" s="28" t="str">
        <f t="array" ref="AC81">IFERROR(INDEX(Tdata[Nom],SMALL(IF(Tdata[Date|Affectation]=AC$5&amp;"|"&amp;$C$76,ROW(Tdata[Date|Affectation]),9^9),ROW()-ROW($C$76)+1)-1),"")</f>
        <v/>
      </c>
      <c r="AD81" s="28" t="str">
        <f t="array" ref="AD81">IFERROR(INDEX(Tdata[Nom],SMALL(IF(Tdata[Date|Affectation]=AD$5&amp;"|"&amp;$C$76,ROW(Tdata[Date|Affectation]),9^9),ROW()-ROW($C$76)+1)-1),"")</f>
        <v/>
      </c>
      <c r="AE81" s="28" t="str">
        <f t="array" ref="AE81">IFERROR(INDEX(Tdata[Nom],SMALL(IF(Tdata[Date|Affectation]=AE$5&amp;"|"&amp;$C$76,ROW(Tdata[Date|Affectation]),9^9),ROW()-ROW($C$76)+1)-1),"")</f>
        <v/>
      </c>
      <c r="AF81" s="28" t="str">
        <f t="array" ref="AF81">IFERROR(INDEX(Tdata[Nom],SMALL(IF(Tdata[Date|Affectation]=AF$5&amp;"|"&amp;$C$76,ROW(Tdata[Date|Affectation]),9^9),ROW()-ROW($C$76)+1)-1),"")</f>
        <v/>
      </c>
      <c r="AG81" s="28" t="str">
        <f t="array" ref="AG81">IFERROR(INDEX(Tdata[Nom],SMALL(IF(Tdata[Date|Affectation]=AG$5&amp;"|"&amp;$C$76,ROW(Tdata[Date|Affectation]),9^9),ROW()-ROW($C$76)+1)-1),"")</f>
        <v/>
      </c>
      <c r="AH81" s="28" t="str">
        <f t="array" ref="AH81">IFERROR(INDEX(Tdata[Nom],SMALL(IF(Tdata[Date|Affectation]=AH$5&amp;"|"&amp;$C$76,ROW(Tdata[Date|Affectation]),9^9),ROW()-ROW($C$76)+1)-1),"")</f>
        <v/>
      </c>
    </row>
    <row r="82" spans="1:34" ht="15" thickBot="1" x14ac:dyDescent="0.4">
      <c r="A82" s="192"/>
      <c r="B82" s="189"/>
      <c r="C82" s="153"/>
      <c r="D82" s="46" t="str">
        <f t="array" ref="D82">IFERROR(INDEX(Tdata[Nom],SMALL(IF(Tdata[Date|Affectation]=D$5&amp;"|"&amp;$C$76,ROW(Tdata[Date|Affectation]),9^9),ROW()-ROW($C$76)+1)-1),"")</f>
        <v/>
      </c>
      <c r="E82" s="46" t="str">
        <f t="array" ref="E82">IFERROR(INDEX(Tdata[Nom],SMALL(IF(Tdata[Date|Affectation]=E$5&amp;"|"&amp;$C$76,ROW(Tdata[Date|Affectation]),9^9),ROW()-ROW($C$76)+1)-1),"")</f>
        <v/>
      </c>
      <c r="F82" s="46" t="str">
        <f t="array" ref="F82">IFERROR(INDEX(Tdata[Nom],SMALL(IF(Tdata[Date|Affectation]=F$5&amp;"|"&amp;$C$76,ROW(Tdata[Date|Affectation]),9^9),ROW()-ROW($C$76)+1)-1),"")</f>
        <v/>
      </c>
      <c r="G82" s="46" t="str">
        <f t="array" ref="G82">IFERROR(INDEX(Tdata[Nom],SMALL(IF(Tdata[Date|Affectation]=G$5&amp;"|"&amp;$C$76,ROW(Tdata[Date|Affectation]),9^9),ROW()-ROW($C$76)+1)-1),"")</f>
        <v/>
      </c>
      <c r="H82" s="46" t="str">
        <f t="array" ref="H82">IFERROR(INDEX(Tdata[Nom],SMALL(IF(Tdata[Date|Affectation]=H$5&amp;"|"&amp;$C$76,ROW(Tdata[Date|Affectation]),9^9),ROW()-ROW($C$76)+1)-1),"")</f>
        <v/>
      </c>
      <c r="I82" s="46" t="str">
        <f t="array" ref="I82">IFERROR(INDEX(Tdata[Nom],SMALL(IF(Tdata[Date|Affectation]=I$5&amp;"|"&amp;$C$76,ROW(Tdata[Date|Affectation]),9^9),ROW()-ROW($C$76)+1)-1),"")</f>
        <v/>
      </c>
      <c r="J82" s="46" t="str">
        <f t="array" ref="J82">IFERROR(INDEX(Tdata[Nom],SMALL(IF(Tdata[Date|Affectation]=J$5&amp;"|"&amp;$C$76,ROW(Tdata[Date|Affectation]),9^9),ROW()-ROW($C$76)+1)-1),"")</f>
        <v/>
      </c>
      <c r="K82" s="46" t="str">
        <f t="array" ref="K82">IFERROR(INDEX(Tdata[Nom],SMALL(IF(Tdata[Date|Affectation]=K$5&amp;"|"&amp;$C$76,ROW(Tdata[Date|Affectation]),9^9),ROW()-ROW($C$76)+1)-1),"")</f>
        <v/>
      </c>
      <c r="L82" s="46" t="str">
        <f t="array" ref="L82">IFERROR(INDEX(Tdata[Nom],SMALL(IF(Tdata[Date|Affectation]=L$5&amp;"|"&amp;$C$76,ROW(Tdata[Date|Affectation]),9^9),ROW()-ROW($C$76)+1)-1),"")</f>
        <v/>
      </c>
      <c r="M82" s="46" t="str">
        <f t="array" ref="M82">IFERROR(INDEX(Tdata[Nom],SMALL(IF(Tdata[Date|Affectation]=M$5&amp;"|"&amp;$C$76,ROW(Tdata[Date|Affectation]),9^9),ROW()-ROW($C$76)+1)-1),"")</f>
        <v/>
      </c>
      <c r="N82" s="46" t="str">
        <f t="array" ref="N82">IFERROR(INDEX(Tdata[Nom],SMALL(IF(Tdata[Date|Affectation]=N$5&amp;"|"&amp;$C$76,ROW(Tdata[Date|Affectation]),9^9),ROW()-ROW($C$76)+1)-1),"")</f>
        <v/>
      </c>
      <c r="O82" s="46" t="str">
        <f t="array" ref="O82">IFERROR(INDEX(Tdata[Nom],SMALL(IF(Tdata[Date|Affectation]=O$5&amp;"|"&amp;$C$76,ROW(Tdata[Date|Affectation]),9^9),ROW()-ROW($C$76)+1)-1),"")</f>
        <v/>
      </c>
      <c r="P82" s="46" t="str">
        <f t="array" ref="P82">IFERROR(INDEX(Tdata[Nom],SMALL(IF(Tdata[Date|Affectation]=P$5&amp;"|"&amp;$C$76,ROW(Tdata[Date|Affectation]),9^9),ROW()-ROW($C$76)+1)-1),"")</f>
        <v/>
      </c>
      <c r="Q82" s="46" t="str">
        <f t="array" ref="Q82">IFERROR(INDEX(Tdata[Nom],SMALL(IF(Tdata[Date|Affectation]=Q$5&amp;"|"&amp;$C$76,ROW(Tdata[Date|Affectation]),9^9),ROW()-ROW($C$76)+1)-1),"")</f>
        <v/>
      </c>
      <c r="R82" s="46" t="str">
        <f t="array" ref="R82">IFERROR(INDEX(Tdata[Nom],SMALL(IF(Tdata[Date|Affectation]=R$5&amp;"|"&amp;$C$76,ROW(Tdata[Date|Affectation]),9^9),ROW()-ROW($C$76)+1)-1),"")</f>
        <v/>
      </c>
      <c r="S82" s="46" t="str">
        <f t="array" ref="S82">IFERROR(INDEX(Tdata[Nom],SMALL(IF(Tdata[Date|Affectation]=S$5&amp;"|"&amp;$C$76,ROW(Tdata[Date|Affectation]),9^9),ROW()-ROW($C$76)+1)-1),"")</f>
        <v/>
      </c>
      <c r="T82" s="46" t="str">
        <f t="array" ref="T82">IFERROR(INDEX(Tdata[Nom],SMALL(IF(Tdata[Date|Affectation]=T$5&amp;"|"&amp;$C$76,ROW(Tdata[Date|Affectation]),9^9),ROW()-ROW($C$76)+1)-1),"")</f>
        <v/>
      </c>
      <c r="U82" s="46" t="str">
        <f t="array" ref="U82">IFERROR(INDEX(Tdata[Nom],SMALL(IF(Tdata[Date|Affectation]=U$5&amp;"|"&amp;$C$76,ROW(Tdata[Date|Affectation]),9^9),ROW()-ROW($C$76)+1)-1),"")</f>
        <v/>
      </c>
      <c r="V82" s="46" t="str">
        <f t="array" ref="V82">IFERROR(INDEX(Tdata[Nom],SMALL(IF(Tdata[Date|Affectation]=V$5&amp;"|"&amp;$C$76,ROW(Tdata[Date|Affectation]),9^9),ROW()-ROW($C$76)+1)-1),"")</f>
        <v/>
      </c>
      <c r="W82" s="46" t="str">
        <f t="array" ref="W82">IFERROR(INDEX(Tdata[Nom],SMALL(IF(Tdata[Date|Affectation]=W$5&amp;"|"&amp;$C$76,ROW(Tdata[Date|Affectation]),9^9),ROW()-ROW($C$76)+1)-1),"")</f>
        <v/>
      </c>
      <c r="X82" s="46" t="str">
        <f t="array" ref="X82">IFERROR(INDEX(Tdata[Nom],SMALL(IF(Tdata[Date|Affectation]=X$5&amp;"|"&amp;$C$76,ROW(Tdata[Date|Affectation]),9^9),ROW()-ROW($C$76)+1)-1),"")</f>
        <v/>
      </c>
      <c r="Y82" s="46" t="str">
        <f t="array" ref="Y82">IFERROR(INDEX(Tdata[Nom],SMALL(IF(Tdata[Date|Affectation]=Y$5&amp;"|"&amp;$C$76,ROW(Tdata[Date|Affectation]),9^9),ROW()-ROW($C$76)+1)-1),"")</f>
        <v/>
      </c>
      <c r="Z82" s="46" t="str">
        <f t="array" ref="Z82">IFERROR(INDEX(Tdata[Nom],SMALL(IF(Tdata[Date|Affectation]=Z$5&amp;"|"&amp;$C$76,ROW(Tdata[Date|Affectation]),9^9),ROW()-ROW($C$76)+1)-1),"")</f>
        <v/>
      </c>
      <c r="AA82" s="46" t="str">
        <f t="array" ref="AA82">IFERROR(INDEX(Tdata[Nom],SMALL(IF(Tdata[Date|Affectation]=AA$5&amp;"|"&amp;$C$76,ROW(Tdata[Date|Affectation]),9^9),ROW()-ROW($C$76)+1)-1),"")</f>
        <v/>
      </c>
      <c r="AB82" s="46" t="str">
        <f t="array" ref="AB82">IFERROR(INDEX(Tdata[Nom],SMALL(IF(Tdata[Date|Affectation]=AB$5&amp;"|"&amp;$C$76,ROW(Tdata[Date|Affectation]),9^9),ROW()-ROW($C$76)+1)-1),"")</f>
        <v/>
      </c>
      <c r="AC82" s="46" t="str">
        <f t="array" ref="AC82">IFERROR(INDEX(Tdata[Nom],SMALL(IF(Tdata[Date|Affectation]=AC$5&amp;"|"&amp;$C$76,ROW(Tdata[Date|Affectation]),9^9),ROW()-ROW($C$76)+1)-1),"")</f>
        <v/>
      </c>
      <c r="AD82" s="46" t="str">
        <f t="array" ref="AD82">IFERROR(INDEX(Tdata[Nom],SMALL(IF(Tdata[Date|Affectation]=AD$5&amp;"|"&amp;$C$76,ROW(Tdata[Date|Affectation]),9^9),ROW()-ROW($C$76)+1)-1),"")</f>
        <v/>
      </c>
      <c r="AE82" s="46" t="str">
        <f t="array" ref="AE82">IFERROR(INDEX(Tdata[Nom],SMALL(IF(Tdata[Date|Affectation]=AE$5&amp;"|"&amp;$C$76,ROW(Tdata[Date|Affectation]),9^9),ROW()-ROW($C$76)+1)-1),"")</f>
        <v/>
      </c>
      <c r="AF82" s="46" t="str">
        <f t="array" ref="AF82">IFERROR(INDEX(Tdata[Nom],SMALL(IF(Tdata[Date|Affectation]=AF$5&amp;"|"&amp;$C$76,ROW(Tdata[Date|Affectation]),9^9),ROW()-ROW($C$76)+1)-1),"")</f>
        <v/>
      </c>
      <c r="AG82" s="46" t="str">
        <f t="array" ref="AG82">IFERROR(INDEX(Tdata[Nom],SMALL(IF(Tdata[Date|Affectation]=AG$5&amp;"|"&amp;$C$76,ROW(Tdata[Date|Affectation]),9^9),ROW()-ROW($C$76)+1)-1),"")</f>
        <v/>
      </c>
      <c r="AH82" s="46" t="str">
        <f t="array" ref="AH82">IFERROR(INDEX(Tdata[Nom],SMALL(IF(Tdata[Date|Affectation]=AH$5&amp;"|"&amp;$C$76,ROW(Tdata[Date|Affectation]),9^9),ROW()-ROW($C$76)+1)-1),"")</f>
        <v/>
      </c>
    </row>
    <row r="83" spans="1:34" ht="15" thickBot="1" x14ac:dyDescent="0.4">
      <c r="A83" s="192"/>
      <c r="B83" s="189"/>
      <c r="C83" s="153"/>
      <c r="D83" s="28" t="str">
        <f t="array" ref="D83">IFERROR(INDEX(Tdata[Nom],SMALL(IF(Tdata[Date|Affectation]=D$5&amp;"|"&amp;$C$76,ROW(Tdata[Date|Affectation]),9^9),ROW()-ROW($C$76)+1)-1),"")</f>
        <v/>
      </c>
      <c r="E83" s="28" t="str">
        <f t="array" ref="E83">IFERROR(INDEX(Tdata[Nom],SMALL(IF(Tdata[Date|Affectation]=E$5&amp;"|"&amp;$C$76,ROW(Tdata[Date|Affectation]),9^9),ROW()-ROW($C$76)+1)-1),"")</f>
        <v/>
      </c>
      <c r="F83" s="28" t="str">
        <f t="array" ref="F83">IFERROR(INDEX(Tdata[Nom],SMALL(IF(Tdata[Date|Affectation]=F$5&amp;"|"&amp;$C$76,ROW(Tdata[Date|Affectation]),9^9),ROW()-ROW($C$76)+1)-1),"")</f>
        <v/>
      </c>
      <c r="G83" s="28" t="str">
        <f t="array" ref="G83">IFERROR(INDEX(Tdata[Nom],SMALL(IF(Tdata[Date|Affectation]=G$5&amp;"|"&amp;$C$76,ROW(Tdata[Date|Affectation]),9^9),ROW()-ROW($C$76)+1)-1),"")</f>
        <v/>
      </c>
      <c r="H83" s="28" t="str">
        <f t="array" ref="H83">IFERROR(INDEX(Tdata[Nom],SMALL(IF(Tdata[Date|Affectation]=H$5&amp;"|"&amp;$C$76,ROW(Tdata[Date|Affectation]),9^9),ROW()-ROW($C$76)+1)-1),"")</f>
        <v/>
      </c>
      <c r="I83" s="28" t="str">
        <f t="array" ref="I83">IFERROR(INDEX(Tdata[Nom],SMALL(IF(Tdata[Date|Affectation]=I$5&amp;"|"&amp;$C$76,ROW(Tdata[Date|Affectation]),9^9),ROW()-ROW($C$76)+1)-1),"")</f>
        <v/>
      </c>
      <c r="J83" s="28" t="str">
        <f t="array" ref="J83">IFERROR(INDEX(Tdata[Nom],SMALL(IF(Tdata[Date|Affectation]=J$5&amp;"|"&amp;$C$76,ROW(Tdata[Date|Affectation]),9^9),ROW()-ROW($C$76)+1)-1),"")</f>
        <v/>
      </c>
      <c r="K83" s="28" t="str">
        <f t="array" ref="K83">IFERROR(INDEX(Tdata[Nom],SMALL(IF(Tdata[Date|Affectation]=K$5&amp;"|"&amp;$C$76,ROW(Tdata[Date|Affectation]),9^9),ROW()-ROW($C$76)+1)-1),"")</f>
        <v/>
      </c>
      <c r="L83" s="28" t="str">
        <f t="array" ref="L83">IFERROR(INDEX(Tdata[Nom],SMALL(IF(Tdata[Date|Affectation]=L$5&amp;"|"&amp;$C$76,ROW(Tdata[Date|Affectation]),9^9),ROW()-ROW($C$76)+1)-1),"")</f>
        <v/>
      </c>
      <c r="M83" s="28" t="str">
        <f t="array" ref="M83">IFERROR(INDEX(Tdata[Nom],SMALL(IF(Tdata[Date|Affectation]=M$5&amp;"|"&amp;$C$76,ROW(Tdata[Date|Affectation]),9^9),ROW()-ROW($C$76)+1)-1),"")</f>
        <v/>
      </c>
      <c r="N83" s="28" t="str">
        <f t="array" ref="N83">IFERROR(INDEX(Tdata[Nom],SMALL(IF(Tdata[Date|Affectation]=N$5&amp;"|"&amp;$C$76,ROW(Tdata[Date|Affectation]),9^9),ROW()-ROW($C$76)+1)-1),"")</f>
        <v/>
      </c>
      <c r="O83" s="28" t="str">
        <f t="array" ref="O83">IFERROR(INDEX(Tdata[Nom],SMALL(IF(Tdata[Date|Affectation]=O$5&amp;"|"&amp;$C$76,ROW(Tdata[Date|Affectation]),9^9),ROW()-ROW($C$76)+1)-1),"")</f>
        <v/>
      </c>
      <c r="P83" s="28" t="str">
        <f t="array" ref="P83">IFERROR(INDEX(Tdata[Nom],SMALL(IF(Tdata[Date|Affectation]=P$5&amp;"|"&amp;$C$76,ROW(Tdata[Date|Affectation]),9^9),ROW()-ROW($C$76)+1)-1),"")</f>
        <v/>
      </c>
      <c r="Q83" s="28" t="str">
        <f t="array" ref="Q83">IFERROR(INDEX(Tdata[Nom],SMALL(IF(Tdata[Date|Affectation]=Q$5&amp;"|"&amp;$C$76,ROW(Tdata[Date|Affectation]),9^9),ROW()-ROW($C$76)+1)-1),"")</f>
        <v/>
      </c>
      <c r="R83" s="28" t="str">
        <f t="array" ref="R83">IFERROR(INDEX(Tdata[Nom],SMALL(IF(Tdata[Date|Affectation]=R$5&amp;"|"&amp;$C$76,ROW(Tdata[Date|Affectation]),9^9),ROW()-ROW($C$76)+1)-1),"")</f>
        <v/>
      </c>
      <c r="S83" s="28" t="str">
        <f t="array" ref="S83">IFERROR(INDEX(Tdata[Nom],SMALL(IF(Tdata[Date|Affectation]=S$5&amp;"|"&amp;$C$76,ROW(Tdata[Date|Affectation]),9^9),ROW()-ROW($C$76)+1)-1),"")</f>
        <v/>
      </c>
      <c r="T83" s="28" t="str">
        <f t="array" ref="T83">IFERROR(INDEX(Tdata[Nom],SMALL(IF(Tdata[Date|Affectation]=T$5&amp;"|"&amp;$C$76,ROW(Tdata[Date|Affectation]),9^9),ROW()-ROW($C$76)+1)-1),"")</f>
        <v/>
      </c>
      <c r="U83" s="28" t="str">
        <f t="array" ref="U83">IFERROR(INDEX(Tdata[Nom],SMALL(IF(Tdata[Date|Affectation]=U$5&amp;"|"&amp;$C$76,ROW(Tdata[Date|Affectation]),9^9),ROW()-ROW($C$76)+1)-1),"")</f>
        <v/>
      </c>
      <c r="V83" s="28" t="str">
        <f t="array" ref="V83">IFERROR(INDEX(Tdata[Nom],SMALL(IF(Tdata[Date|Affectation]=V$5&amp;"|"&amp;$C$76,ROW(Tdata[Date|Affectation]),9^9),ROW()-ROW($C$76)+1)-1),"")</f>
        <v/>
      </c>
      <c r="W83" s="28" t="str">
        <f t="array" ref="W83">IFERROR(INDEX(Tdata[Nom],SMALL(IF(Tdata[Date|Affectation]=W$5&amp;"|"&amp;$C$76,ROW(Tdata[Date|Affectation]),9^9),ROW()-ROW($C$76)+1)-1),"")</f>
        <v/>
      </c>
      <c r="X83" s="28" t="str">
        <f t="array" ref="X83">IFERROR(INDEX(Tdata[Nom],SMALL(IF(Tdata[Date|Affectation]=X$5&amp;"|"&amp;$C$76,ROW(Tdata[Date|Affectation]),9^9),ROW()-ROW($C$76)+1)-1),"")</f>
        <v/>
      </c>
      <c r="Y83" s="28" t="str">
        <f t="array" ref="Y83">IFERROR(INDEX(Tdata[Nom],SMALL(IF(Tdata[Date|Affectation]=Y$5&amp;"|"&amp;$C$76,ROW(Tdata[Date|Affectation]),9^9),ROW()-ROW($C$76)+1)-1),"")</f>
        <v/>
      </c>
      <c r="Z83" s="28" t="str">
        <f t="array" ref="Z83">IFERROR(INDEX(Tdata[Nom],SMALL(IF(Tdata[Date|Affectation]=Z$5&amp;"|"&amp;$C$76,ROW(Tdata[Date|Affectation]),9^9),ROW()-ROW($C$76)+1)-1),"")</f>
        <v/>
      </c>
      <c r="AA83" s="28" t="str">
        <f t="array" ref="AA83">IFERROR(INDEX(Tdata[Nom],SMALL(IF(Tdata[Date|Affectation]=AA$5&amp;"|"&amp;$C$76,ROW(Tdata[Date|Affectation]),9^9),ROW()-ROW($C$76)+1)-1),"")</f>
        <v/>
      </c>
      <c r="AB83" s="28" t="str">
        <f t="array" ref="AB83">IFERROR(INDEX(Tdata[Nom],SMALL(IF(Tdata[Date|Affectation]=AB$5&amp;"|"&amp;$C$76,ROW(Tdata[Date|Affectation]),9^9),ROW()-ROW($C$76)+1)-1),"")</f>
        <v/>
      </c>
      <c r="AC83" s="28" t="str">
        <f t="array" ref="AC83">IFERROR(INDEX(Tdata[Nom],SMALL(IF(Tdata[Date|Affectation]=AC$5&amp;"|"&amp;$C$76,ROW(Tdata[Date|Affectation]),9^9),ROW()-ROW($C$76)+1)-1),"")</f>
        <v/>
      </c>
      <c r="AD83" s="28" t="str">
        <f t="array" ref="AD83">IFERROR(INDEX(Tdata[Nom],SMALL(IF(Tdata[Date|Affectation]=AD$5&amp;"|"&amp;$C$76,ROW(Tdata[Date|Affectation]),9^9),ROW()-ROW($C$76)+1)-1),"")</f>
        <v/>
      </c>
      <c r="AE83" s="28" t="str">
        <f t="array" ref="AE83">IFERROR(INDEX(Tdata[Nom],SMALL(IF(Tdata[Date|Affectation]=AE$5&amp;"|"&amp;$C$76,ROW(Tdata[Date|Affectation]),9^9),ROW()-ROW($C$76)+1)-1),"")</f>
        <v/>
      </c>
      <c r="AF83" s="28" t="str">
        <f t="array" ref="AF83">IFERROR(INDEX(Tdata[Nom],SMALL(IF(Tdata[Date|Affectation]=AF$5&amp;"|"&amp;$C$76,ROW(Tdata[Date|Affectation]),9^9),ROW()-ROW($C$76)+1)-1),"")</f>
        <v/>
      </c>
      <c r="AG83" s="28" t="str">
        <f t="array" ref="AG83">IFERROR(INDEX(Tdata[Nom],SMALL(IF(Tdata[Date|Affectation]=AG$5&amp;"|"&amp;$C$76,ROW(Tdata[Date|Affectation]),9^9),ROW()-ROW($C$76)+1)-1),"")</f>
        <v/>
      </c>
      <c r="AH83" s="28" t="str">
        <f t="array" ref="AH83">IFERROR(INDEX(Tdata[Nom],SMALL(IF(Tdata[Date|Affectation]=AH$5&amp;"|"&amp;$C$76,ROW(Tdata[Date|Affectation]),9^9),ROW()-ROW($C$76)+1)-1),"")</f>
        <v/>
      </c>
    </row>
    <row r="84" spans="1:34" ht="15" thickBot="1" x14ac:dyDescent="0.4">
      <c r="A84" s="192"/>
      <c r="B84" s="189"/>
      <c r="C84" s="153"/>
      <c r="D84" s="28" t="str">
        <f t="array" ref="D84">IFERROR(INDEX(Tdata[Nom],SMALL(IF(Tdata[Date|Affectation]=D$5&amp;"|"&amp;$C$76,ROW(Tdata[Date|Affectation]),9^9),ROW()-ROW($C$76)+1)-1),"")</f>
        <v/>
      </c>
      <c r="E84" s="28" t="str">
        <f t="array" ref="E84">IFERROR(INDEX(Tdata[Nom],SMALL(IF(Tdata[Date|Affectation]=E$5&amp;"|"&amp;$C$76,ROW(Tdata[Date|Affectation]),9^9),ROW()-ROW($C$76)+1)-1),"")</f>
        <v/>
      </c>
      <c r="F84" s="28" t="str">
        <f t="array" ref="F84">IFERROR(INDEX(Tdata[Nom],SMALL(IF(Tdata[Date|Affectation]=F$5&amp;"|"&amp;$C$76,ROW(Tdata[Date|Affectation]),9^9),ROW()-ROW($C$76)+1)-1),"")</f>
        <v/>
      </c>
      <c r="G84" s="28" t="str">
        <f t="array" ref="G84">IFERROR(INDEX(Tdata[Nom],SMALL(IF(Tdata[Date|Affectation]=G$5&amp;"|"&amp;$C$76,ROW(Tdata[Date|Affectation]),9^9),ROW()-ROW($C$76)+1)-1),"")</f>
        <v/>
      </c>
      <c r="H84" s="28" t="str">
        <f t="array" ref="H84">IFERROR(INDEX(Tdata[Nom],SMALL(IF(Tdata[Date|Affectation]=H$5&amp;"|"&amp;$C$76,ROW(Tdata[Date|Affectation]),9^9),ROW()-ROW($C$76)+1)-1),"")</f>
        <v/>
      </c>
      <c r="I84" s="28" t="str">
        <f t="array" ref="I84">IFERROR(INDEX(Tdata[Nom],SMALL(IF(Tdata[Date|Affectation]=I$5&amp;"|"&amp;$C$76,ROW(Tdata[Date|Affectation]),9^9),ROW()-ROW($C$76)+1)-1),"")</f>
        <v/>
      </c>
      <c r="J84" s="28" t="str">
        <f t="array" ref="J84">IFERROR(INDEX(Tdata[Nom],SMALL(IF(Tdata[Date|Affectation]=J$5&amp;"|"&amp;$C$76,ROW(Tdata[Date|Affectation]),9^9),ROW()-ROW($C$76)+1)-1),"")</f>
        <v/>
      </c>
      <c r="K84" s="28" t="str">
        <f t="array" ref="K84">IFERROR(INDEX(Tdata[Nom],SMALL(IF(Tdata[Date|Affectation]=K$5&amp;"|"&amp;$C$76,ROW(Tdata[Date|Affectation]),9^9),ROW()-ROW($C$76)+1)-1),"")</f>
        <v/>
      </c>
      <c r="L84" s="28" t="str">
        <f t="array" ref="L84">IFERROR(INDEX(Tdata[Nom],SMALL(IF(Tdata[Date|Affectation]=L$5&amp;"|"&amp;$C$76,ROW(Tdata[Date|Affectation]),9^9),ROW()-ROW($C$76)+1)-1),"")</f>
        <v/>
      </c>
      <c r="M84" s="28" t="str">
        <f t="array" ref="M84">IFERROR(INDEX(Tdata[Nom],SMALL(IF(Tdata[Date|Affectation]=M$5&amp;"|"&amp;$C$76,ROW(Tdata[Date|Affectation]),9^9),ROW()-ROW($C$76)+1)-1),"")</f>
        <v/>
      </c>
      <c r="N84" s="28" t="str">
        <f t="array" ref="N84">IFERROR(INDEX(Tdata[Nom],SMALL(IF(Tdata[Date|Affectation]=N$5&amp;"|"&amp;$C$76,ROW(Tdata[Date|Affectation]),9^9),ROW()-ROW($C$76)+1)-1),"")</f>
        <v/>
      </c>
      <c r="O84" s="28" t="str">
        <f t="array" ref="O84">IFERROR(INDEX(Tdata[Nom],SMALL(IF(Tdata[Date|Affectation]=O$5&amp;"|"&amp;$C$76,ROW(Tdata[Date|Affectation]),9^9),ROW()-ROW($C$76)+1)-1),"")</f>
        <v/>
      </c>
      <c r="P84" s="28" t="str">
        <f t="array" ref="P84">IFERROR(INDEX(Tdata[Nom],SMALL(IF(Tdata[Date|Affectation]=P$5&amp;"|"&amp;$C$76,ROW(Tdata[Date|Affectation]),9^9),ROW()-ROW($C$76)+1)-1),"")</f>
        <v/>
      </c>
      <c r="Q84" s="28" t="str">
        <f t="array" ref="Q84">IFERROR(INDEX(Tdata[Nom],SMALL(IF(Tdata[Date|Affectation]=Q$5&amp;"|"&amp;$C$76,ROW(Tdata[Date|Affectation]),9^9),ROW()-ROW($C$76)+1)-1),"")</f>
        <v/>
      </c>
      <c r="R84" s="28" t="str">
        <f t="array" ref="R84">IFERROR(INDEX(Tdata[Nom],SMALL(IF(Tdata[Date|Affectation]=R$5&amp;"|"&amp;$C$76,ROW(Tdata[Date|Affectation]),9^9),ROW()-ROW($C$76)+1)-1),"")</f>
        <v/>
      </c>
      <c r="S84" s="28" t="str">
        <f t="array" ref="S84">IFERROR(INDEX(Tdata[Nom],SMALL(IF(Tdata[Date|Affectation]=S$5&amp;"|"&amp;$C$76,ROW(Tdata[Date|Affectation]),9^9),ROW()-ROW($C$76)+1)-1),"")</f>
        <v/>
      </c>
      <c r="T84" s="28" t="str">
        <f t="array" ref="T84">IFERROR(INDEX(Tdata[Nom],SMALL(IF(Tdata[Date|Affectation]=T$5&amp;"|"&amp;$C$76,ROW(Tdata[Date|Affectation]),9^9),ROW()-ROW($C$76)+1)-1),"")</f>
        <v/>
      </c>
      <c r="U84" s="28" t="str">
        <f t="array" ref="U84">IFERROR(INDEX(Tdata[Nom],SMALL(IF(Tdata[Date|Affectation]=U$5&amp;"|"&amp;$C$76,ROW(Tdata[Date|Affectation]),9^9),ROW()-ROW($C$76)+1)-1),"")</f>
        <v/>
      </c>
      <c r="V84" s="28" t="str">
        <f t="array" ref="V84">IFERROR(INDEX(Tdata[Nom],SMALL(IF(Tdata[Date|Affectation]=V$5&amp;"|"&amp;$C$76,ROW(Tdata[Date|Affectation]),9^9),ROW()-ROW($C$76)+1)-1),"")</f>
        <v/>
      </c>
      <c r="W84" s="28" t="str">
        <f t="array" ref="W84">IFERROR(INDEX(Tdata[Nom],SMALL(IF(Tdata[Date|Affectation]=W$5&amp;"|"&amp;$C$76,ROW(Tdata[Date|Affectation]),9^9),ROW()-ROW($C$76)+1)-1),"")</f>
        <v/>
      </c>
      <c r="X84" s="28" t="str">
        <f t="array" ref="X84">IFERROR(INDEX(Tdata[Nom],SMALL(IF(Tdata[Date|Affectation]=X$5&amp;"|"&amp;$C$76,ROW(Tdata[Date|Affectation]),9^9),ROW()-ROW($C$76)+1)-1),"")</f>
        <v/>
      </c>
      <c r="Y84" s="28" t="str">
        <f t="array" ref="Y84">IFERROR(INDEX(Tdata[Nom],SMALL(IF(Tdata[Date|Affectation]=Y$5&amp;"|"&amp;$C$76,ROW(Tdata[Date|Affectation]),9^9),ROW()-ROW($C$76)+1)-1),"")</f>
        <v/>
      </c>
      <c r="Z84" s="28" t="str">
        <f t="array" ref="Z84">IFERROR(INDEX(Tdata[Nom],SMALL(IF(Tdata[Date|Affectation]=Z$5&amp;"|"&amp;$C$76,ROW(Tdata[Date|Affectation]),9^9),ROW()-ROW($C$76)+1)-1),"")</f>
        <v/>
      </c>
      <c r="AA84" s="28" t="str">
        <f t="array" ref="AA84">IFERROR(INDEX(Tdata[Nom],SMALL(IF(Tdata[Date|Affectation]=AA$5&amp;"|"&amp;$C$76,ROW(Tdata[Date|Affectation]),9^9),ROW()-ROW($C$76)+1)-1),"")</f>
        <v/>
      </c>
      <c r="AB84" s="28" t="str">
        <f t="array" ref="AB84">IFERROR(INDEX(Tdata[Nom],SMALL(IF(Tdata[Date|Affectation]=AB$5&amp;"|"&amp;$C$76,ROW(Tdata[Date|Affectation]),9^9),ROW()-ROW($C$76)+1)-1),"")</f>
        <v/>
      </c>
      <c r="AC84" s="28" t="str">
        <f t="array" ref="AC84">IFERROR(INDEX(Tdata[Nom],SMALL(IF(Tdata[Date|Affectation]=AC$5&amp;"|"&amp;$C$76,ROW(Tdata[Date|Affectation]),9^9),ROW()-ROW($C$76)+1)-1),"")</f>
        <v/>
      </c>
      <c r="AD84" s="28" t="str">
        <f t="array" ref="AD84">IFERROR(INDEX(Tdata[Nom],SMALL(IF(Tdata[Date|Affectation]=AD$5&amp;"|"&amp;$C$76,ROW(Tdata[Date|Affectation]),9^9),ROW()-ROW($C$76)+1)-1),"")</f>
        <v/>
      </c>
      <c r="AE84" s="28" t="str">
        <f t="array" ref="AE84">IFERROR(INDEX(Tdata[Nom],SMALL(IF(Tdata[Date|Affectation]=AE$5&amp;"|"&amp;$C$76,ROW(Tdata[Date|Affectation]),9^9),ROW()-ROW($C$76)+1)-1),"")</f>
        <v/>
      </c>
      <c r="AF84" s="28" t="str">
        <f t="array" ref="AF84">IFERROR(INDEX(Tdata[Nom],SMALL(IF(Tdata[Date|Affectation]=AF$5&amp;"|"&amp;$C$76,ROW(Tdata[Date|Affectation]),9^9),ROW()-ROW($C$76)+1)-1),"")</f>
        <v/>
      </c>
      <c r="AG84" s="28" t="str">
        <f t="array" ref="AG84">IFERROR(INDEX(Tdata[Nom],SMALL(IF(Tdata[Date|Affectation]=AG$5&amp;"|"&amp;$C$76,ROW(Tdata[Date|Affectation]),9^9),ROW()-ROW($C$76)+1)-1),"")</f>
        <v/>
      </c>
      <c r="AH84" s="28" t="str">
        <f t="array" ref="AH84">IFERROR(INDEX(Tdata[Nom],SMALL(IF(Tdata[Date|Affectation]=AH$5&amp;"|"&amp;$C$76,ROW(Tdata[Date|Affectation]),9^9),ROW()-ROW($C$76)+1)-1),"")</f>
        <v/>
      </c>
    </row>
    <row r="85" spans="1:34" ht="15" thickBot="1" x14ac:dyDescent="0.4">
      <c r="A85" s="192"/>
      <c r="B85" s="189"/>
      <c r="C85" s="153"/>
      <c r="D85" s="28" t="str">
        <f t="array" ref="D85">IFERROR(INDEX(Tdata[Nom],SMALL(IF(Tdata[Date|Affectation]=D$5&amp;"|"&amp;$C$76,ROW(Tdata[Date|Affectation]),9^9),ROW()-ROW($C$76)+1)-1),"")</f>
        <v/>
      </c>
      <c r="E85" s="28" t="str">
        <f t="array" ref="E85">IFERROR(INDEX(Tdata[Nom],SMALL(IF(Tdata[Date|Affectation]=E$5&amp;"|"&amp;$C$76,ROW(Tdata[Date|Affectation]),9^9),ROW()-ROW($C$76)+1)-1),"")</f>
        <v/>
      </c>
      <c r="F85" s="28" t="str">
        <f t="array" ref="F85">IFERROR(INDEX(Tdata[Nom],SMALL(IF(Tdata[Date|Affectation]=F$5&amp;"|"&amp;$C$76,ROW(Tdata[Date|Affectation]),9^9),ROW()-ROW($C$76)+1)-1),"")</f>
        <v/>
      </c>
      <c r="G85" s="28" t="str">
        <f t="array" ref="G85">IFERROR(INDEX(Tdata[Nom],SMALL(IF(Tdata[Date|Affectation]=G$5&amp;"|"&amp;$C$76,ROW(Tdata[Date|Affectation]),9^9),ROW()-ROW($C$76)+1)-1),"")</f>
        <v/>
      </c>
      <c r="H85" s="28" t="str">
        <f t="array" ref="H85">IFERROR(INDEX(Tdata[Nom],SMALL(IF(Tdata[Date|Affectation]=H$5&amp;"|"&amp;$C$76,ROW(Tdata[Date|Affectation]),9^9),ROW()-ROW($C$76)+1)-1),"")</f>
        <v/>
      </c>
      <c r="I85" s="28" t="str">
        <f t="array" ref="I85">IFERROR(INDEX(Tdata[Nom],SMALL(IF(Tdata[Date|Affectation]=I$5&amp;"|"&amp;$C$76,ROW(Tdata[Date|Affectation]),9^9),ROW()-ROW($C$76)+1)-1),"")</f>
        <v/>
      </c>
      <c r="J85" s="28" t="str">
        <f t="array" ref="J85">IFERROR(INDEX(Tdata[Nom],SMALL(IF(Tdata[Date|Affectation]=J$5&amp;"|"&amp;$C$76,ROW(Tdata[Date|Affectation]),9^9),ROW()-ROW($C$76)+1)-1),"")</f>
        <v/>
      </c>
      <c r="K85" s="28" t="str">
        <f t="array" ref="K85">IFERROR(INDEX(Tdata[Nom],SMALL(IF(Tdata[Date|Affectation]=K$5&amp;"|"&amp;$C$76,ROW(Tdata[Date|Affectation]),9^9),ROW()-ROW($C$76)+1)-1),"")</f>
        <v/>
      </c>
      <c r="L85" s="28" t="str">
        <f t="array" ref="L85">IFERROR(INDEX(Tdata[Nom],SMALL(IF(Tdata[Date|Affectation]=L$5&amp;"|"&amp;$C$76,ROW(Tdata[Date|Affectation]),9^9),ROW()-ROW($C$76)+1)-1),"")</f>
        <v/>
      </c>
      <c r="M85" s="28" t="str">
        <f t="array" ref="M85">IFERROR(INDEX(Tdata[Nom],SMALL(IF(Tdata[Date|Affectation]=M$5&amp;"|"&amp;$C$76,ROW(Tdata[Date|Affectation]),9^9),ROW()-ROW($C$76)+1)-1),"")</f>
        <v/>
      </c>
      <c r="N85" s="28" t="str">
        <f t="array" ref="N85">IFERROR(INDEX(Tdata[Nom],SMALL(IF(Tdata[Date|Affectation]=N$5&amp;"|"&amp;$C$76,ROW(Tdata[Date|Affectation]),9^9),ROW()-ROW($C$76)+1)-1),"")</f>
        <v/>
      </c>
      <c r="O85" s="28" t="str">
        <f t="array" ref="O85">IFERROR(INDEX(Tdata[Nom],SMALL(IF(Tdata[Date|Affectation]=O$5&amp;"|"&amp;$C$76,ROW(Tdata[Date|Affectation]),9^9),ROW()-ROW($C$76)+1)-1),"")</f>
        <v/>
      </c>
      <c r="P85" s="28" t="str">
        <f t="array" ref="P85">IFERROR(INDEX(Tdata[Nom],SMALL(IF(Tdata[Date|Affectation]=P$5&amp;"|"&amp;$C$76,ROW(Tdata[Date|Affectation]),9^9),ROW()-ROW($C$76)+1)-1),"")</f>
        <v/>
      </c>
      <c r="Q85" s="28" t="str">
        <f t="array" ref="Q85">IFERROR(INDEX(Tdata[Nom],SMALL(IF(Tdata[Date|Affectation]=Q$5&amp;"|"&amp;$C$76,ROW(Tdata[Date|Affectation]),9^9),ROW()-ROW($C$76)+1)-1),"")</f>
        <v/>
      </c>
      <c r="R85" s="28" t="str">
        <f t="array" ref="R85">IFERROR(INDEX(Tdata[Nom],SMALL(IF(Tdata[Date|Affectation]=R$5&amp;"|"&amp;$C$76,ROW(Tdata[Date|Affectation]),9^9),ROW()-ROW($C$76)+1)-1),"")</f>
        <v/>
      </c>
      <c r="S85" s="28" t="str">
        <f t="array" ref="S85">IFERROR(INDEX(Tdata[Nom],SMALL(IF(Tdata[Date|Affectation]=S$5&amp;"|"&amp;$C$76,ROW(Tdata[Date|Affectation]),9^9),ROW()-ROW($C$76)+1)-1),"")</f>
        <v/>
      </c>
      <c r="T85" s="28" t="str">
        <f t="array" ref="T85">IFERROR(INDEX(Tdata[Nom],SMALL(IF(Tdata[Date|Affectation]=T$5&amp;"|"&amp;$C$76,ROW(Tdata[Date|Affectation]),9^9),ROW()-ROW($C$76)+1)-1),"")</f>
        <v/>
      </c>
      <c r="U85" s="28" t="str">
        <f t="array" ref="U85">IFERROR(INDEX(Tdata[Nom],SMALL(IF(Tdata[Date|Affectation]=U$5&amp;"|"&amp;$C$76,ROW(Tdata[Date|Affectation]),9^9),ROW()-ROW($C$76)+1)-1),"")</f>
        <v/>
      </c>
      <c r="V85" s="28" t="str">
        <f t="array" ref="V85">IFERROR(INDEX(Tdata[Nom],SMALL(IF(Tdata[Date|Affectation]=V$5&amp;"|"&amp;$C$76,ROW(Tdata[Date|Affectation]),9^9),ROW()-ROW($C$76)+1)-1),"")</f>
        <v/>
      </c>
      <c r="W85" s="28" t="str">
        <f t="array" ref="W85">IFERROR(INDEX(Tdata[Nom],SMALL(IF(Tdata[Date|Affectation]=W$5&amp;"|"&amp;$C$76,ROW(Tdata[Date|Affectation]),9^9),ROW()-ROW($C$76)+1)-1),"")</f>
        <v/>
      </c>
      <c r="X85" s="28" t="str">
        <f t="array" ref="X85">IFERROR(INDEX(Tdata[Nom],SMALL(IF(Tdata[Date|Affectation]=X$5&amp;"|"&amp;$C$76,ROW(Tdata[Date|Affectation]),9^9),ROW()-ROW($C$76)+1)-1),"")</f>
        <v/>
      </c>
      <c r="Y85" s="28" t="str">
        <f t="array" ref="Y85">IFERROR(INDEX(Tdata[Nom],SMALL(IF(Tdata[Date|Affectation]=Y$5&amp;"|"&amp;$C$76,ROW(Tdata[Date|Affectation]),9^9),ROW()-ROW($C$76)+1)-1),"")</f>
        <v/>
      </c>
      <c r="Z85" s="28" t="str">
        <f t="array" ref="Z85">IFERROR(INDEX(Tdata[Nom],SMALL(IF(Tdata[Date|Affectation]=Z$5&amp;"|"&amp;$C$76,ROW(Tdata[Date|Affectation]),9^9),ROW()-ROW($C$76)+1)-1),"")</f>
        <v/>
      </c>
      <c r="AA85" s="28" t="str">
        <f t="array" ref="AA85">IFERROR(INDEX(Tdata[Nom],SMALL(IF(Tdata[Date|Affectation]=AA$5&amp;"|"&amp;$C$76,ROW(Tdata[Date|Affectation]),9^9),ROW()-ROW($C$76)+1)-1),"")</f>
        <v/>
      </c>
      <c r="AB85" s="28" t="str">
        <f t="array" ref="AB85">IFERROR(INDEX(Tdata[Nom],SMALL(IF(Tdata[Date|Affectation]=AB$5&amp;"|"&amp;$C$76,ROW(Tdata[Date|Affectation]),9^9),ROW()-ROW($C$76)+1)-1),"")</f>
        <v/>
      </c>
      <c r="AC85" s="28" t="str">
        <f t="array" ref="AC85">IFERROR(INDEX(Tdata[Nom],SMALL(IF(Tdata[Date|Affectation]=AC$5&amp;"|"&amp;$C$76,ROW(Tdata[Date|Affectation]),9^9),ROW()-ROW($C$76)+1)-1),"")</f>
        <v/>
      </c>
      <c r="AD85" s="28" t="str">
        <f t="array" ref="AD85">IFERROR(INDEX(Tdata[Nom],SMALL(IF(Tdata[Date|Affectation]=AD$5&amp;"|"&amp;$C$76,ROW(Tdata[Date|Affectation]),9^9),ROW()-ROW($C$76)+1)-1),"")</f>
        <v/>
      </c>
      <c r="AE85" s="28" t="str">
        <f t="array" ref="AE85">IFERROR(INDEX(Tdata[Nom],SMALL(IF(Tdata[Date|Affectation]=AE$5&amp;"|"&amp;$C$76,ROW(Tdata[Date|Affectation]),9^9),ROW()-ROW($C$76)+1)-1),"")</f>
        <v/>
      </c>
      <c r="AF85" s="28" t="str">
        <f t="array" ref="AF85">IFERROR(INDEX(Tdata[Nom],SMALL(IF(Tdata[Date|Affectation]=AF$5&amp;"|"&amp;$C$76,ROW(Tdata[Date|Affectation]),9^9),ROW()-ROW($C$76)+1)-1),"")</f>
        <v/>
      </c>
      <c r="AG85" s="28" t="str">
        <f t="array" ref="AG85">IFERROR(INDEX(Tdata[Nom],SMALL(IF(Tdata[Date|Affectation]=AG$5&amp;"|"&amp;$C$76,ROW(Tdata[Date|Affectation]),9^9),ROW()-ROW($C$76)+1)-1),"")</f>
        <v/>
      </c>
      <c r="AH85" s="28" t="str">
        <f t="array" ref="AH85">IFERROR(INDEX(Tdata[Nom],SMALL(IF(Tdata[Date|Affectation]=AH$5&amp;"|"&amp;$C$76,ROW(Tdata[Date|Affectation]),9^9),ROW()-ROW($C$76)+1)-1),"")</f>
        <v/>
      </c>
    </row>
    <row r="86" spans="1:34" ht="15" thickBot="1" x14ac:dyDescent="0.4">
      <c r="A86" s="192"/>
      <c r="B86" s="189"/>
      <c r="C86" s="155"/>
      <c r="D86" s="28" t="str">
        <f t="array" ref="D86">IFERROR(INDEX(Tdata[Nom],SMALL(IF(Tdata[Date|Affectation]=D$5&amp;"|"&amp;$C$76,ROW(Tdata[Date|Affectation]),9^9),ROW()-ROW($C$76)+1)-1),"")</f>
        <v/>
      </c>
      <c r="E86" s="28" t="str">
        <f t="array" ref="E86">IFERROR(INDEX(Tdata[Nom],SMALL(IF(Tdata[Date|Affectation]=E$5&amp;"|"&amp;$C$76,ROW(Tdata[Date|Affectation]),9^9),ROW()-ROW($C$76)+1)-1),"")</f>
        <v/>
      </c>
      <c r="F86" s="28" t="str">
        <f t="array" ref="F86">IFERROR(INDEX(Tdata[Nom],SMALL(IF(Tdata[Date|Affectation]=F$5&amp;"|"&amp;$C$76,ROW(Tdata[Date|Affectation]),9^9),ROW()-ROW($C$76)+1)-1),"")</f>
        <v/>
      </c>
      <c r="G86" s="28" t="str">
        <f t="array" ref="G86">IFERROR(INDEX(Tdata[Nom],SMALL(IF(Tdata[Date|Affectation]=G$5&amp;"|"&amp;$C$76,ROW(Tdata[Date|Affectation]),9^9),ROW()-ROW($C$76)+1)-1),"")</f>
        <v/>
      </c>
      <c r="H86" s="28" t="str">
        <f t="array" ref="H86">IFERROR(INDEX(Tdata[Nom],SMALL(IF(Tdata[Date|Affectation]=H$5&amp;"|"&amp;$C$76,ROW(Tdata[Date|Affectation]),9^9),ROW()-ROW($C$76)+1)-1),"")</f>
        <v/>
      </c>
      <c r="I86" s="28" t="str">
        <f t="array" ref="I86">IFERROR(INDEX(Tdata[Nom],SMALL(IF(Tdata[Date|Affectation]=I$5&amp;"|"&amp;$C$76,ROW(Tdata[Date|Affectation]),9^9),ROW()-ROW($C$76)+1)-1),"")</f>
        <v/>
      </c>
      <c r="J86" s="28" t="str">
        <f t="array" ref="J86">IFERROR(INDEX(Tdata[Nom],SMALL(IF(Tdata[Date|Affectation]=J$5&amp;"|"&amp;$C$76,ROW(Tdata[Date|Affectation]),9^9),ROW()-ROW($C$76)+1)-1),"")</f>
        <v/>
      </c>
      <c r="K86" s="28" t="str">
        <f t="array" ref="K86">IFERROR(INDEX(Tdata[Nom],SMALL(IF(Tdata[Date|Affectation]=K$5&amp;"|"&amp;$C$76,ROW(Tdata[Date|Affectation]),9^9),ROW()-ROW($C$76)+1)-1),"")</f>
        <v/>
      </c>
      <c r="L86" s="28" t="str">
        <f t="array" ref="L86">IFERROR(INDEX(Tdata[Nom],SMALL(IF(Tdata[Date|Affectation]=L$5&amp;"|"&amp;$C$76,ROW(Tdata[Date|Affectation]),9^9),ROW()-ROW($C$76)+1)-1),"")</f>
        <v/>
      </c>
      <c r="M86" s="28" t="str">
        <f t="array" ref="M86">IFERROR(INDEX(Tdata[Nom],SMALL(IF(Tdata[Date|Affectation]=M$5&amp;"|"&amp;$C$76,ROW(Tdata[Date|Affectation]),9^9),ROW()-ROW($C$76)+1)-1),"")</f>
        <v/>
      </c>
      <c r="N86" s="28" t="str">
        <f t="array" ref="N86">IFERROR(INDEX(Tdata[Nom],SMALL(IF(Tdata[Date|Affectation]=N$5&amp;"|"&amp;$C$76,ROW(Tdata[Date|Affectation]),9^9),ROW()-ROW($C$76)+1)-1),"")</f>
        <v/>
      </c>
      <c r="O86" s="28" t="str">
        <f t="array" ref="O86">IFERROR(INDEX(Tdata[Nom],SMALL(IF(Tdata[Date|Affectation]=O$5&amp;"|"&amp;$C$76,ROW(Tdata[Date|Affectation]),9^9),ROW()-ROW($C$76)+1)-1),"")</f>
        <v/>
      </c>
      <c r="P86" s="28" t="str">
        <f t="array" ref="P86">IFERROR(INDEX(Tdata[Nom],SMALL(IF(Tdata[Date|Affectation]=P$5&amp;"|"&amp;$C$76,ROW(Tdata[Date|Affectation]),9^9),ROW()-ROW($C$76)+1)-1),"")</f>
        <v/>
      </c>
      <c r="Q86" s="28" t="str">
        <f t="array" ref="Q86">IFERROR(INDEX(Tdata[Nom],SMALL(IF(Tdata[Date|Affectation]=Q$5&amp;"|"&amp;$C$76,ROW(Tdata[Date|Affectation]),9^9),ROW()-ROW($C$76)+1)-1),"")</f>
        <v/>
      </c>
      <c r="R86" s="28" t="str">
        <f t="array" ref="R86">IFERROR(INDEX(Tdata[Nom],SMALL(IF(Tdata[Date|Affectation]=R$5&amp;"|"&amp;$C$76,ROW(Tdata[Date|Affectation]),9^9),ROW()-ROW($C$76)+1)-1),"")</f>
        <v/>
      </c>
      <c r="S86" s="28" t="str">
        <f t="array" ref="S86">IFERROR(INDEX(Tdata[Nom],SMALL(IF(Tdata[Date|Affectation]=S$5&amp;"|"&amp;$C$76,ROW(Tdata[Date|Affectation]),9^9),ROW()-ROW($C$76)+1)-1),"")</f>
        <v/>
      </c>
      <c r="T86" s="28" t="str">
        <f t="array" ref="T86">IFERROR(INDEX(Tdata[Nom],SMALL(IF(Tdata[Date|Affectation]=T$5&amp;"|"&amp;$C$76,ROW(Tdata[Date|Affectation]),9^9),ROW()-ROW($C$76)+1)-1),"")</f>
        <v/>
      </c>
      <c r="U86" s="28" t="str">
        <f t="array" ref="U86">IFERROR(INDEX(Tdata[Nom],SMALL(IF(Tdata[Date|Affectation]=U$5&amp;"|"&amp;$C$76,ROW(Tdata[Date|Affectation]),9^9),ROW()-ROW($C$76)+1)-1),"")</f>
        <v/>
      </c>
      <c r="V86" s="28" t="str">
        <f t="array" ref="V86">IFERROR(INDEX(Tdata[Nom],SMALL(IF(Tdata[Date|Affectation]=V$5&amp;"|"&amp;$C$76,ROW(Tdata[Date|Affectation]),9^9),ROW()-ROW($C$76)+1)-1),"")</f>
        <v/>
      </c>
      <c r="W86" s="28" t="str">
        <f t="array" ref="W86">IFERROR(INDEX(Tdata[Nom],SMALL(IF(Tdata[Date|Affectation]=W$5&amp;"|"&amp;$C$76,ROW(Tdata[Date|Affectation]),9^9),ROW()-ROW($C$76)+1)-1),"")</f>
        <v/>
      </c>
      <c r="X86" s="28" t="str">
        <f t="array" ref="X86">IFERROR(INDEX(Tdata[Nom],SMALL(IF(Tdata[Date|Affectation]=X$5&amp;"|"&amp;$C$76,ROW(Tdata[Date|Affectation]),9^9),ROW()-ROW($C$76)+1)-1),"")</f>
        <v/>
      </c>
      <c r="Y86" s="28" t="str">
        <f t="array" ref="Y86">IFERROR(INDEX(Tdata[Nom],SMALL(IF(Tdata[Date|Affectation]=Y$5&amp;"|"&amp;$C$76,ROW(Tdata[Date|Affectation]),9^9),ROW()-ROW($C$76)+1)-1),"")</f>
        <v/>
      </c>
      <c r="Z86" s="28" t="str">
        <f t="array" ref="Z86">IFERROR(INDEX(Tdata[Nom],SMALL(IF(Tdata[Date|Affectation]=Z$5&amp;"|"&amp;$C$76,ROW(Tdata[Date|Affectation]),9^9),ROW()-ROW($C$76)+1)-1),"")</f>
        <v/>
      </c>
      <c r="AA86" s="28" t="str">
        <f t="array" ref="AA86">IFERROR(INDEX(Tdata[Nom],SMALL(IF(Tdata[Date|Affectation]=AA$5&amp;"|"&amp;$C$76,ROW(Tdata[Date|Affectation]),9^9),ROW()-ROW($C$76)+1)-1),"")</f>
        <v/>
      </c>
      <c r="AB86" s="28" t="str">
        <f t="array" ref="AB86">IFERROR(INDEX(Tdata[Nom],SMALL(IF(Tdata[Date|Affectation]=AB$5&amp;"|"&amp;$C$76,ROW(Tdata[Date|Affectation]),9^9),ROW()-ROW($C$76)+1)-1),"")</f>
        <v/>
      </c>
      <c r="AC86" s="28" t="str">
        <f t="array" ref="AC86">IFERROR(INDEX(Tdata[Nom],SMALL(IF(Tdata[Date|Affectation]=AC$5&amp;"|"&amp;$C$76,ROW(Tdata[Date|Affectation]),9^9),ROW()-ROW($C$76)+1)-1),"")</f>
        <v/>
      </c>
      <c r="AD86" s="28" t="str">
        <f t="array" ref="AD86">IFERROR(INDEX(Tdata[Nom],SMALL(IF(Tdata[Date|Affectation]=AD$5&amp;"|"&amp;$C$76,ROW(Tdata[Date|Affectation]),9^9),ROW()-ROW($C$76)+1)-1),"")</f>
        <v/>
      </c>
      <c r="AE86" s="28" t="str">
        <f t="array" ref="AE86">IFERROR(INDEX(Tdata[Nom],SMALL(IF(Tdata[Date|Affectation]=AE$5&amp;"|"&amp;$C$76,ROW(Tdata[Date|Affectation]),9^9),ROW()-ROW($C$76)+1)-1),"")</f>
        <v/>
      </c>
      <c r="AF86" s="28" t="str">
        <f t="array" ref="AF86">IFERROR(INDEX(Tdata[Nom],SMALL(IF(Tdata[Date|Affectation]=AF$5&amp;"|"&amp;$C$76,ROW(Tdata[Date|Affectation]),9^9),ROW()-ROW($C$76)+1)-1),"")</f>
        <v/>
      </c>
      <c r="AG86" s="28" t="str">
        <f t="array" ref="AG86">IFERROR(INDEX(Tdata[Nom],SMALL(IF(Tdata[Date|Affectation]=AG$5&amp;"|"&amp;$C$76,ROW(Tdata[Date|Affectation]),9^9),ROW()-ROW($C$76)+1)-1),"")</f>
        <v/>
      </c>
      <c r="AH86" s="28" t="str">
        <f t="array" ref="AH86">IFERROR(INDEX(Tdata[Nom],SMALL(IF(Tdata[Date|Affectation]=AH$5&amp;"|"&amp;$C$76,ROW(Tdata[Date|Affectation]),9^9),ROW()-ROW($C$76)+1)-1),"")</f>
        <v/>
      </c>
    </row>
    <row r="87" spans="1:34" ht="15" thickBot="1" x14ac:dyDescent="0.4">
      <c r="A87" s="192"/>
      <c r="B87" s="188" t="s">
        <v>111</v>
      </c>
      <c r="C87" s="156" t="s">
        <v>153</v>
      </c>
      <c r="D87" s="27" t="str">
        <f t="array" ref="D87">IFERROR(INDEX(Tdata[Nom],SMALL(IF(Tdata[Date|Affectation]=D$5&amp;"|"&amp;$C$87,ROW(Tdata[Date|Affectation]),9^9),ROW()-ROW($C$87)+1)-1),"")</f>
        <v/>
      </c>
      <c r="E87" s="27" t="str">
        <f t="array" ref="E87">IFERROR(INDEX(Tdata[Nom],SMALL(IF(Tdata[Date|Affectation]=E$5&amp;"|"&amp;$C$87,ROW(Tdata[Date|Affectation]),9^9),ROW()-ROW($C$87)+1)-1),"")</f>
        <v/>
      </c>
      <c r="F87" s="27" t="str">
        <f t="array" ref="F87">IFERROR(INDEX(Tdata[Nom],SMALL(IF(Tdata[Date|Affectation]=F$5&amp;"|"&amp;$C$87,ROW(Tdata[Date|Affectation]),9^9),ROW()-ROW($C$87)+1)-1),"")</f>
        <v/>
      </c>
      <c r="G87" s="27" t="str">
        <f t="array" ref="G87">IFERROR(INDEX(Tdata[Nom],SMALL(IF(Tdata[Date|Affectation]=G$5&amp;"|"&amp;$C$87,ROW(Tdata[Date|Affectation]),9^9),ROW()-ROW($C$87)+1)-1),"")</f>
        <v/>
      </c>
      <c r="H87" s="27" t="str">
        <f t="array" ref="H87">IFERROR(INDEX(Tdata[Nom],SMALL(IF(Tdata[Date|Affectation]=H$5&amp;"|"&amp;$C$87,ROW(Tdata[Date|Affectation]),9^9),ROW()-ROW($C$87)+1)-1),"")</f>
        <v/>
      </c>
      <c r="I87" s="27" t="str">
        <f t="array" ref="I87">IFERROR(INDEX(Tdata[Nom],SMALL(IF(Tdata[Date|Affectation]=I$5&amp;"|"&amp;$C$87,ROW(Tdata[Date|Affectation]),9^9),ROW()-ROW($C$87)+1)-1),"")</f>
        <v/>
      </c>
      <c r="J87" s="27" t="str">
        <f t="array" ref="J87">IFERROR(INDEX(Tdata[Nom],SMALL(IF(Tdata[Date|Affectation]=J$5&amp;"|"&amp;$C$87,ROW(Tdata[Date|Affectation]),9^9),ROW()-ROW($C$87)+1)-1),"")</f>
        <v/>
      </c>
      <c r="K87" s="27" t="str">
        <f t="array" ref="K87">IFERROR(INDEX(Tdata[Nom],SMALL(IF(Tdata[Date|Affectation]=K$5&amp;"|"&amp;$C$87,ROW(Tdata[Date|Affectation]),9^9),ROW()-ROW($C$87)+1)-1),"")</f>
        <v/>
      </c>
      <c r="L87" s="27" t="str">
        <f t="array" ref="L87">IFERROR(INDEX(Tdata[Nom],SMALL(IF(Tdata[Date|Affectation]=L$5&amp;"|"&amp;$C$87,ROW(Tdata[Date|Affectation]),9^9),ROW()-ROW($C$87)+1)-1),"")</f>
        <v/>
      </c>
      <c r="M87" s="27" t="str">
        <f t="array" ref="M87">IFERROR(INDEX(Tdata[Nom],SMALL(IF(Tdata[Date|Affectation]=M$5&amp;"|"&amp;$C$87,ROW(Tdata[Date|Affectation]),9^9),ROW()-ROW($C$87)+1)-1),"")</f>
        <v/>
      </c>
      <c r="N87" s="27" t="str">
        <f t="array" ref="N87">IFERROR(INDEX(Tdata[Nom],SMALL(IF(Tdata[Date|Affectation]=N$5&amp;"|"&amp;$C$87,ROW(Tdata[Date|Affectation]),9^9),ROW()-ROW($C$87)+1)-1),"")</f>
        <v/>
      </c>
      <c r="O87" s="27" t="str">
        <f t="array" ref="O87">IFERROR(INDEX(Tdata[Nom],SMALL(IF(Tdata[Date|Affectation]=O$5&amp;"|"&amp;$C$87,ROW(Tdata[Date|Affectation]),9^9),ROW()-ROW($C$87)+1)-1),"")</f>
        <v/>
      </c>
      <c r="P87" s="27" t="str">
        <f t="array" ref="P87">IFERROR(INDEX(Tdata[Nom],SMALL(IF(Tdata[Date|Affectation]=P$5&amp;"|"&amp;$C$87,ROW(Tdata[Date|Affectation]),9^9),ROW()-ROW($C$87)+1)-1),"")</f>
        <v/>
      </c>
      <c r="Q87" s="27" t="str">
        <f t="array" ref="Q87">IFERROR(INDEX(Tdata[Nom],SMALL(IF(Tdata[Date|Affectation]=Q$5&amp;"|"&amp;$C$87,ROW(Tdata[Date|Affectation]),9^9),ROW()-ROW($C$87)+1)-1),"")</f>
        <v/>
      </c>
      <c r="R87" s="27" t="str">
        <f t="array" ref="R87">IFERROR(INDEX(Tdata[Nom],SMALL(IF(Tdata[Date|Affectation]=R$5&amp;"|"&amp;$C$87,ROW(Tdata[Date|Affectation]),9^9),ROW()-ROW($C$87)+1)-1),"")</f>
        <v/>
      </c>
      <c r="S87" s="27" t="str">
        <f t="array" ref="S87">IFERROR(INDEX(Tdata[Nom],SMALL(IF(Tdata[Date|Affectation]=S$5&amp;"|"&amp;$C$87,ROW(Tdata[Date|Affectation]),9^9),ROW()-ROW($C$87)+1)-1),"")</f>
        <v/>
      </c>
      <c r="T87" s="27" t="str">
        <f t="array" ref="T87">IFERROR(INDEX(Tdata[Nom],SMALL(IF(Tdata[Date|Affectation]=T$5&amp;"|"&amp;$C$87,ROW(Tdata[Date|Affectation]),9^9),ROW()-ROW($C$87)+1)-1),"")</f>
        <v/>
      </c>
      <c r="U87" s="27" t="str">
        <f t="array" ref="U87">IFERROR(INDEX(Tdata[Nom],SMALL(IF(Tdata[Date|Affectation]=U$5&amp;"|"&amp;$C$87,ROW(Tdata[Date|Affectation]),9^9),ROW()-ROW($C$87)+1)-1),"")</f>
        <v/>
      </c>
      <c r="V87" s="27" t="str">
        <f t="array" ref="V87">IFERROR(INDEX(Tdata[Nom],SMALL(IF(Tdata[Date|Affectation]=V$5&amp;"|"&amp;$C$87,ROW(Tdata[Date|Affectation]),9^9),ROW()-ROW($C$87)+1)-1),"")</f>
        <v/>
      </c>
      <c r="W87" s="27" t="str">
        <f t="array" ref="W87">IFERROR(INDEX(Tdata[Nom],SMALL(IF(Tdata[Date|Affectation]=W$5&amp;"|"&amp;$C$87,ROW(Tdata[Date|Affectation]),9^9),ROW()-ROW($C$87)+1)-1),"")</f>
        <v/>
      </c>
      <c r="X87" s="27" t="str">
        <f t="array" ref="X87">IFERROR(INDEX(Tdata[Nom],SMALL(IF(Tdata[Date|Affectation]=X$5&amp;"|"&amp;$C$87,ROW(Tdata[Date|Affectation]),9^9),ROW()-ROW($C$87)+1)-1),"")</f>
        <v/>
      </c>
      <c r="Y87" s="27" t="str">
        <f t="array" ref="Y87">IFERROR(INDEX(Tdata[Nom],SMALL(IF(Tdata[Date|Affectation]=Y$5&amp;"|"&amp;$C$87,ROW(Tdata[Date|Affectation]),9^9),ROW()-ROW($C$87)+1)-1),"")</f>
        <v/>
      </c>
      <c r="Z87" s="27" t="str">
        <f t="array" ref="Z87">IFERROR(INDEX(Tdata[Nom],SMALL(IF(Tdata[Date|Affectation]=Z$5&amp;"|"&amp;$C$87,ROW(Tdata[Date|Affectation]),9^9),ROW()-ROW($C$87)+1)-1),"")</f>
        <v/>
      </c>
      <c r="AA87" s="27" t="str">
        <f t="array" ref="AA87">IFERROR(INDEX(Tdata[Nom],SMALL(IF(Tdata[Date|Affectation]=AA$5&amp;"|"&amp;$C$87,ROW(Tdata[Date|Affectation]),9^9),ROW()-ROW($C$87)+1)-1),"")</f>
        <v/>
      </c>
      <c r="AB87" s="27" t="str">
        <f t="array" ref="AB87">IFERROR(INDEX(Tdata[Nom],SMALL(IF(Tdata[Date|Affectation]=AB$5&amp;"|"&amp;$C$87,ROW(Tdata[Date|Affectation]),9^9),ROW()-ROW($C$87)+1)-1),"")</f>
        <v/>
      </c>
      <c r="AC87" s="27" t="str">
        <f t="array" ref="AC87">IFERROR(INDEX(Tdata[Nom],SMALL(IF(Tdata[Date|Affectation]=AC$5&amp;"|"&amp;$C$87,ROW(Tdata[Date|Affectation]),9^9),ROW()-ROW($C$87)+1)-1),"")</f>
        <v/>
      </c>
      <c r="AD87" s="27" t="str">
        <f t="array" ref="AD87">IFERROR(INDEX(Tdata[Nom],SMALL(IF(Tdata[Date|Affectation]=AD$5&amp;"|"&amp;$C$87,ROW(Tdata[Date|Affectation]),9^9),ROW()-ROW($C$87)+1)-1),"")</f>
        <v/>
      </c>
      <c r="AE87" s="27" t="str">
        <f t="array" ref="AE87">IFERROR(INDEX(Tdata[Nom],SMALL(IF(Tdata[Date|Affectation]=AE$5&amp;"|"&amp;$C$87,ROW(Tdata[Date|Affectation]),9^9),ROW()-ROW($C$87)+1)-1),"")</f>
        <v/>
      </c>
      <c r="AF87" s="27" t="str">
        <f t="array" ref="AF87">IFERROR(INDEX(Tdata[Nom],SMALL(IF(Tdata[Date|Affectation]=AF$5&amp;"|"&amp;$C$87,ROW(Tdata[Date|Affectation]),9^9),ROW()-ROW($C$87)+1)-1),"")</f>
        <v/>
      </c>
      <c r="AG87" s="27" t="str">
        <f t="array" ref="AG87">IFERROR(INDEX(Tdata[Nom],SMALL(IF(Tdata[Date|Affectation]=AG$5&amp;"|"&amp;$C$87,ROW(Tdata[Date|Affectation]),9^9),ROW()-ROW($C$87)+1)-1),"")</f>
        <v/>
      </c>
      <c r="AH87" s="27" t="str">
        <f t="array" ref="AH87">IFERROR(INDEX(Tdata[Nom],SMALL(IF(Tdata[Date|Affectation]=AH$5&amp;"|"&amp;$C$87,ROW(Tdata[Date|Affectation]),9^9),ROW()-ROW($C$87)+1)-1),"")</f>
        <v/>
      </c>
    </row>
    <row r="88" spans="1:34" ht="15" thickBot="1" x14ac:dyDescent="0.4">
      <c r="A88" s="192"/>
      <c r="B88" s="188"/>
      <c r="C88" s="154"/>
      <c r="D88" s="28" t="str">
        <f t="array" ref="D88">IFERROR(INDEX(Tdata[Nom],SMALL(IF(Tdata[Date|Affectation]=D$5&amp;"|"&amp;$C$87,ROW(Tdata[Date|Affectation]),9^9),ROW()-ROW($C$87)+1)-1),"")</f>
        <v/>
      </c>
      <c r="E88" s="28" t="str">
        <f t="array" ref="E88">IFERROR(INDEX(Tdata[Nom],SMALL(IF(Tdata[Date|Affectation]=E$5&amp;"|"&amp;$C$87,ROW(Tdata[Date|Affectation]),9^9),ROW()-ROW($C$87)+1)-1),"")</f>
        <v/>
      </c>
      <c r="F88" s="28" t="str">
        <f t="array" ref="F88">IFERROR(INDEX(Tdata[Nom],SMALL(IF(Tdata[Date|Affectation]=F$5&amp;"|"&amp;$C$87,ROW(Tdata[Date|Affectation]),9^9),ROW()-ROW($C$87)+1)-1),"")</f>
        <v/>
      </c>
      <c r="G88" s="28" t="str">
        <f t="array" ref="G88">IFERROR(INDEX(Tdata[Nom],SMALL(IF(Tdata[Date|Affectation]=G$5&amp;"|"&amp;$C$87,ROW(Tdata[Date|Affectation]),9^9),ROW()-ROW($C$87)+1)-1),"")</f>
        <v/>
      </c>
      <c r="H88" s="28" t="str">
        <f t="array" ref="H88">IFERROR(INDEX(Tdata[Nom],SMALL(IF(Tdata[Date|Affectation]=H$5&amp;"|"&amp;$C$87,ROW(Tdata[Date|Affectation]),9^9),ROW()-ROW($C$87)+1)-1),"")</f>
        <v/>
      </c>
      <c r="I88" s="28" t="str">
        <f t="array" ref="I88">IFERROR(INDEX(Tdata[Nom],SMALL(IF(Tdata[Date|Affectation]=I$5&amp;"|"&amp;$C$87,ROW(Tdata[Date|Affectation]),9^9),ROW()-ROW($C$87)+1)-1),"")</f>
        <v/>
      </c>
      <c r="J88" s="28" t="str">
        <f t="array" ref="J88">IFERROR(INDEX(Tdata[Nom],SMALL(IF(Tdata[Date|Affectation]=J$5&amp;"|"&amp;$C$87,ROW(Tdata[Date|Affectation]),9^9),ROW()-ROW($C$87)+1)-1),"")</f>
        <v/>
      </c>
      <c r="K88" s="28" t="str">
        <f t="array" ref="K88">IFERROR(INDEX(Tdata[Nom],SMALL(IF(Tdata[Date|Affectation]=K$5&amp;"|"&amp;$C$87,ROW(Tdata[Date|Affectation]),9^9),ROW()-ROW($C$87)+1)-1),"")</f>
        <v/>
      </c>
      <c r="L88" s="28" t="str">
        <f t="array" ref="L88">IFERROR(INDEX(Tdata[Nom],SMALL(IF(Tdata[Date|Affectation]=L$5&amp;"|"&amp;$C$87,ROW(Tdata[Date|Affectation]),9^9),ROW()-ROW($C$87)+1)-1),"")</f>
        <v/>
      </c>
      <c r="M88" s="28" t="str">
        <f t="array" ref="M88">IFERROR(INDEX(Tdata[Nom],SMALL(IF(Tdata[Date|Affectation]=M$5&amp;"|"&amp;$C$87,ROW(Tdata[Date|Affectation]),9^9),ROW()-ROW($C$87)+1)-1),"")</f>
        <v/>
      </c>
      <c r="N88" s="28" t="str">
        <f t="array" ref="N88">IFERROR(INDEX(Tdata[Nom],SMALL(IF(Tdata[Date|Affectation]=N$5&amp;"|"&amp;$C$87,ROW(Tdata[Date|Affectation]),9^9),ROW()-ROW($C$87)+1)-1),"")</f>
        <v/>
      </c>
      <c r="O88" s="28" t="str">
        <f t="array" ref="O88">IFERROR(INDEX(Tdata[Nom],SMALL(IF(Tdata[Date|Affectation]=O$5&amp;"|"&amp;$C$87,ROW(Tdata[Date|Affectation]),9^9),ROW()-ROW($C$87)+1)-1),"")</f>
        <v/>
      </c>
      <c r="P88" s="28" t="str">
        <f t="array" ref="P88">IFERROR(INDEX(Tdata[Nom],SMALL(IF(Tdata[Date|Affectation]=P$5&amp;"|"&amp;$C$87,ROW(Tdata[Date|Affectation]),9^9),ROW()-ROW($C$87)+1)-1),"")</f>
        <v/>
      </c>
      <c r="Q88" s="28" t="str">
        <f t="array" ref="Q88">IFERROR(INDEX(Tdata[Nom],SMALL(IF(Tdata[Date|Affectation]=Q$5&amp;"|"&amp;$C$87,ROW(Tdata[Date|Affectation]),9^9),ROW()-ROW($C$87)+1)-1),"")</f>
        <v/>
      </c>
      <c r="R88" s="28" t="str">
        <f t="array" ref="R88">IFERROR(INDEX(Tdata[Nom],SMALL(IF(Tdata[Date|Affectation]=R$5&amp;"|"&amp;$C$87,ROW(Tdata[Date|Affectation]),9^9),ROW()-ROW($C$87)+1)-1),"")</f>
        <v/>
      </c>
      <c r="S88" s="28" t="str">
        <f t="array" ref="S88">IFERROR(INDEX(Tdata[Nom],SMALL(IF(Tdata[Date|Affectation]=S$5&amp;"|"&amp;$C$87,ROW(Tdata[Date|Affectation]),9^9),ROW()-ROW($C$87)+1)-1),"")</f>
        <v/>
      </c>
      <c r="T88" s="28" t="str">
        <f t="array" ref="T88">IFERROR(INDEX(Tdata[Nom],SMALL(IF(Tdata[Date|Affectation]=T$5&amp;"|"&amp;$C$87,ROW(Tdata[Date|Affectation]),9^9),ROW()-ROW($C$87)+1)-1),"")</f>
        <v/>
      </c>
      <c r="U88" s="28" t="str">
        <f t="array" ref="U88">IFERROR(INDEX(Tdata[Nom],SMALL(IF(Tdata[Date|Affectation]=U$5&amp;"|"&amp;$C$87,ROW(Tdata[Date|Affectation]),9^9),ROW()-ROW($C$87)+1)-1),"")</f>
        <v/>
      </c>
      <c r="V88" s="28" t="str">
        <f t="array" ref="V88">IFERROR(INDEX(Tdata[Nom],SMALL(IF(Tdata[Date|Affectation]=V$5&amp;"|"&amp;$C$87,ROW(Tdata[Date|Affectation]),9^9),ROW()-ROW($C$87)+1)-1),"")</f>
        <v/>
      </c>
      <c r="W88" s="28" t="str">
        <f t="array" ref="W88">IFERROR(INDEX(Tdata[Nom],SMALL(IF(Tdata[Date|Affectation]=W$5&amp;"|"&amp;$C$87,ROW(Tdata[Date|Affectation]),9^9),ROW()-ROW($C$87)+1)-1),"")</f>
        <v/>
      </c>
      <c r="X88" s="28" t="str">
        <f t="array" ref="X88">IFERROR(INDEX(Tdata[Nom],SMALL(IF(Tdata[Date|Affectation]=X$5&amp;"|"&amp;$C$87,ROW(Tdata[Date|Affectation]),9^9),ROW()-ROW($C$87)+1)-1),"")</f>
        <v/>
      </c>
      <c r="Y88" s="28" t="str">
        <f t="array" ref="Y88">IFERROR(INDEX(Tdata[Nom],SMALL(IF(Tdata[Date|Affectation]=Y$5&amp;"|"&amp;$C$87,ROW(Tdata[Date|Affectation]),9^9),ROW()-ROW($C$87)+1)-1),"")</f>
        <v/>
      </c>
      <c r="Z88" s="28" t="str">
        <f t="array" ref="Z88">IFERROR(INDEX(Tdata[Nom],SMALL(IF(Tdata[Date|Affectation]=Z$5&amp;"|"&amp;$C$87,ROW(Tdata[Date|Affectation]),9^9),ROW()-ROW($C$87)+1)-1),"")</f>
        <v/>
      </c>
      <c r="AA88" s="28" t="str">
        <f t="array" ref="AA88">IFERROR(INDEX(Tdata[Nom],SMALL(IF(Tdata[Date|Affectation]=AA$5&amp;"|"&amp;$C$87,ROW(Tdata[Date|Affectation]),9^9),ROW()-ROW($C$87)+1)-1),"")</f>
        <v/>
      </c>
      <c r="AB88" s="28" t="str">
        <f t="array" ref="AB88">IFERROR(INDEX(Tdata[Nom],SMALL(IF(Tdata[Date|Affectation]=AB$5&amp;"|"&amp;$C$87,ROW(Tdata[Date|Affectation]),9^9),ROW()-ROW($C$87)+1)-1),"")</f>
        <v/>
      </c>
      <c r="AC88" s="28" t="str">
        <f t="array" ref="AC88">IFERROR(INDEX(Tdata[Nom],SMALL(IF(Tdata[Date|Affectation]=AC$5&amp;"|"&amp;$C$87,ROW(Tdata[Date|Affectation]),9^9),ROW()-ROW($C$87)+1)-1),"")</f>
        <v/>
      </c>
      <c r="AD88" s="28" t="str">
        <f t="array" ref="AD88">IFERROR(INDEX(Tdata[Nom],SMALL(IF(Tdata[Date|Affectation]=AD$5&amp;"|"&amp;$C$87,ROW(Tdata[Date|Affectation]),9^9),ROW()-ROW($C$87)+1)-1),"")</f>
        <v/>
      </c>
      <c r="AE88" s="28" t="str">
        <f t="array" ref="AE88">IFERROR(INDEX(Tdata[Nom],SMALL(IF(Tdata[Date|Affectation]=AE$5&amp;"|"&amp;$C$87,ROW(Tdata[Date|Affectation]),9^9),ROW()-ROW($C$87)+1)-1),"")</f>
        <v/>
      </c>
      <c r="AF88" s="28" t="str">
        <f t="array" ref="AF88">IFERROR(INDEX(Tdata[Nom],SMALL(IF(Tdata[Date|Affectation]=AF$5&amp;"|"&amp;$C$87,ROW(Tdata[Date|Affectation]),9^9),ROW()-ROW($C$87)+1)-1),"")</f>
        <v/>
      </c>
      <c r="AG88" s="28" t="str">
        <f t="array" ref="AG88">IFERROR(INDEX(Tdata[Nom],SMALL(IF(Tdata[Date|Affectation]=AG$5&amp;"|"&amp;$C$87,ROW(Tdata[Date|Affectation]),9^9),ROW()-ROW($C$87)+1)-1),"")</f>
        <v/>
      </c>
      <c r="AH88" s="28" t="str">
        <f t="array" ref="AH88">IFERROR(INDEX(Tdata[Nom],SMALL(IF(Tdata[Date|Affectation]=AH$5&amp;"|"&amp;$C$87,ROW(Tdata[Date|Affectation]),9^9),ROW()-ROW($C$87)+1)-1),"")</f>
        <v/>
      </c>
    </row>
    <row r="89" spans="1:34" ht="15" thickBot="1" x14ac:dyDescent="0.4">
      <c r="A89" s="192"/>
      <c r="B89" s="188"/>
      <c r="C89" s="154"/>
      <c r="D89" s="28" t="str">
        <f t="array" ref="D89">IFERROR(INDEX(Tdata[Nom],SMALL(IF(Tdata[Date|Affectation]=D$5&amp;"|"&amp;$C$87,ROW(Tdata[Date|Affectation]),9^9),ROW()-ROW($C$87)+1)-1),"")</f>
        <v/>
      </c>
      <c r="E89" s="28" t="str">
        <f t="array" ref="E89">IFERROR(INDEX(Tdata[Nom],SMALL(IF(Tdata[Date|Affectation]=E$5&amp;"|"&amp;$C$87,ROW(Tdata[Date|Affectation]),9^9),ROW()-ROW($C$87)+1)-1),"")</f>
        <v/>
      </c>
      <c r="F89" s="28" t="str">
        <f t="array" ref="F89">IFERROR(INDEX(Tdata[Nom],SMALL(IF(Tdata[Date|Affectation]=F$5&amp;"|"&amp;$C$87,ROW(Tdata[Date|Affectation]),9^9),ROW()-ROW($C$87)+1)-1),"")</f>
        <v/>
      </c>
      <c r="G89" s="28" t="str">
        <f t="array" ref="G89">IFERROR(INDEX(Tdata[Nom],SMALL(IF(Tdata[Date|Affectation]=G$5&amp;"|"&amp;$C$87,ROW(Tdata[Date|Affectation]),9^9),ROW()-ROW($C$87)+1)-1),"")</f>
        <v/>
      </c>
      <c r="H89" s="28" t="str">
        <f t="array" ref="H89">IFERROR(INDEX(Tdata[Nom],SMALL(IF(Tdata[Date|Affectation]=H$5&amp;"|"&amp;$C$87,ROW(Tdata[Date|Affectation]),9^9),ROW()-ROW($C$87)+1)-1),"")</f>
        <v/>
      </c>
      <c r="I89" s="28" t="str">
        <f t="array" ref="I89">IFERROR(INDEX(Tdata[Nom],SMALL(IF(Tdata[Date|Affectation]=I$5&amp;"|"&amp;$C$87,ROW(Tdata[Date|Affectation]),9^9),ROW()-ROW($C$87)+1)-1),"")</f>
        <v/>
      </c>
      <c r="J89" s="28" t="str">
        <f t="array" ref="J89">IFERROR(INDEX(Tdata[Nom],SMALL(IF(Tdata[Date|Affectation]=J$5&amp;"|"&amp;$C$87,ROW(Tdata[Date|Affectation]),9^9),ROW()-ROW($C$87)+1)-1),"")</f>
        <v/>
      </c>
      <c r="K89" s="28" t="str">
        <f t="array" ref="K89">IFERROR(INDEX(Tdata[Nom],SMALL(IF(Tdata[Date|Affectation]=K$5&amp;"|"&amp;$C$87,ROW(Tdata[Date|Affectation]),9^9),ROW()-ROW($C$87)+1)-1),"")</f>
        <v/>
      </c>
      <c r="L89" s="28" t="str">
        <f t="array" ref="L89">IFERROR(INDEX(Tdata[Nom],SMALL(IF(Tdata[Date|Affectation]=L$5&amp;"|"&amp;$C$87,ROW(Tdata[Date|Affectation]),9^9),ROW()-ROW($C$87)+1)-1),"")</f>
        <v/>
      </c>
      <c r="M89" s="28" t="str">
        <f t="array" ref="M89">IFERROR(INDEX(Tdata[Nom],SMALL(IF(Tdata[Date|Affectation]=M$5&amp;"|"&amp;$C$87,ROW(Tdata[Date|Affectation]),9^9),ROW()-ROW($C$87)+1)-1),"")</f>
        <v/>
      </c>
      <c r="N89" s="28" t="str">
        <f t="array" ref="N89">IFERROR(INDEX(Tdata[Nom],SMALL(IF(Tdata[Date|Affectation]=N$5&amp;"|"&amp;$C$87,ROW(Tdata[Date|Affectation]),9^9),ROW()-ROW($C$87)+1)-1),"")</f>
        <v/>
      </c>
      <c r="O89" s="28" t="str">
        <f t="array" ref="O89">IFERROR(INDEX(Tdata[Nom],SMALL(IF(Tdata[Date|Affectation]=O$5&amp;"|"&amp;$C$87,ROW(Tdata[Date|Affectation]),9^9),ROW()-ROW($C$87)+1)-1),"")</f>
        <v/>
      </c>
      <c r="P89" s="28" t="str">
        <f t="array" ref="P89">IFERROR(INDEX(Tdata[Nom],SMALL(IF(Tdata[Date|Affectation]=P$5&amp;"|"&amp;$C$87,ROW(Tdata[Date|Affectation]),9^9),ROW()-ROW($C$87)+1)-1),"")</f>
        <v/>
      </c>
      <c r="Q89" s="28" t="str">
        <f t="array" ref="Q89">IFERROR(INDEX(Tdata[Nom],SMALL(IF(Tdata[Date|Affectation]=Q$5&amp;"|"&amp;$C$87,ROW(Tdata[Date|Affectation]),9^9),ROW()-ROW($C$87)+1)-1),"")</f>
        <v/>
      </c>
      <c r="R89" s="28" t="str">
        <f t="array" ref="R89">IFERROR(INDEX(Tdata[Nom],SMALL(IF(Tdata[Date|Affectation]=R$5&amp;"|"&amp;$C$87,ROW(Tdata[Date|Affectation]),9^9),ROW()-ROW($C$87)+1)-1),"")</f>
        <v/>
      </c>
      <c r="S89" s="28" t="str">
        <f t="array" ref="S89">IFERROR(INDEX(Tdata[Nom],SMALL(IF(Tdata[Date|Affectation]=S$5&amp;"|"&amp;$C$87,ROW(Tdata[Date|Affectation]),9^9),ROW()-ROW($C$87)+1)-1),"")</f>
        <v/>
      </c>
      <c r="T89" s="28" t="str">
        <f t="array" ref="T89">IFERROR(INDEX(Tdata[Nom],SMALL(IF(Tdata[Date|Affectation]=T$5&amp;"|"&amp;$C$87,ROW(Tdata[Date|Affectation]),9^9),ROW()-ROW($C$87)+1)-1),"")</f>
        <v/>
      </c>
      <c r="U89" s="28" t="str">
        <f t="array" ref="U89">IFERROR(INDEX(Tdata[Nom],SMALL(IF(Tdata[Date|Affectation]=U$5&amp;"|"&amp;$C$87,ROW(Tdata[Date|Affectation]),9^9),ROW()-ROW($C$87)+1)-1),"")</f>
        <v/>
      </c>
      <c r="V89" s="28" t="str">
        <f t="array" ref="V89">IFERROR(INDEX(Tdata[Nom],SMALL(IF(Tdata[Date|Affectation]=V$5&amp;"|"&amp;$C$87,ROW(Tdata[Date|Affectation]),9^9),ROW()-ROW($C$87)+1)-1),"")</f>
        <v/>
      </c>
      <c r="W89" s="28" t="str">
        <f t="array" ref="W89">IFERROR(INDEX(Tdata[Nom],SMALL(IF(Tdata[Date|Affectation]=W$5&amp;"|"&amp;$C$87,ROW(Tdata[Date|Affectation]),9^9),ROW()-ROW($C$87)+1)-1),"")</f>
        <v/>
      </c>
      <c r="X89" s="28" t="str">
        <f t="array" ref="X89">IFERROR(INDEX(Tdata[Nom],SMALL(IF(Tdata[Date|Affectation]=X$5&amp;"|"&amp;$C$87,ROW(Tdata[Date|Affectation]),9^9),ROW()-ROW($C$87)+1)-1),"")</f>
        <v/>
      </c>
      <c r="Y89" s="28" t="str">
        <f t="array" ref="Y89">IFERROR(INDEX(Tdata[Nom],SMALL(IF(Tdata[Date|Affectation]=Y$5&amp;"|"&amp;$C$87,ROW(Tdata[Date|Affectation]),9^9),ROW()-ROW($C$87)+1)-1),"")</f>
        <v/>
      </c>
      <c r="Z89" s="28" t="str">
        <f t="array" ref="Z89">IFERROR(INDEX(Tdata[Nom],SMALL(IF(Tdata[Date|Affectation]=Z$5&amp;"|"&amp;$C$87,ROW(Tdata[Date|Affectation]),9^9),ROW()-ROW($C$87)+1)-1),"")</f>
        <v/>
      </c>
      <c r="AA89" s="28" t="str">
        <f t="array" ref="AA89">IFERROR(INDEX(Tdata[Nom],SMALL(IF(Tdata[Date|Affectation]=AA$5&amp;"|"&amp;$C$87,ROW(Tdata[Date|Affectation]),9^9),ROW()-ROW($C$87)+1)-1),"")</f>
        <v/>
      </c>
      <c r="AB89" s="28" t="str">
        <f t="array" ref="AB89">IFERROR(INDEX(Tdata[Nom],SMALL(IF(Tdata[Date|Affectation]=AB$5&amp;"|"&amp;$C$87,ROW(Tdata[Date|Affectation]),9^9),ROW()-ROW($C$87)+1)-1),"")</f>
        <v/>
      </c>
      <c r="AC89" s="28" t="str">
        <f t="array" ref="AC89">IFERROR(INDEX(Tdata[Nom],SMALL(IF(Tdata[Date|Affectation]=AC$5&amp;"|"&amp;$C$87,ROW(Tdata[Date|Affectation]),9^9),ROW()-ROW($C$87)+1)-1),"")</f>
        <v/>
      </c>
      <c r="AD89" s="28" t="str">
        <f t="array" ref="AD89">IFERROR(INDEX(Tdata[Nom],SMALL(IF(Tdata[Date|Affectation]=AD$5&amp;"|"&amp;$C$87,ROW(Tdata[Date|Affectation]),9^9),ROW()-ROW($C$87)+1)-1),"")</f>
        <v/>
      </c>
      <c r="AE89" s="28" t="str">
        <f t="array" ref="AE89">IFERROR(INDEX(Tdata[Nom],SMALL(IF(Tdata[Date|Affectation]=AE$5&amp;"|"&amp;$C$87,ROW(Tdata[Date|Affectation]),9^9),ROW()-ROW($C$87)+1)-1),"")</f>
        <v/>
      </c>
      <c r="AF89" s="28" t="str">
        <f t="array" ref="AF89">IFERROR(INDEX(Tdata[Nom],SMALL(IF(Tdata[Date|Affectation]=AF$5&amp;"|"&amp;$C$87,ROW(Tdata[Date|Affectation]),9^9),ROW()-ROW($C$87)+1)-1),"")</f>
        <v/>
      </c>
      <c r="AG89" s="28" t="str">
        <f t="array" ref="AG89">IFERROR(INDEX(Tdata[Nom],SMALL(IF(Tdata[Date|Affectation]=AG$5&amp;"|"&amp;$C$87,ROW(Tdata[Date|Affectation]),9^9),ROW()-ROW($C$87)+1)-1),"")</f>
        <v/>
      </c>
      <c r="AH89" s="28" t="str">
        <f t="array" ref="AH89">IFERROR(INDEX(Tdata[Nom],SMALL(IF(Tdata[Date|Affectation]=AH$5&amp;"|"&amp;$C$87,ROW(Tdata[Date|Affectation]),9^9),ROW()-ROW($C$87)+1)-1),"")</f>
        <v/>
      </c>
    </row>
    <row r="90" spans="1:34" ht="15" thickBot="1" x14ac:dyDescent="0.4">
      <c r="A90" s="192"/>
      <c r="B90" s="188"/>
      <c r="C90" s="154"/>
      <c r="D90" s="28" t="str">
        <f t="array" ref="D90">IFERROR(INDEX(Tdata[Nom],SMALL(IF(Tdata[Date|Affectation]=D$5&amp;"|"&amp;$C$87,ROW(Tdata[Date|Affectation]),9^9),ROW()-ROW($C$87)+1)-1),"")</f>
        <v/>
      </c>
      <c r="E90" s="28" t="str">
        <f t="array" ref="E90">IFERROR(INDEX(Tdata[Nom],SMALL(IF(Tdata[Date|Affectation]=E$5&amp;"|"&amp;$C$87,ROW(Tdata[Date|Affectation]),9^9),ROW()-ROW($C$87)+1)-1),"")</f>
        <v/>
      </c>
      <c r="F90" s="28" t="str">
        <f t="array" ref="F90">IFERROR(INDEX(Tdata[Nom],SMALL(IF(Tdata[Date|Affectation]=F$5&amp;"|"&amp;$C$87,ROW(Tdata[Date|Affectation]),9^9),ROW()-ROW($C$87)+1)-1),"")</f>
        <v/>
      </c>
      <c r="G90" s="28" t="str">
        <f t="array" ref="G90">IFERROR(INDEX(Tdata[Nom],SMALL(IF(Tdata[Date|Affectation]=G$5&amp;"|"&amp;$C$87,ROW(Tdata[Date|Affectation]),9^9),ROW()-ROW($C$87)+1)-1),"")</f>
        <v/>
      </c>
      <c r="H90" s="28" t="str">
        <f t="array" ref="H90">IFERROR(INDEX(Tdata[Nom],SMALL(IF(Tdata[Date|Affectation]=H$5&amp;"|"&amp;$C$87,ROW(Tdata[Date|Affectation]),9^9),ROW()-ROW($C$87)+1)-1),"")</f>
        <v/>
      </c>
      <c r="I90" s="28" t="str">
        <f t="array" ref="I90">IFERROR(INDEX(Tdata[Nom],SMALL(IF(Tdata[Date|Affectation]=I$5&amp;"|"&amp;$C$87,ROW(Tdata[Date|Affectation]),9^9),ROW()-ROW($C$87)+1)-1),"")</f>
        <v/>
      </c>
      <c r="J90" s="28" t="str">
        <f t="array" ref="J90">IFERROR(INDEX(Tdata[Nom],SMALL(IF(Tdata[Date|Affectation]=J$5&amp;"|"&amp;$C$87,ROW(Tdata[Date|Affectation]),9^9),ROW()-ROW($C$87)+1)-1),"")</f>
        <v/>
      </c>
      <c r="K90" s="28" t="str">
        <f t="array" ref="K90">IFERROR(INDEX(Tdata[Nom],SMALL(IF(Tdata[Date|Affectation]=K$5&amp;"|"&amp;$C$87,ROW(Tdata[Date|Affectation]),9^9),ROW()-ROW($C$87)+1)-1),"")</f>
        <v/>
      </c>
      <c r="L90" s="28" t="str">
        <f t="array" ref="L90">IFERROR(INDEX(Tdata[Nom],SMALL(IF(Tdata[Date|Affectation]=L$5&amp;"|"&amp;$C$87,ROW(Tdata[Date|Affectation]),9^9),ROW()-ROW($C$87)+1)-1),"")</f>
        <v/>
      </c>
      <c r="M90" s="28" t="str">
        <f t="array" ref="M90">IFERROR(INDEX(Tdata[Nom],SMALL(IF(Tdata[Date|Affectation]=M$5&amp;"|"&amp;$C$87,ROW(Tdata[Date|Affectation]),9^9),ROW()-ROW($C$87)+1)-1),"")</f>
        <v/>
      </c>
      <c r="N90" s="28" t="str">
        <f t="array" ref="N90">IFERROR(INDEX(Tdata[Nom],SMALL(IF(Tdata[Date|Affectation]=N$5&amp;"|"&amp;$C$87,ROW(Tdata[Date|Affectation]),9^9),ROW()-ROW($C$87)+1)-1),"")</f>
        <v/>
      </c>
      <c r="O90" s="28" t="str">
        <f t="array" ref="O90">IFERROR(INDEX(Tdata[Nom],SMALL(IF(Tdata[Date|Affectation]=O$5&amp;"|"&amp;$C$87,ROW(Tdata[Date|Affectation]),9^9),ROW()-ROW($C$87)+1)-1),"")</f>
        <v/>
      </c>
      <c r="P90" s="28" t="str">
        <f t="array" ref="P90">IFERROR(INDEX(Tdata[Nom],SMALL(IF(Tdata[Date|Affectation]=P$5&amp;"|"&amp;$C$87,ROW(Tdata[Date|Affectation]),9^9),ROW()-ROW($C$87)+1)-1),"")</f>
        <v/>
      </c>
      <c r="Q90" s="28" t="str">
        <f t="array" ref="Q90">IFERROR(INDEX(Tdata[Nom],SMALL(IF(Tdata[Date|Affectation]=Q$5&amp;"|"&amp;$C$87,ROW(Tdata[Date|Affectation]),9^9),ROW()-ROW($C$87)+1)-1),"")</f>
        <v/>
      </c>
      <c r="R90" s="28" t="str">
        <f t="array" ref="R90">IFERROR(INDEX(Tdata[Nom],SMALL(IF(Tdata[Date|Affectation]=R$5&amp;"|"&amp;$C$87,ROW(Tdata[Date|Affectation]),9^9),ROW()-ROW($C$87)+1)-1),"")</f>
        <v/>
      </c>
      <c r="S90" s="28" t="str">
        <f t="array" ref="S90">IFERROR(INDEX(Tdata[Nom],SMALL(IF(Tdata[Date|Affectation]=S$5&amp;"|"&amp;$C$87,ROW(Tdata[Date|Affectation]),9^9),ROW()-ROW($C$87)+1)-1),"")</f>
        <v/>
      </c>
      <c r="T90" s="28" t="str">
        <f t="array" ref="T90">IFERROR(INDEX(Tdata[Nom],SMALL(IF(Tdata[Date|Affectation]=T$5&amp;"|"&amp;$C$87,ROW(Tdata[Date|Affectation]),9^9),ROW()-ROW($C$87)+1)-1),"")</f>
        <v/>
      </c>
      <c r="U90" s="28" t="str">
        <f t="array" ref="U90">IFERROR(INDEX(Tdata[Nom],SMALL(IF(Tdata[Date|Affectation]=U$5&amp;"|"&amp;$C$87,ROW(Tdata[Date|Affectation]),9^9),ROW()-ROW($C$87)+1)-1),"")</f>
        <v/>
      </c>
      <c r="V90" s="28" t="str">
        <f t="array" ref="V90">IFERROR(INDEX(Tdata[Nom],SMALL(IF(Tdata[Date|Affectation]=V$5&amp;"|"&amp;$C$87,ROW(Tdata[Date|Affectation]),9^9),ROW()-ROW($C$87)+1)-1),"")</f>
        <v/>
      </c>
      <c r="W90" s="28" t="str">
        <f t="array" ref="W90">IFERROR(INDEX(Tdata[Nom],SMALL(IF(Tdata[Date|Affectation]=W$5&amp;"|"&amp;$C$87,ROW(Tdata[Date|Affectation]),9^9),ROW()-ROW($C$87)+1)-1),"")</f>
        <v/>
      </c>
      <c r="X90" s="28" t="str">
        <f t="array" ref="X90">IFERROR(INDEX(Tdata[Nom],SMALL(IF(Tdata[Date|Affectation]=X$5&amp;"|"&amp;$C$87,ROW(Tdata[Date|Affectation]),9^9),ROW()-ROW($C$87)+1)-1),"")</f>
        <v/>
      </c>
      <c r="Y90" s="28" t="str">
        <f t="array" ref="Y90">IFERROR(INDEX(Tdata[Nom],SMALL(IF(Tdata[Date|Affectation]=Y$5&amp;"|"&amp;$C$87,ROW(Tdata[Date|Affectation]),9^9),ROW()-ROW($C$87)+1)-1),"")</f>
        <v/>
      </c>
      <c r="Z90" s="28" t="str">
        <f t="array" ref="Z90">IFERROR(INDEX(Tdata[Nom],SMALL(IF(Tdata[Date|Affectation]=Z$5&amp;"|"&amp;$C$87,ROW(Tdata[Date|Affectation]),9^9),ROW()-ROW($C$87)+1)-1),"")</f>
        <v/>
      </c>
      <c r="AA90" s="28" t="str">
        <f t="array" ref="AA90">IFERROR(INDEX(Tdata[Nom],SMALL(IF(Tdata[Date|Affectation]=AA$5&amp;"|"&amp;$C$87,ROW(Tdata[Date|Affectation]),9^9),ROW()-ROW($C$87)+1)-1),"")</f>
        <v/>
      </c>
      <c r="AB90" s="28" t="str">
        <f t="array" ref="AB90">IFERROR(INDEX(Tdata[Nom],SMALL(IF(Tdata[Date|Affectation]=AB$5&amp;"|"&amp;$C$87,ROW(Tdata[Date|Affectation]),9^9),ROW()-ROW($C$87)+1)-1),"")</f>
        <v/>
      </c>
      <c r="AC90" s="28" t="str">
        <f t="array" ref="AC90">IFERROR(INDEX(Tdata[Nom],SMALL(IF(Tdata[Date|Affectation]=AC$5&amp;"|"&amp;$C$87,ROW(Tdata[Date|Affectation]),9^9),ROW()-ROW($C$87)+1)-1),"")</f>
        <v/>
      </c>
      <c r="AD90" s="28" t="str">
        <f t="array" ref="AD90">IFERROR(INDEX(Tdata[Nom],SMALL(IF(Tdata[Date|Affectation]=AD$5&amp;"|"&amp;$C$87,ROW(Tdata[Date|Affectation]),9^9),ROW()-ROW($C$87)+1)-1),"")</f>
        <v/>
      </c>
      <c r="AE90" s="28" t="str">
        <f t="array" ref="AE90">IFERROR(INDEX(Tdata[Nom],SMALL(IF(Tdata[Date|Affectation]=AE$5&amp;"|"&amp;$C$87,ROW(Tdata[Date|Affectation]),9^9),ROW()-ROW($C$87)+1)-1),"")</f>
        <v/>
      </c>
      <c r="AF90" s="28" t="str">
        <f t="array" ref="AF90">IFERROR(INDEX(Tdata[Nom],SMALL(IF(Tdata[Date|Affectation]=AF$5&amp;"|"&amp;$C$87,ROW(Tdata[Date|Affectation]),9^9),ROW()-ROW($C$87)+1)-1),"")</f>
        <v/>
      </c>
      <c r="AG90" s="28" t="str">
        <f t="array" ref="AG90">IFERROR(INDEX(Tdata[Nom],SMALL(IF(Tdata[Date|Affectation]=AG$5&amp;"|"&amp;$C$87,ROW(Tdata[Date|Affectation]),9^9),ROW()-ROW($C$87)+1)-1),"")</f>
        <v/>
      </c>
      <c r="AH90" s="28" t="str">
        <f t="array" ref="AH90">IFERROR(INDEX(Tdata[Nom],SMALL(IF(Tdata[Date|Affectation]=AH$5&amp;"|"&amp;$C$87,ROW(Tdata[Date|Affectation]),9^9),ROW()-ROW($C$87)+1)-1),"")</f>
        <v/>
      </c>
    </row>
    <row r="91" spans="1:34" ht="15" thickBot="1" x14ac:dyDescent="0.4">
      <c r="A91" s="192"/>
      <c r="B91" s="188"/>
      <c r="C91" s="154"/>
      <c r="D91" s="28" t="str">
        <f t="array" ref="D91">IFERROR(INDEX(Tdata[Nom],SMALL(IF(Tdata[Date|Affectation]=D$5&amp;"|"&amp;$C$87,ROW(Tdata[Date|Affectation]),9^9),ROW()-ROW($C$87)+1)-1),"")</f>
        <v/>
      </c>
      <c r="E91" s="28" t="str">
        <f t="array" ref="E91">IFERROR(INDEX(Tdata[Nom],SMALL(IF(Tdata[Date|Affectation]=E$5&amp;"|"&amp;$C$87,ROW(Tdata[Date|Affectation]),9^9),ROW()-ROW($C$87)+1)-1),"")</f>
        <v/>
      </c>
      <c r="F91" s="28" t="str">
        <f t="array" ref="F91">IFERROR(INDEX(Tdata[Nom],SMALL(IF(Tdata[Date|Affectation]=F$5&amp;"|"&amp;$C$87,ROW(Tdata[Date|Affectation]),9^9),ROW()-ROW($C$87)+1)-1),"")</f>
        <v/>
      </c>
      <c r="G91" s="28" t="str">
        <f t="array" ref="G91">IFERROR(INDEX(Tdata[Nom],SMALL(IF(Tdata[Date|Affectation]=G$5&amp;"|"&amp;$C$87,ROW(Tdata[Date|Affectation]),9^9),ROW()-ROW($C$87)+1)-1),"")</f>
        <v/>
      </c>
      <c r="H91" s="28" t="str">
        <f t="array" ref="H91">IFERROR(INDEX(Tdata[Nom],SMALL(IF(Tdata[Date|Affectation]=H$5&amp;"|"&amp;$C$87,ROW(Tdata[Date|Affectation]),9^9),ROW()-ROW($C$87)+1)-1),"")</f>
        <v/>
      </c>
      <c r="I91" s="28" t="str">
        <f t="array" ref="I91">IFERROR(INDEX(Tdata[Nom],SMALL(IF(Tdata[Date|Affectation]=I$5&amp;"|"&amp;$C$87,ROW(Tdata[Date|Affectation]),9^9),ROW()-ROW($C$87)+1)-1),"")</f>
        <v/>
      </c>
      <c r="J91" s="28" t="str">
        <f t="array" ref="J91">IFERROR(INDEX(Tdata[Nom],SMALL(IF(Tdata[Date|Affectation]=J$5&amp;"|"&amp;$C$87,ROW(Tdata[Date|Affectation]),9^9),ROW()-ROW($C$87)+1)-1),"")</f>
        <v/>
      </c>
      <c r="K91" s="28" t="str">
        <f t="array" ref="K91">IFERROR(INDEX(Tdata[Nom],SMALL(IF(Tdata[Date|Affectation]=K$5&amp;"|"&amp;$C$87,ROW(Tdata[Date|Affectation]),9^9),ROW()-ROW($C$87)+1)-1),"")</f>
        <v/>
      </c>
      <c r="L91" s="28" t="str">
        <f t="array" ref="L91">IFERROR(INDEX(Tdata[Nom],SMALL(IF(Tdata[Date|Affectation]=L$5&amp;"|"&amp;$C$87,ROW(Tdata[Date|Affectation]),9^9),ROW()-ROW($C$87)+1)-1),"")</f>
        <v/>
      </c>
      <c r="M91" s="28" t="str">
        <f t="array" ref="M91">IFERROR(INDEX(Tdata[Nom],SMALL(IF(Tdata[Date|Affectation]=M$5&amp;"|"&amp;$C$87,ROW(Tdata[Date|Affectation]),9^9),ROW()-ROW($C$87)+1)-1),"")</f>
        <v/>
      </c>
      <c r="N91" s="28" t="str">
        <f t="array" ref="N91">IFERROR(INDEX(Tdata[Nom],SMALL(IF(Tdata[Date|Affectation]=N$5&amp;"|"&amp;$C$87,ROW(Tdata[Date|Affectation]),9^9),ROW()-ROW($C$87)+1)-1),"")</f>
        <v/>
      </c>
      <c r="O91" s="28" t="str">
        <f t="array" ref="O91">IFERROR(INDEX(Tdata[Nom],SMALL(IF(Tdata[Date|Affectation]=O$5&amp;"|"&amp;$C$87,ROW(Tdata[Date|Affectation]),9^9),ROW()-ROW($C$87)+1)-1),"")</f>
        <v/>
      </c>
      <c r="P91" s="28" t="str">
        <f t="array" ref="P91">IFERROR(INDEX(Tdata[Nom],SMALL(IF(Tdata[Date|Affectation]=P$5&amp;"|"&amp;$C$87,ROW(Tdata[Date|Affectation]),9^9),ROW()-ROW($C$87)+1)-1),"")</f>
        <v/>
      </c>
      <c r="Q91" s="28" t="str">
        <f t="array" ref="Q91">IFERROR(INDEX(Tdata[Nom],SMALL(IF(Tdata[Date|Affectation]=Q$5&amp;"|"&amp;$C$87,ROW(Tdata[Date|Affectation]),9^9),ROW()-ROW($C$87)+1)-1),"")</f>
        <v/>
      </c>
      <c r="R91" s="28" t="str">
        <f t="array" ref="R91">IFERROR(INDEX(Tdata[Nom],SMALL(IF(Tdata[Date|Affectation]=R$5&amp;"|"&amp;$C$87,ROW(Tdata[Date|Affectation]),9^9),ROW()-ROW($C$87)+1)-1),"")</f>
        <v/>
      </c>
      <c r="S91" s="28" t="str">
        <f t="array" ref="S91">IFERROR(INDEX(Tdata[Nom],SMALL(IF(Tdata[Date|Affectation]=S$5&amp;"|"&amp;$C$87,ROW(Tdata[Date|Affectation]),9^9),ROW()-ROW($C$87)+1)-1),"")</f>
        <v/>
      </c>
      <c r="T91" s="28" t="str">
        <f t="array" ref="T91">IFERROR(INDEX(Tdata[Nom],SMALL(IF(Tdata[Date|Affectation]=T$5&amp;"|"&amp;$C$87,ROW(Tdata[Date|Affectation]),9^9),ROW()-ROW($C$87)+1)-1),"")</f>
        <v/>
      </c>
      <c r="U91" s="28" t="str">
        <f t="array" ref="U91">IFERROR(INDEX(Tdata[Nom],SMALL(IF(Tdata[Date|Affectation]=U$5&amp;"|"&amp;$C$87,ROW(Tdata[Date|Affectation]),9^9),ROW()-ROW($C$87)+1)-1),"")</f>
        <v/>
      </c>
      <c r="V91" s="28" t="str">
        <f t="array" ref="V91">IFERROR(INDEX(Tdata[Nom],SMALL(IF(Tdata[Date|Affectation]=V$5&amp;"|"&amp;$C$87,ROW(Tdata[Date|Affectation]),9^9),ROW()-ROW($C$87)+1)-1),"")</f>
        <v/>
      </c>
      <c r="W91" s="28" t="str">
        <f t="array" ref="W91">IFERROR(INDEX(Tdata[Nom],SMALL(IF(Tdata[Date|Affectation]=W$5&amp;"|"&amp;$C$87,ROW(Tdata[Date|Affectation]),9^9),ROW()-ROW($C$87)+1)-1),"")</f>
        <v/>
      </c>
      <c r="X91" s="28" t="str">
        <f t="array" ref="X91">IFERROR(INDEX(Tdata[Nom],SMALL(IF(Tdata[Date|Affectation]=X$5&amp;"|"&amp;$C$87,ROW(Tdata[Date|Affectation]),9^9),ROW()-ROW($C$87)+1)-1),"")</f>
        <v/>
      </c>
      <c r="Y91" s="28" t="str">
        <f t="array" ref="Y91">IFERROR(INDEX(Tdata[Nom],SMALL(IF(Tdata[Date|Affectation]=Y$5&amp;"|"&amp;$C$87,ROW(Tdata[Date|Affectation]),9^9),ROW()-ROW($C$87)+1)-1),"")</f>
        <v/>
      </c>
      <c r="Z91" s="28" t="str">
        <f t="array" ref="Z91">IFERROR(INDEX(Tdata[Nom],SMALL(IF(Tdata[Date|Affectation]=Z$5&amp;"|"&amp;$C$87,ROW(Tdata[Date|Affectation]),9^9),ROW()-ROW($C$87)+1)-1),"")</f>
        <v/>
      </c>
      <c r="AA91" s="28" t="str">
        <f t="array" ref="AA91">IFERROR(INDEX(Tdata[Nom],SMALL(IF(Tdata[Date|Affectation]=AA$5&amp;"|"&amp;$C$87,ROW(Tdata[Date|Affectation]),9^9),ROW()-ROW($C$87)+1)-1),"")</f>
        <v/>
      </c>
      <c r="AB91" s="28" t="str">
        <f t="array" ref="AB91">IFERROR(INDEX(Tdata[Nom],SMALL(IF(Tdata[Date|Affectation]=AB$5&amp;"|"&amp;$C$87,ROW(Tdata[Date|Affectation]),9^9),ROW()-ROW($C$87)+1)-1),"")</f>
        <v/>
      </c>
      <c r="AC91" s="28" t="str">
        <f t="array" ref="AC91">IFERROR(INDEX(Tdata[Nom],SMALL(IF(Tdata[Date|Affectation]=AC$5&amp;"|"&amp;$C$87,ROW(Tdata[Date|Affectation]),9^9),ROW()-ROW($C$87)+1)-1),"")</f>
        <v/>
      </c>
      <c r="AD91" s="28" t="str">
        <f t="array" ref="AD91">IFERROR(INDEX(Tdata[Nom],SMALL(IF(Tdata[Date|Affectation]=AD$5&amp;"|"&amp;$C$87,ROW(Tdata[Date|Affectation]),9^9),ROW()-ROW($C$87)+1)-1),"")</f>
        <v/>
      </c>
      <c r="AE91" s="28" t="str">
        <f t="array" ref="AE91">IFERROR(INDEX(Tdata[Nom],SMALL(IF(Tdata[Date|Affectation]=AE$5&amp;"|"&amp;$C$87,ROW(Tdata[Date|Affectation]),9^9),ROW()-ROW($C$87)+1)-1),"")</f>
        <v/>
      </c>
      <c r="AF91" s="28" t="str">
        <f t="array" ref="AF91">IFERROR(INDEX(Tdata[Nom],SMALL(IF(Tdata[Date|Affectation]=AF$5&amp;"|"&amp;$C$87,ROW(Tdata[Date|Affectation]),9^9),ROW()-ROW($C$87)+1)-1),"")</f>
        <v/>
      </c>
      <c r="AG91" s="28" t="str">
        <f t="array" ref="AG91">IFERROR(INDEX(Tdata[Nom],SMALL(IF(Tdata[Date|Affectation]=AG$5&amp;"|"&amp;$C$87,ROW(Tdata[Date|Affectation]),9^9),ROW()-ROW($C$87)+1)-1),"")</f>
        <v/>
      </c>
      <c r="AH91" s="28" t="str">
        <f t="array" ref="AH91">IFERROR(INDEX(Tdata[Nom],SMALL(IF(Tdata[Date|Affectation]=AH$5&amp;"|"&amp;$C$87,ROW(Tdata[Date|Affectation]),9^9),ROW()-ROW($C$87)+1)-1),"")</f>
        <v/>
      </c>
    </row>
    <row r="92" spans="1:34" ht="15" thickBot="1" x14ac:dyDescent="0.4">
      <c r="A92" s="192"/>
      <c r="B92" s="188"/>
      <c r="C92" s="154"/>
      <c r="D92" s="28" t="str">
        <f t="array" ref="D92">IFERROR(INDEX(Tdata[Nom],SMALL(IF(Tdata[Date|Affectation]=D$5&amp;"|"&amp;$C$87,ROW(Tdata[Date|Affectation]),9^9),ROW()-ROW($C$87)+1)-1),"")</f>
        <v/>
      </c>
      <c r="E92" s="28" t="str">
        <f t="array" ref="E92">IFERROR(INDEX(Tdata[Nom],SMALL(IF(Tdata[Date|Affectation]=E$5&amp;"|"&amp;$C$87,ROW(Tdata[Date|Affectation]),9^9),ROW()-ROW($C$87)+1)-1),"")</f>
        <v/>
      </c>
      <c r="F92" s="28" t="str">
        <f t="array" ref="F92">IFERROR(INDEX(Tdata[Nom],SMALL(IF(Tdata[Date|Affectation]=F$5&amp;"|"&amp;$C$87,ROW(Tdata[Date|Affectation]),9^9),ROW()-ROW($C$87)+1)-1),"")</f>
        <v/>
      </c>
      <c r="G92" s="28" t="str">
        <f t="array" ref="G92">IFERROR(INDEX(Tdata[Nom],SMALL(IF(Tdata[Date|Affectation]=G$5&amp;"|"&amp;$C$87,ROW(Tdata[Date|Affectation]),9^9),ROW()-ROW($C$87)+1)-1),"")</f>
        <v/>
      </c>
      <c r="H92" s="28" t="str">
        <f t="array" ref="H92">IFERROR(INDEX(Tdata[Nom],SMALL(IF(Tdata[Date|Affectation]=H$5&amp;"|"&amp;$C$87,ROW(Tdata[Date|Affectation]),9^9),ROW()-ROW($C$87)+1)-1),"")</f>
        <v/>
      </c>
      <c r="I92" s="28" t="str">
        <f t="array" ref="I92">IFERROR(INDEX(Tdata[Nom],SMALL(IF(Tdata[Date|Affectation]=I$5&amp;"|"&amp;$C$87,ROW(Tdata[Date|Affectation]),9^9),ROW()-ROW($C$87)+1)-1),"")</f>
        <v/>
      </c>
      <c r="J92" s="28" t="str">
        <f t="array" ref="J92">IFERROR(INDEX(Tdata[Nom],SMALL(IF(Tdata[Date|Affectation]=J$5&amp;"|"&amp;$C$87,ROW(Tdata[Date|Affectation]),9^9),ROW()-ROW($C$87)+1)-1),"")</f>
        <v/>
      </c>
      <c r="K92" s="28" t="str">
        <f t="array" ref="K92">IFERROR(INDEX(Tdata[Nom],SMALL(IF(Tdata[Date|Affectation]=K$5&amp;"|"&amp;$C$87,ROW(Tdata[Date|Affectation]),9^9),ROW()-ROW($C$87)+1)-1),"")</f>
        <v/>
      </c>
      <c r="L92" s="28" t="str">
        <f t="array" ref="L92">IFERROR(INDEX(Tdata[Nom],SMALL(IF(Tdata[Date|Affectation]=L$5&amp;"|"&amp;$C$87,ROW(Tdata[Date|Affectation]),9^9),ROW()-ROW($C$87)+1)-1),"")</f>
        <v/>
      </c>
      <c r="M92" s="28" t="str">
        <f t="array" ref="M92">IFERROR(INDEX(Tdata[Nom],SMALL(IF(Tdata[Date|Affectation]=M$5&amp;"|"&amp;$C$87,ROW(Tdata[Date|Affectation]),9^9),ROW()-ROW($C$87)+1)-1),"")</f>
        <v/>
      </c>
      <c r="N92" s="28" t="str">
        <f t="array" ref="N92">IFERROR(INDEX(Tdata[Nom],SMALL(IF(Tdata[Date|Affectation]=N$5&amp;"|"&amp;$C$87,ROW(Tdata[Date|Affectation]),9^9),ROW()-ROW($C$87)+1)-1),"")</f>
        <v/>
      </c>
      <c r="O92" s="28" t="str">
        <f t="array" ref="O92">IFERROR(INDEX(Tdata[Nom],SMALL(IF(Tdata[Date|Affectation]=O$5&amp;"|"&amp;$C$87,ROW(Tdata[Date|Affectation]),9^9),ROW()-ROW($C$87)+1)-1),"")</f>
        <v/>
      </c>
      <c r="P92" s="28" t="str">
        <f t="array" ref="P92">IFERROR(INDEX(Tdata[Nom],SMALL(IF(Tdata[Date|Affectation]=P$5&amp;"|"&amp;$C$87,ROW(Tdata[Date|Affectation]),9^9),ROW()-ROW($C$87)+1)-1),"")</f>
        <v/>
      </c>
      <c r="Q92" s="28" t="str">
        <f t="array" ref="Q92">IFERROR(INDEX(Tdata[Nom],SMALL(IF(Tdata[Date|Affectation]=Q$5&amp;"|"&amp;$C$87,ROW(Tdata[Date|Affectation]),9^9),ROW()-ROW($C$87)+1)-1),"")</f>
        <v/>
      </c>
      <c r="R92" s="28" t="str">
        <f t="array" ref="R92">IFERROR(INDEX(Tdata[Nom],SMALL(IF(Tdata[Date|Affectation]=R$5&amp;"|"&amp;$C$87,ROW(Tdata[Date|Affectation]),9^9),ROW()-ROW($C$87)+1)-1),"")</f>
        <v/>
      </c>
      <c r="S92" s="28" t="str">
        <f t="array" ref="S92">IFERROR(INDEX(Tdata[Nom],SMALL(IF(Tdata[Date|Affectation]=S$5&amp;"|"&amp;$C$87,ROW(Tdata[Date|Affectation]),9^9),ROW()-ROW($C$87)+1)-1),"")</f>
        <v/>
      </c>
      <c r="T92" s="28" t="str">
        <f t="array" ref="T92">IFERROR(INDEX(Tdata[Nom],SMALL(IF(Tdata[Date|Affectation]=T$5&amp;"|"&amp;$C$87,ROW(Tdata[Date|Affectation]),9^9),ROW()-ROW($C$87)+1)-1),"")</f>
        <v/>
      </c>
      <c r="U92" s="28" t="str">
        <f t="array" ref="U92">IFERROR(INDEX(Tdata[Nom],SMALL(IF(Tdata[Date|Affectation]=U$5&amp;"|"&amp;$C$87,ROW(Tdata[Date|Affectation]),9^9),ROW()-ROW($C$87)+1)-1),"")</f>
        <v/>
      </c>
      <c r="V92" s="28" t="str">
        <f t="array" ref="V92">IFERROR(INDEX(Tdata[Nom],SMALL(IF(Tdata[Date|Affectation]=V$5&amp;"|"&amp;$C$87,ROW(Tdata[Date|Affectation]),9^9),ROW()-ROW($C$87)+1)-1),"")</f>
        <v/>
      </c>
      <c r="W92" s="28" t="str">
        <f t="array" ref="W92">IFERROR(INDEX(Tdata[Nom],SMALL(IF(Tdata[Date|Affectation]=W$5&amp;"|"&amp;$C$87,ROW(Tdata[Date|Affectation]),9^9),ROW()-ROW($C$87)+1)-1),"")</f>
        <v/>
      </c>
      <c r="X92" s="28" t="str">
        <f t="array" ref="X92">IFERROR(INDEX(Tdata[Nom],SMALL(IF(Tdata[Date|Affectation]=X$5&amp;"|"&amp;$C$87,ROW(Tdata[Date|Affectation]),9^9),ROW()-ROW($C$87)+1)-1),"")</f>
        <v/>
      </c>
      <c r="Y92" s="28" t="str">
        <f t="array" ref="Y92">IFERROR(INDEX(Tdata[Nom],SMALL(IF(Tdata[Date|Affectation]=Y$5&amp;"|"&amp;$C$87,ROW(Tdata[Date|Affectation]),9^9),ROW()-ROW($C$87)+1)-1),"")</f>
        <v/>
      </c>
      <c r="Z92" s="28" t="str">
        <f t="array" ref="Z92">IFERROR(INDEX(Tdata[Nom],SMALL(IF(Tdata[Date|Affectation]=Z$5&amp;"|"&amp;$C$87,ROW(Tdata[Date|Affectation]),9^9),ROW()-ROW($C$87)+1)-1),"")</f>
        <v/>
      </c>
      <c r="AA92" s="28" t="str">
        <f t="array" ref="AA92">IFERROR(INDEX(Tdata[Nom],SMALL(IF(Tdata[Date|Affectation]=AA$5&amp;"|"&amp;$C$87,ROW(Tdata[Date|Affectation]),9^9),ROW()-ROW($C$87)+1)-1),"")</f>
        <v/>
      </c>
      <c r="AB92" s="28" t="str">
        <f t="array" ref="AB92">IFERROR(INDEX(Tdata[Nom],SMALL(IF(Tdata[Date|Affectation]=AB$5&amp;"|"&amp;$C$87,ROW(Tdata[Date|Affectation]),9^9),ROW()-ROW($C$87)+1)-1),"")</f>
        <v/>
      </c>
      <c r="AC92" s="28" t="str">
        <f t="array" ref="AC92">IFERROR(INDEX(Tdata[Nom],SMALL(IF(Tdata[Date|Affectation]=AC$5&amp;"|"&amp;$C$87,ROW(Tdata[Date|Affectation]),9^9),ROW()-ROW($C$87)+1)-1),"")</f>
        <v/>
      </c>
      <c r="AD92" s="28" t="str">
        <f t="array" ref="AD92">IFERROR(INDEX(Tdata[Nom],SMALL(IF(Tdata[Date|Affectation]=AD$5&amp;"|"&amp;$C$87,ROW(Tdata[Date|Affectation]),9^9),ROW()-ROW($C$87)+1)-1),"")</f>
        <v/>
      </c>
      <c r="AE92" s="28" t="str">
        <f t="array" ref="AE92">IFERROR(INDEX(Tdata[Nom],SMALL(IF(Tdata[Date|Affectation]=AE$5&amp;"|"&amp;$C$87,ROW(Tdata[Date|Affectation]),9^9),ROW()-ROW($C$87)+1)-1),"")</f>
        <v/>
      </c>
      <c r="AF92" s="28" t="str">
        <f t="array" ref="AF92">IFERROR(INDEX(Tdata[Nom],SMALL(IF(Tdata[Date|Affectation]=AF$5&amp;"|"&amp;$C$87,ROW(Tdata[Date|Affectation]),9^9),ROW()-ROW($C$87)+1)-1),"")</f>
        <v/>
      </c>
      <c r="AG92" s="28" t="str">
        <f t="array" ref="AG92">IFERROR(INDEX(Tdata[Nom],SMALL(IF(Tdata[Date|Affectation]=AG$5&amp;"|"&amp;$C$87,ROW(Tdata[Date|Affectation]),9^9),ROW()-ROW($C$87)+1)-1),"")</f>
        <v/>
      </c>
      <c r="AH92" s="28" t="str">
        <f t="array" ref="AH92">IFERROR(INDEX(Tdata[Nom],SMALL(IF(Tdata[Date|Affectation]=AH$5&amp;"|"&amp;$C$87,ROW(Tdata[Date|Affectation]),9^9),ROW()-ROW($C$87)+1)-1),"")</f>
        <v/>
      </c>
    </row>
    <row r="93" spans="1:34" ht="15" thickBot="1" x14ac:dyDescent="0.4">
      <c r="A93" s="192"/>
      <c r="B93" s="188"/>
      <c r="C93" s="154"/>
      <c r="D93" s="46" t="str">
        <f t="array" ref="D93">IFERROR(INDEX(Tdata[Nom],SMALL(IF(Tdata[Date|Affectation]=D$5&amp;"|"&amp;$C$87,ROW(Tdata[Date|Affectation]),9^9),ROW()-ROW($C$87)+1)-1),"")</f>
        <v/>
      </c>
      <c r="E93" s="46" t="str">
        <f t="array" ref="E93">IFERROR(INDEX(Tdata[Nom],SMALL(IF(Tdata[Date|Affectation]=E$5&amp;"|"&amp;$C$87,ROW(Tdata[Date|Affectation]),9^9),ROW()-ROW($C$87)+1)-1),"")</f>
        <v/>
      </c>
      <c r="F93" s="46" t="str">
        <f t="array" ref="F93">IFERROR(INDEX(Tdata[Nom],SMALL(IF(Tdata[Date|Affectation]=F$5&amp;"|"&amp;$C$87,ROW(Tdata[Date|Affectation]),9^9),ROW()-ROW($C$87)+1)-1),"")</f>
        <v/>
      </c>
      <c r="G93" s="46" t="str">
        <f t="array" ref="G93">IFERROR(INDEX(Tdata[Nom],SMALL(IF(Tdata[Date|Affectation]=G$5&amp;"|"&amp;$C$87,ROW(Tdata[Date|Affectation]),9^9),ROW()-ROW($C$87)+1)-1),"")</f>
        <v/>
      </c>
      <c r="H93" s="46" t="str">
        <f t="array" ref="H93">IFERROR(INDEX(Tdata[Nom],SMALL(IF(Tdata[Date|Affectation]=H$5&amp;"|"&amp;$C$87,ROW(Tdata[Date|Affectation]),9^9),ROW()-ROW($C$87)+1)-1),"")</f>
        <v/>
      </c>
      <c r="I93" s="46" t="str">
        <f t="array" ref="I93">IFERROR(INDEX(Tdata[Nom],SMALL(IF(Tdata[Date|Affectation]=I$5&amp;"|"&amp;$C$87,ROW(Tdata[Date|Affectation]),9^9),ROW()-ROW($C$87)+1)-1),"")</f>
        <v/>
      </c>
      <c r="J93" s="46" t="str">
        <f t="array" ref="J93">IFERROR(INDEX(Tdata[Nom],SMALL(IF(Tdata[Date|Affectation]=J$5&amp;"|"&amp;$C$87,ROW(Tdata[Date|Affectation]),9^9),ROW()-ROW($C$87)+1)-1),"")</f>
        <v/>
      </c>
      <c r="K93" s="46" t="str">
        <f t="array" ref="K93">IFERROR(INDEX(Tdata[Nom],SMALL(IF(Tdata[Date|Affectation]=K$5&amp;"|"&amp;$C$87,ROW(Tdata[Date|Affectation]),9^9),ROW()-ROW($C$87)+1)-1),"")</f>
        <v/>
      </c>
      <c r="L93" s="46" t="str">
        <f t="array" ref="L93">IFERROR(INDEX(Tdata[Nom],SMALL(IF(Tdata[Date|Affectation]=L$5&amp;"|"&amp;$C$87,ROW(Tdata[Date|Affectation]),9^9),ROW()-ROW($C$87)+1)-1),"")</f>
        <v/>
      </c>
      <c r="M93" s="46" t="str">
        <f t="array" ref="M93">IFERROR(INDEX(Tdata[Nom],SMALL(IF(Tdata[Date|Affectation]=M$5&amp;"|"&amp;$C$87,ROW(Tdata[Date|Affectation]),9^9),ROW()-ROW($C$87)+1)-1),"")</f>
        <v/>
      </c>
      <c r="N93" s="46" t="str">
        <f t="array" ref="N93">IFERROR(INDEX(Tdata[Nom],SMALL(IF(Tdata[Date|Affectation]=N$5&amp;"|"&amp;$C$87,ROW(Tdata[Date|Affectation]),9^9),ROW()-ROW($C$87)+1)-1),"")</f>
        <v/>
      </c>
      <c r="O93" s="46" t="str">
        <f t="array" ref="O93">IFERROR(INDEX(Tdata[Nom],SMALL(IF(Tdata[Date|Affectation]=O$5&amp;"|"&amp;$C$87,ROW(Tdata[Date|Affectation]),9^9),ROW()-ROW($C$87)+1)-1),"")</f>
        <v/>
      </c>
      <c r="P93" s="46" t="str">
        <f t="array" ref="P93">IFERROR(INDEX(Tdata[Nom],SMALL(IF(Tdata[Date|Affectation]=P$5&amp;"|"&amp;$C$87,ROW(Tdata[Date|Affectation]),9^9),ROW()-ROW($C$87)+1)-1),"")</f>
        <v/>
      </c>
      <c r="Q93" s="46" t="str">
        <f t="array" ref="Q93">IFERROR(INDEX(Tdata[Nom],SMALL(IF(Tdata[Date|Affectation]=Q$5&amp;"|"&amp;$C$87,ROW(Tdata[Date|Affectation]),9^9),ROW()-ROW($C$87)+1)-1),"")</f>
        <v/>
      </c>
      <c r="R93" s="46" t="str">
        <f t="array" ref="R93">IFERROR(INDEX(Tdata[Nom],SMALL(IF(Tdata[Date|Affectation]=R$5&amp;"|"&amp;$C$87,ROW(Tdata[Date|Affectation]),9^9),ROW()-ROW($C$87)+1)-1),"")</f>
        <v/>
      </c>
      <c r="S93" s="46" t="str">
        <f t="array" ref="S93">IFERROR(INDEX(Tdata[Nom],SMALL(IF(Tdata[Date|Affectation]=S$5&amp;"|"&amp;$C$87,ROW(Tdata[Date|Affectation]),9^9),ROW()-ROW($C$87)+1)-1),"")</f>
        <v/>
      </c>
      <c r="T93" s="46" t="str">
        <f t="array" ref="T93">IFERROR(INDEX(Tdata[Nom],SMALL(IF(Tdata[Date|Affectation]=T$5&amp;"|"&amp;$C$87,ROW(Tdata[Date|Affectation]),9^9),ROW()-ROW($C$87)+1)-1),"")</f>
        <v/>
      </c>
      <c r="U93" s="46" t="str">
        <f t="array" ref="U93">IFERROR(INDEX(Tdata[Nom],SMALL(IF(Tdata[Date|Affectation]=U$5&amp;"|"&amp;$C$87,ROW(Tdata[Date|Affectation]),9^9),ROW()-ROW($C$87)+1)-1),"")</f>
        <v/>
      </c>
      <c r="V93" s="46" t="str">
        <f t="array" ref="V93">IFERROR(INDEX(Tdata[Nom],SMALL(IF(Tdata[Date|Affectation]=V$5&amp;"|"&amp;$C$87,ROW(Tdata[Date|Affectation]),9^9),ROW()-ROW($C$87)+1)-1),"")</f>
        <v/>
      </c>
      <c r="W93" s="46" t="str">
        <f t="array" ref="W93">IFERROR(INDEX(Tdata[Nom],SMALL(IF(Tdata[Date|Affectation]=W$5&amp;"|"&amp;$C$87,ROW(Tdata[Date|Affectation]),9^9),ROW()-ROW($C$87)+1)-1),"")</f>
        <v/>
      </c>
      <c r="X93" s="46" t="str">
        <f t="array" ref="X93">IFERROR(INDEX(Tdata[Nom],SMALL(IF(Tdata[Date|Affectation]=X$5&amp;"|"&amp;$C$87,ROW(Tdata[Date|Affectation]),9^9),ROW()-ROW($C$87)+1)-1),"")</f>
        <v/>
      </c>
      <c r="Y93" s="46" t="str">
        <f t="array" ref="Y93">IFERROR(INDEX(Tdata[Nom],SMALL(IF(Tdata[Date|Affectation]=Y$5&amp;"|"&amp;$C$87,ROW(Tdata[Date|Affectation]),9^9),ROW()-ROW($C$87)+1)-1),"")</f>
        <v/>
      </c>
      <c r="Z93" s="46" t="str">
        <f t="array" ref="Z93">IFERROR(INDEX(Tdata[Nom],SMALL(IF(Tdata[Date|Affectation]=Z$5&amp;"|"&amp;$C$87,ROW(Tdata[Date|Affectation]),9^9),ROW()-ROW($C$87)+1)-1),"")</f>
        <v/>
      </c>
      <c r="AA93" s="46" t="str">
        <f t="array" ref="AA93">IFERROR(INDEX(Tdata[Nom],SMALL(IF(Tdata[Date|Affectation]=AA$5&amp;"|"&amp;$C$87,ROW(Tdata[Date|Affectation]),9^9),ROW()-ROW($C$87)+1)-1),"")</f>
        <v/>
      </c>
      <c r="AB93" s="46" t="str">
        <f t="array" ref="AB93">IFERROR(INDEX(Tdata[Nom],SMALL(IF(Tdata[Date|Affectation]=AB$5&amp;"|"&amp;$C$87,ROW(Tdata[Date|Affectation]),9^9),ROW()-ROW($C$87)+1)-1),"")</f>
        <v/>
      </c>
      <c r="AC93" s="46" t="str">
        <f t="array" ref="AC93">IFERROR(INDEX(Tdata[Nom],SMALL(IF(Tdata[Date|Affectation]=AC$5&amp;"|"&amp;$C$87,ROW(Tdata[Date|Affectation]),9^9),ROW()-ROW($C$87)+1)-1),"")</f>
        <v/>
      </c>
      <c r="AD93" s="46" t="str">
        <f t="array" ref="AD93">IFERROR(INDEX(Tdata[Nom],SMALL(IF(Tdata[Date|Affectation]=AD$5&amp;"|"&amp;$C$87,ROW(Tdata[Date|Affectation]),9^9),ROW()-ROW($C$87)+1)-1),"")</f>
        <v/>
      </c>
      <c r="AE93" s="46" t="str">
        <f t="array" ref="AE93">IFERROR(INDEX(Tdata[Nom],SMALL(IF(Tdata[Date|Affectation]=AE$5&amp;"|"&amp;$C$87,ROW(Tdata[Date|Affectation]),9^9),ROW()-ROW($C$87)+1)-1),"")</f>
        <v/>
      </c>
      <c r="AF93" s="46" t="str">
        <f t="array" ref="AF93">IFERROR(INDEX(Tdata[Nom],SMALL(IF(Tdata[Date|Affectation]=AF$5&amp;"|"&amp;$C$87,ROW(Tdata[Date|Affectation]),9^9),ROW()-ROW($C$87)+1)-1),"")</f>
        <v/>
      </c>
      <c r="AG93" s="46" t="str">
        <f t="array" ref="AG93">IFERROR(INDEX(Tdata[Nom],SMALL(IF(Tdata[Date|Affectation]=AG$5&amp;"|"&amp;$C$87,ROW(Tdata[Date|Affectation]),9^9),ROW()-ROW($C$87)+1)-1),"")</f>
        <v/>
      </c>
      <c r="AH93" s="46" t="str">
        <f t="array" ref="AH93">IFERROR(INDEX(Tdata[Nom],SMALL(IF(Tdata[Date|Affectation]=AH$5&amp;"|"&amp;$C$87,ROW(Tdata[Date|Affectation]),9^9),ROW()-ROW($C$87)+1)-1),"")</f>
        <v/>
      </c>
    </row>
    <row r="94" spans="1:34" ht="15" thickBot="1" x14ac:dyDescent="0.4">
      <c r="A94" s="192"/>
      <c r="B94" s="188"/>
      <c r="C94" s="154"/>
      <c r="D94" s="28" t="str">
        <f t="array" ref="D94">IFERROR(INDEX(Tdata[Nom],SMALL(IF(Tdata[Date|Affectation]=D$5&amp;"|"&amp;$C$87,ROW(Tdata[Date|Affectation]),9^9),ROW()-ROW($C$87)+1)-1),"")</f>
        <v/>
      </c>
      <c r="E94" s="28" t="str">
        <f t="array" ref="E94">IFERROR(INDEX(Tdata[Nom],SMALL(IF(Tdata[Date|Affectation]=E$5&amp;"|"&amp;$C$87,ROW(Tdata[Date|Affectation]),9^9),ROW()-ROW($C$87)+1)-1),"")</f>
        <v/>
      </c>
      <c r="F94" s="28" t="str">
        <f t="array" ref="F94">IFERROR(INDEX(Tdata[Nom],SMALL(IF(Tdata[Date|Affectation]=F$5&amp;"|"&amp;$C$87,ROW(Tdata[Date|Affectation]),9^9),ROW()-ROW($C$87)+1)-1),"")</f>
        <v/>
      </c>
      <c r="G94" s="28" t="str">
        <f t="array" ref="G94">IFERROR(INDEX(Tdata[Nom],SMALL(IF(Tdata[Date|Affectation]=G$5&amp;"|"&amp;$C$87,ROW(Tdata[Date|Affectation]),9^9),ROW()-ROW($C$87)+1)-1),"")</f>
        <v/>
      </c>
      <c r="H94" s="28" t="str">
        <f t="array" ref="H94">IFERROR(INDEX(Tdata[Nom],SMALL(IF(Tdata[Date|Affectation]=H$5&amp;"|"&amp;$C$87,ROW(Tdata[Date|Affectation]),9^9),ROW()-ROW($C$87)+1)-1),"")</f>
        <v/>
      </c>
      <c r="I94" s="28" t="str">
        <f t="array" ref="I94">IFERROR(INDEX(Tdata[Nom],SMALL(IF(Tdata[Date|Affectation]=I$5&amp;"|"&amp;$C$87,ROW(Tdata[Date|Affectation]),9^9),ROW()-ROW($C$87)+1)-1),"")</f>
        <v/>
      </c>
      <c r="J94" s="28" t="str">
        <f t="array" ref="J94">IFERROR(INDEX(Tdata[Nom],SMALL(IF(Tdata[Date|Affectation]=J$5&amp;"|"&amp;$C$87,ROW(Tdata[Date|Affectation]),9^9),ROW()-ROW($C$87)+1)-1),"")</f>
        <v/>
      </c>
      <c r="K94" s="28" t="str">
        <f t="array" ref="K94">IFERROR(INDEX(Tdata[Nom],SMALL(IF(Tdata[Date|Affectation]=K$5&amp;"|"&amp;$C$87,ROW(Tdata[Date|Affectation]),9^9),ROW()-ROW($C$87)+1)-1),"")</f>
        <v/>
      </c>
      <c r="L94" s="28" t="str">
        <f t="array" ref="L94">IFERROR(INDEX(Tdata[Nom],SMALL(IF(Tdata[Date|Affectation]=L$5&amp;"|"&amp;$C$87,ROW(Tdata[Date|Affectation]),9^9),ROW()-ROW($C$87)+1)-1),"")</f>
        <v/>
      </c>
      <c r="M94" s="28" t="str">
        <f t="array" ref="M94">IFERROR(INDEX(Tdata[Nom],SMALL(IF(Tdata[Date|Affectation]=M$5&amp;"|"&amp;$C$87,ROW(Tdata[Date|Affectation]),9^9),ROW()-ROW($C$87)+1)-1),"")</f>
        <v/>
      </c>
      <c r="N94" s="28" t="str">
        <f t="array" ref="N94">IFERROR(INDEX(Tdata[Nom],SMALL(IF(Tdata[Date|Affectation]=N$5&amp;"|"&amp;$C$87,ROW(Tdata[Date|Affectation]),9^9),ROW()-ROW($C$87)+1)-1),"")</f>
        <v/>
      </c>
      <c r="O94" s="28" t="str">
        <f t="array" ref="O94">IFERROR(INDEX(Tdata[Nom],SMALL(IF(Tdata[Date|Affectation]=O$5&amp;"|"&amp;$C$87,ROW(Tdata[Date|Affectation]),9^9),ROW()-ROW($C$87)+1)-1),"")</f>
        <v/>
      </c>
      <c r="P94" s="28" t="str">
        <f t="array" ref="P94">IFERROR(INDEX(Tdata[Nom],SMALL(IF(Tdata[Date|Affectation]=P$5&amp;"|"&amp;$C$87,ROW(Tdata[Date|Affectation]),9^9),ROW()-ROW($C$87)+1)-1),"")</f>
        <v/>
      </c>
      <c r="Q94" s="28" t="str">
        <f t="array" ref="Q94">IFERROR(INDEX(Tdata[Nom],SMALL(IF(Tdata[Date|Affectation]=Q$5&amp;"|"&amp;$C$87,ROW(Tdata[Date|Affectation]),9^9),ROW()-ROW($C$87)+1)-1),"")</f>
        <v/>
      </c>
      <c r="R94" s="28" t="str">
        <f t="array" ref="R94">IFERROR(INDEX(Tdata[Nom],SMALL(IF(Tdata[Date|Affectation]=R$5&amp;"|"&amp;$C$87,ROW(Tdata[Date|Affectation]),9^9),ROW()-ROW($C$87)+1)-1),"")</f>
        <v/>
      </c>
      <c r="S94" s="28" t="str">
        <f t="array" ref="S94">IFERROR(INDEX(Tdata[Nom],SMALL(IF(Tdata[Date|Affectation]=S$5&amp;"|"&amp;$C$87,ROW(Tdata[Date|Affectation]),9^9),ROW()-ROW($C$87)+1)-1),"")</f>
        <v/>
      </c>
      <c r="T94" s="28" t="str">
        <f t="array" ref="T94">IFERROR(INDEX(Tdata[Nom],SMALL(IF(Tdata[Date|Affectation]=T$5&amp;"|"&amp;$C$87,ROW(Tdata[Date|Affectation]),9^9),ROW()-ROW($C$87)+1)-1),"")</f>
        <v/>
      </c>
      <c r="U94" s="28" t="str">
        <f t="array" ref="U94">IFERROR(INDEX(Tdata[Nom],SMALL(IF(Tdata[Date|Affectation]=U$5&amp;"|"&amp;$C$87,ROW(Tdata[Date|Affectation]),9^9),ROW()-ROW($C$87)+1)-1),"")</f>
        <v/>
      </c>
      <c r="V94" s="28" t="str">
        <f t="array" ref="V94">IFERROR(INDEX(Tdata[Nom],SMALL(IF(Tdata[Date|Affectation]=V$5&amp;"|"&amp;$C$87,ROW(Tdata[Date|Affectation]),9^9),ROW()-ROW($C$87)+1)-1),"")</f>
        <v/>
      </c>
      <c r="W94" s="28" t="str">
        <f t="array" ref="W94">IFERROR(INDEX(Tdata[Nom],SMALL(IF(Tdata[Date|Affectation]=W$5&amp;"|"&amp;$C$87,ROW(Tdata[Date|Affectation]),9^9),ROW()-ROW($C$87)+1)-1),"")</f>
        <v/>
      </c>
      <c r="X94" s="28" t="str">
        <f t="array" ref="X94">IFERROR(INDEX(Tdata[Nom],SMALL(IF(Tdata[Date|Affectation]=X$5&amp;"|"&amp;$C$87,ROW(Tdata[Date|Affectation]),9^9),ROW()-ROW($C$87)+1)-1),"")</f>
        <v/>
      </c>
      <c r="Y94" s="28" t="str">
        <f t="array" ref="Y94">IFERROR(INDEX(Tdata[Nom],SMALL(IF(Tdata[Date|Affectation]=Y$5&amp;"|"&amp;$C$87,ROW(Tdata[Date|Affectation]),9^9),ROW()-ROW($C$87)+1)-1),"")</f>
        <v/>
      </c>
      <c r="Z94" s="28" t="str">
        <f t="array" ref="Z94">IFERROR(INDEX(Tdata[Nom],SMALL(IF(Tdata[Date|Affectation]=Z$5&amp;"|"&amp;$C$87,ROW(Tdata[Date|Affectation]),9^9),ROW()-ROW($C$87)+1)-1),"")</f>
        <v/>
      </c>
      <c r="AA94" s="28" t="str">
        <f t="array" ref="AA94">IFERROR(INDEX(Tdata[Nom],SMALL(IF(Tdata[Date|Affectation]=AA$5&amp;"|"&amp;$C$87,ROW(Tdata[Date|Affectation]),9^9),ROW()-ROW($C$87)+1)-1),"")</f>
        <v/>
      </c>
      <c r="AB94" s="28" t="str">
        <f t="array" ref="AB94">IFERROR(INDEX(Tdata[Nom],SMALL(IF(Tdata[Date|Affectation]=AB$5&amp;"|"&amp;$C$87,ROW(Tdata[Date|Affectation]),9^9),ROW()-ROW($C$87)+1)-1),"")</f>
        <v/>
      </c>
      <c r="AC94" s="28" t="str">
        <f t="array" ref="AC94">IFERROR(INDEX(Tdata[Nom],SMALL(IF(Tdata[Date|Affectation]=AC$5&amp;"|"&amp;$C$87,ROW(Tdata[Date|Affectation]),9^9),ROW()-ROW($C$87)+1)-1),"")</f>
        <v/>
      </c>
      <c r="AD94" s="28" t="str">
        <f t="array" ref="AD94">IFERROR(INDEX(Tdata[Nom],SMALL(IF(Tdata[Date|Affectation]=AD$5&amp;"|"&amp;$C$87,ROW(Tdata[Date|Affectation]),9^9),ROW()-ROW($C$87)+1)-1),"")</f>
        <v/>
      </c>
      <c r="AE94" s="28" t="str">
        <f t="array" ref="AE94">IFERROR(INDEX(Tdata[Nom],SMALL(IF(Tdata[Date|Affectation]=AE$5&amp;"|"&amp;$C$87,ROW(Tdata[Date|Affectation]),9^9),ROW()-ROW($C$87)+1)-1),"")</f>
        <v/>
      </c>
      <c r="AF94" s="28" t="str">
        <f t="array" ref="AF94">IFERROR(INDEX(Tdata[Nom],SMALL(IF(Tdata[Date|Affectation]=AF$5&amp;"|"&amp;$C$87,ROW(Tdata[Date|Affectation]),9^9),ROW()-ROW($C$87)+1)-1),"")</f>
        <v/>
      </c>
      <c r="AG94" s="28" t="str">
        <f t="array" ref="AG94">IFERROR(INDEX(Tdata[Nom],SMALL(IF(Tdata[Date|Affectation]=AG$5&amp;"|"&amp;$C$87,ROW(Tdata[Date|Affectation]),9^9),ROW()-ROW($C$87)+1)-1),"")</f>
        <v/>
      </c>
      <c r="AH94" s="28" t="str">
        <f t="array" ref="AH94">IFERROR(INDEX(Tdata[Nom],SMALL(IF(Tdata[Date|Affectation]=AH$5&amp;"|"&amp;$C$87,ROW(Tdata[Date|Affectation]),9^9),ROW()-ROW($C$87)+1)-1),"")</f>
        <v/>
      </c>
    </row>
    <row r="95" spans="1:34" ht="15" thickBot="1" x14ac:dyDescent="0.4">
      <c r="A95" s="192"/>
      <c r="B95" s="188"/>
      <c r="C95" s="154"/>
      <c r="D95" s="28" t="str">
        <f t="array" ref="D95">IFERROR(INDEX(Tdata[Nom],SMALL(IF(Tdata[Date|Affectation]=D$5&amp;"|"&amp;$C$87,ROW(Tdata[Date|Affectation]),9^9),ROW()-ROW($C$87)+1)-1),"")</f>
        <v/>
      </c>
      <c r="E95" s="28" t="str">
        <f t="array" ref="E95">IFERROR(INDEX(Tdata[Nom],SMALL(IF(Tdata[Date|Affectation]=E$5&amp;"|"&amp;$C$87,ROW(Tdata[Date|Affectation]),9^9),ROW()-ROW($C$87)+1)-1),"")</f>
        <v/>
      </c>
      <c r="F95" s="28" t="str">
        <f t="array" ref="F95">IFERROR(INDEX(Tdata[Nom],SMALL(IF(Tdata[Date|Affectation]=F$5&amp;"|"&amp;$C$87,ROW(Tdata[Date|Affectation]),9^9),ROW()-ROW($C$87)+1)-1),"")</f>
        <v/>
      </c>
      <c r="G95" s="28" t="str">
        <f t="array" ref="G95">IFERROR(INDEX(Tdata[Nom],SMALL(IF(Tdata[Date|Affectation]=G$5&amp;"|"&amp;$C$87,ROW(Tdata[Date|Affectation]),9^9),ROW()-ROW($C$87)+1)-1),"")</f>
        <v/>
      </c>
      <c r="H95" s="28" t="str">
        <f t="array" ref="H95">IFERROR(INDEX(Tdata[Nom],SMALL(IF(Tdata[Date|Affectation]=H$5&amp;"|"&amp;$C$87,ROW(Tdata[Date|Affectation]),9^9),ROW()-ROW($C$87)+1)-1),"")</f>
        <v/>
      </c>
      <c r="I95" s="28" t="str">
        <f t="array" ref="I95">IFERROR(INDEX(Tdata[Nom],SMALL(IF(Tdata[Date|Affectation]=I$5&amp;"|"&amp;$C$87,ROW(Tdata[Date|Affectation]),9^9),ROW()-ROW($C$87)+1)-1),"")</f>
        <v/>
      </c>
      <c r="J95" s="28" t="str">
        <f t="array" ref="J95">IFERROR(INDEX(Tdata[Nom],SMALL(IF(Tdata[Date|Affectation]=J$5&amp;"|"&amp;$C$87,ROW(Tdata[Date|Affectation]),9^9),ROW()-ROW($C$87)+1)-1),"")</f>
        <v/>
      </c>
      <c r="K95" s="28" t="str">
        <f t="array" ref="K95">IFERROR(INDEX(Tdata[Nom],SMALL(IF(Tdata[Date|Affectation]=K$5&amp;"|"&amp;$C$87,ROW(Tdata[Date|Affectation]),9^9),ROW()-ROW($C$87)+1)-1),"")</f>
        <v/>
      </c>
      <c r="L95" s="28" t="str">
        <f t="array" ref="L95">IFERROR(INDEX(Tdata[Nom],SMALL(IF(Tdata[Date|Affectation]=L$5&amp;"|"&amp;$C$87,ROW(Tdata[Date|Affectation]),9^9),ROW()-ROW($C$87)+1)-1),"")</f>
        <v/>
      </c>
      <c r="M95" s="28" t="str">
        <f t="array" ref="M95">IFERROR(INDEX(Tdata[Nom],SMALL(IF(Tdata[Date|Affectation]=M$5&amp;"|"&amp;$C$87,ROW(Tdata[Date|Affectation]),9^9),ROW()-ROW($C$87)+1)-1),"")</f>
        <v/>
      </c>
      <c r="N95" s="28" t="str">
        <f t="array" ref="N95">IFERROR(INDEX(Tdata[Nom],SMALL(IF(Tdata[Date|Affectation]=N$5&amp;"|"&amp;$C$87,ROW(Tdata[Date|Affectation]),9^9),ROW()-ROW($C$87)+1)-1),"")</f>
        <v/>
      </c>
      <c r="O95" s="28" t="str">
        <f t="array" ref="O95">IFERROR(INDEX(Tdata[Nom],SMALL(IF(Tdata[Date|Affectation]=O$5&amp;"|"&amp;$C$87,ROW(Tdata[Date|Affectation]),9^9),ROW()-ROW($C$87)+1)-1),"")</f>
        <v/>
      </c>
      <c r="P95" s="28" t="str">
        <f t="array" ref="P95">IFERROR(INDEX(Tdata[Nom],SMALL(IF(Tdata[Date|Affectation]=P$5&amp;"|"&amp;$C$87,ROW(Tdata[Date|Affectation]),9^9),ROW()-ROW($C$87)+1)-1),"")</f>
        <v/>
      </c>
      <c r="Q95" s="28" t="str">
        <f t="array" ref="Q95">IFERROR(INDEX(Tdata[Nom],SMALL(IF(Tdata[Date|Affectation]=Q$5&amp;"|"&amp;$C$87,ROW(Tdata[Date|Affectation]),9^9),ROW()-ROW($C$87)+1)-1),"")</f>
        <v/>
      </c>
      <c r="R95" s="28" t="str">
        <f t="array" ref="R95">IFERROR(INDEX(Tdata[Nom],SMALL(IF(Tdata[Date|Affectation]=R$5&amp;"|"&amp;$C$87,ROW(Tdata[Date|Affectation]),9^9),ROW()-ROW($C$87)+1)-1),"")</f>
        <v/>
      </c>
      <c r="S95" s="28" t="str">
        <f t="array" ref="S95">IFERROR(INDEX(Tdata[Nom],SMALL(IF(Tdata[Date|Affectation]=S$5&amp;"|"&amp;$C$87,ROW(Tdata[Date|Affectation]),9^9),ROW()-ROW($C$87)+1)-1),"")</f>
        <v/>
      </c>
      <c r="T95" s="28" t="str">
        <f t="array" ref="T95">IFERROR(INDEX(Tdata[Nom],SMALL(IF(Tdata[Date|Affectation]=T$5&amp;"|"&amp;$C$87,ROW(Tdata[Date|Affectation]),9^9),ROW()-ROW($C$87)+1)-1),"")</f>
        <v/>
      </c>
      <c r="U95" s="28" t="str">
        <f t="array" ref="U95">IFERROR(INDEX(Tdata[Nom],SMALL(IF(Tdata[Date|Affectation]=U$5&amp;"|"&amp;$C$87,ROW(Tdata[Date|Affectation]),9^9),ROW()-ROW($C$87)+1)-1),"")</f>
        <v/>
      </c>
      <c r="V95" s="28" t="str">
        <f t="array" ref="V95">IFERROR(INDEX(Tdata[Nom],SMALL(IF(Tdata[Date|Affectation]=V$5&amp;"|"&amp;$C$87,ROW(Tdata[Date|Affectation]),9^9),ROW()-ROW($C$87)+1)-1),"")</f>
        <v/>
      </c>
      <c r="W95" s="28" t="str">
        <f t="array" ref="W95">IFERROR(INDEX(Tdata[Nom],SMALL(IF(Tdata[Date|Affectation]=W$5&amp;"|"&amp;$C$87,ROW(Tdata[Date|Affectation]),9^9),ROW()-ROW($C$87)+1)-1),"")</f>
        <v/>
      </c>
      <c r="X95" s="28" t="str">
        <f t="array" ref="X95">IFERROR(INDEX(Tdata[Nom],SMALL(IF(Tdata[Date|Affectation]=X$5&amp;"|"&amp;$C$87,ROW(Tdata[Date|Affectation]),9^9),ROW()-ROW($C$87)+1)-1),"")</f>
        <v/>
      </c>
      <c r="Y95" s="28" t="str">
        <f t="array" ref="Y95">IFERROR(INDEX(Tdata[Nom],SMALL(IF(Tdata[Date|Affectation]=Y$5&amp;"|"&amp;$C$87,ROW(Tdata[Date|Affectation]),9^9),ROW()-ROW($C$87)+1)-1),"")</f>
        <v/>
      </c>
      <c r="Z95" s="28" t="str">
        <f t="array" ref="Z95">IFERROR(INDEX(Tdata[Nom],SMALL(IF(Tdata[Date|Affectation]=Z$5&amp;"|"&amp;$C$87,ROW(Tdata[Date|Affectation]),9^9),ROW()-ROW($C$87)+1)-1),"")</f>
        <v/>
      </c>
      <c r="AA95" s="28" t="str">
        <f t="array" ref="AA95">IFERROR(INDEX(Tdata[Nom],SMALL(IF(Tdata[Date|Affectation]=AA$5&amp;"|"&amp;$C$87,ROW(Tdata[Date|Affectation]),9^9),ROW()-ROW($C$87)+1)-1),"")</f>
        <v/>
      </c>
      <c r="AB95" s="28" t="str">
        <f t="array" ref="AB95">IFERROR(INDEX(Tdata[Nom],SMALL(IF(Tdata[Date|Affectation]=AB$5&amp;"|"&amp;$C$87,ROW(Tdata[Date|Affectation]),9^9),ROW()-ROW($C$87)+1)-1),"")</f>
        <v/>
      </c>
      <c r="AC95" s="28" t="str">
        <f t="array" ref="AC95">IFERROR(INDEX(Tdata[Nom],SMALL(IF(Tdata[Date|Affectation]=AC$5&amp;"|"&amp;$C$87,ROW(Tdata[Date|Affectation]),9^9),ROW()-ROW($C$87)+1)-1),"")</f>
        <v/>
      </c>
      <c r="AD95" s="28" t="str">
        <f t="array" ref="AD95">IFERROR(INDEX(Tdata[Nom],SMALL(IF(Tdata[Date|Affectation]=AD$5&amp;"|"&amp;$C$87,ROW(Tdata[Date|Affectation]),9^9),ROW()-ROW($C$87)+1)-1),"")</f>
        <v/>
      </c>
      <c r="AE95" s="28" t="str">
        <f t="array" ref="AE95">IFERROR(INDEX(Tdata[Nom],SMALL(IF(Tdata[Date|Affectation]=AE$5&amp;"|"&amp;$C$87,ROW(Tdata[Date|Affectation]),9^9),ROW()-ROW($C$87)+1)-1),"")</f>
        <v/>
      </c>
      <c r="AF95" s="28" t="str">
        <f t="array" ref="AF95">IFERROR(INDEX(Tdata[Nom],SMALL(IF(Tdata[Date|Affectation]=AF$5&amp;"|"&amp;$C$87,ROW(Tdata[Date|Affectation]),9^9),ROW()-ROW($C$87)+1)-1),"")</f>
        <v/>
      </c>
      <c r="AG95" s="28" t="str">
        <f t="array" ref="AG95">IFERROR(INDEX(Tdata[Nom],SMALL(IF(Tdata[Date|Affectation]=AG$5&amp;"|"&amp;$C$87,ROW(Tdata[Date|Affectation]),9^9),ROW()-ROW($C$87)+1)-1),"")</f>
        <v/>
      </c>
      <c r="AH95" s="28" t="str">
        <f t="array" ref="AH95">IFERROR(INDEX(Tdata[Nom],SMALL(IF(Tdata[Date|Affectation]=AH$5&amp;"|"&amp;$C$87,ROW(Tdata[Date|Affectation]),9^9),ROW()-ROW($C$87)+1)-1),"")</f>
        <v/>
      </c>
    </row>
    <row r="96" spans="1:34" ht="15" thickBot="1" x14ac:dyDescent="0.4">
      <c r="A96" s="192"/>
      <c r="B96" s="189"/>
      <c r="C96" s="153"/>
      <c r="D96" s="28" t="str">
        <f t="array" ref="D96">IFERROR(INDEX(Tdata[Nom],SMALL(IF(Tdata[Date|Affectation]=D$5&amp;"|"&amp;$C$87,ROW(Tdata[Date|Affectation]),9^9),ROW()-ROW($C$87)+1)-1),"")</f>
        <v/>
      </c>
      <c r="E96" s="28" t="str">
        <f t="array" ref="E96">IFERROR(INDEX(Tdata[Nom],SMALL(IF(Tdata[Date|Affectation]=E$5&amp;"|"&amp;$C$87,ROW(Tdata[Date|Affectation]),9^9),ROW()-ROW($C$87)+1)-1),"")</f>
        <v/>
      </c>
      <c r="F96" s="28" t="str">
        <f t="array" ref="F96">IFERROR(INDEX(Tdata[Nom],SMALL(IF(Tdata[Date|Affectation]=F$5&amp;"|"&amp;$C$87,ROW(Tdata[Date|Affectation]),9^9),ROW()-ROW($C$87)+1)-1),"")</f>
        <v/>
      </c>
      <c r="G96" s="28" t="str">
        <f t="array" ref="G96">IFERROR(INDEX(Tdata[Nom],SMALL(IF(Tdata[Date|Affectation]=G$5&amp;"|"&amp;$C$87,ROW(Tdata[Date|Affectation]),9^9),ROW()-ROW($C$87)+1)-1),"")</f>
        <v/>
      </c>
      <c r="H96" s="28" t="str">
        <f t="array" ref="H96">IFERROR(INDEX(Tdata[Nom],SMALL(IF(Tdata[Date|Affectation]=H$5&amp;"|"&amp;$C$87,ROW(Tdata[Date|Affectation]),9^9),ROW()-ROW($C$87)+1)-1),"")</f>
        <v/>
      </c>
      <c r="I96" s="28" t="str">
        <f t="array" ref="I96">IFERROR(INDEX(Tdata[Nom],SMALL(IF(Tdata[Date|Affectation]=I$5&amp;"|"&amp;$C$87,ROW(Tdata[Date|Affectation]),9^9),ROW()-ROW($C$87)+1)-1),"")</f>
        <v/>
      </c>
      <c r="J96" s="28" t="str">
        <f t="array" ref="J96">IFERROR(INDEX(Tdata[Nom],SMALL(IF(Tdata[Date|Affectation]=J$5&amp;"|"&amp;$C$87,ROW(Tdata[Date|Affectation]),9^9),ROW()-ROW($C$87)+1)-1),"")</f>
        <v/>
      </c>
      <c r="K96" s="28" t="str">
        <f t="array" ref="K96">IFERROR(INDEX(Tdata[Nom],SMALL(IF(Tdata[Date|Affectation]=K$5&amp;"|"&amp;$C$87,ROW(Tdata[Date|Affectation]),9^9),ROW()-ROW($C$87)+1)-1),"")</f>
        <v/>
      </c>
      <c r="L96" s="28" t="str">
        <f t="array" ref="L96">IFERROR(INDEX(Tdata[Nom],SMALL(IF(Tdata[Date|Affectation]=L$5&amp;"|"&amp;$C$87,ROW(Tdata[Date|Affectation]),9^9),ROW()-ROW($C$87)+1)-1),"")</f>
        <v/>
      </c>
      <c r="M96" s="28" t="str">
        <f t="array" ref="M96">IFERROR(INDEX(Tdata[Nom],SMALL(IF(Tdata[Date|Affectation]=M$5&amp;"|"&amp;$C$87,ROW(Tdata[Date|Affectation]),9^9),ROW()-ROW($C$87)+1)-1),"")</f>
        <v/>
      </c>
      <c r="N96" s="28" t="str">
        <f t="array" ref="N96">IFERROR(INDEX(Tdata[Nom],SMALL(IF(Tdata[Date|Affectation]=N$5&amp;"|"&amp;$C$87,ROW(Tdata[Date|Affectation]),9^9),ROW()-ROW($C$87)+1)-1),"")</f>
        <v/>
      </c>
      <c r="O96" s="28" t="str">
        <f t="array" ref="O96">IFERROR(INDEX(Tdata[Nom],SMALL(IF(Tdata[Date|Affectation]=O$5&amp;"|"&amp;$C$87,ROW(Tdata[Date|Affectation]),9^9),ROW()-ROW($C$87)+1)-1),"")</f>
        <v/>
      </c>
      <c r="P96" s="28" t="str">
        <f t="array" ref="P96">IFERROR(INDEX(Tdata[Nom],SMALL(IF(Tdata[Date|Affectation]=P$5&amp;"|"&amp;$C$87,ROW(Tdata[Date|Affectation]),9^9),ROW()-ROW($C$87)+1)-1),"")</f>
        <v/>
      </c>
      <c r="Q96" s="28" t="str">
        <f t="array" ref="Q96">IFERROR(INDEX(Tdata[Nom],SMALL(IF(Tdata[Date|Affectation]=Q$5&amp;"|"&amp;$C$87,ROW(Tdata[Date|Affectation]),9^9),ROW()-ROW($C$87)+1)-1),"")</f>
        <v/>
      </c>
      <c r="R96" s="28" t="str">
        <f t="array" ref="R96">IFERROR(INDEX(Tdata[Nom],SMALL(IF(Tdata[Date|Affectation]=R$5&amp;"|"&amp;$C$87,ROW(Tdata[Date|Affectation]),9^9),ROW()-ROW($C$87)+1)-1),"")</f>
        <v/>
      </c>
      <c r="S96" s="28" t="str">
        <f t="array" ref="S96">IFERROR(INDEX(Tdata[Nom],SMALL(IF(Tdata[Date|Affectation]=S$5&amp;"|"&amp;$C$87,ROW(Tdata[Date|Affectation]),9^9),ROW()-ROW($C$87)+1)-1),"")</f>
        <v/>
      </c>
      <c r="T96" s="28" t="str">
        <f t="array" ref="T96">IFERROR(INDEX(Tdata[Nom],SMALL(IF(Tdata[Date|Affectation]=T$5&amp;"|"&amp;$C$87,ROW(Tdata[Date|Affectation]),9^9),ROW()-ROW($C$87)+1)-1),"")</f>
        <v/>
      </c>
      <c r="U96" s="28" t="str">
        <f t="array" ref="U96">IFERROR(INDEX(Tdata[Nom],SMALL(IF(Tdata[Date|Affectation]=U$5&amp;"|"&amp;$C$87,ROW(Tdata[Date|Affectation]),9^9),ROW()-ROW($C$87)+1)-1),"")</f>
        <v/>
      </c>
      <c r="V96" s="28" t="str">
        <f t="array" ref="V96">IFERROR(INDEX(Tdata[Nom],SMALL(IF(Tdata[Date|Affectation]=V$5&amp;"|"&amp;$C$87,ROW(Tdata[Date|Affectation]),9^9),ROW()-ROW($C$87)+1)-1),"")</f>
        <v/>
      </c>
      <c r="W96" s="28" t="str">
        <f t="array" ref="W96">IFERROR(INDEX(Tdata[Nom],SMALL(IF(Tdata[Date|Affectation]=W$5&amp;"|"&amp;$C$87,ROW(Tdata[Date|Affectation]),9^9),ROW()-ROW($C$87)+1)-1),"")</f>
        <v/>
      </c>
      <c r="X96" s="28" t="str">
        <f t="array" ref="X96">IFERROR(INDEX(Tdata[Nom],SMALL(IF(Tdata[Date|Affectation]=X$5&amp;"|"&amp;$C$87,ROW(Tdata[Date|Affectation]),9^9),ROW()-ROW($C$87)+1)-1),"")</f>
        <v/>
      </c>
      <c r="Y96" s="28" t="str">
        <f t="array" ref="Y96">IFERROR(INDEX(Tdata[Nom],SMALL(IF(Tdata[Date|Affectation]=Y$5&amp;"|"&amp;$C$87,ROW(Tdata[Date|Affectation]),9^9),ROW()-ROW($C$87)+1)-1),"")</f>
        <v/>
      </c>
      <c r="Z96" s="28" t="str">
        <f t="array" ref="Z96">IFERROR(INDEX(Tdata[Nom],SMALL(IF(Tdata[Date|Affectation]=Z$5&amp;"|"&amp;$C$87,ROW(Tdata[Date|Affectation]),9^9),ROW()-ROW($C$87)+1)-1),"")</f>
        <v/>
      </c>
      <c r="AA96" s="28" t="str">
        <f t="array" ref="AA96">IFERROR(INDEX(Tdata[Nom],SMALL(IF(Tdata[Date|Affectation]=AA$5&amp;"|"&amp;$C$87,ROW(Tdata[Date|Affectation]),9^9),ROW()-ROW($C$87)+1)-1),"")</f>
        <v/>
      </c>
      <c r="AB96" s="28" t="str">
        <f t="array" ref="AB96">IFERROR(INDEX(Tdata[Nom],SMALL(IF(Tdata[Date|Affectation]=AB$5&amp;"|"&amp;$C$87,ROW(Tdata[Date|Affectation]),9^9),ROW()-ROW($C$87)+1)-1),"")</f>
        <v/>
      </c>
      <c r="AC96" s="28" t="str">
        <f t="array" ref="AC96">IFERROR(INDEX(Tdata[Nom],SMALL(IF(Tdata[Date|Affectation]=AC$5&amp;"|"&amp;$C$87,ROW(Tdata[Date|Affectation]),9^9),ROW()-ROW($C$87)+1)-1),"")</f>
        <v/>
      </c>
      <c r="AD96" s="28" t="str">
        <f t="array" ref="AD96">IFERROR(INDEX(Tdata[Nom],SMALL(IF(Tdata[Date|Affectation]=AD$5&amp;"|"&amp;$C$87,ROW(Tdata[Date|Affectation]),9^9),ROW()-ROW($C$87)+1)-1),"")</f>
        <v/>
      </c>
      <c r="AE96" s="28" t="str">
        <f t="array" ref="AE96">IFERROR(INDEX(Tdata[Nom],SMALL(IF(Tdata[Date|Affectation]=AE$5&amp;"|"&amp;$C$87,ROW(Tdata[Date|Affectation]),9^9),ROW()-ROW($C$87)+1)-1),"")</f>
        <v/>
      </c>
      <c r="AF96" s="28" t="str">
        <f t="array" ref="AF96">IFERROR(INDEX(Tdata[Nom],SMALL(IF(Tdata[Date|Affectation]=AF$5&amp;"|"&amp;$C$87,ROW(Tdata[Date|Affectation]),9^9),ROW()-ROW($C$87)+1)-1),"")</f>
        <v/>
      </c>
      <c r="AG96" s="28" t="str">
        <f t="array" ref="AG96">IFERROR(INDEX(Tdata[Nom],SMALL(IF(Tdata[Date|Affectation]=AG$5&amp;"|"&amp;$C$87,ROW(Tdata[Date|Affectation]),9^9),ROW()-ROW($C$87)+1)-1),"")</f>
        <v/>
      </c>
      <c r="AH96" s="28" t="str">
        <f t="array" ref="AH96">IFERROR(INDEX(Tdata[Nom],SMALL(IF(Tdata[Date|Affectation]=AH$5&amp;"|"&amp;$C$87,ROW(Tdata[Date|Affectation]),9^9),ROW()-ROW($C$87)+1)-1),"")</f>
        <v/>
      </c>
    </row>
    <row r="97" spans="1:34" ht="15" thickBot="1" x14ac:dyDescent="0.4">
      <c r="A97" s="192"/>
      <c r="B97" s="189"/>
      <c r="C97" s="155"/>
      <c r="D97" s="28" t="str">
        <f t="array" ref="D97">IFERROR(INDEX(Tdata[Nom],SMALL(IF(Tdata[Date|Affectation]=D$5&amp;"|"&amp;$C$87,ROW(Tdata[Date|Affectation]),9^9),ROW()-ROW($C$87)+1)-1),"")</f>
        <v/>
      </c>
      <c r="E97" s="28" t="str">
        <f t="array" ref="E97">IFERROR(INDEX(Tdata[Nom],SMALL(IF(Tdata[Date|Affectation]=E$5&amp;"|"&amp;$C$87,ROW(Tdata[Date|Affectation]),9^9),ROW()-ROW($C$87)+1)-1),"")</f>
        <v/>
      </c>
      <c r="F97" s="28" t="str">
        <f t="array" ref="F97">IFERROR(INDEX(Tdata[Nom],SMALL(IF(Tdata[Date|Affectation]=F$5&amp;"|"&amp;$C$87,ROW(Tdata[Date|Affectation]),9^9),ROW()-ROW($C$87)+1)-1),"")</f>
        <v/>
      </c>
      <c r="G97" s="28" t="str">
        <f t="array" ref="G97">IFERROR(INDEX(Tdata[Nom],SMALL(IF(Tdata[Date|Affectation]=G$5&amp;"|"&amp;$C$87,ROW(Tdata[Date|Affectation]),9^9),ROW()-ROW($C$87)+1)-1),"")</f>
        <v/>
      </c>
      <c r="H97" s="28" t="str">
        <f t="array" ref="H97">IFERROR(INDEX(Tdata[Nom],SMALL(IF(Tdata[Date|Affectation]=H$5&amp;"|"&amp;$C$87,ROW(Tdata[Date|Affectation]),9^9),ROW()-ROW($C$87)+1)-1),"")</f>
        <v/>
      </c>
      <c r="I97" s="28" t="str">
        <f t="array" ref="I97">IFERROR(INDEX(Tdata[Nom],SMALL(IF(Tdata[Date|Affectation]=I$5&amp;"|"&amp;$C$87,ROW(Tdata[Date|Affectation]),9^9),ROW()-ROW($C$87)+1)-1),"")</f>
        <v/>
      </c>
      <c r="J97" s="28" t="str">
        <f t="array" ref="J97">IFERROR(INDEX(Tdata[Nom],SMALL(IF(Tdata[Date|Affectation]=J$5&amp;"|"&amp;$C$87,ROW(Tdata[Date|Affectation]),9^9),ROW()-ROW($C$87)+1)-1),"")</f>
        <v/>
      </c>
      <c r="K97" s="28" t="str">
        <f t="array" ref="K97">IFERROR(INDEX(Tdata[Nom],SMALL(IF(Tdata[Date|Affectation]=K$5&amp;"|"&amp;$C$87,ROW(Tdata[Date|Affectation]),9^9),ROW()-ROW($C$87)+1)-1),"")</f>
        <v/>
      </c>
      <c r="L97" s="28" t="str">
        <f t="array" ref="L97">IFERROR(INDEX(Tdata[Nom],SMALL(IF(Tdata[Date|Affectation]=L$5&amp;"|"&amp;$C$87,ROW(Tdata[Date|Affectation]),9^9),ROW()-ROW($C$87)+1)-1),"")</f>
        <v/>
      </c>
      <c r="M97" s="28" t="str">
        <f t="array" ref="M97">IFERROR(INDEX(Tdata[Nom],SMALL(IF(Tdata[Date|Affectation]=M$5&amp;"|"&amp;$C$87,ROW(Tdata[Date|Affectation]),9^9),ROW()-ROW($C$87)+1)-1),"")</f>
        <v/>
      </c>
      <c r="N97" s="28" t="str">
        <f t="array" ref="N97">IFERROR(INDEX(Tdata[Nom],SMALL(IF(Tdata[Date|Affectation]=N$5&amp;"|"&amp;$C$87,ROW(Tdata[Date|Affectation]),9^9),ROW()-ROW($C$87)+1)-1),"")</f>
        <v/>
      </c>
      <c r="O97" s="28" t="str">
        <f t="array" ref="O97">IFERROR(INDEX(Tdata[Nom],SMALL(IF(Tdata[Date|Affectation]=O$5&amp;"|"&amp;$C$87,ROW(Tdata[Date|Affectation]),9^9),ROW()-ROW($C$87)+1)-1),"")</f>
        <v/>
      </c>
      <c r="P97" s="28" t="str">
        <f t="array" ref="P97">IFERROR(INDEX(Tdata[Nom],SMALL(IF(Tdata[Date|Affectation]=P$5&amp;"|"&amp;$C$87,ROW(Tdata[Date|Affectation]),9^9),ROW()-ROW($C$87)+1)-1),"")</f>
        <v/>
      </c>
      <c r="Q97" s="28" t="str">
        <f t="array" ref="Q97">IFERROR(INDEX(Tdata[Nom],SMALL(IF(Tdata[Date|Affectation]=Q$5&amp;"|"&amp;$C$87,ROW(Tdata[Date|Affectation]),9^9),ROW()-ROW($C$87)+1)-1),"")</f>
        <v/>
      </c>
      <c r="R97" s="28" t="str">
        <f t="array" ref="R97">IFERROR(INDEX(Tdata[Nom],SMALL(IF(Tdata[Date|Affectation]=R$5&amp;"|"&amp;$C$87,ROW(Tdata[Date|Affectation]),9^9),ROW()-ROW($C$87)+1)-1),"")</f>
        <v/>
      </c>
      <c r="S97" s="28" t="str">
        <f t="array" ref="S97">IFERROR(INDEX(Tdata[Nom],SMALL(IF(Tdata[Date|Affectation]=S$5&amp;"|"&amp;$C$87,ROW(Tdata[Date|Affectation]),9^9),ROW()-ROW($C$87)+1)-1),"")</f>
        <v/>
      </c>
      <c r="T97" s="28" t="str">
        <f t="array" ref="T97">IFERROR(INDEX(Tdata[Nom],SMALL(IF(Tdata[Date|Affectation]=T$5&amp;"|"&amp;$C$87,ROW(Tdata[Date|Affectation]),9^9),ROW()-ROW($C$87)+1)-1),"")</f>
        <v/>
      </c>
      <c r="U97" s="28" t="str">
        <f t="array" ref="U97">IFERROR(INDEX(Tdata[Nom],SMALL(IF(Tdata[Date|Affectation]=U$5&amp;"|"&amp;$C$87,ROW(Tdata[Date|Affectation]),9^9),ROW()-ROW($C$87)+1)-1),"")</f>
        <v/>
      </c>
      <c r="V97" s="28" t="str">
        <f t="array" ref="V97">IFERROR(INDEX(Tdata[Nom],SMALL(IF(Tdata[Date|Affectation]=V$5&amp;"|"&amp;$C$87,ROW(Tdata[Date|Affectation]),9^9),ROW()-ROW($C$87)+1)-1),"")</f>
        <v/>
      </c>
      <c r="W97" s="28" t="str">
        <f t="array" ref="W97">IFERROR(INDEX(Tdata[Nom],SMALL(IF(Tdata[Date|Affectation]=W$5&amp;"|"&amp;$C$87,ROW(Tdata[Date|Affectation]),9^9),ROW()-ROW($C$87)+1)-1),"")</f>
        <v/>
      </c>
      <c r="X97" s="28" t="str">
        <f t="array" ref="X97">IFERROR(INDEX(Tdata[Nom],SMALL(IF(Tdata[Date|Affectation]=X$5&amp;"|"&amp;$C$87,ROW(Tdata[Date|Affectation]),9^9),ROW()-ROW($C$87)+1)-1),"")</f>
        <v/>
      </c>
      <c r="Y97" s="28" t="str">
        <f t="array" ref="Y97">IFERROR(INDEX(Tdata[Nom],SMALL(IF(Tdata[Date|Affectation]=Y$5&amp;"|"&amp;$C$87,ROW(Tdata[Date|Affectation]),9^9),ROW()-ROW($C$87)+1)-1),"")</f>
        <v/>
      </c>
      <c r="Z97" s="28" t="str">
        <f t="array" ref="Z97">IFERROR(INDEX(Tdata[Nom],SMALL(IF(Tdata[Date|Affectation]=Z$5&amp;"|"&amp;$C$87,ROW(Tdata[Date|Affectation]),9^9),ROW()-ROW($C$87)+1)-1),"")</f>
        <v/>
      </c>
      <c r="AA97" s="28" t="str">
        <f t="array" ref="AA97">IFERROR(INDEX(Tdata[Nom],SMALL(IF(Tdata[Date|Affectation]=AA$5&amp;"|"&amp;$C$87,ROW(Tdata[Date|Affectation]),9^9),ROW()-ROW($C$87)+1)-1),"")</f>
        <v/>
      </c>
      <c r="AB97" s="28" t="str">
        <f t="array" ref="AB97">IFERROR(INDEX(Tdata[Nom],SMALL(IF(Tdata[Date|Affectation]=AB$5&amp;"|"&amp;$C$87,ROW(Tdata[Date|Affectation]),9^9),ROW()-ROW($C$87)+1)-1),"")</f>
        <v/>
      </c>
      <c r="AC97" s="28" t="str">
        <f t="array" ref="AC97">IFERROR(INDEX(Tdata[Nom],SMALL(IF(Tdata[Date|Affectation]=AC$5&amp;"|"&amp;$C$87,ROW(Tdata[Date|Affectation]),9^9),ROW()-ROW($C$87)+1)-1),"")</f>
        <v/>
      </c>
      <c r="AD97" s="28" t="str">
        <f t="array" ref="AD97">IFERROR(INDEX(Tdata[Nom],SMALL(IF(Tdata[Date|Affectation]=AD$5&amp;"|"&amp;$C$87,ROW(Tdata[Date|Affectation]),9^9),ROW()-ROW($C$87)+1)-1),"")</f>
        <v/>
      </c>
      <c r="AE97" s="28" t="str">
        <f t="array" ref="AE97">IFERROR(INDEX(Tdata[Nom],SMALL(IF(Tdata[Date|Affectation]=AE$5&amp;"|"&amp;$C$87,ROW(Tdata[Date|Affectation]),9^9),ROW()-ROW($C$87)+1)-1),"")</f>
        <v/>
      </c>
      <c r="AF97" s="28" t="str">
        <f t="array" ref="AF97">IFERROR(INDEX(Tdata[Nom],SMALL(IF(Tdata[Date|Affectation]=AF$5&amp;"|"&amp;$C$87,ROW(Tdata[Date|Affectation]),9^9),ROW()-ROW($C$87)+1)-1),"")</f>
        <v/>
      </c>
      <c r="AG97" s="28" t="str">
        <f t="array" ref="AG97">IFERROR(INDEX(Tdata[Nom],SMALL(IF(Tdata[Date|Affectation]=AG$5&amp;"|"&amp;$C$87,ROW(Tdata[Date|Affectation]),9^9),ROW()-ROW($C$87)+1)-1),"")</f>
        <v/>
      </c>
      <c r="AH97" s="28" t="str">
        <f t="array" ref="AH97">IFERROR(INDEX(Tdata[Nom],SMALL(IF(Tdata[Date|Affectation]=AH$5&amp;"|"&amp;$C$87,ROW(Tdata[Date|Affectation]),9^9),ROW()-ROW($C$87)+1)-1),"")</f>
        <v/>
      </c>
    </row>
    <row r="98" spans="1:34" ht="15" thickBot="1" x14ac:dyDescent="0.4">
      <c r="A98" s="192"/>
      <c r="B98" s="188" t="s">
        <v>112</v>
      </c>
      <c r="C98" s="156" t="s">
        <v>154</v>
      </c>
      <c r="D98" s="27" t="str">
        <f t="array" ref="D98">IFERROR(INDEX(Tdata[Nom],SMALL(IF(Tdata[Date|Affectation]=D$5&amp;"|"&amp;$C$98,ROW(Tdata[Date|Affectation]),9^9),ROW()-ROW($C$98)+1)-1),"")</f>
        <v/>
      </c>
      <c r="E98" s="27" t="str">
        <f t="array" ref="E98">IFERROR(INDEX(Tdata[Nom],SMALL(IF(Tdata[Date|Affectation]=E$5&amp;"|"&amp;$C$98,ROW(Tdata[Date|Affectation]),9^9),ROW()-ROW($C$98)+1)-1),"")</f>
        <v/>
      </c>
      <c r="F98" s="27" t="str">
        <f t="array" ref="F98">IFERROR(INDEX(Tdata[Nom],SMALL(IF(Tdata[Date|Affectation]=F$5&amp;"|"&amp;$C$98,ROW(Tdata[Date|Affectation]),9^9),ROW()-ROW($C$98)+1)-1),"")</f>
        <v/>
      </c>
      <c r="G98" s="27" t="str">
        <f t="array" ref="G98">IFERROR(INDEX(Tdata[Nom],SMALL(IF(Tdata[Date|Affectation]=G$5&amp;"|"&amp;$C$98,ROW(Tdata[Date|Affectation]),9^9),ROW()-ROW($C$98)+1)-1),"")</f>
        <v/>
      </c>
      <c r="H98" s="27" t="str">
        <f t="array" ref="H98">IFERROR(INDEX(Tdata[Nom],SMALL(IF(Tdata[Date|Affectation]=H$5&amp;"|"&amp;$C$98,ROW(Tdata[Date|Affectation]),9^9),ROW()-ROW($C$98)+1)-1),"")</f>
        <v/>
      </c>
      <c r="I98" s="27" t="str">
        <f t="array" ref="I98">IFERROR(INDEX(Tdata[Nom],SMALL(IF(Tdata[Date|Affectation]=I$5&amp;"|"&amp;$C$98,ROW(Tdata[Date|Affectation]),9^9),ROW()-ROW($C$98)+1)-1),"")</f>
        <v/>
      </c>
      <c r="J98" s="27" t="str">
        <f t="array" ref="J98">IFERROR(INDEX(Tdata[Nom],SMALL(IF(Tdata[Date|Affectation]=J$5&amp;"|"&amp;$C$98,ROW(Tdata[Date|Affectation]),9^9),ROW()-ROW($C$98)+1)-1),"")</f>
        <v/>
      </c>
      <c r="K98" s="27" t="str">
        <f t="array" ref="K98">IFERROR(INDEX(Tdata[Nom],SMALL(IF(Tdata[Date|Affectation]=K$5&amp;"|"&amp;$C$98,ROW(Tdata[Date|Affectation]),9^9),ROW()-ROW($C$98)+1)-1),"")</f>
        <v/>
      </c>
      <c r="L98" s="27" t="str">
        <f t="array" ref="L98">IFERROR(INDEX(Tdata[Nom],SMALL(IF(Tdata[Date|Affectation]=L$5&amp;"|"&amp;$C$98,ROW(Tdata[Date|Affectation]),9^9),ROW()-ROW($C$98)+1)-1),"")</f>
        <v/>
      </c>
      <c r="M98" s="27" t="str">
        <f t="array" ref="M98">IFERROR(INDEX(Tdata[Nom],SMALL(IF(Tdata[Date|Affectation]=M$5&amp;"|"&amp;$C$98,ROW(Tdata[Date|Affectation]),9^9),ROW()-ROW($C$98)+1)-1),"")</f>
        <v/>
      </c>
      <c r="N98" s="27" t="str">
        <f t="array" ref="N98">IFERROR(INDEX(Tdata[Nom],SMALL(IF(Tdata[Date|Affectation]=N$5&amp;"|"&amp;$C$98,ROW(Tdata[Date|Affectation]),9^9),ROW()-ROW($C$98)+1)-1),"")</f>
        <v/>
      </c>
      <c r="O98" s="27" t="str">
        <f t="array" ref="O98">IFERROR(INDEX(Tdata[Nom],SMALL(IF(Tdata[Date|Affectation]=O$5&amp;"|"&amp;$C$98,ROW(Tdata[Date|Affectation]),9^9),ROW()-ROW($C$98)+1)-1),"")</f>
        <v/>
      </c>
      <c r="P98" s="27" t="str">
        <f t="array" ref="P98">IFERROR(INDEX(Tdata[Nom],SMALL(IF(Tdata[Date|Affectation]=P$5&amp;"|"&amp;$C$98,ROW(Tdata[Date|Affectation]),9^9),ROW()-ROW($C$98)+1)-1),"")</f>
        <v/>
      </c>
      <c r="Q98" s="27" t="str">
        <f t="array" ref="Q98">IFERROR(INDEX(Tdata[Nom],SMALL(IF(Tdata[Date|Affectation]=Q$5&amp;"|"&amp;$C$98,ROW(Tdata[Date|Affectation]),9^9),ROW()-ROW($C$98)+1)-1),"")</f>
        <v/>
      </c>
      <c r="R98" s="27" t="str">
        <f t="array" ref="R98">IFERROR(INDEX(Tdata[Nom],SMALL(IF(Tdata[Date|Affectation]=R$5&amp;"|"&amp;$C$98,ROW(Tdata[Date|Affectation]),9^9),ROW()-ROW($C$98)+1)-1),"")</f>
        <v/>
      </c>
      <c r="S98" s="27" t="str">
        <f t="array" ref="S98">IFERROR(INDEX(Tdata[Nom],SMALL(IF(Tdata[Date|Affectation]=S$5&amp;"|"&amp;$C$98,ROW(Tdata[Date|Affectation]),9^9),ROW()-ROW($C$98)+1)-1),"")</f>
        <v/>
      </c>
      <c r="T98" s="27" t="str">
        <f t="array" ref="T98">IFERROR(INDEX(Tdata[Nom],SMALL(IF(Tdata[Date|Affectation]=T$5&amp;"|"&amp;$C$98,ROW(Tdata[Date|Affectation]),9^9),ROW()-ROW($C$98)+1)-1),"")</f>
        <v/>
      </c>
      <c r="U98" s="27" t="str">
        <f t="array" ref="U98">IFERROR(INDEX(Tdata[Nom],SMALL(IF(Tdata[Date|Affectation]=U$5&amp;"|"&amp;$C$98,ROW(Tdata[Date|Affectation]),9^9),ROW()-ROW($C$98)+1)-1),"")</f>
        <v/>
      </c>
      <c r="V98" s="27" t="str">
        <f t="array" ref="V98">IFERROR(INDEX(Tdata[Nom],SMALL(IF(Tdata[Date|Affectation]=V$5&amp;"|"&amp;$C$98,ROW(Tdata[Date|Affectation]),9^9),ROW()-ROW($C$98)+1)-1),"")</f>
        <v/>
      </c>
      <c r="W98" s="27" t="str">
        <f t="array" ref="W98">IFERROR(INDEX(Tdata[Nom],SMALL(IF(Tdata[Date|Affectation]=W$5&amp;"|"&amp;$C$98,ROW(Tdata[Date|Affectation]),9^9),ROW()-ROW($C$98)+1)-1),"")</f>
        <v/>
      </c>
      <c r="X98" s="27" t="str">
        <f t="array" ref="X98">IFERROR(INDEX(Tdata[Nom],SMALL(IF(Tdata[Date|Affectation]=X$5&amp;"|"&amp;$C$98,ROW(Tdata[Date|Affectation]),9^9),ROW()-ROW($C$98)+1)-1),"")</f>
        <v/>
      </c>
      <c r="Y98" s="27" t="str">
        <f t="array" ref="Y98">IFERROR(INDEX(Tdata[Nom],SMALL(IF(Tdata[Date|Affectation]=Y$5&amp;"|"&amp;$C$98,ROW(Tdata[Date|Affectation]),9^9),ROW()-ROW($C$98)+1)-1),"")</f>
        <v/>
      </c>
      <c r="Z98" s="27" t="str">
        <f t="array" ref="Z98">IFERROR(INDEX(Tdata[Nom],SMALL(IF(Tdata[Date|Affectation]=Z$5&amp;"|"&amp;$C$98,ROW(Tdata[Date|Affectation]),9^9),ROW()-ROW($C$98)+1)-1),"")</f>
        <v/>
      </c>
      <c r="AA98" s="27" t="str">
        <f t="array" ref="AA98">IFERROR(INDEX(Tdata[Nom],SMALL(IF(Tdata[Date|Affectation]=AA$5&amp;"|"&amp;$C$98,ROW(Tdata[Date|Affectation]),9^9),ROW()-ROW($C$98)+1)-1),"")</f>
        <v/>
      </c>
      <c r="AB98" s="27" t="str">
        <f t="array" ref="AB98">IFERROR(INDEX(Tdata[Nom],SMALL(IF(Tdata[Date|Affectation]=AB$5&amp;"|"&amp;$C$98,ROW(Tdata[Date|Affectation]),9^9),ROW()-ROW($C$98)+1)-1),"")</f>
        <v/>
      </c>
      <c r="AC98" s="27" t="str">
        <f t="array" ref="AC98">IFERROR(INDEX(Tdata[Nom],SMALL(IF(Tdata[Date|Affectation]=AC$5&amp;"|"&amp;$C$98,ROW(Tdata[Date|Affectation]),9^9),ROW()-ROW($C$98)+1)-1),"")</f>
        <v/>
      </c>
      <c r="AD98" s="27" t="str">
        <f t="array" ref="AD98">IFERROR(INDEX(Tdata[Nom],SMALL(IF(Tdata[Date|Affectation]=AD$5&amp;"|"&amp;$C$98,ROW(Tdata[Date|Affectation]),9^9),ROW()-ROW($C$98)+1)-1),"")</f>
        <v/>
      </c>
      <c r="AE98" s="27" t="str">
        <f t="array" ref="AE98">IFERROR(INDEX(Tdata[Nom],SMALL(IF(Tdata[Date|Affectation]=AE$5&amp;"|"&amp;$C$98,ROW(Tdata[Date|Affectation]),9^9),ROW()-ROW($C$98)+1)-1),"")</f>
        <v/>
      </c>
      <c r="AF98" s="27" t="str">
        <f t="array" ref="AF98">IFERROR(INDEX(Tdata[Nom],SMALL(IF(Tdata[Date|Affectation]=AF$5&amp;"|"&amp;$C$98,ROW(Tdata[Date|Affectation]),9^9),ROW()-ROW($C$98)+1)-1),"")</f>
        <v/>
      </c>
      <c r="AG98" s="27" t="str">
        <f t="array" ref="AG98">IFERROR(INDEX(Tdata[Nom],SMALL(IF(Tdata[Date|Affectation]=AG$5&amp;"|"&amp;$C$98,ROW(Tdata[Date|Affectation]),9^9),ROW()-ROW($C$98)+1)-1),"")</f>
        <v/>
      </c>
      <c r="AH98" s="27" t="str">
        <f t="array" ref="AH98">IFERROR(INDEX(Tdata[Nom],SMALL(IF(Tdata[Date|Affectation]=AH$5&amp;"|"&amp;$C$98,ROW(Tdata[Date|Affectation]),9^9),ROW()-ROW($C$98)+1)-1),"")</f>
        <v/>
      </c>
    </row>
    <row r="99" spans="1:34" ht="15" thickBot="1" x14ac:dyDescent="0.4">
      <c r="A99" s="192"/>
      <c r="B99" s="188"/>
      <c r="C99" s="154"/>
      <c r="D99" s="28" t="str">
        <f t="array" ref="D99">IFERROR(INDEX(Tdata[Nom],SMALL(IF(Tdata[Date|Affectation]=D$5&amp;"|"&amp;$C$98,ROW(Tdata[Date|Affectation]),9^9),ROW()-ROW($C$98)+1)-1),"")</f>
        <v/>
      </c>
      <c r="E99" s="28" t="str">
        <f t="array" ref="E99">IFERROR(INDEX(Tdata[Nom],SMALL(IF(Tdata[Date|Affectation]=E$5&amp;"|"&amp;$C$98,ROW(Tdata[Date|Affectation]),9^9),ROW()-ROW($C$98)+1)-1),"")</f>
        <v/>
      </c>
      <c r="F99" s="28" t="str">
        <f t="array" ref="F99">IFERROR(INDEX(Tdata[Nom],SMALL(IF(Tdata[Date|Affectation]=F$5&amp;"|"&amp;$C$98,ROW(Tdata[Date|Affectation]),9^9),ROW()-ROW($C$98)+1)-1),"")</f>
        <v/>
      </c>
      <c r="G99" s="28" t="str">
        <f t="array" ref="G99">IFERROR(INDEX(Tdata[Nom],SMALL(IF(Tdata[Date|Affectation]=G$5&amp;"|"&amp;$C$98,ROW(Tdata[Date|Affectation]),9^9),ROW()-ROW($C$98)+1)-1),"")</f>
        <v/>
      </c>
      <c r="H99" s="28" t="str">
        <f t="array" ref="H99">IFERROR(INDEX(Tdata[Nom],SMALL(IF(Tdata[Date|Affectation]=H$5&amp;"|"&amp;$C$98,ROW(Tdata[Date|Affectation]),9^9),ROW()-ROW($C$98)+1)-1),"")</f>
        <v/>
      </c>
      <c r="I99" s="28" t="str">
        <f t="array" ref="I99">IFERROR(INDEX(Tdata[Nom],SMALL(IF(Tdata[Date|Affectation]=I$5&amp;"|"&amp;$C$98,ROW(Tdata[Date|Affectation]),9^9),ROW()-ROW($C$98)+1)-1),"")</f>
        <v/>
      </c>
      <c r="J99" s="28" t="str">
        <f t="array" ref="J99">IFERROR(INDEX(Tdata[Nom],SMALL(IF(Tdata[Date|Affectation]=J$5&amp;"|"&amp;$C$98,ROW(Tdata[Date|Affectation]),9^9),ROW()-ROW($C$98)+1)-1),"")</f>
        <v/>
      </c>
      <c r="K99" s="28" t="str">
        <f t="array" ref="K99">IFERROR(INDEX(Tdata[Nom],SMALL(IF(Tdata[Date|Affectation]=K$5&amp;"|"&amp;$C$98,ROW(Tdata[Date|Affectation]),9^9),ROW()-ROW($C$98)+1)-1),"")</f>
        <v/>
      </c>
      <c r="L99" s="28" t="str">
        <f t="array" ref="L99">IFERROR(INDEX(Tdata[Nom],SMALL(IF(Tdata[Date|Affectation]=L$5&amp;"|"&amp;$C$98,ROW(Tdata[Date|Affectation]),9^9),ROW()-ROW($C$98)+1)-1),"")</f>
        <v/>
      </c>
      <c r="M99" s="28" t="str">
        <f t="array" ref="M99">IFERROR(INDEX(Tdata[Nom],SMALL(IF(Tdata[Date|Affectation]=M$5&amp;"|"&amp;$C$98,ROW(Tdata[Date|Affectation]),9^9),ROW()-ROW($C$98)+1)-1),"")</f>
        <v/>
      </c>
      <c r="N99" s="28" t="str">
        <f t="array" ref="N99">IFERROR(INDEX(Tdata[Nom],SMALL(IF(Tdata[Date|Affectation]=N$5&amp;"|"&amp;$C$98,ROW(Tdata[Date|Affectation]),9^9),ROW()-ROW($C$98)+1)-1),"")</f>
        <v/>
      </c>
      <c r="O99" s="28" t="str">
        <f t="array" ref="O99">IFERROR(INDEX(Tdata[Nom],SMALL(IF(Tdata[Date|Affectation]=O$5&amp;"|"&amp;$C$98,ROW(Tdata[Date|Affectation]),9^9),ROW()-ROW($C$98)+1)-1),"")</f>
        <v/>
      </c>
      <c r="P99" s="28" t="str">
        <f t="array" ref="P99">IFERROR(INDEX(Tdata[Nom],SMALL(IF(Tdata[Date|Affectation]=P$5&amp;"|"&amp;$C$98,ROW(Tdata[Date|Affectation]),9^9),ROW()-ROW($C$98)+1)-1),"")</f>
        <v/>
      </c>
      <c r="Q99" s="28" t="str">
        <f t="array" ref="Q99">IFERROR(INDEX(Tdata[Nom],SMALL(IF(Tdata[Date|Affectation]=Q$5&amp;"|"&amp;$C$98,ROW(Tdata[Date|Affectation]),9^9),ROW()-ROW($C$98)+1)-1),"")</f>
        <v/>
      </c>
      <c r="R99" s="28" t="str">
        <f t="array" ref="R99">IFERROR(INDEX(Tdata[Nom],SMALL(IF(Tdata[Date|Affectation]=R$5&amp;"|"&amp;$C$98,ROW(Tdata[Date|Affectation]),9^9),ROW()-ROW($C$98)+1)-1),"")</f>
        <v/>
      </c>
      <c r="S99" s="28" t="str">
        <f t="array" ref="S99">IFERROR(INDEX(Tdata[Nom],SMALL(IF(Tdata[Date|Affectation]=S$5&amp;"|"&amp;$C$98,ROW(Tdata[Date|Affectation]),9^9),ROW()-ROW($C$98)+1)-1),"")</f>
        <v/>
      </c>
      <c r="T99" s="28" t="str">
        <f t="array" ref="T99">IFERROR(INDEX(Tdata[Nom],SMALL(IF(Tdata[Date|Affectation]=T$5&amp;"|"&amp;$C$98,ROW(Tdata[Date|Affectation]),9^9),ROW()-ROW($C$98)+1)-1),"")</f>
        <v/>
      </c>
      <c r="U99" s="28" t="str">
        <f t="array" ref="U99">IFERROR(INDEX(Tdata[Nom],SMALL(IF(Tdata[Date|Affectation]=U$5&amp;"|"&amp;$C$98,ROW(Tdata[Date|Affectation]),9^9),ROW()-ROW($C$98)+1)-1),"")</f>
        <v/>
      </c>
      <c r="V99" s="28" t="str">
        <f t="array" ref="V99">IFERROR(INDEX(Tdata[Nom],SMALL(IF(Tdata[Date|Affectation]=V$5&amp;"|"&amp;$C$98,ROW(Tdata[Date|Affectation]),9^9),ROW()-ROW($C$98)+1)-1),"")</f>
        <v/>
      </c>
      <c r="W99" s="28" t="str">
        <f t="array" ref="W99">IFERROR(INDEX(Tdata[Nom],SMALL(IF(Tdata[Date|Affectation]=W$5&amp;"|"&amp;$C$98,ROW(Tdata[Date|Affectation]),9^9),ROW()-ROW($C$98)+1)-1),"")</f>
        <v/>
      </c>
      <c r="X99" s="28" t="str">
        <f t="array" ref="X99">IFERROR(INDEX(Tdata[Nom],SMALL(IF(Tdata[Date|Affectation]=X$5&amp;"|"&amp;$C$98,ROW(Tdata[Date|Affectation]),9^9),ROW()-ROW($C$98)+1)-1),"")</f>
        <v/>
      </c>
      <c r="Y99" s="28" t="str">
        <f t="array" ref="Y99">IFERROR(INDEX(Tdata[Nom],SMALL(IF(Tdata[Date|Affectation]=Y$5&amp;"|"&amp;$C$98,ROW(Tdata[Date|Affectation]),9^9),ROW()-ROW($C$98)+1)-1),"")</f>
        <v/>
      </c>
      <c r="Z99" s="28" t="str">
        <f t="array" ref="Z99">IFERROR(INDEX(Tdata[Nom],SMALL(IF(Tdata[Date|Affectation]=Z$5&amp;"|"&amp;$C$98,ROW(Tdata[Date|Affectation]),9^9),ROW()-ROW($C$98)+1)-1),"")</f>
        <v/>
      </c>
      <c r="AA99" s="28" t="str">
        <f t="array" ref="AA99">IFERROR(INDEX(Tdata[Nom],SMALL(IF(Tdata[Date|Affectation]=AA$5&amp;"|"&amp;$C$98,ROW(Tdata[Date|Affectation]),9^9),ROW()-ROW($C$98)+1)-1),"")</f>
        <v/>
      </c>
      <c r="AB99" s="28" t="str">
        <f t="array" ref="AB99">IFERROR(INDEX(Tdata[Nom],SMALL(IF(Tdata[Date|Affectation]=AB$5&amp;"|"&amp;$C$98,ROW(Tdata[Date|Affectation]),9^9),ROW()-ROW($C$98)+1)-1),"")</f>
        <v/>
      </c>
      <c r="AC99" s="28" t="str">
        <f t="array" ref="AC99">IFERROR(INDEX(Tdata[Nom],SMALL(IF(Tdata[Date|Affectation]=AC$5&amp;"|"&amp;$C$98,ROW(Tdata[Date|Affectation]),9^9),ROW()-ROW($C$98)+1)-1),"")</f>
        <v/>
      </c>
      <c r="AD99" s="28" t="str">
        <f t="array" ref="AD99">IFERROR(INDEX(Tdata[Nom],SMALL(IF(Tdata[Date|Affectation]=AD$5&amp;"|"&amp;$C$98,ROW(Tdata[Date|Affectation]),9^9),ROW()-ROW($C$98)+1)-1),"")</f>
        <v/>
      </c>
      <c r="AE99" s="28" t="str">
        <f t="array" ref="AE99">IFERROR(INDEX(Tdata[Nom],SMALL(IF(Tdata[Date|Affectation]=AE$5&amp;"|"&amp;$C$98,ROW(Tdata[Date|Affectation]),9^9),ROW()-ROW($C$98)+1)-1),"")</f>
        <v/>
      </c>
      <c r="AF99" s="28" t="str">
        <f t="array" ref="AF99">IFERROR(INDEX(Tdata[Nom],SMALL(IF(Tdata[Date|Affectation]=AF$5&amp;"|"&amp;$C$98,ROW(Tdata[Date|Affectation]),9^9),ROW()-ROW($C$98)+1)-1),"")</f>
        <v/>
      </c>
      <c r="AG99" s="28" t="str">
        <f t="array" ref="AG99">IFERROR(INDEX(Tdata[Nom],SMALL(IF(Tdata[Date|Affectation]=AG$5&amp;"|"&amp;$C$98,ROW(Tdata[Date|Affectation]),9^9),ROW()-ROW($C$98)+1)-1),"")</f>
        <v/>
      </c>
      <c r="AH99" s="28" t="str">
        <f t="array" ref="AH99">IFERROR(INDEX(Tdata[Nom],SMALL(IF(Tdata[Date|Affectation]=AH$5&amp;"|"&amp;$C$98,ROW(Tdata[Date|Affectation]),9^9),ROW()-ROW($C$98)+1)-1),"")</f>
        <v/>
      </c>
    </row>
    <row r="100" spans="1:34" ht="15" thickBot="1" x14ac:dyDescent="0.4">
      <c r="A100" s="192"/>
      <c r="B100" s="188"/>
      <c r="C100" s="154"/>
      <c r="D100" s="28" t="str">
        <f t="array" ref="D100">IFERROR(INDEX(Tdata[Nom],SMALL(IF(Tdata[Date|Affectation]=D$5&amp;"|"&amp;$C$98,ROW(Tdata[Date|Affectation]),9^9),ROW()-ROW($C$98)+1)-1),"")</f>
        <v/>
      </c>
      <c r="E100" s="28" t="str">
        <f t="array" ref="E100">IFERROR(INDEX(Tdata[Nom],SMALL(IF(Tdata[Date|Affectation]=E$5&amp;"|"&amp;$C$98,ROW(Tdata[Date|Affectation]),9^9),ROW()-ROW($C$98)+1)-1),"")</f>
        <v/>
      </c>
      <c r="F100" s="28" t="str">
        <f t="array" ref="F100">IFERROR(INDEX(Tdata[Nom],SMALL(IF(Tdata[Date|Affectation]=F$5&amp;"|"&amp;$C$98,ROW(Tdata[Date|Affectation]),9^9),ROW()-ROW($C$98)+1)-1),"")</f>
        <v/>
      </c>
      <c r="G100" s="28" t="str">
        <f t="array" ref="G100">IFERROR(INDEX(Tdata[Nom],SMALL(IF(Tdata[Date|Affectation]=G$5&amp;"|"&amp;$C$98,ROW(Tdata[Date|Affectation]),9^9),ROW()-ROW($C$98)+1)-1),"")</f>
        <v/>
      </c>
      <c r="H100" s="28" t="str">
        <f t="array" ref="H100">IFERROR(INDEX(Tdata[Nom],SMALL(IF(Tdata[Date|Affectation]=H$5&amp;"|"&amp;$C$98,ROW(Tdata[Date|Affectation]),9^9),ROW()-ROW($C$98)+1)-1),"")</f>
        <v/>
      </c>
      <c r="I100" s="28" t="str">
        <f t="array" ref="I100">IFERROR(INDEX(Tdata[Nom],SMALL(IF(Tdata[Date|Affectation]=I$5&amp;"|"&amp;$C$98,ROW(Tdata[Date|Affectation]),9^9),ROW()-ROW($C$98)+1)-1),"")</f>
        <v/>
      </c>
      <c r="J100" s="28" t="str">
        <f t="array" ref="J100">IFERROR(INDEX(Tdata[Nom],SMALL(IF(Tdata[Date|Affectation]=J$5&amp;"|"&amp;$C$98,ROW(Tdata[Date|Affectation]),9^9),ROW()-ROW($C$98)+1)-1),"")</f>
        <v/>
      </c>
      <c r="K100" s="28" t="str">
        <f t="array" ref="K100">IFERROR(INDEX(Tdata[Nom],SMALL(IF(Tdata[Date|Affectation]=K$5&amp;"|"&amp;$C$98,ROW(Tdata[Date|Affectation]),9^9),ROW()-ROW($C$98)+1)-1),"")</f>
        <v/>
      </c>
      <c r="L100" s="28" t="str">
        <f t="array" ref="L100">IFERROR(INDEX(Tdata[Nom],SMALL(IF(Tdata[Date|Affectation]=L$5&amp;"|"&amp;$C$98,ROW(Tdata[Date|Affectation]),9^9),ROW()-ROW($C$98)+1)-1),"")</f>
        <v/>
      </c>
      <c r="M100" s="28" t="str">
        <f t="array" ref="M100">IFERROR(INDEX(Tdata[Nom],SMALL(IF(Tdata[Date|Affectation]=M$5&amp;"|"&amp;$C$98,ROW(Tdata[Date|Affectation]),9^9),ROW()-ROW($C$98)+1)-1),"")</f>
        <v/>
      </c>
      <c r="N100" s="28" t="str">
        <f t="array" ref="N100">IFERROR(INDEX(Tdata[Nom],SMALL(IF(Tdata[Date|Affectation]=N$5&amp;"|"&amp;$C$98,ROW(Tdata[Date|Affectation]),9^9),ROW()-ROW($C$98)+1)-1),"")</f>
        <v/>
      </c>
      <c r="O100" s="28" t="str">
        <f t="array" ref="O100">IFERROR(INDEX(Tdata[Nom],SMALL(IF(Tdata[Date|Affectation]=O$5&amp;"|"&amp;$C$98,ROW(Tdata[Date|Affectation]),9^9),ROW()-ROW($C$98)+1)-1),"")</f>
        <v/>
      </c>
      <c r="P100" s="28" t="str">
        <f t="array" ref="P100">IFERROR(INDEX(Tdata[Nom],SMALL(IF(Tdata[Date|Affectation]=P$5&amp;"|"&amp;$C$98,ROW(Tdata[Date|Affectation]),9^9),ROW()-ROW($C$98)+1)-1),"")</f>
        <v/>
      </c>
      <c r="Q100" s="28" t="str">
        <f t="array" ref="Q100">IFERROR(INDEX(Tdata[Nom],SMALL(IF(Tdata[Date|Affectation]=Q$5&amp;"|"&amp;$C$98,ROW(Tdata[Date|Affectation]),9^9),ROW()-ROW($C$98)+1)-1),"")</f>
        <v/>
      </c>
      <c r="R100" s="28" t="str">
        <f t="array" ref="R100">IFERROR(INDEX(Tdata[Nom],SMALL(IF(Tdata[Date|Affectation]=R$5&amp;"|"&amp;$C$98,ROW(Tdata[Date|Affectation]),9^9),ROW()-ROW($C$98)+1)-1),"")</f>
        <v/>
      </c>
      <c r="S100" s="28" t="str">
        <f t="array" ref="S100">IFERROR(INDEX(Tdata[Nom],SMALL(IF(Tdata[Date|Affectation]=S$5&amp;"|"&amp;$C$98,ROW(Tdata[Date|Affectation]),9^9),ROW()-ROW($C$98)+1)-1),"")</f>
        <v/>
      </c>
      <c r="T100" s="28" t="str">
        <f t="array" ref="T100">IFERROR(INDEX(Tdata[Nom],SMALL(IF(Tdata[Date|Affectation]=T$5&amp;"|"&amp;$C$98,ROW(Tdata[Date|Affectation]),9^9),ROW()-ROW($C$98)+1)-1),"")</f>
        <v/>
      </c>
      <c r="U100" s="28" t="str">
        <f t="array" ref="U100">IFERROR(INDEX(Tdata[Nom],SMALL(IF(Tdata[Date|Affectation]=U$5&amp;"|"&amp;$C$98,ROW(Tdata[Date|Affectation]),9^9),ROW()-ROW($C$98)+1)-1),"")</f>
        <v/>
      </c>
      <c r="V100" s="28" t="str">
        <f t="array" ref="V100">IFERROR(INDEX(Tdata[Nom],SMALL(IF(Tdata[Date|Affectation]=V$5&amp;"|"&amp;$C$98,ROW(Tdata[Date|Affectation]),9^9),ROW()-ROW($C$98)+1)-1),"")</f>
        <v/>
      </c>
      <c r="W100" s="28" t="str">
        <f t="array" ref="W100">IFERROR(INDEX(Tdata[Nom],SMALL(IF(Tdata[Date|Affectation]=W$5&amp;"|"&amp;$C$98,ROW(Tdata[Date|Affectation]),9^9),ROW()-ROW($C$98)+1)-1),"")</f>
        <v/>
      </c>
      <c r="X100" s="28" t="str">
        <f t="array" ref="X100">IFERROR(INDEX(Tdata[Nom],SMALL(IF(Tdata[Date|Affectation]=X$5&amp;"|"&amp;$C$98,ROW(Tdata[Date|Affectation]),9^9),ROW()-ROW($C$98)+1)-1),"")</f>
        <v/>
      </c>
      <c r="Y100" s="28" t="str">
        <f t="array" ref="Y100">IFERROR(INDEX(Tdata[Nom],SMALL(IF(Tdata[Date|Affectation]=Y$5&amp;"|"&amp;$C$98,ROW(Tdata[Date|Affectation]),9^9),ROW()-ROW($C$98)+1)-1),"")</f>
        <v/>
      </c>
      <c r="Z100" s="28" t="str">
        <f t="array" ref="Z100">IFERROR(INDEX(Tdata[Nom],SMALL(IF(Tdata[Date|Affectation]=Z$5&amp;"|"&amp;$C$98,ROW(Tdata[Date|Affectation]),9^9),ROW()-ROW($C$98)+1)-1),"")</f>
        <v/>
      </c>
      <c r="AA100" s="28" t="str">
        <f t="array" ref="AA100">IFERROR(INDEX(Tdata[Nom],SMALL(IF(Tdata[Date|Affectation]=AA$5&amp;"|"&amp;$C$98,ROW(Tdata[Date|Affectation]),9^9),ROW()-ROW($C$98)+1)-1),"")</f>
        <v/>
      </c>
      <c r="AB100" s="28" t="str">
        <f t="array" ref="AB100">IFERROR(INDEX(Tdata[Nom],SMALL(IF(Tdata[Date|Affectation]=AB$5&amp;"|"&amp;$C$98,ROW(Tdata[Date|Affectation]),9^9),ROW()-ROW($C$98)+1)-1),"")</f>
        <v/>
      </c>
      <c r="AC100" s="28" t="str">
        <f t="array" ref="AC100">IFERROR(INDEX(Tdata[Nom],SMALL(IF(Tdata[Date|Affectation]=AC$5&amp;"|"&amp;$C$98,ROW(Tdata[Date|Affectation]),9^9),ROW()-ROW($C$98)+1)-1),"")</f>
        <v/>
      </c>
      <c r="AD100" s="28" t="str">
        <f t="array" ref="AD100">IFERROR(INDEX(Tdata[Nom],SMALL(IF(Tdata[Date|Affectation]=AD$5&amp;"|"&amp;$C$98,ROW(Tdata[Date|Affectation]),9^9),ROW()-ROW($C$98)+1)-1),"")</f>
        <v/>
      </c>
      <c r="AE100" s="28" t="str">
        <f t="array" ref="AE100">IFERROR(INDEX(Tdata[Nom],SMALL(IF(Tdata[Date|Affectation]=AE$5&amp;"|"&amp;$C$98,ROW(Tdata[Date|Affectation]),9^9),ROW()-ROW($C$98)+1)-1),"")</f>
        <v/>
      </c>
      <c r="AF100" s="28" t="str">
        <f t="array" ref="AF100">IFERROR(INDEX(Tdata[Nom],SMALL(IF(Tdata[Date|Affectation]=AF$5&amp;"|"&amp;$C$98,ROW(Tdata[Date|Affectation]),9^9),ROW()-ROW($C$98)+1)-1),"")</f>
        <v/>
      </c>
      <c r="AG100" s="28" t="str">
        <f t="array" ref="AG100">IFERROR(INDEX(Tdata[Nom],SMALL(IF(Tdata[Date|Affectation]=AG$5&amp;"|"&amp;$C$98,ROW(Tdata[Date|Affectation]),9^9),ROW()-ROW($C$98)+1)-1),"")</f>
        <v/>
      </c>
      <c r="AH100" s="28" t="str">
        <f t="array" ref="AH100">IFERROR(INDEX(Tdata[Nom],SMALL(IF(Tdata[Date|Affectation]=AH$5&amp;"|"&amp;$C$98,ROW(Tdata[Date|Affectation]),9^9),ROW()-ROW($C$98)+1)-1),"")</f>
        <v/>
      </c>
    </row>
    <row r="101" spans="1:34" ht="15" thickBot="1" x14ac:dyDescent="0.4">
      <c r="A101" s="192"/>
      <c r="B101" s="188"/>
      <c r="C101" s="154"/>
      <c r="D101" s="28" t="str">
        <f t="array" ref="D101">IFERROR(INDEX(Tdata[Nom],SMALL(IF(Tdata[Date|Affectation]=D$5&amp;"|"&amp;$C$98,ROW(Tdata[Date|Affectation]),9^9),ROW()-ROW($C$98)+1)-1),"")</f>
        <v/>
      </c>
      <c r="E101" s="28" t="str">
        <f t="array" ref="E101">IFERROR(INDEX(Tdata[Nom],SMALL(IF(Tdata[Date|Affectation]=E$5&amp;"|"&amp;$C$98,ROW(Tdata[Date|Affectation]),9^9),ROW()-ROW($C$98)+1)-1),"")</f>
        <v/>
      </c>
      <c r="F101" s="28" t="str">
        <f t="array" ref="F101">IFERROR(INDEX(Tdata[Nom],SMALL(IF(Tdata[Date|Affectation]=F$5&amp;"|"&amp;$C$98,ROW(Tdata[Date|Affectation]),9^9),ROW()-ROW($C$98)+1)-1),"")</f>
        <v/>
      </c>
      <c r="G101" s="28" t="str">
        <f t="array" ref="G101">IFERROR(INDEX(Tdata[Nom],SMALL(IF(Tdata[Date|Affectation]=G$5&amp;"|"&amp;$C$98,ROW(Tdata[Date|Affectation]),9^9),ROW()-ROW($C$98)+1)-1),"")</f>
        <v/>
      </c>
      <c r="H101" s="28" t="str">
        <f t="array" ref="H101">IFERROR(INDEX(Tdata[Nom],SMALL(IF(Tdata[Date|Affectation]=H$5&amp;"|"&amp;$C$98,ROW(Tdata[Date|Affectation]),9^9),ROW()-ROW($C$98)+1)-1),"")</f>
        <v/>
      </c>
      <c r="I101" s="28" t="str">
        <f t="array" ref="I101">IFERROR(INDEX(Tdata[Nom],SMALL(IF(Tdata[Date|Affectation]=I$5&amp;"|"&amp;$C$98,ROW(Tdata[Date|Affectation]),9^9),ROW()-ROW($C$98)+1)-1),"")</f>
        <v/>
      </c>
      <c r="J101" s="28" t="str">
        <f t="array" ref="J101">IFERROR(INDEX(Tdata[Nom],SMALL(IF(Tdata[Date|Affectation]=J$5&amp;"|"&amp;$C$98,ROW(Tdata[Date|Affectation]),9^9),ROW()-ROW($C$98)+1)-1),"")</f>
        <v/>
      </c>
      <c r="K101" s="28" t="str">
        <f t="array" ref="K101">IFERROR(INDEX(Tdata[Nom],SMALL(IF(Tdata[Date|Affectation]=K$5&amp;"|"&amp;$C$98,ROW(Tdata[Date|Affectation]),9^9),ROW()-ROW($C$98)+1)-1),"")</f>
        <v/>
      </c>
      <c r="L101" s="28" t="str">
        <f t="array" ref="L101">IFERROR(INDEX(Tdata[Nom],SMALL(IF(Tdata[Date|Affectation]=L$5&amp;"|"&amp;$C$98,ROW(Tdata[Date|Affectation]),9^9),ROW()-ROW($C$98)+1)-1),"")</f>
        <v/>
      </c>
      <c r="M101" s="28" t="str">
        <f t="array" ref="M101">IFERROR(INDEX(Tdata[Nom],SMALL(IF(Tdata[Date|Affectation]=M$5&amp;"|"&amp;$C$98,ROW(Tdata[Date|Affectation]),9^9),ROW()-ROW($C$98)+1)-1),"")</f>
        <v/>
      </c>
      <c r="N101" s="28" t="str">
        <f t="array" ref="N101">IFERROR(INDEX(Tdata[Nom],SMALL(IF(Tdata[Date|Affectation]=N$5&amp;"|"&amp;$C$98,ROW(Tdata[Date|Affectation]),9^9),ROW()-ROW($C$98)+1)-1),"")</f>
        <v/>
      </c>
      <c r="O101" s="28" t="str">
        <f t="array" ref="O101">IFERROR(INDEX(Tdata[Nom],SMALL(IF(Tdata[Date|Affectation]=O$5&amp;"|"&amp;$C$98,ROW(Tdata[Date|Affectation]),9^9),ROW()-ROW($C$98)+1)-1),"")</f>
        <v/>
      </c>
      <c r="P101" s="28" t="str">
        <f t="array" ref="P101">IFERROR(INDEX(Tdata[Nom],SMALL(IF(Tdata[Date|Affectation]=P$5&amp;"|"&amp;$C$98,ROW(Tdata[Date|Affectation]),9^9),ROW()-ROW($C$98)+1)-1),"")</f>
        <v/>
      </c>
      <c r="Q101" s="28" t="str">
        <f t="array" ref="Q101">IFERROR(INDEX(Tdata[Nom],SMALL(IF(Tdata[Date|Affectation]=Q$5&amp;"|"&amp;$C$98,ROW(Tdata[Date|Affectation]),9^9),ROW()-ROW($C$98)+1)-1),"")</f>
        <v/>
      </c>
      <c r="R101" s="28" t="str">
        <f t="array" ref="R101">IFERROR(INDEX(Tdata[Nom],SMALL(IF(Tdata[Date|Affectation]=R$5&amp;"|"&amp;$C$98,ROW(Tdata[Date|Affectation]),9^9),ROW()-ROW($C$98)+1)-1),"")</f>
        <v/>
      </c>
      <c r="S101" s="28" t="str">
        <f t="array" ref="S101">IFERROR(INDEX(Tdata[Nom],SMALL(IF(Tdata[Date|Affectation]=S$5&amp;"|"&amp;$C$98,ROW(Tdata[Date|Affectation]),9^9),ROW()-ROW($C$98)+1)-1),"")</f>
        <v/>
      </c>
      <c r="T101" s="28" t="str">
        <f t="array" ref="T101">IFERROR(INDEX(Tdata[Nom],SMALL(IF(Tdata[Date|Affectation]=T$5&amp;"|"&amp;$C$98,ROW(Tdata[Date|Affectation]),9^9),ROW()-ROW($C$98)+1)-1),"")</f>
        <v/>
      </c>
      <c r="U101" s="28" t="str">
        <f t="array" ref="U101">IFERROR(INDEX(Tdata[Nom],SMALL(IF(Tdata[Date|Affectation]=U$5&amp;"|"&amp;$C$98,ROW(Tdata[Date|Affectation]),9^9),ROW()-ROW($C$98)+1)-1),"")</f>
        <v/>
      </c>
      <c r="V101" s="28" t="str">
        <f t="array" ref="V101">IFERROR(INDEX(Tdata[Nom],SMALL(IF(Tdata[Date|Affectation]=V$5&amp;"|"&amp;$C$98,ROW(Tdata[Date|Affectation]),9^9),ROW()-ROW($C$98)+1)-1),"")</f>
        <v/>
      </c>
      <c r="W101" s="28" t="str">
        <f t="array" ref="W101">IFERROR(INDEX(Tdata[Nom],SMALL(IF(Tdata[Date|Affectation]=W$5&amp;"|"&amp;$C$98,ROW(Tdata[Date|Affectation]),9^9),ROW()-ROW($C$98)+1)-1),"")</f>
        <v/>
      </c>
      <c r="X101" s="28" t="str">
        <f t="array" ref="X101">IFERROR(INDEX(Tdata[Nom],SMALL(IF(Tdata[Date|Affectation]=X$5&amp;"|"&amp;$C$98,ROW(Tdata[Date|Affectation]),9^9),ROW()-ROW($C$98)+1)-1),"")</f>
        <v/>
      </c>
      <c r="Y101" s="28" t="str">
        <f t="array" ref="Y101">IFERROR(INDEX(Tdata[Nom],SMALL(IF(Tdata[Date|Affectation]=Y$5&amp;"|"&amp;$C$98,ROW(Tdata[Date|Affectation]),9^9),ROW()-ROW($C$98)+1)-1),"")</f>
        <v/>
      </c>
      <c r="Z101" s="28" t="str">
        <f t="array" ref="Z101">IFERROR(INDEX(Tdata[Nom],SMALL(IF(Tdata[Date|Affectation]=Z$5&amp;"|"&amp;$C$98,ROW(Tdata[Date|Affectation]),9^9),ROW()-ROW($C$98)+1)-1),"")</f>
        <v/>
      </c>
      <c r="AA101" s="28" t="str">
        <f t="array" ref="AA101">IFERROR(INDEX(Tdata[Nom],SMALL(IF(Tdata[Date|Affectation]=AA$5&amp;"|"&amp;$C$98,ROW(Tdata[Date|Affectation]),9^9),ROW()-ROW($C$98)+1)-1),"")</f>
        <v/>
      </c>
      <c r="AB101" s="28" t="str">
        <f t="array" ref="AB101">IFERROR(INDEX(Tdata[Nom],SMALL(IF(Tdata[Date|Affectation]=AB$5&amp;"|"&amp;$C$98,ROW(Tdata[Date|Affectation]),9^9),ROW()-ROW($C$98)+1)-1),"")</f>
        <v/>
      </c>
      <c r="AC101" s="28" t="str">
        <f t="array" ref="AC101">IFERROR(INDEX(Tdata[Nom],SMALL(IF(Tdata[Date|Affectation]=AC$5&amp;"|"&amp;$C$98,ROW(Tdata[Date|Affectation]),9^9),ROW()-ROW($C$98)+1)-1),"")</f>
        <v/>
      </c>
      <c r="AD101" s="28" t="str">
        <f t="array" ref="AD101">IFERROR(INDEX(Tdata[Nom],SMALL(IF(Tdata[Date|Affectation]=AD$5&amp;"|"&amp;$C$98,ROW(Tdata[Date|Affectation]),9^9),ROW()-ROW($C$98)+1)-1),"")</f>
        <v/>
      </c>
      <c r="AE101" s="28" t="str">
        <f t="array" ref="AE101">IFERROR(INDEX(Tdata[Nom],SMALL(IF(Tdata[Date|Affectation]=AE$5&amp;"|"&amp;$C$98,ROW(Tdata[Date|Affectation]),9^9),ROW()-ROW($C$98)+1)-1),"")</f>
        <v/>
      </c>
      <c r="AF101" s="28" t="str">
        <f t="array" ref="AF101">IFERROR(INDEX(Tdata[Nom],SMALL(IF(Tdata[Date|Affectation]=AF$5&amp;"|"&amp;$C$98,ROW(Tdata[Date|Affectation]),9^9),ROW()-ROW($C$98)+1)-1),"")</f>
        <v/>
      </c>
      <c r="AG101" s="28" t="str">
        <f t="array" ref="AG101">IFERROR(INDEX(Tdata[Nom],SMALL(IF(Tdata[Date|Affectation]=AG$5&amp;"|"&amp;$C$98,ROW(Tdata[Date|Affectation]),9^9),ROW()-ROW($C$98)+1)-1),"")</f>
        <v/>
      </c>
      <c r="AH101" s="28" t="str">
        <f t="array" ref="AH101">IFERROR(INDEX(Tdata[Nom],SMALL(IF(Tdata[Date|Affectation]=AH$5&amp;"|"&amp;$C$98,ROW(Tdata[Date|Affectation]),9^9),ROW()-ROW($C$98)+1)-1),"")</f>
        <v/>
      </c>
    </row>
    <row r="102" spans="1:34" ht="15" thickBot="1" x14ac:dyDescent="0.4">
      <c r="A102" s="192"/>
      <c r="B102" s="188"/>
      <c r="C102" s="154"/>
      <c r="D102" s="28" t="str">
        <f t="array" ref="D102">IFERROR(INDEX(Tdata[Nom],SMALL(IF(Tdata[Date|Affectation]=D$5&amp;"|"&amp;$C$98,ROW(Tdata[Date|Affectation]),9^9),ROW()-ROW($C$98)+1)-1),"")</f>
        <v/>
      </c>
      <c r="E102" s="28" t="str">
        <f t="array" ref="E102">IFERROR(INDEX(Tdata[Nom],SMALL(IF(Tdata[Date|Affectation]=E$5&amp;"|"&amp;$C$98,ROW(Tdata[Date|Affectation]),9^9),ROW()-ROW($C$98)+1)-1),"")</f>
        <v/>
      </c>
      <c r="F102" s="28" t="str">
        <f t="array" ref="F102">IFERROR(INDEX(Tdata[Nom],SMALL(IF(Tdata[Date|Affectation]=F$5&amp;"|"&amp;$C$98,ROW(Tdata[Date|Affectation]),9^9),ROW()-ROW($C$98)+1)-1),"")</f>
        <v/>
      </c>
      <c r="G102" s="28" t="str">
        <f t="array" ref="G102">IFERROR(INDEX(Tdata[Nom],SMALL(IF(Tdata[Date|Affectation]=G$5&amp;"|"&amp;$C$98,ROW(Tdata[Date|Affectation]),9^9),ROW()-ROW($C$98)+1)-1),"")</f>
        <v/>
      </c>
      <c r="H102" s="28" t="str">
        <f t="array" ref="H102">IFERROR(INDEX(Tdata[Nom],SMALL(IF(Tdata[Date|Affectation]=H$5&amp;"|"&amp;$C$98,ROW(Tdata[Date|Affectation]),9^9),ROW()-ROW($C$98)+1)-1),"")</f>
        <v/>
      </c>
      <c r="I102" s="28" t="str">
        <f t="array" ref="I102">IFERROR(INDEX(Tdata[Nom],SMALL(IF(Tdata[Date|Affectation]=I$5&amp;"|"&amp;$C$98,ROW(Tdata[Date|Affectation]),9^9),ROW()-ROW($C$98)+1)-1),"")</f>
        <v/>
      </c>
      <c r="J102" s="28" t="str">
        <f t="array" ref="J102">IFERROR(INDEX(Tdata[Nom],SMALL(IF(Tdata[Date|Affectation]=J$5&amp;"|"&amp;$C$98,ROW(Tdata[Date|Affectation]),9^9),ROW()-ROW($C$98)+1)-1),"")</f>
        <v/>
      </c>
      <c r="K102" s="28" t="str">
        <f t="array" ref="K102">IFERROR(INDEX(Tdata[Nom],SMALL(IF(Tdata[Date|Affectation]=K$5&amp;"|"&amp;$C$98,ROW(Tdata[Date|Affectation]),9^9),ROW()-ROW($C$98)+1)-1),"")</f>
        <v/>
      </c>
      <c r="L102" s="28" t="str">
        <f t="array" ref="L102">IFERROR(INDEX(Tdata[Nom],SMALL(IF(Tdata[Date|Affectation]=L$5&amp;"|"&amp;$C$98,ROW(Tdata[Date|Affectation]),9^9),ROW()-ROW($C$98)+1)-1),"")</f>
        <v/>
      </c>
      <c r="M102" s="28" t="str">
        <f t="array" ref="M102">IFERROR(INDEX(Tdata[Nom],SMALL(IF(Tdata[Date|Affectation]=M$5&amp;"|"&amp;$C$98,ROW(Tdata[Date|Affectation]),9^9),ROW()-ROW($C$98)+1)-1),"")</f>
        <v/>
      </c>
      <c r="N102" s="28" t="str">
        <f t="array" ref="N102">IFERROR(INDEX(Tdata[Nom],SMALL(IF(Tdata[Date|Affectation]=N$5&amp;"|"&amp;$C$98,ROW(Tdata[Date|Affectation]),9^9),ROW()-ROW($C$98)+1)-1),"")</f>
        <v/>
      </c>
      <c r="O102" s="28" t="str">
        <f t="array" ref="O102">IFERROR(INDEX(Tdata[Nom],SMALL(IF(Tdata[Date|Affectation]=O$5&amp;"|"&amp;$C$98,ROW(Tdata[Date|Affectation]),9^9),ROW()-ROW($C$98)+1)-1),"")</f>
        <v/>
      </c>
      <c r="P102" s="28" t="str">
        <f t="array" ref="P102">IFERROR(INDEX(Tdata[Nom],SMALL(IF(Tdata[Date|Affectation]=P$5&amp;"|"&amp;$C$98,ROW(Tdata[Date|Affectation]),9^9),ROW()-ROW($C$98)+1)-1),"")</f>
        <v/>
      </c>
      <c r="Q102" s="28" t="str">
        <f t="array" ref="Q102">IFERROR(INDEX(Tdata[Nom],SMALL(IF(Tdata[Date|Affectation]=Q$5&amp;"|"&amp;$C$98,ROW(Tdata[Date|Affectation]),9^9),ROW()-ROW($C$98)+1)-1),"")</f>
        <v/>
      </c>
      <c r="R102" s="28" t="str">
        <f t="array" ref="R102">IFERROR(INDEX(Tdata[Nom],SMALL(IF(Tdata[Date|Affectation]=R$5&amp;"|"&amp;$C$98,ROW(Tdata[Date|Affectation]),9^9),ROW()-ROW($C$98)+1)-1),"")</f>
        <v/>
      </c>
      <c r="S102" s="28" t="str">
        <f t="array" ref="S102">IFERROR(INDEX(Tdata[Nom],SMALL(IF(Tdata[Date|Affectation]=S$5&amp;"|"&amp;$C$98,ROW(Tdata[Date|Affectation]),9^9),ROW()-ROW($C$98)+1)-1),"")</f>
        <v/>
      </c>
      <c r="T102" s="28" t="str">
        <f t="array" ref="T102">IFERROR(INDEX(Tdata[Nom],SMALL(IF(Tdata[Date|Affectation]=T$5&amp;"|"&amp;$C$98,ROW(Tdata[Date|Affectation]),9^9),ROW()-ROW($C$98)+1)-1),"")</f>
        <v/>
      </c>
      <c r="U102" s="28" t="str">
        <f t="array" ref="U102">IFERROR(INDEX(Tdata[Nom],SMALL(IF(Tdata[Date|Affectation]=U$5&amp;"|"&amp;$C$98,ROW(Tdata[Date|Affectation]),9^9),ROW()-ROW($C$98)+1)-1),"")</f>
        <v/>
      </c>
      <c r="V102" s="28" t="str">
        <f t="array" ref="V102">IFERROR(INDEX(Tdata[Nom],SMALL(IF(Tdata[Date|Affectation]=V$5&amp;"|"&amp;$C$98,ROW(Tdata[Date|Affectation]),9^9),ROW()-ROW($C$98)+1)-1),"")</f>
        <v/>
      </c>
      <c r="W102" s="28" t="str">
        <f t="array" ref="W102">IFERROR(INDEX(Tdata[Nom],SMALL(IF(Tdata[Date|Affectation]=W$5&amp;"|"&amp;$C$98,ROW(Tdata[Date|Affectation]),9^9),ROW()-ROW($C$98)+1)-1),"")</f>
        <v/>
      </c>
      <c r="X102" s="28" t="str">
        <f t="array" ref="X102">IFERROR(INDEX(Tdata[Nom],SMALL(IF(Tdata[Date|Affectation]=X$5&amp;"|"&amp;$C$98,ROW(Tdata[Date|Affectation]),9^9),ROW()-ROW($C$98)+1)-1),"")</f>
        <v/>
      </c>
      <c r="Y102" s="28" t="str">
        <f t="array" ref="Y102">IFERROR(INDEX(Tdata[Nom],SMALL(IF(Tdata[Date|Affectation]=Y$5&amp;"|"&amp;$C$98,ROW(Tdata[Date|Affectation]),9^9),ROW()-ROW($C$98)+1)-1),"")</f>
        <v/>
      </c>
      <c r="Z102" s="28" t="str">
        <f t="array" ref="Z102">IFERROR(INDEX(Tdata[Nom],SMALL(IF(Tdata[Date|Affectation]=Z$5&amp;"|"&amp;$C$98,ROW(Tdata[Date|Affectation]),9^9),ROW()-ROW($C$98)+1)-1),"")</f>
        <v/>
      </c>
      <c r="AA102" s="28" t="str">
        <f t="array" ref="AA102">IFERROR(INDEX(Tdata[Nom],SMALL(IF(Tdata[Date|Affectation]=AA$5&amp;"|"&amp;$C$98,ROW(Tdata[Date|Affectation]),9^9),ROW()-ROW($C$98)+1)-1),"")</f>
        <v/>
      </c>
      <c r="AB102" s="28" t="str">
        <f t="array" ref="AB102">IFERROR(INDEX(Tdata[Nom],SMALL(IF(Tdata[Date|Affectation]=AB$5&amp;"|"&amp;$C$98,ROW(Tdata[Date|Affectation]),9^9),ROW()-ROW($C$98)+1)-1),"")</f>
        <v/>
      </c>
      <c r="AC102" s="28" t="str">
        <f t="array" ref="AC102">IFERROR(INDEX(Tdata[Nom],SMALL(IF(Tdata[Date|Affectation]=AC$5&amp;"|"&amp;$C$98,ROW(Tdata[Date|Affectation]),9^9),ROW()-ROW($C$98)+1)-1),"")</f>
        <v/>
      </c>
      <c r="AD102" s="28" t="str">
        <f t="array" ref="AD102">IFERROR(INDEX(Tdata[Nom],SMALL(IF(Tdata[Date|Affectation]=AD$5&amp;"|"&amp;$C$98,ROW(Tdata[Date|Affectation]),9^9),ROW()-ROW($C$98)+1)-1),"")</f>
        <v/>
      </c>
      <c r="AE102" s="28" t="str">
        <f t="array" ref="AE102">IFERROR(INDEX(Tdata[Nom],SMALL(IF(Tdata[Date|Affectation]=AE$5&amp;"|"&amp;$C$98,ROW(Tdata[Date|Affectation]),9^9),ROW()-ROW($C$98)+1)-1),"")</f>
        <v/>
      </c>
      <c r="AF102" s="28" t="str">
        <f t="array" ref="AF102">IFERROR(INDEX(Tdata[Nom],SMALL(IF(Tdata[Date|Affectation]=AF$5&amp;"|"&amp;$C$98,ROW(Tdata[Date|Affectation]),9^9),ROW()-ROW($C$98)+1)-1),"")</f>
        <v/>
      </c>
      <c r="AG102" s="28" t="str">
        <f t="array" ref="AG102">IFERROR(INDEX(Tdata[Nom],SMALL(IF(Tdata[Date|Affectation]=AG$5&amp;"|"&amp;$C$98,ROW(Tdata[Date|Affectation]),9^9),ROW()-ROW($C$98)+1)-1),"")</f>
        <v/>
      </c>
      <c r="AH102" s="28" t="str">
        <f t="array" ref="AH102">IFERROR(INDEX(Tdata[Nom],SMALL(IF(Tdata[Date|Affectation]=AH$5&amp;"|"&amp;$C$98,ROW(Tdata[Date|Affectation]),9^9),ROW()-ROW($C$98)+1)-1),"")</f>
        <v/>
      </c>
    </row>
    <row r="103" spans="1:34" ht="15" thickBot="1" x14ac:dyDescent="0.4">
      <c r="A103" s="192"/>
      <c r="B103" s="188"/>
      <c r="C103" s="154"/>
      <c r="D103" s="28" t="str">
        <f t="array" ref="D103">IFERROR(INDEX(Tdata[Nom],SMALL(IF(Tdata[Date|Affectation]=D$5&amp;"|"&amp;$C$98,ROW(Tdata[Date|Affectation]),9^9),ROW()-ROW($C$98)+1)-1),"")</f>
        <v/>
      </c>
      <c r="E103" s="28" t="str">
        <f t="array" ref="E103">IFERROR(INDEX(Tdata[Nom],SMALL(IF(Tdata[Date|Affectation]=E$5&amp;"|"&amp;$C$98,ROW(Tdata[Date|Affectation]),9^9),ROW()-ROW($C$98)+1)-1),"")</f>
        <v/>
      </c>
      <c r="F103" s="28" t="str">
        <f t="array" ref="F103">IFERROR(INDEX(Tdata[Nom],SMALL(IF(Tdata[Date|Affectation]=F$5&amp;"|"&amp;$C$98,ROW(Tdata[Date|Affectation]),9^9),ROW()-ROW($C$98)+1)-1),"")</f>
        <v/>
      </c>
      <c r="G103" s="28" t="str">
        <f t="array" ref="G103">IFERROR(INDEX(Tdata[Nom],SMALL(IF(Tdata[Date|Affectation]=G$5&amp;"|"&amp;$C$98,ROW(Tdata[Date|Affectation]),9^9),ROW()-ROW($C$98)+1)-1),"")</f>
        <v/>
      </c>
      <c r="H103" s="28" t="str">
        <f t="array" ref="H103">IFERROR(INDEX(Tdata[Nom],SMALL(IF(Tdata[Date|Affectation]=H$5&amp;"|"&amp;$C$98,ROW(Tdata[Date|Affectation]),9^9),ROW()-ROW($C$98)+1)-1),"")</f>
        <v/>
      </c>
      <c r="I103" s="28" t="str">
        <f t="array" ref="I103">IFERROR(INDEX(Tdata[Nom],SMALL(IF(Tdata[Date|Affectation]=I$5&amp;"|"&amp;$C$98,ROW(Tdata[Date|Affectation]),9^9),ROW()-ROW($C$98)+1)-1),"")</f>
        <v/>
      </c>
      <c r="J103" s="28" t="str">
        <f t="array" ref="J103">IFERROR(INDEX(Tdata[Nom],SMALL(IF(Tdata[Date|Affectation]=J$5&amp;"|"&amp;$C$98,ROW(Tdata[Date|Affectation]),9^9),ROW()-ROW($C$98)+1)-1),"")</f>
        <v/>
      </c>
      <c r="K103" s="28" t="str">
        <f t="array" ref="K103">IFERROR(INDEX(Tdata[Nom],SMALL(IF(Tdata[Date|Affectation]=K$5&amp;"|"&amp;$C$98,ROW(Tdata[Date|Affectation]),9^9),ROW()-ROW($C$98)+1)-1),"")</f>
        <v/>
      </c>
      <c r="L103" s="28" t="str">
        <f t="array" ref="L103">IFERROR(INDEX(Tdata[Nom],SMALL(IF(Tdata[Date|Affectation]=L$5&amp;"|"&amp;$C$98,ROW(Tdata[Date|Affectation]),9^9),ROW()-ROW($C$98)+1)-1),"")</f>
        <v/>
      </c>
      <c r="M103" s="28" t="str">
        <f t="array" ref="M103">IFERROR(INDEX(Tdata[Nom],SMALL(IF(Tdata[Date|Affectation]=M$5&amp;"|"&amp;$C$98,ROW(Tdata[Date|Affectation]),9^9),ROW()-ROW($C$98)+1)-1),"")</f>
        <v/>
      </c>
      <c r="N103" s="28" t="str">
        <f t="array" ref="N103">IFERROR(INDEX(Tdata[Nom],SMALL(IF(Tdata[Date|Affectation]=N$5&amp;"|"&amp;$C$98,ROW(Tdata[Date|Affectation]),9^9),ROW()-ROW($C$98)+1)-1),"")</f>
        <v/>
      </c>
      <c r="O103" s="28" t="str">
        <f t="array" ref="O103">IFERROR(INDEX(Tdata[Nom],SMALL(IF(Tdata[Date|Affectation]=O$5&amp;"|"&amp;$C$98,ROW(Tdata[Date|Affectation]),9^9),ROW()-ROW($C$98)+1)-1),"")</f>
        <v/>
      </c>
      <c r="P103" s="28" t="str">
        <f t="array" ref="P103">IFERROR(INDEX(Tdata[Nom],SMALL(IF(Tdata[Date|Affectation]=P$5&amp;"|"&amp;$C$98,ROW(Tdata[Date|Affectation]),9^9),ROW()-ROW($C$98)+1)-1),"")</f>
        <v/>
      </c>
      <c r="Q103" s="28" t="str">
        <f t="array" ref="Q103">IFERROR(INDEX(Tdata[Nom],SMALL(IF(Tdata[Date|Affectation]=Q$5&amp;"|"&amp;$C$98,ROW(Tdata[Date|Affectation]),9^9),ROW()-ROW($C$98)+1)-1),"")</f>
        <v/>
      </c>
      <c r="R103" s="28" t="str">
        <f t="array" ref="R103">IFERROR(INDEX(Tdata[Nom],SMALL(IF(Tdata[Date|Affectation]=R$5&amp;"|"&amp;$C$98,ROW(Tdata[Date|Affectation]),9^9),ROW()-ROW($C$98)+1)-1),"")</f>
        <v/>
      </c>
      <c r="S103" s="28" t="str">
        <f t="array" ref="S103">IFERROR(INDEX(Tdata[Nom],SMALL(IF(Tdata[Date|Affectation]=S$5&amp;"|"&amp;$C$98,ROW(Tdata[Date|Affectation]),9^9),ROW()-ROW($C$98)+1)-1),"")</f>
        <v/>
      </c>
      <c r="T103" s="28" t="str">
        <f t="array" ref="T103">IFERROR(INDEX(Tdata[Nom],SMALL(IF(Tdata[Date|Affectation]=T$5&amp;"|"&amp;$C$98,ROW(Tdata[Date|Affectation]),9^9),ROW()-ROW($C$98)+1)-1),"")</f>
        <v/>
      </c>
      <c r="U103" s="28" t="str">
        <f t="array" ref="U103">IFERROR(INDEX(Tdata[Nom],SMALL(IF(Tdata[Date|Affectation]=U$5&amp;"|"&amp;$C$98,ROW(Tdata[Date|Affectation]),9^9),ROW()-ROW($C$98)+1)-1),"")</f>
        <v/>
      </c>
      <c r="V103" s="28" t="str">
        <f t="array" ref="V103">IFERROR(INDEX(Tdata[Nom],SMALL(IF(Tdata[Date|Affectation]=V$5&amp;"|"&amp;$C$98,ROW(Tdata[Date|Affectation]),9^9),ROW()-ROW($C$98)+1)-1),"")</f>
        <v/>
      </c>
      <c r="W103" s="28" t="str">
        <f t="array" ref="W103">IFERROR(INDEX(Tdata[Nom],SMALL(IF(Tdata[Date|Affectation]=W$5&amp;"|"&amp;$C$98,ROW(Tdata[Date|Affectation]),9^9),ROW()-ROW($C$98)+1)-1),"")</f>
        <v/>
      </c>
      <c r="X103" s="28" t="str">
        <f t="array" ref="X103">IFERROR(INDEX(Tdata[Nom],SMALL(IF(Tdata[Date|Affectation]=X$5&amp;"|"&amp;$C$98,ROW(Tdata[Date|Affectation]),9^9),ROW()-ROW($C$98)+1)-1),"")</f>
        <v/>
      </c>
      <c r="Y103" s="28" t="str">
        <f t="array" ref="Y103">IFERROR(INDEX(Tdata[Nom],SMALL(IF(Tdata[Date|Affectation]=Y$5&amp;"|"&amp;$C$98,ROW(Tdata[Date|Affectation]),9^9),ROW()-ROW($C$98)+1)-1),"")</f>
        <v/>
      </c>
      <c r="Z103" s="28" t="str">
        <f t="array" ref="Z103">IFERROR(INDEX(Tdata[Nom],SMALL(IF(Tdata[Date|Affectation]=Z$5&amp;"|"&amp;$C$98,ROW(Tdata[Date|Affectation]),9^9),ROW()-ROW($C$98)+1)-1),"")</f>
        <v/>
      </c>
      <c r="AA103" s="28" t="str">
        <f t="array" ref="AA103">IFERROR(INDEX(Tdata[Nom],SMALL(IF(Tdata[Date|Affectation]=AA$5&amp;"|"&amp;$C$98,ROW(Tdata[Date|Affectation]),9^9),ROW()-ROW($C$98)+1)-1),"")</f>
        <v/>
      </c>
      <c r="AB103" s="28" t="str">
        <f t="array" ref="AB103">IFERROR(INDEX(Tdata[Nom],SMALL(IF(Tdata[Date|Affectation]=AB$5&amp;"|"&amp;$C$98,ROW(Tdata[Date|Affectation]),9^9),ROW()-ROW($C$98)+1)-1),"")</f>
        <v/>
      </c>
      <c r="AC103" s="28" t="str">
        <f t="array" ref="AC103">IFERROR(INDEX(Tdata[Nom],SMALL(IF(Tdata[Date|Affectation]=AC$5&amp;"|"&amp;$C$98,ROW(Tdata[Date|Affectation]),9^9),ROW()-ROW($C$98)+1)-1),"")</f>
        <v/>
      </c>
      <c r="AD103" s="28" t="str">
        <f t="array" ref="AD103">IFERROR(INDEX(Tdata[Nom],SMALL(IF(Tdata[Date|Affectation]=AD$5&amp;"|"&amp;$C$98,ROW(Tdata[Date|Affectation]),9^9),ROW()-ROW($C$98)+1)-1),"")</f>
        <v/>
      </c>
      <c r="AE103" s="28" t="str">
        <f t="array" ref="AE103">IFERROR(INDEX(Tdata[Nom],SMALL(IF(Tdata[Date|Affectation]=AE$5&amp;"|"&amp;$C$98,ROW(Tdata[Date|Affectation]),9^9),ROW()-ROW($C$98)+1)-1),"")</f>
        <v/>
      </c>
      <c r="AF103" s="28" t="str">
        <f t="array" ref="AF103">IFERROR(INDEX(Tdata[Nom],SMALL(IF(Tdata[Date|Affectation]=AF$5&amp;"|"&amp;$C$98,ROW(Tdata[Date|Affectation]),9^9),ROW()-ROW($C$98)+1)-1),"")</f>
        <v/>
      </c>
      <c r="AG103" s="28" t="str">
        <f t="array" ref="AG103">IFERROR(INDEX(Tdata[Nom],SMALL(IF(Tdata[Date|Affectation]=AG$5&amp;"|"&amp;$C$98,ROW(Tdata[Date|Affectation]),9^9),ROW()-ROW($C$98)+1)-1),"")</f>
        <v/>
      </c>
      <c r="AH103" s="28" t="str">
        <f t="array" ref="AH103">IFERROR(INDEX(Tdata[Nom],SMALL(IF(Tdata[Date|Affectation]=AH$5&amp;"|"&amp;$C$98,ROW(Tdata[Date|Affectation]),9^9),ROW()-ROW($C$98)+1)-1),"")</f>
        <v/>
      </c>
    </row>
    <row r="104" spans="1:34" ht="15" thickBot="1" x14ac:dyDescent="0.4">
      <c r="A104" s="192"/>
      <c r="B104" s="188"/>
      <c r="C104" s="154"/>
      <c r="D104" s="46" t="str">
        <f t="array" ref="D104">IFERROR(INDEX(Tdata[Nom],SMALL(IF(Tdata[Date|Affectation]=D$5&amp;"|"&amp;$C$98,ROW(Tdata[Date|Affectation]),9^9),ROW()-ROW($C$98)+1)-1),"")</f>
        <v/>
      </c>
      <c r="E104" s="46" t="str">
        <f t="array" ref="E104">IFERROR(INDEX(Tdata[Nom],SMALL(IF(Tdata[Date|Affectation]=E$5&amp;"|"&amp;$C$98,ROW(Tdata[Date|Affectation]),9^9),ROW()-ROW($C$98)+1)-1),"")</f>
        <v/>
      </c>
      <c r="F104" s="46" t="str">
        <f t="array" ref="F104">IFERROR(INDEX(Tdata[Nom],SMALL(IF(Tdata[Date|Affectation]=F$5&amp;"|"&amp;$C$98,ROW(Tdata[Date|Affectation]),9^9),ROW()-ROW($C$98)+1)-1),"")</f>
        <v/>
      </c>
      <c r="G104" s="46" t="str">
        <f t="array" ref="G104">IFERROR(INDEX(Tdata[Nom],SMALL(IF(Tdata[Date|Affectation]=G$5&amp;"|"&amp;$C$98,ROW(Tdata[Date|Affectation]),9^9),ROW()-ROW($C$98)+1)-1),"")</f>
        <v/>
      </c>
      <c r="H104" s="46" t="str">
        <f t="array" ref="H104">IFERROR(INDEX(Tdata[Nom],SMALL(IF(Tdata[Date|Affectation]=H$5&amp;"|"&amp;$C$98,ROW(Tdata[Date|Affectation]),9^9),ROW()-ROW($C$98)+1)-1),"")</f>
        <v/>
      </c>
      <c r="I104" s="46" t="str">
        <f t="array" ref="I104">IFERROR(INDEX(Tdata[Nom],SMALL(IF(Tdata[Date|Affectation]=I$5&amp;"|"&amp;$C$98,ROW(Tdata[Date|Affectation]),9^9),ROW()-ROW($C$98)+1)-1),"")</f>
        <v/>
      </c>
      <c r="J104" s="46" t="str">
        <f t="array" ref="J104">IFERROR(INDEX(Tdata[Nom],SMALL(IF(Tdata[Date|Affectation]=J$5&amp;"|"&amp;$C$98,ROW(Tdata[Date|Affectation]),9^9),ROW()-ROW($C$98)+1)-1),"")</f>
        <v/>
      </c>
      <c r="K104" s="46" t="str">
        <f t="array" ref="K104">IFERROR(INDEX(Tdata[Nom],SMALL(IF(Tdata[Date|Affectation]=K$5&amp;"|"&amp;$C$98,ROW(Tdata[Date|Affectation]),9^9),ROW()-ROW($C$98)+1)-1),"")</f>
        <v/>
      </c>
      <c r="L104" s="46" t="str">
        <f t="array" ref="L104">IFERROR(INDEX(Tdata[Nom],SMALL(IF(Tdata[Date|Affectation]=L$5&amp;"|"&amp;$C$98,ROW(Tdata[Date|Affectation]),9^9),ROW()-ROW($C$98)+1)-1),"")</f>
        <v/>
      </c>
      <c r="M104" s="46" t="str">
        <f t="array" ref="M104">IFERROR(INDEX(Tdata[Nom],SMALL(IF(Tdata[Date|Affectation]=M$5&amp;"|"&amp;$C$98,ROW(Tdata[Date|Affectation]),9^9),ROW()-ROW($C$98)+1)-1),"")</f>
        <v/>
      </c>
      <c r="N104" s="46" t="str">
        <f t="array" ref="N104">IFERROR(INDEX(Tdata[Nom],SMALL(IF(Tdata[Date|Affectation]=N$5&amp;"|"&amp;$C$98,ROW(Tdata[Date|Affectation]),9^9),ROW()-ROW($C$98)+1)-1),"")</f>
        <v/>
      </c>
      <c r="O104" s="46" t="str">
        <f t="array" ref="O104">IFERROR(INDEX(Tdata[Nom],SMALL(IF(Tdata[Date|Affectation]=O$5&amp;"|"&amp;$C$98,ROW(Tdata[Date|Affectation]),9^9),ROW()-ROW($C$98)+1)-1),"")</f>
        <v/>
      </c>
      <c r="P104" s="46" t="str">
        <f t="array" ref="P104">IFERROR(INDEX(Tdata[Nom],SMALL(IF(Tdata[Date|Affectation]=P$5&amp;"|"&amp;$C$98,ROW(Tdata[Date|Affectation]),9^9),ROW()-ROW($C$98)+1)-1),"")</f>
        <v/>
      </c>
      <c r="Q104" s="46" t="str">
        <f t="array" ref="Q104">IFERROR(INDEX(Tdata[Nom],SMALL(IF(Tdata[Date|Affectation]=Q$5&amp;"|"&amp;$C$98,ROW(Tdata[Date|Affectation]),9^9),ROW()-ROW($C$98)+1)-1),"")</f>
        <v/>
      </c>
      <c r="R104" s="46" t="str">
        <f t="array" ref="R104">IFERROR(INDEX(Tdata[Nom],SMALL(IF(Tdata[Date|Affectation]=R$5&amp;"|"&amp;$C$98,ROW(Tdata[Date|Affectation]),9^9),ROW()-ROW($C$98)+1)-1),"")</f>
        <v/>
      </c>
      <c r="S104" s="46" t="str">
        <f t="array" ref="S104">IFERROR(INDEX(Tdata[Nom],SMALL(IF(Tdata[Date|Affectation]=S$5&amp;"|"&amp;$C$98,ROW(Tdata[Date|Affectation]),9^9),ROW()-ROW($C$98)+1)-1),"")</f>
        <v/>
      </c>
      <c r="T104" s="46" t="str">
        <f t="array" ref="T104">IFERROR(INDEX(Tdata[Nom],SMALL(IF(Tdata[Date|Affectation]=T$5&amp;"|"&amp;$C$98,ROW(Tdata[Date|Affectation]),9^9),ROW()-ROW($C$98)+1)-1),"")</f>
        <v/>
      </c>
      <c r="U104" s="46" t="str">
        <f t="array" ref="U104">IFERROR(INDEX(Tdata[Nom],SMALL(IF(Tdata[Date|Affectation]=U$5&amp;"|"&amp;$C$98,ROW(Tdata[Date|Affectation]),9^9),ROW()-ROW($C$98)+1)-1),"")</f>
        <v/>
      </c>
      <c r="V104" s="46" t="str">
        <f t="array" ref="V104">IFERROR(INDEX(Tdata[Nom],SMALL(IF(Tdata[Date|Affectation]=V$5&amp;"|"&amp;$C$98,ROW(Tdata[Date|Affectation]),9^9),ROW()-ROW($C$98)+1)-1),"")</f>
        <v/>
      </c>
      <c r="W104" s="46" t="str">
        <f t="array" ref="W104">IFERROR(INDEX(Tdata[Nom],SMALL(IF(Tdata[Date|Affectation]=W$5&amp;"|"&amp;$C$98,ROW(Tdata[Date|Affectation]),9^9),ROW()-ROW($C$98)+1)-1),"")</f>
        <v/>
      </c>
      <c r="X104" s="46" t="str">
        <f t="array" ref="X104">IFERROR(INDEX(Tdata[Nom],SMALL(IF(Tdata[Date|Affectation]=X$5&amp;"|"&amp;$C$98,ROW(Tdata[Date|Affectation]),9^9),ROW()-ROW($C$98)+1)-1),"")</f>
        <v/>
      </c>
      <c r="Y104" s="46" t="str">
        <f t="array" ref="Y104">IFERROR(INDEX(Tdata[Nom],SMALL(IF(Tdata[Date|Affectation]=Y$5&amp;"|"&amp;$C$98,ROW(Tdata[Date|Affectation]),9^9),ROW()-ROW($C$98)+1)-1),"")</f>
        <v/>
      </c>
      <c r="Z104" s="46" t="str">
        <f t="array" ref="Z104">IFERROR(INDEX(Tdata[Nom],SMALL(IF(Tdata[Date|Affectation]=Z$5&amp;"|"&amp;$C$98,ROW(Tdata[Date|Affectation]),9^9),ROW()-ROW($C$98)+1)-1),"")</f>
        <v/>
      </c>
      <c r="AA104" s="46" t="str">
        <f t="array" ref="AA104">IFERROR(INDEX(Tdata[Nom],SMALL(IF(Tdata[Date|Affectation]=AA$5&amp;"|"&amp;$C$98,ROW(Tdata[Date|Affectation]),9^9),ROW()-ROW($C$98)+1)-1),"")</f>
        <v/>
      </c>
      <c r="AB104" s="46" t="str">
        <f t="array" ref="AB104">IFERROR(INDEX(Tdata[Nom],SMALL(IF(Tdata[Date|Affectation]=AB$5&amp;"|"&amp;$C$98,ROW(Tdata[Date|Affectation]),9^9),ROW()-ROW($C$98)+1)-1),"")</f>
        <v/>
      </c>
      <c r="AC104" s="46" t="str">
        <f t="array" ref="AC104">IFERROR(INDEX(Tdata[Nom],SMALL(IF(Tdata[Date|Affectation]=AC$5&amp;"|"&amp;$C$98,ROW(Tdata[Date|Affectation]),9^9),ROW()-ROW($C$98)+1)-1),"")</f>
        <v/>
      </c>
      <c r="AD104" s="46" t="str">
        <f t="array" ref="AD104">IFERROR(INDEX(Tdata[Nom],SMALL(IF(Tdata[Date|Affectation]=AD$5&amp;"|"&amp;$C$98,ROW(Tdata[Date|Affectation]),9^9),ROW()-ROW($C$98)+1)-1),"")</f>
        <v/>
      </c>
      <c r="AE104" s="46" t="str">
        <f t="array" ref="AE104">IFERROR(INDEX(Tdata[Nom],SMALL(IF(Tdata[Date|Affectation]=AE$5&amp;"|"&amp;$C$98,ROW(Tdata[Date|Affectation]),9^9),ROW()-ROW($C$98)+1)-1),"")</f>
        <v/>
      </c>
      <c r="AF104" s="46" t="str">
        <f t="array" ref="AF104">IFERROR(INDEX(Tdata[Nom],SMALL(IF(Tdata[Date|Affectation]=AF$5&amp;"|"&amp;$C$98,ROW(Tdata[Date|Affectation]),9^9),ROW()-ROW($C$98)+1)-1),"")</f>
        <v/>
      </c>
      <c r="AG104" s="46" t="str">
        <f t="array" ref="AG104">IFERROR(INDEX(Tdata[Nom],SMALL(IF(Tdata[Date|Affectation]=AG$5&amp;"|"&amp;$C$98,ROW(Tdata[Date|Affectation]),9^9),ROW()-ROW($C$98)+1)-1),"")</f>
        <v/>
      </c>
      <c r="AH104" s="46" t="str">
        <f t="array" ref="AH104">IFERROR(INDEX(Tdata[Nom],SMALL(IF(Tdata[Date|Affectation]=AH$5&amp;"|"&amp;$C$98,ROW(Tdata[Date|Affectation]),9^9),ROW()-ROW($C$98)+1)-1),"")</f>
        <v/>
      </c>
    </row>
    <row r="105" spans="1:34" ht="15" thickBot="1" x14ac:dyDescent="0.4">
      <c r="A105" s="192"/>
      <c r="B105" s="188"/>
      <c r="C105" s="154"/>
      <c r="D105" s="28" t="str">
        <f t="array" ref="D105">IFERROR(INDEX(Tdata[Nom],SMALL(IF(Tdata[Date|Affectation]=D$5&amp;"|"&amp;$C$98,ROW(Tdata[Date|Affectation]),9^9),ROW()-ROW($C$98)+1)-1),"")</f>
        <v/>
      </c>
      <c r="E105" s="28" t="str">
        <f t="array" ref="E105">IFERROR(INDEX(Tdata[Nom],SMALL(IF(Tdata[Date|Affectation]=E$5&amp;"|"&amp;$C$98,ROW(Tdata[Date|Affectation]),9^9),ROW()-ROW($C$98)+1)-1),"")</f>
        <v/>
      </c>
      <c r="F105" s="28" t="str">
        <f t="array" ref="F105">IFERROR(INDEX(Tdata[Nom],SMALL(IF(Tdata[Date|Affectation]=F$5&amp;"|"&amp;$C$98,ROW(Tdata[Date|Affectation]),9^9),ROW()-ROW($C$98)+1)-1),"")</f>
        <v/>
      </c>
      <c r="G105" s="28" t="str">
        <f t="array" ref="G105">IFERROR(INDEX(Tdata[Nom],SMALL(IF(Tdata[Date|Affectation]=G$5&amp;"|"&amp;$C$98,ROW(Tdata[Date|Affectation]),9^9),ROW()-ROW($C$98)+1)-1),"")</f>
        <v/>
      </c>
      <c r="H105" s="28" t="str">
        <f t="array" ref="H105">IFERROR(INDEX(Tdata[Nom],SMALL(IF(Tdata[Date|Affectation]=H$5&amp;"|"&amp;$C$98,ROW(Tdata[Date|Affectation]),9^9),ROW()-ROW($C$98)+1)-1),"")</f>
        <v/>
      </c>
      <c r="I105" s="28" t="str">
        <f t="array" ref="I105">IFERROR(INDEX(Tdata[Nom],SMALL(IF(Tdata[Date|Affectation]=I$5&amp;"|"&amp;$C$98,ROW(Tdata[Date|Affectation]),9^9),ROW()-ROW($C$98)+1)-1),"")</f>
        <v/>
      </c>
      <c r="J105" s="28" t="str">
        <f t="array" ref="J105">IFERROR(INDEX(Tdata[Nom],SMALL(IF(Tdata[Date|Affectation]=J$5&amp;"|"&amp;$C$98,ROW(Tdata[Date|Affectation]),9^9),ROW()-ROW($C$98)+1)-1),"")</f>
        <v/>
      </c>
      <c r="K105" s="28" t="str">
        <f t="array" ref="K105">IFERROR(INDEX(Tdata[Nom],SMALL(IF(Tdata[Date|Affectation]=K$5&amp;"|"&amp;$C$98,ROW(Tdata[Date|Affectation]),9^9),ROW()-ROW($C$98)+1)-1),"")</f>
        <v/>
      </c>
      <c r="L105" s="28" t="str">
        <f t="array" ref="L105">IFERROR(INDEX(Tdata[Nom],SMALL(IF(Tdata[Date|Affectation]=L$5&amp;"|"&amp;$C$98,ROW(Tdata[Date|Affectation]),9^9),ROW()-ROW($C$98)+1)-1),"")</f>
        <v/>
      </c>
      <c r="M105" s="28" t="str">
        <f t="array" ref="M105">IFERROR(INDEX(Tdata[Nom],SMALL(IF(Tdata[Date|Affectation]=M$5&amp;"|"&amp;$C$98,ROW(Tdata[Date|Affectation]),9^9),ROW()-ROW($C$98)+1)-1),"")</f>
        <v/>
      </c>
      <c r="N105" s="28" t="str">
        <f t="array" ref="N105">IFERROR(INDEX(Tdata[Nom],SMALL(IF(Tdata[Date|Affectation]=N$5&amp;"|"&amp;$C$98,ROW(Tdata[Date|Affectation]),9^9),ROW()-ROW($C$98)+1)-1),"")</f>
        <v/>
      </c>
      <c r="O105" s="28" t="str">
        <f t="array" ref="O105">IFERROR(INDEX(Tdata[Nom],SMALL(IF(Tdata[Date|Affectation]=O$5&amp;"|"&amp;$C$98,ROW(Tdata[Date|Affectation]),9^9),ROW()-ROW($C$98)+1)-1),"")</f>
        <v/>
      </c>
      <c r="P105" s="28" t="str">
        <f t="array" ref="P105">IFERROR(INDEX(Tdata[Nom],SMALL(IF(Tdata[Date|Affectation]=P$5&amp;"|"&amp;$C$98,ROW(Tdata[Date|Affectation]),9^9),ROW()-ROW($C$98)+1)-1),"")</f>
        <v/>
      </c>
      <c r="Q105" s="28" t="str">
        <f t="array" ref="Q105">IFERROR(INDEX(Tdata[Nom],SMALL(IF(Tdata[Date|Affectation]=Q$5&amp;"|"&amp;$C$98,ROW(Tdata[Date|Affectation]),9^9),ROW()-ROW($C$98)+1)-1),"")</f>
        <v/>
      </c>
      <c r="R105" s="28" t="str">
        <f t="array" ref="R105">IFERROR(INDEX(Tdata[Nom],SMALL(IF(Tdata[Date|Affectation]=R$5&amp;"|"&amp;$C$98,ROW(Tdata[Date|Affectation]),9^9),ROW()-ROW($C$98)+1)-1),"")</f>
        <v/>
      </c>
      <c r="S105" s="28" t="str">
        <f t="array" ref="S105">IFERROR(INDEX(Tdata[Nom],SMALL(IF(Tdata[Date|Affectation]=S$5&amp;"|"&amp;$C$98,ROW(Tdata[Date|Affectation]),9^9),ROW()-ROW($C$98)+1)-1),"")</f>
        <v/>
      </c>
      <c r="T105" s="28" t="str">
        <f t="array" ref="T105">IFERROR(INDEX(Tdata[Nom],SMALL(IF(Tdata[Date|Affectation]=T$5&amp;"|"&amp;$C$98,ROW(Tdata[Date|Affectation]),9^9),ROW()-ROW($C$98)+1)-1),"")</f>
        <v/>
      </c>
      <c r="U105" s="28" t="str">
        <f t="array" ref="U105">IFERROR(INDEX(Tdata[Nom],SMALL(IF(Tdata[Date|Affectation]=U$5&amp;"|"&amp;$C$98,ROW(Tdata[Date|Affectation]),9^9),ROW()-ROW($C$98)+1)-1),"")</f>
        <v/>
      </c>
      <c r="V105" s="28" t="str">
        <f t="array" ref="V105">IFERROR(INDEX(Tdata[Nom],SMALL(IF(Tdata[Date|Affectation]=V$5&amp;"|"&amp;$C$98,ROW(Tdata[Date|Affectation]),9^9),ROW()-ROW($C$98)+1)-1),"")</f>
        <v/>
      </c>
      <c r="W105" s="28" t="str">
        <f t="array" ref="W105">IFERROR(INDEX(Tdata[Nom],SMALL(IF(Tdata[Date|Affectation]=W$5&amp;"|"&amp;$C$98,ROW(Tdata[Date|Affectation]),9^9),ROW()-ROW($C$98)+1)-1),"")</f>
        <v/>
      </c>
      <c r="X105" s="28" t="str">
        <f t="array" ref="X105">IFERROR(INDEX(Tdata[Nom],SMALL(IF(Tdata[Date|Affectation]=X$5&amp;"|"&amp;$C$98,ROW(Tdata[Date|Affectation]),9^9),ROW()-ROW($C$98)+1)-1),"")</f>
        <v/>
      </c>
      <c r="Y105" s="28" t="str">
        <f t="array" ref="Y105">IFERROR(INDEX(Tdata[Nom],SMALL(IF(Tdata[Date|Affectation]=Y$5&amp;"|"&amp;$C$98,ROW(Tdata[Date|Affectation]),9^9),ROW()-ROW($C$98)+1)-1),"")</f>
        <v/>
      </c>
      <c r="Z105" s="28" t="str">
        <f t="array" ref="Z105">IFERROR(INDEX(Tdata[Nom],SMALL(IF(Tdata[Date|Affectation]=Z$5&amp;"|"&amp;$C$98,ROW(Tdata[Date|Affectation]),9^9),ROW()-ROW($C$98)+1)-1),"")</f>
        <v/>
      </c>
      <c r="AA105" s="28" t="str">
        <f t="array" ref="AA105">IFERROR(INDEX(Tdata[Nom],SMALL(IF(Tdata[Date|Affectation]=AA$5&amp;"|"&amp;$C$98,ROW(Tdata[Date|Affectation]),9^9),ROW()-ROW($C$98)+1)-1),"")</f>
        <v/>
      </c>
      <c r="AB105" s="28" t="str">
        <f t="array" ref="AB105">IFERROR(INDEX(Tdata[Nom],SMALL(IF(Tdata[Date|Affectation]=AB$5&amp;"|"&amp;$C$98,ROW(Tdata[Date|Affectation]),9^9),ROW()-ROW($C$98)+1)-1),"")</f>
        <v/>
      </c>
      <c r="AC105" s="28" t="str">
        <f t="array" ref="AC105">IFERROR(INDEX(Tdata[Nom],SMALL(IF(Tdata[Date|Affectation]=AC$5&amp;"|"&amp;$C$98,ROW(Tdata[Date|Affectation]),9^9),ROW()-ROW($C$98)+1)-1),"")</f>
        <v/>
      </c>
      <c r="AD105" s="28" t="str">
        <f t="array" ref="AD105">IFERROR(INDEX(Tdata[Nom],SMALL(IF(Tdata[Date|Affectation]=AD$5&amp;"|"&amp;$C$98,ROW(Tdata[Date|Affectation]),9^9),ROW()-ROW($C$98)+1)-1),"")</f>
        <v/>
      </c>
      <c r="AE105" s="28" t="str">
        <f t="array" ref="AE105">IFERROR(INDEX(Tdata[Nom],SMALL(IF(Tdata[Date|Affectation]=AE$5&amp;"|"&amp;$C$98,ROW(Tdata[Date|Affectation]),9^9),ROW()-ROW($C$98)+1)-1),"")</f>
        <v/>
      </c>
      <c r="AF105" s="28" t="str">
        <f t="array" ref="AF105">IFERROR(INDEX(Tdata[Nom],SMALL(IF(Tdata[Date|Affectation]=AF$5&amp;"|"&amp;$C$98,ROW(Tdata[Date|Affectation]),9^9),ROW()-ROW($C$98)+1)-1),"")</f>
        <v/>
      </c>
      <c r="AG105" s="28" t="str">
        <f t="array" ref="AG105">IFERROR(INDEX(Tdata[Nom],SMALL(IF(Tdata[Date|Affectation]=AG$5&amp;"|"&amp;$C$98,ROW(Tdata[Date|Affectation]),9^9),ROW()-ROW($C$98)+1)-1),"")</f>
        <v/>
      </c>
      <c r="AH105" s="28" t="str">
        <f t="array" ref="AH105">IFERROR(INDEX(Tdata[Nom],SMALL(IF(Tdata[Date|Affectation]=AH$5&amp;"|"&amp;$C$98,ROW(Tdata[Date|Affectation]),9^9),ROW()-ROW($C$98)+1)-1),"")</f>
        <v/>
      </c>
    </row>
    <row r="106" spans="1:34" ht="15" thickBot="1" x14ac:dyDescent="0.4">
      <c r="A106" s="192"/>
      <c r="B106" s="188"/>
      <c r="C106" s="154"/>
      <c r="D106" s="28" t="str">
        <f t="array" ref="D106">IFERROR(INDEX(Tdata[Nom],SMALL(IF(Tdata[Date|Affectation]=D$5&amp;"|"&amp;$C$98,ROW(Tdata[Date|Affectation]),9^9),ROW()-ROW($C$98)+1)-1),"")</f>
        <v/>
      </c>
      <c r="E106" s="28" t="str">
        <f t="array" ref="E106">IFERROR(INDEX(Tdata[Nom],SMALL(IF(Tdata[Date|Affectation]=E$5&amp;"|"&amp;$C$98,ROW(Tdata[Date|Affectation]),9^9),ROW()-ROW($C$98)+1)-1),"")</f>
        <v/>
      </c>
      <c r="F106" s="28" t="str">
        <f t="array" ref="F106">IFERROR(INDEX(Tdata[Nom],SMALL(IF(Tdata[Date|Affectation]=F$5&amp;"|"&amp;$C$98,ROW(Tdata[Date|Affectation]),9^9),ROW()-ROW($C$98)+1)-1),"")</f>
        <v/>
      </c>
      <c r="G106" s="28" t="str">
        <f t="array" ref="G106">IFERROR(INDEX(Tdata[Nom],SMALL(IF(Tdata[Date|Affectation]=G$5&amp;"|"&amp;$C$98,ROW(Tdata[Date|Affectation]),9^9),ROW()-ROW($C$98)+1)-1),"")</f>
        <v/>
      </c>
      <c r="H106" s="28" t="str">
        <f t="array" ref="H106">IFERROR(INDEX(Tdata[Nom],SMALL(IF(Tdata[Date|Affectation]=H$5&amp;"|"&amp;$C$98,ROW(Tdata[Date|Affectation]),9^9),ROW()-ROW($C$98)+1)-1),"")</f>
        <v/>
      </c>
      <c r="I106" s="28" t="str">
        <f t="array" ref="I106">IFERROR(INDEX(Tdata[Nom],SMALL(IF(Tdata[Date|Affectation]=I$5&amp;"|"&amp;$C$98,ROW(Tdata[Date|Affectation]),9^9),ROW()-ROW($C$98)+1)-1),"")</f>
        <v/>
      </c>
      <c r="J106" s="28" t="str">
        <f t="array" ref="J106">IFERROR(INDEX(Tdata[Nom],SMALL(IF(Tdata[Date|Affectation]=J$5&amp;"|"&amp;$C$98,ROW(Tdata[Date|Affectation]),9^9),ROW()-ROW($C$98)+1)-1),"")</f>
        <v/>
      </c>
      <c r="K106" s="28" t="str">
        <f t="array" ref="K106">IFERROR(INDEX(Tdata[Nom],SMALL(IF(Tdata[Date|Affectation]=K$5&amp;"|"&amp;$C$98,ROW(Tdata[Date|Affectation]),9^9),ROW()-ROW($C$98)+1)-1),"")</f>
        <v/>
      </c>
      <c r="L106" s="28" t="str">
        <f t="array" ref="L106">IFERROR(INDEX(Tdata[Nom],SMALL(IF(Tdata[Date|Affectation]=L$5&amp;"|"&amp;$C$98,ROW(Tdata[Date|Affectation]),9^9),ROW()-ROW($C$98)+1)-1),"")</f>
        <v/>
      </c>
      <c r="M106" s="28" t="str">
        <f t="array" ref="M106">IFERROR(INDEX(Tdata[Nom],SMALL(IF(Tdata[Date|Affectation]=M$5&amp;"|"&amp;$C$98,ROW(Tdata[Date|Affectation]),9^9),ROW()-ROW($C$98)+1)-1),"")</f>
        <v/>
      </c>
      <c r="N106" s="28" t="str">
        <f t="array" ref="N106">IFERROR(INDEX(Tdata[Nom],SMALL(IF(Tdata[Date|Affectation]=N$5&amp;"|"&amp;$C$98,ROW(Tdata[Date|Affectation]),9^9),ROW()-ROW($C$98)+1)-1),"")</f>
        <v/>
      </c>
      <c r="O106" s="28" t="str">
        <f t="array" ref="O106">IFERROR(INDEX(Tdata[Nom],SMALL(IF(Tdata[Date|Affectation]=O$5&amp;"|"&amp;$C$98,ROW(Tdata[Date|Affectation]),9^9),ROW()-ROW($C$98)+1)-1),"")</f>
        <v/>
      </c>
      <c r="P106" s="28" t="str">
        <f t="array" ref="P106">IFERROR(INDEX(Tdata[Nom],SMALL(IF(Tdata[Date|Affectation]=P$5&amp;"|"&amp;$C$98,ROW(Tdata[Date|Affectation]),9^9),ROW()-ROW($C$98)+1)-1),"")</f>
        <v/>
      </c>
      <c r="Q106" s="28" t="str">
        <f t="array" ref="Q106">IFERROR(INDEX(Tdata[Nom],SMALL(IF(Tdata[Date|Affectation]=Q$5&amp;"|"&amp;$C$98,ROW(Tdata[Date|Affectation]),9^9),ROW()-ROW($C$98)+1)-1),"")</f>
        <v/>
      </c>
      <c r="R106" s="28" t="str">
        <f t="array" ref="R106">IFERROR(INDEX(Tdata[Nom],SMALL(IF(Tdata[Date|Affectation]=R$5&amp;"|"&amp;$C$98,ROW(Tdata[Date|Affectation]),9^9),ROW()-ROW($C$98)+1)-1),"")</f>
        <v/>
      </c>
      <c r="S106" s="28" t="str">
        <f t="array" ref="S106">IFERROR(INDEX(Tdata[Nom],SMALL(IF(Tdata[Date|Affectation]=S$5&amp;"|"&amp;$C$98,ROW(Tdata[Date|Affectation]),9^9),ROW()-ROW($C$98)+1)-1),"")</f>
        <v/>
      </c>
      <c r="T106" s="28" t="str">
        <f t="array" ref="T106">IFERROR(INDEX(Tdata[Nom],SMALL(IF(Tdata[Date|Affectation]=T$5&amp;"|"&amp;$C$98,ROW(Tdata[Date|Affectation]),9^9),ROW()-ROW($C$98)+1)-1),"")</f>
        <v/>
      </c>
      <c r="U106" s="28" t="str">
        <f t="array" ref="U106">IFERROR(INDEX(Tdata[Nom],SMALL(IF(Tdata[Date|Affectation]=U$5&amp;"|"&amp;$C$98,ROW(Tdata[Date|Affectation]),9^9),ROW()-ROW($C$98)+1)-1),"")</f>
        <v/>
      </c>
      <c r="V106" s="28" t="str">
        <f t="array" ref="V106">IFERROR(INDEX(Tdata[Nom],SMALL(IF(Tdata[Date|Affectation]=V$5&amp;"|"&amp;$C$98,ROW(Tdata[Date|Affectation]),9^9),ROW()-ROW($C$98)+1)-1),"")</f>
        <v/>
      </c>
      <c r="W106" s="28" t="str">
        <f t="array" ref="W106">IFERROR(INDEX(Tdata[Nom],SMALL(IF(Tdata[Date|Affectation]=W$5&amp;"|"&amp;$C$98,ROW(Tdata[Date|Affectation]),9^9),ROW()-ROW($C$98)+1)-1),"")</f>
        <v/>
      </c>
      <c r="X106" s="28" t="str">
        <f t="array" ref="X106">IFERROR(INDEX(Tdata[Nom],SMALL(IF(Tdata[Date|Affectation]=X$5&amp;"|"&amp;$C$98,ROW(Tdata[Date|Affectation]),9^9),ROW()-ROW($C$98)+1)-1),"")</f>
        <v/>
      </c>
      <c r="Y106" s="28" t="str">
        <f t="array" ref="Y106">IFERROR(INDEX(Tdata[Nom],SMALL(IF(Tdata[Date|Affectation]=Y$5&amp;"|"&amp;$C$98,ROW(Tdata[Date|Affectation]),9^9),ROW()-ROW($C$98)+1)-1),"")</f>
        <v/>
      </c>
      <c r="Z106" s="28" t="str">
        <f t="array" ref="Z106">IFERROR(INDEX(Tdata[Nom],SMALL(IF(Tdata[Date|Affectation]=Z$5&amp;"|"&amp;$C$98,ROW(Tdata[Date|Affectation]),9^9),ROW()-ROW($C$98)+1)-1),"")</f>
        <v/>
      </c>
      <c r="AA106" s="28" t="str">
        <f t="array" ref="AA106">IFERROR(INDEX(Tdata[Nom],SMALL(IF(Tdata[Date|Affectation]=AA$5&amp;"|"&amp;$C$98,ROW(Tdata[Date|Affectation]),9^9),ROW()-ROW($C$98)+1)-1),"")</f>
        <v/>
      </c>
      <c r="AB106" s="28" t="str">
        <f t="array" ref="AB106">IFERROR(INDEX(Tdata[Nom],SMALL(IF(Tdata[Date|Affectation]=AB$5&amp;"|"&amp;$C$98,ROW(Tdata[Date|Affectation]),9^9),ROW()-ROW($C$98)+1)-1),"")</f>
        <v/>
      </c>
      <c r="AC106" s="28" t="str">
        <f t="array" ref="AC106">IFERROR(INDEX(Tdata[Nom],SMALL(IF(Tdata[Date|Affectation]=AC$5&amp;"|"&amp;$C$98,ROW(Tdata[Date|Affectation]),9^9),ROW()-ROW($C$98)+1)-1),"")</f>
        <v/>
      </c>
      <c r="AD106" s="28" t="str">
        <f t="array" ref="AD106">IFERROR(INDEX(Tdata[Nom],SMALL(IF(Tdata[Date|Affectation]=AD$5&amp;"|"&amp;$C$98,ROW(Tdata[Date|Affectation]),9^9),ROW()-ROW($C$98)+1)-1),"")</f>
        <v/>
      </c>
      <c r="AE106" s="28" t="str">
        <f t="array" ref="AE106">IFERROR(INDEX(Tdata[Nom],SMALL(IF(Tdata[Date|Affectation]=AE$5&amp;"|"&amp;$C$98,ROW(Tdata[Date|Affectation]),9^9),ROW()-ROW($C$98)+1)-1),"")</f>
        <v/>
      </c>
      <c r="AF106" s="28" t="str">
        <f t="array" ref="AF106">IFERROR(INDEX(Tdata[Nom],SMALL(IF(Tdata[Date|Affectation]=AF$5&amp;"|"&amp;$C$98,ROW(Tdata[Date|Affectation]),9^9),ROW()-ROW($C$98)+1)-1),"")</f>
        <v/>
      </c>
      <c r="AG106" s="28" t="str">
        <f t="array" ref="AG106">IFERROR(INDEX(Tdata[Nom],SMALL(IF(Tdata[Date|Affectation]=AG$5&amp;"|"&amp;$C$98,ROW(Tdata[Date|Affectation]),9^9),ROW()-ROW($C$98)+1)-1),"")</f>
        <v/>
      </c>
      <c r="AH106" s="28" t="str">
        <f t="array" ref="AH106">IFERROR(INDEX(Tdata[Nom],SMALL(IF(Tdata[Date|Affectation]=AH$5&amp;"|"&amp;$C$98,ROW(Tdata[Date|Affectation]),9^9),ROW()-ROW($C$98)+1)-1),"")</f>
        <v/>
      </c>
    </row>
    <row r="107" spans="1:34" ht="15" thickBot="1" x14ac:dyDescent="0.4">
      <c r="A107" s="192"/>
      <c r="B107" s="189"/>
      <c r="C107" s="153"/>
      <c r="D107" s="28" t="str">
        <f t="array" ref="D107">IFERROR(INDEX(Tdata[Nom],SMALL(IF(Tdata[Date|Affectation]=D$5&amp;"|"&amp;$C$98,ROW(Tdata[Date|Affectation]),9^9),ROW()-ROW($C$98)+1)-1),"")</f>
        <v/>
      </c>
      <c r="E107" s="28" t="str">
        <f t="array" ref="E107">IFERROR(INDEX(Tdata[Nom],SMALL(IF(Tdata[Date|Affectation]=E$5&amp;"|"&amp;$C$98,ROW(Tdata[Date|Affectation]),9^9),ROW()-ROW($C$98)+1)-1),"")</f>
        <v/>
      </c>
      <c r="F107" s="28" t="str">
        <f t="array" ref="F107">IFERROR(INDEX(Tdata[Nom],SMALL(IF(Tdata[Date|Affectation]=F$5&amp;"|"&amp;$C$98,ROW(Tdata[Date|Affectation]),9^9),ROW()-ROW($C$98)+1)-1),"")</f>
        <v/>
      </c>
      <c r="G107" s="28" t="str">
        <f t="array" ref="G107">IFERROR(INDEX(Tdata[Nom],SMALL(IF(Tdata[Date|Affectation]=G$5&amp;"|"&amp;$C$98,ROW(Tdata[Date|Affectation]),9^9),ROW()-ROW($C$98)+1)-1),"")</f>
        <v/>
      </c>
      <c r="H107" s="28" t="str">
        <f t="array" ref="H107">IFERROR(INDEX(Tdata[Nom],SMALL(IF(Tdata[Date|Affectation]=H$5&amp;"|"&amp;$C$98,ROW(Tdata[Date|Affectation]),9^9),ROW()-ROW($C$98)+1)-1),"")</f>
        <v/>
      </c>
      <c r="I107" s="28" t="str">
        <f t="array" ref="I107">IFERROR(INDEX(Tdata[Nom],SMALL(IF(Tdata[Date|Affectation]=I$5&amp;"|"&amp;$C$98,ROW(Tdata[Date|Affectation]),9^9),ROW()-ROW($C$98)+1)-1),"")</f>
        <v/>
      </c>
      <c r="J107" s="28" t="str">
        <f t="array" ref="J107">IFERROR(INDEX(Tdata[Nom],SMALL(IF(Tdata[Date|Affectation]=J$5&amp;"|"&amp;$C$98,ROW(Tdata[Date|Affectation]),9^9),ROW()-ROW($C$98)+1)-1),"")</f>
        <v/>
      </c>
      <c r="K107" s="28" t="str">
        <f t="array" ref="K107">IFERROR(INDEX(Tdata[Nom],SMALL(IF(Tdata[Date|Affectation]=K$5&amp;"|"&amp;$C$98,ROW(Tdata[Date|Affectation]),9^9),ROW()-ROW($C$98)+1)-1),"")</f>
        <v/>
      </c>
      <c r="L107" s="28" t="str">
        <f t="array" ref="L107">IFERROR(INDEX(Tdata[Nom],SMALL(IF(Tdata[Date|Affectation]=L$5&amp;"|"&amp;$C$98,ROW(Tdata[Date|Affectation]),9^9),ROW()-ROW($C$98)+1)-1),"")</f>
        <v/>
      </c>
      <c r="M107" s="28" t="str">
        <f t="array" ref="M107">IFERROR(INDEX(Tdata[Nom],SMALL(IF(Tdata[Date|Affectation]=M$5&amp;"|"&amp;$C$98,ROW(Tdata[Date|Affectation]),9^9),ROW()-ROW($C$98)+1)-1),"")</f>
        <v/>
      </c>
      <c r="N107" s="28" t="str">
        <f t="array" ref="N107">IFERROR(INDEX(Tdata[Nom],SMALL(IF(Tdata[Date|Affectation]=N$5&amp;"|"&amp;$C$98,ROW(Tdata[Date|Affectation]),9^9),ROW()-ROW($C$98)+1)-1),"")</f>
        <v/>
      </c>
      <c r="O107" s="28" t="str">
        <f t="array" ref="O107">IFERROR(INDEX(Tdata[Nom],SMALL(IF(Tdata[Date|Affectation]=O$5&amp;"|"&amp;$C$98,ROW(Tdata[Date|Affectation]),9^9),ROW()-ROW($C$98)+1)-1),"")</f>
        <v/>
      </c>
      <c r="P107" s="28" t="str">
        <f t="array" ref="P107">IFERROR(INDEX(Tdata[Nom],SMALL(IF(Tdata[Date|Affectation]=P$5&amp;"|"&amp;$C$98,ROW(Tdata[Date|Affectation]),9^9),ROW()-ROW($C$98)+1)-1),"")</f>
        <v/>
      </c>
      <c r="Q107" s="28" t="str">
        <f t="array" ref="Q107">IFERROR(INDEX(Tdata[Nom],SMALL(IF(Tdata[Date|Affectation]=Q$5&amp;"|"&amp;$C$98,ROW(Tdata[Date|Affectation]),9^9),ROW()-ROW($C$98)+1)-1),"")</f>
        <v/>
      </c>
      <c r="R107" s="28" t="str">
        <f t="array" ref="R107">IFERROR(INDEX(Tdata[Nom],SMALL(IF(Tdata[Date|Affectation]=R$5&amp;"|"&amp;$C$98,ROW(Tdata[Date|Affectation]),9^9),ROW()-ROW($C$98)+1)-1),"")</f>
        <v/>
      </c>
      <c r="S107" s="28" t="str">
        <f t="array" ref="S107">IFERROR(INDEX(Tdata[Nom],SMALL(IF(Tdata[Date|Affectation]=S$5&amp;"|"&amp;$C$98,ROW(Tdata[Date|Affectation]),9^9),ROW()-ROW($C$98)+1)-1),"")</f>
        <v/>
      </c>
      <c r="T107" s="28" t="str">
        <f t="array" ref="T107">IFERROR(INDEX(Tdata[Nom],SMALL(IF(Tdata[Date|Affectation]=T$5&amp;"|"&amp;$C$98,ROW(Tdata[Date|Affectation]),9^9),ROW()-ROW($C$98)+1)-1),"")</f>
        <v/>
      </c>
      <c r="U107" s="28" t="str">
        <f t="array" ref="U107">IFERROR(INDEX(Tdata[Nom],SMALL(IF(Tdata[Date|Affectation]=U$5&amp;"|"&amp;$C$98,ROW(Tdata[Date|Affectation]),9^9),ROW()-ROW($C$98)+1)-1),"")</f>
        <v/>
      </c>
      <c r="V107" s="28" t="str">
        <f t="array" ref="V107">IFERROR(INDEX(Tdata[Nom],SMALL(IF(Tdata[Date|Affectation]=V$5&amp;"|"&amp;$C$98,ROW(Tdata[Date|Affectation]),9^9),ROW()-ROW($C$98)+1)-1),"")</f>
        <v/>
      </c>
      <c r="W107" s="28" t="str">
        <f t="array" ref="W107">IFERROR(INDEX(Tdata[Nom],SMALL(IF(Tdata[Date|Affectation]=W$5&amp;"|"&amp;$C$98,ROW(Tdata[Date|Affectation]),9^9),ROW()-ROW($C$98)+1)-1),"")</f>
        <v/>
      </c>
      <c r="X107" s="28" t="str">
        <f t="array" ref="X107">IFERROR(INDEX(Tdata[Nom],SMALL(IF(Tdata[Date|Affectation]=X$5&amp;"|"&amp;$C$98,ROW(Tdata[Date|Affectation]),9^9),ROW()-ROW($C$98)+1)-1),"")</f>
        <v/>
      </c>
      <c r="Y107" s="28" t="str">
        <f t="array" ref="Y107">IFERROR(INDEX(Tdata[Nom],SMALL(IF(Tdata[Date|Affectation]=Y$5&amp;"|"&amp;$C$98,ROW(Tdata[Date|Affectation]),9^9),ROW()-ROW($C$98)+1)-1),"")</f>
        <v/>
      </c>
      <c r="Z107" s="28" t="str">
        <f t="array" ref="Z107">IFERROR(INDEX(Tdata[Nom],SMALL(IF(Tdata[Date|Affectation]=Z$5&amp;"|"&amp;$C$98,ROW(Tdata[Date|Affectation]),9^9),ROW()-ROW($C$98)+1)-1),"")</f>
        <v/>
      </c>
      <c r="AA107" s="28" t="str">
        <f t="array" ref="AA107">IFERROR(INDEX(Tdata[Nom],SMALL(IF(Tdata[Date|Affectation]=AA$5&amp;"|"&amp;$C$98,ROW(Tdata[Date|Affectation]),9^9),ROW()-ROW($C$98)+1)-1),"")</f>
        <v/>
      </c>
      <c r="AB107" s="28" t="str">
        <f t="array" ref="AB107">IFERROR(INDEX(Tdata[Nom],SMALL(IF(Tdata[Date|Affectation]=AB$5&amp;"|"&amp;$C$98,ROW(Tdata[Date|Affectation]),9^9),ROW()-ROW($C$98)+1)-1),"")</f>
        <v/>
      </c>
      <c r="AC107" s="28" t="str">
        <f t="array" ref="AC107">IFERROR(INDEX(Tdata[Nom],SMALL(IF(Tdata[Date|Affectation]=AC$5&amp;"|"&amp;$C$98,ROW(Tdata[Date|Affectation]),9^9),ROW()-ROW($C$98)+1)-1),"")</f>
        <v/>
      </c>
      <c r="AD107" s="28" t="str">
        <f t="array" ref="AD107">IFERROR(INDEX(Tdata[Nom],SMALL(IF(Tdata[Date|Affectation]=AD$5&amp;"|"&amp;$C$98,ROW(Tdata[Date|Affectation]),9^9),ROW()-ROW($C$98)+1)-1),"")</f>
        <v/>
      </c>
      <c r="AE107" s="28" t="str">
        <f t="array" ref="AE107">IFERROR(INDEX(Tdata[Nom],SMALL(IF(Tdata[Date|Affectation]=AE$5&amp;"|"&amp;$C$98,ROW(Tdata[Date|Affectation]),9^9),ROW()-ROW($C$98)+1)-1),"")</f>
        <v/>
      </c>
      <c r="AF107" s="28" t="str">
        <f t="array" ref="AF107">IFERROR(INDEX(Tdata[Nom],SMALL(IF(Tdata[Date|Affectation]=AF$5&amp;"|"&amp;$C$98,ROW(Tdata[Date|Affectation]),9^9),ROW()-ROW($C$98)+1)-1),"")</f>
        <v/>
      </c>
      <c r="AG107" s="28" t="str">
        <f t="array" ref="AG107">IFERROR(INDEX(Tdata[Nom],SMALL(IF(Tdata[Date|Affectation]=AG$5&amp;"|"&amp;$C$98,ROW(Tdata[Date|Affectation]),9^9),ROW()-ROW($C$98)+1)-1),"")</f>
        <v/>
      </c>
      <c r="AH107" s="28" t="str">
        <f t="array" ref="AH107">IFERROR(INDEX(Tdata[Nom],SMALL(IF(Tdata[Date|Affectation]=AH$5&amp;"|"&amp;$C$98,ROW(Tdata[Date|Affectation]),9^9),ROW()-ROW($C$98)+1)-1),"")</f>
        <v/>
      </c>
    </row>
    <row r="108" spans="1:34" ht="15" thickBot="1" x14ac:dyDescent="0.4">
      <c r="A108" s="192"/>
      <c r="B108" s="189"/>
      <c r="C108" s="155"/>
      <c r="D108" s="28" t="str">
        <f t="array" ref="D108">IFERROR(INDEX(Tdata[Nom],SMALL(IF(Tdata[Date|Affectation]=D$5&amp;"|"&amp;$C$98,ROW(Tdata[Date|Affectation]),9^9),ROW()-ROW($C$98)+1)-1),"")</f>
        <v/>
      </c>
      <c r="E108" s="28" t="str">
        <f t="array" ref="E108">IFERROR(INDEX(Tdata[Nom],SMALL(IF(Tdata[Date|Affectation]=E$5&amp;"|"&amp;$C$98,ROW(Tdata[Date|Affectation]),9^9),ROW()-ROW($C$98)+1)-1),"")</f>
        <v/>
      </c>
      <c r="F108" s="28" t="str">
        <f t="array" ref="F108">IFERROR(INDEX(Tdata[Nom],SMALL(IF(Tdata[Date|Affectation]=F$5&amp;"|"&amp;$C$98,ROW(Tdata[Date|Affectation]),9^9),ROW()-ROW($C$98)+1)-1),"")</f>
        <v/>
      </c>
      <c r="G108" s="28" t="str">
        <f t="array" ref="G108">IFERROR(INDEX(Tdata[Nom],SMALL(IF(Tdata[Date|Affectation]=G$5&amp;"|"&amp;$C$98,ROW(Tdata[Date|Affectation]),9^9),ROW()-ROW($C$98)+1)-1),"")</f>
        <v/>
      </c>
      <c r="H108" s="28" t="str">
        <f t="array" ref="H108">IFERROR(INDEX(Tdata[Nom],SMALL(IF(Tdata[Date|Affectation]=H$5&amp;"|"&amp;$C$98,ROW(Tdata[Date|Affectation]),9^9),ROW()-ROW($C$98)+1)-1),"")</f>
        <v/>
      </c>
      <c r="I108" s="28" t="str">
        <f t="array" ref="I108">IFERROR(INDEX(Tdata[Nom],SMALL(IF(Tdata[Date|Affectation]=I$5&amp;"|"&amp;$C$98,ROW(Tdata[Date|Affectation]),9^9),ROW()-ROW($C$98)+1)-1),"")</f>
        <v/>
      </c>
      <c r="J108" s="28" t="str">
        <f t="array" ref="J108">IFERROR(INDEX(Tdata[Nom],SMALL(IF(Tdata[Date|Affectation]=J$5&amp;"|"&amp;$C$98,ROW(Tdata[Date|Affectation]),9^9),ROW()-ROW($C$98)+1)-1),"")</f>
        <v/>
      </c>
      <c r="K108" s="28" t="str">
        <f t="array" ref="K108">IFERROR(INDEX(Tdata[Nom],SMALL(IF(Tdata[Date|Affectation]=K$5&amp;"|"&amp;$C$98,ROW(Tdata[Date|Affectation]),9^9),ROW()-ROW($C$98)+1)-1),"")</f>
        <v/>
      </c>
      <c r="L108" s="28" t="str">
        <f t="array" ref="L108">IFERROR(INDEX(Tdata[Nom],SMALL(IF(Tdata[Date|Affectation]=L$5&amp;"|"&amp;$C$98,ROW(Tdata[Date|Affectation]),9^9),ROW()-ROW($C$98)+1)-1),"")</f>
        <v/>
      </c>
      <c r="M108" s="28" t="str">
        <f t="array" ref="M108">IFERROR(INDEX(Tdata[Nom],SMALL(IF(Tdata[Date|Affectation]=M$5&amp;"|"&amp;$C$98,ROW(Tdata[Date|Affectation]),9^9),ROW()-ROW($C$98)+1)-1),"")</f>
        <v/>
      </c>
      <c r="N108" s="28" t="str">
        <f t="array" ref="N108">IFERROR(INDEX(Tdata[Nom],SMALL(IF(Tdata[Date|Affectation]=N$5&amp;"|"&amp;$C$98,ROW(Tdata[Date|Affectation]),9^9),ROW()-ROW($C$98)+1)-1),"")</f>
        <v/>
      </c>
      <c r="O108" s="28" t="str">
        <f t="array" ref="O108">IFERROR(INDEX(Tdata[Nom],SMALL(IF(Tdata[Date|Affectation]=O$5&amp;"|"&amp;$C$98,ROW(Tdata[Date|Affectation]),9^9),ROW()-ROW($C$98)+1)-1),"")</f>
        <v/>
      </c>
      <c r="P108" s="28" t="str">
        <f t="array" ref="P108">IFERROR(INDEX(Tdata[Nom],SMALL(IF(Tdata[Date|Affectation]=P$5&amp;"|"&amp;$C$98,ROW(Tdata[Date|Affectation]),9^9),ROW()-ROW($C$98)+1)-1),"")</f>
        <v/>
      </c>
      <c r="Q108" s="28" t="str">
        <f t="array" ref="Q108">IFERROR(INDEX(Tdata[Nom],SMALL(IF(Tdata[Date|Affectation]=Q$5&amp;"|"&amp;$C$98,ROW(Tdata[Date|Affectation]),9^9),ROW()-ROW($C$98)+1)-1),"")</f>
        <v/>
      </c>
      <c r="R108" s="28" t="str">
        <f t="array" ref="R108">IFERROR(INDEX(Tdata[Nom],SMALL(IF(Tdata[Date|Affectation]=R$5&amp;"|"&amp;$C$98,ROW(Tdata[Date|Affectation]),9^9),ROW()-ROW($C$98)+1)-1),"")</f>
        <v/>
      </c>
      <c r="S108" s="28" t="str">
        <f t="array" ref="S108">IFERROR(INDEX(Tdata[Nom],SMALL(IF(Tdata[Date|Affectation]=S$5&amp;"|"&amp;$C$98,ROW(Tdata[Date|Affectation]),9^9),ROW()-ROW($C$98)+1)-1),"")</f>
        <v/>
      </c>
      <c r="T108" s="28" t="str">
        <f t="array" ref="T108">IFERROR(INDEX(Tdata[Nom],SMALL(IF(Tdata[Date|Affectation]=T$5&amp;"|"&amp;$C$98,ROW(Tdata[Date|Affectation]),9^9),ROW()-ROW($C$98)+1)-1),"")</f>
        <v/>
      </c>
      <c r="U108" s="28" t="str">
        <f t="array" ref="U108">IFERROR(INDEX(Tdata[Nom],SMALL(IF(Tdata[Date|Affectation]=U$5&amp;"|"&amp;$C$98,ROW(Tdata[Date|Affectation]),9^9),ROW()-ROW($C$98)+1)-1),"")</f>
        <v/>
      </c>
      <c r="V108" s="28" t="str">
        <f t="array" ref="V108">IFERROR(INDEX(Tdata[Nom],SMALL(IF(Tdata[Date|Affectation]=V$5&amp;"|"&amp;$C$98,ROW(Tdata[Date|Affectation]),9^9),ROW()-ROW($C$98)+1)-1),"")</f>
        <v/>
      </c>
      <c r="W108" s="28" t="str">
        <f t="array" ref="W108">IFERROR(INDEX(Tdata[Nom],SMALL(IF(Tdata[Date|Affectation]=W$5&amp;"|"&amp;$C$98,ROW(Tdata[Date|Affectation]),9^9),ROW()-ROW($C$98)+1)-1),"")</f>
        <v/>
      </c>
      <c r="X108" s="28" t="str">
        <f t="array" ref="X108">IFERROR(INDEX(Tdata[Nom],SMALL(IF(Tdata[Date|Affectation]=X$5&amp;"|"&amp;$C$98,ROW(Tdata[Date|Affectation]),9^9),ROW()-ROW($C$98)+1)-1),"")</f>
        <v/>
      </c>
      <c r="Y108" s="28" t="str">
        <f t="array" ref="Y108">IFERROR(INDEX(Tdata[Nom],SMALL(IF(Tdata[Date|Affectation]=Y$5&amp;"|"&amp;$C$98,ROW(Tdata[Date|Affectation]),9^9),ROW()-ROW($C$98)+1)-1),"")</f>
        <v/>
      </c>
      <c r="Z108" s="28" t="str">
        <f t="array" ref="Z108">IFERROR(INDEX(Tdata[Nom],SMALL(IF(Tdata[Date|Affectation]=Z$5&amp;"|"&amp;$C$98,ROW(Tdata[Date|Affectation]),9^9),ROW()-ROW($C$98)+1)-1),"")</f>
        <v/>
      </c>
      <c r="AA108" s="28" t="str">
        <f t="array" ref="AA108">IFERROR(INDEX(Tdata[Nom],SMALL(IF(Tdata[Date|Affectation]=AA$5&amp;"|"&amp;$C$98,ROW(Tdata[Date|Affectation]),9^9),ROW()-ROW($C$98)+1)-1),"")</f>
        <v/>
      </c>
      <c r="AB108" s="28" t="str">
        <f t="array" ref="AB108">IFERROR(INDEX(Tdata[Nom],SMALL(IF(Tdata[Date|Affectation]=AB$5&amp;"|"&amp;$C$98,ROW(Tdata[Date|Affectation]),9^9),ROW()-ROW($C$98)+1)-1),"")</f>
        <v/>
      </c>
      <c r="AC108" s="28" t="str">
        <f t="array" ref="AC108">IFERROR(INDEX(Tdata[Nom],SMALL(IF(Tdata[Date|Affectation]=AC$5&amp;"|"&amp;$C$98,ROW(Tdata[Date|Affectation]),9^9),ROW()-ROW($C$98)+1)-1),"")</f>
        <v/>
      </c>
      <c r="AD108" s="28" t="str">
        <f t="array" ref="AD108">IFERROR(INDEX(Tdata[Nom],SMALL(IF(Tdata[Date|Affectation]=AD$5&amp;"|"&amp;$C$98,ROW(Tdata[Date|Affectation]),9^9),ROW()-ROW($C$98)+1)-1),"")</f>
        <v/>
      </c>
      <c r="AE108" s="28" t="str">
        <f t="array" ref="AE108">IFERROR(INDEX(Tdata[Nom],SMALL(IF(Tdata[Date|Affectation]=AE$5&amp;"|"&amp;$C$98,ROW(Tdata[Date|Affectation]),9^9),ROW()-ROW($C$98)+1)-1),"")</f>
        <v/>
      </c>
      <c r="AF108" s="28" t="str">
        <f t="array" ref="AF108">IFERROR(INDEX(Tdata[Nom],SMALL(IF(Tdata[Date|Affectation]=AF$5&amp;"|"&amp;$C$98,ROW(Tdata[Date|Affectation]),9^9),ROW()-ROW($C$98)+1)-1),"")</f>
        <v/>
      </c>
      <c r="AG108" s="28" t="str">
        <f t="array" ref="AG108">IFERROR(INDEX(Tdata[Nom],SMALL(IF(Tdata[Date|Affectation]=AG$5&amp;"|"&amp;$C$98,ROW(Tdata[Date|Affectation]),9^9),ROW()-ROW($C$98)+1)-1),"")</f>
        <v/>
      </c>
      <c r="AH108" s="28" t="str">
        <f t="array" ref="AH108">IFERROR(INDEX(Tdata[Nom],SMALL(IF(Tdata[Date|Affectation]=AH$5&amp;"|"&amp;$C$98,ROW(Tdata[Date|Affectation]),9^9),ROW()-ROW($C$98)+1)-1),"")</f>
        <v/>
      </c>
    </row>
    <row r="109" spans="1:34" ht="15" thickBot="1" x14ac:dyDescent="0.4">
      <c r="A109" s="192"/>
      <c r="B109" s="188" t="s">
        <v>15</v>
      </c>
      <c r="C109" s="156" t="s">
        <v>155</v>
      </c>
      <c r="D109" s="27" t="str">
        <f t="array" ref="D109">IFERROR(INDEX(Tdata[Nom],SMALL(IF(Tdata[Date|Affectation]=D$5&amp;"|"&amp;$C$109,ROW(Tdata[Date|Affectation]),9^9),ROW()-ROW($C$109)+1)-1),"")</f>
        <v/>
      </c>
      <c r="E109" s="27" t="str">
        <f t="array" ref="E109">IFERROR(INDEX(Tdata[Nom],SMALL(IF(Tdata[Date|Affectation]=E$5&amp;"|"&amp;$C$109,ROW(Tdata[Date|Affectation]),9^9),ROW()-ROW($C$109)+1)-1),"")</f>
        <v/>
      </c>
      <c r="F109" s="27" t="str">
        <f t="array" ref="F109">IFERROR(INDEX(Tdata[Nom],SMALL(IF(Tdata[Date|Affectation]=F$5&amp;"|"&amp;$C$109,ROW(Tdata[Date|Affectation]),9^9),ROW()-ROW($C$109)+1)-1),"")</f>
        <v/>
      </c>
      <c r="G109" s="27" t="str">
        <f t="array" ref="G109">IFERROR(INDEX(Tdata[Nom],SMALL(IF(Tdata[Date|Affectation]=G$5&amp;"|"&amp;$C$109,ROW(Tdata[Date|Affectation]),9^9),ROW()-ROW($C$109)+1)-1),"")</f>
        <v/>
      </c>
      <c r="H109" s="27" t="str">
        <f t="array" ref="H109">IFERROR(INDEX(Tdata[Nom],SMALL(IF(Tdata[Date|Affectation]=H$5&amp;"|"&amp;$C$109,ROW(Tdata[Date|Affectation]),9^9),ROW()-ROW($C$109)+1)-1),"")</f>
        <v/>
      </c>
      <c r="I109" s="27" t="str">
        <f t="array" ref="I109">IFERROR(INDEX(Tdata[Nom],SMALL(IF(Tdata[Date|Affectation]=I$5&amp;"|"&amp;$C$109,ROW(Tdata[Date|Affectation]),9^9),ROW()-ROW($C$109)+1)-1),"")</f>
        <v/>
      </c>
      <c r="J109" s="27" t="str">
        <f t="array" ref="J109">IFERROR(INDEX(Tdata[Nom],SMALL(IF(Tdata[Date|Affectation]=J$5&amp;"|"&amp;$C$109,ROW(Tdata[Date|Affectation]),9^9),ROW()-ROW($C$109)+1)-1),"")</f>
        <v/>
      </c>
      <c r="K109" s="27" t="str">
        <f t="array" ref="K109">IFERROR(INDEX(Tdata[Nom],SMALL(IF(Tdata[Date|Affectation]=K$5&amp;"|"&amp;$C$109,ROW(Tdata[Date|Affectation]),9^9),ROW()-ROW($C$109)+1)-1),"")</f>
        <v/>
      </c>
      <c r="L109" s="27" t="str">
        <f t="array" ref="L109">IFERROR(INDEX(Tdata[Nom],SMALL(IF(Tdata[Date|Affectation]=L$5&amp;"|"&amp;$C$109,ROW(Tdata[Date|Affectation]),9^9),ROW()-ROW($C$109)+1)-1),"")</f>
        <v/>
      </c>
      <c r="M109" s="27" t="str">
        <f t="array" ref="M109">IFERROR(INDEX(Tdata[Nom],SMALL(IF(Tdata[Date|Affectation]=M$5&amp;"|"&amp;$C$109,ROW(Tdata[Date|Affectation]),9^9),ROW()-ROW($C$109)+1)-1),"")</f>
        <v/>
      </c>
      <c r="N109" s="27" t="str">
        <f t="array" ref="N109">IFERROR(INDEX(Tdata[Nom],SMALL(IF(Tdata[Date|Affectation]=N$5&amp;"|"&amp;$C$109,ROW(Tdata[Date|Affectation]),9^9),ROW()-ROW($C$109)+1)-1),"")</f>
        <v/>
      </c>
      <c r="O109" s="27" t="str">
        <f t="array" ref="O109">IFERROR(INDEX(Tdata[Nom],SMALL(IF(Tdata[Date|Affectation]=O$5&amp;"|"&amp;$C$109,ROW(Tdata[Date|Affectation]),9^9),ROW()-ROW($C$109)+1)-1),"")</f>
        <v/>
      </c>
      <c r="P109" s="27" t="str">
        <f t="array" ref="P109">IFERROR(INDEX(Tdata[Nom],SMALL(IF(Tdata[Date|Affectation]=P$5&amp;"|"&amp;$C$109,ROW(Tdata[Date|Affectation]),9^9),ROW()-ROW($C$109)+1)-1),"")</f>
        <v/>
      </c>
      <c r="Q109" s="27" t="str">
        <f t="array" ref="Q109">IFERROR(INDEX(Tdata[Nom],SMALL(IF(Tdata[Date|Affectation]=Q$5&amp;"|"&amp;$C$109,ROW(Tdata[Date|Affectation]),9^9),ROW()-ROW($C$109)+1)-1),"")</f>
        <v/>
      </c>
      <c r="R109" s="27" t="str">
        <f t="array" ref="R109">IFERROR(INDEX(Tdata[Nom],SMALL(IF(Tdata[Date|Affectation]=R$5&amp;"|"&amp;$C$109,ROW(Tdata[Date|Affectation]),9^9),ROW()-ROW($C$109)+1)-1),"")</f>
        <v/>
      </c>
      <c r="S109" s="27" t="str">
        <f t="array" ref="S109">IFERROR(INDEX(Tdata[Nom],SMALL(IF(Tdata[Date|Affectation]=S$5&amp;"|"&amp;$C$109,ROW(Tdata[Date|Affectation]),9^9),ROW()-ROW($C$109)+1)-1),"")</f>
        <v/>
      </c>
      <c r="T109" s="27" t="str">
        <f t="array" ref="T109">IFERROR(INDEX(Tdata[Nom],SMALL(IF(Tdata[Date|Affectation]=T$5&amp;"|"&amp;$C$109,ROW(Tdata[Date|Affectation]),9^9),ROW()-ROW($C$109)+1)-1),"")</f>
        <v/>
      </c>
      <c r="U109" s="27" t="str">
        <f t="array" ref="U109">IFERROR(INDEX(Tdata[Nom],SMALL(IF(Tdata[Date|Affectation]=U$5&amp;"|"&amp;$C$109,ROW(Tdata[Date|Affectation]),9^9),ROW()-ROW($C$109)+1)-1),"")</f>
        <v/>
      </c>
      <c r="V109" s="27" t="str">
        <f t="array" ref="V109">IFERROR(INDEX(Tdata[Nom],SMALL(IF(Tdata[Date|Affectation]=V$5&amp;"|"&amp;$C$109,ROW(Tdata[Date|Affectation]),9^9),ROW()-ROW($C$109)+1)-1),"")</f>
        <v/>
      </c>
      <c r="W109" s="27" t="str">
        <f t="array" ref="W109">IFERROR(INDEX(Tdata[Nom],SMALL(IF(Tdata[Date|Affectation]=W$5&amp;"|"&amp;$C$109,ROW(Tdata[Date|Affectation]),9^9),ROW()-ROW($C$109)+1)-1),"")</f>
        <v/>
      </c>
      <c r="X109" s="27" t="str">
        <f t="array" ref="X109">IFERROR(INDEX(Tdata[Nom],SMALL(IF(Tdata[Date|Affectation]=X$5&amp;"|"&amp;$C$109,ROW(Tdata[Date|Affectation]),9^9),ROW()-ROW($C$109)+1)-1),"")</f>
        <v/>
      </c>
      <c r="Y109" s="27" t="str">
        <f t="array" ref="Y109">IFERROR(INDEX(Tdata[Nom],SMALL(IF(Tdata[Date|Affectation]=Y$5&amp;"|"&amp;$C$109,ROW(Tdata[Date|Affectation]),9^9),ROW()-ROW($C$109)+1)-1),"")</f>
        <v/>
      </c>
      <c r="Z109" s="27" t="str">
        <f t="array" ref="Z109">IFERROR(INDEX(Tdata[Nom],SMALL(IF(Tdata[Date|Affectation]=Z$5&amp;"|"&amp;$C$109,ROW(Tdata[Date|Affectation]),9^9),ROW()-ROW($C$109)+1)-1),"")</f>
        <v/>
      </c>
      <c r="AA109" s="27" t="str">
        <f t="array" ref="AA109">IFERROR(INDEX(Tdata[Nom],SMALL(IF(Tdata[Date|Affectation]=AA$5&amp;"|"&amp;$C$109,ROW(Tdata[Date|Affectation]),9^9),ROW()-ROW($C$109)+1)-1),"")</f>
        <v/>
      </c>
      <c r="AB109" s="27" t="str">
        <f t="array" ref="AB109">IFERROR(INDEX(Tdata[Nom],SMALL(IF(Tdata[Date|Affectation]=AB$5&amp;"|"&amp;$C$109,ROW(Tdata[Date|Affectation]),9^9),ROW()-ROW($C$109)+1)-1),"")</f>
        <v/>
      </c>
      <c r="AC109" s="27" t="str">
        <f t="array" ref="AC109">IFERROR(INDEX(Tdata[Nom],SMALL(IF(Tdata[Date|Affectation]=AC$5&amp;"|"&amp;$C$109,ROW(Tdata[Date|Affectation]),9^9),ROW()-ROW($C$109)+1)-1),"")</f>
        <v/>
      </c>
      <c r="AD109" s="27" t="str">
        <f t="array" ref="AD109">IFERROR(INDEX(Tdata[Nom],SMALL(IF(Tdata[Date|Affectation]=AD$5&amp;"|"&amp;$C$109,ROW(Tdata[Date|Affectation]),9^9),ROW()-ROW($C$109)+1)-1),"")</f>
        <v/>
      </c>
      <c r="AE109" s="27" t="str">
        <f t="array" ref="AE109">IFERROR(INDEX(Tdata[Nom],SMALL(IF(Tdata[Date|Affectation]=AE$5&amp;"|"&amp;$C$109,ROW(Tdata[Date|Affectation]),9^9),ROW()-ROW($C$109)+1)-1),"")</f>
        <v/>
      </c>
      <c r="AF109" s="27" t="str">
        <f t="array" ref="AF109">IFERROR(INDEX(Tdata[Nom],SMALL(IF(Tdata[Date|Affectation]=AF$5&amp;"|"&amp;$C$109,ROW(Tdata[Date|Affectation]),9^9),ROW()-ROW($C$109)+1)-1),"")</f>
        <v/>
      </c>
      <c r="AG109" s="27" t="str">
        <f t="array" ref="AG109">IFERROR(INDEX(Tdata[Nom],SMALL(IF(Tdata[Date|Affectation]=AG$5&amp;"|"&amp;$C$109,ROW(Tdata[Date|Affectation]),9^9),ROW()-ROW($C$109)+1)-1),"")</f>
        <v/>
      </c>
      <c r="AH109" s="27" t="str">
        <f t="array" ref="AH109">IFERROR(INDEX(Tdata[Nom],SMALL(IF(Tdata[Date|Affectation]=AH$5&amp;"|"&amp;$C$109,ROW(Tdata[Date|Affectation]),9^9),ROW()-ROW($C$109)+1)-1),"")</f>
        <v/>
      </c>
    </row>
    <row r="110" spans="1:34" ht="15" thickBot="1" x14ac:dyDescent="0.4">
      <c r="A110" s="192"/>
      <c r="B110" s="189"/>
      <c r="C110" s="153"/>
      <c r="D110" s="28" t="str">
        <f t="array" ref="D110">IFERROR(INDEX(Tdata[Nom],SMALL(IF(Tdata[Date|Affectation]=D$5&amp;"|"&amp;$C$109,ROW(Tdata[Date|Affectation]),9^9),ROW()-ROW($C$109)+1)-1),"")</f>
        <v/>
      </c>
      <c r="E110" s="28" t="str">
        <f t="array" ref="E110">IFERROR(INDEX(Tdata[Nom],SMALL(IF(Tdata[Date|Affectation]=E$5&amp;"|"&amp;$C$109,ROW(Tdata[Date|Affectation]),9^9),ROW()-ROW($C$109)+1)-1),"")</f>
        <v/>
      </c>
      <c r="F110" s="28" t="str">
        <f t="array" ref="F110">IFERROR(INDEX(Tdata[Nom],SMALL(IF(Tdata[Date|Affectation]=F$5&amp;"|"&amp;$C$109,ROW(Tdata[Date|Affectation]),9^9),ROW()-ROW($C$109)+1)-1),"")</f>
        <v/>
      </c>
      <c r="G110" s="28" t="str">
        <f t="array" ref="G110">IFERROR(INDEX(Tdata[Nom],SMALL(IF(Tdata[Date|Affectation]=G$5&amp;"|"&amp;$C$109,ROW(Tdata[Date|Affectation]),9^9),ROW()-ROW($C$109)+1)-1),"")</f>
        <v/>
      </c>
      <c r="H110" s="28" t="str">
        <f t="array" ref="H110">IFERROR(INDEX(Tdata[Nom],SMALL(IF(Tdata[Date|Affectation]=H$5&amp;"|"&amp;$C$109,ROW(Tdata[Date|Affectation]),9^9),ROW()-ROW($C$109)+1)-1),"")</f>
        <v/>
      </c>
      <c r="I110" s="28" t="str">
        <f t="array" ref="I110">IFERROR(INDEX(Tdata[Nom],SMALL(IF(Tdata[Date|Affectation]=I$5&amp;"|"&amp;$C$109,ROW(Tdata[Date|Affectation]),9^9),ROW()-ROW($C$109)+1)-1),"")</f>
        <v/>
      </c>
      <c r="J110" s="28" t="str">
        <f t="array" ref="J110">IFERROR(INDEX(Tdata[Nom],SMALL(IF(Tdata[Date|Affectation]=J$5&amp;"|"&amp;$C$109,ROW(Tdata[Date|Affectation]),9^9),ROW()-ROW($C$109)+1)-1),"")</f>
        <v/>
      </c>
      <c r="K110" s="28" t="str">
        <f t="array" ref="K110">IFERROR(INDEX(Tdata[Nom],SMALL(IF(Tdata[Date|Affectation]=K$5&amp;"|"&amp;$C$109,ROW(Tdata[Date|Affectation]),9^9),ROW()-ROW($C$109)+1)-1),"")</f>
        <v/>
      </c>
      <c r="L110" s="28" t="str">
        <f t="array" ref="L110">IFERROR(INDEX(Tdata[Nom],SMALL(IF(Tdata[Date|Affectation]=L$5&amp;"|"&amp;$C$109,ROW(Tdata[Date|Affectation]),9^9),ROW()-ROW($C$109)+1)-1),"")</f>
        <v/>
      </c>
      <c r="M110" s="28" t="str">
        <f t="array" ref="M110">IFERROR(INDEX(Tdata[Nom],SMALL(IF(Tdata[Date|Affectation]=M$5&amp;"|"&amp;$C$109,ROW(Tdata[Date|Affectation]),9^9),ROW()-ROW($C$109)+1)-1),"")</f>
        <v/>
      </c>
      <c r="N110" s="28" t="str">
        <f t="array" ref="N110">IFERROR(INDEX(Tdata[Nom],SMALL(IF(Tdata[Date|Affectation]=N$5&amp;"|"&amp;$C$109,ROW(Tdata[Date|Affectation]),9^9),ROW()-ROW($C$109)+1)-1),"")</f>
        <v/>
      </c>
      <c r="O110" s="28" t="str">
        <f t="array" ref="O110">IFERROR(INDEX(Tdata[Nom],SMALL(IF(Tdata[Date|Affectation]=O$5&amp;"|"&amp;$C$109,ROW(Tdata[Date|Affectation]),9^9),ROW()-ROW($C$109)+1)-1),"")</f>
        <v/>
      </c>
      <c r="P110" s="28" t="str">
        <f t="array" ref="P110">IFERROR(INDEX(Tdata[Nom],SMALL(IF(Tdata[Date|Affectation]=P$5&amp;"|"&amp;$C$109,ROW(Tdata[Date|Affectation]),9^9),ROW()-ROW($C$109)+1)-1),"")</f>
        <v/>
      </c>
      <c r="Q110" s="28" t="str">
        <f t="array" ref="Q110">IFERROR(INDEX(Tdata[Nom],SMALL(IF(Tdata[Date|Affectation]=Q$5&amp;"|"&amp;$C$109,ROW(Tdata[Date|Affectation]),9^9),ROW()-ROW($C$109)+1)-1),"")</f>
        <v/>
      </c>
      <c r="R110" s="28" t="str">
        <f t="array" ref="R110">IFERROR(INDEX(Tdata[Nom],SMALL(IF(Tdata[Date|Affectation]=R$5&amp;"|"&amp;$C$109,ROW(Tdata[Date|Affectation]),9^9),ROW()-ROW($C$109)+1)-1),"")</f>
        <v/>
      </c>
      <c r="S110" s="28" t="str">
        <f t="array" ref="S110">IFERROR(INDEX(Tdata[Nom],SMALL(IF(Tdata[Date|Affectation]=S$5&amp;"|"&amp;$C$109,ROW(Tdata[Date|Affectation]),9^9),ROW()-ROW($C$109)+1)-1),"")</f>
        <v/>
      </c>
      <c r="T110" s="28" t="str">
        <f t="array" ref="T110">IFERROR(INDEX(Tdata[Nom],SMALL(IF(Tdata[Date|Affectation]=T$5&amp;"|"&amp;$C$109,ROW(Tdata[Date|Affectation]),9^9),ROW()-ROW($C$109)+1)-1),"")</f>
        <v/>
      </c>
      <c r="U110" s="28" t="str">
        <f t="array" ref="U110">IFERROR(INDEX(Tdata[Nom],SMALL(IF(Tdata[Date|Affectation]=U$5&amp;"|"&amp;$C$109,ROW(Tdata[Date|Affectation]),9^9),ROW()-ROW($C$109)+1)-1),"")</f>
        <v/>
      </c>
      <c r="V110" s="28" t="str">
        <f t="array" ref="V110">IFERROR(INDEX(Tdata[Nom],SMALL(IF(Tdata[Date|Affectation]=V$5&amp;"|"&amp;$C$109,ROW(Tdata[Date|Affectation]),9^9),ROW()-ROW($C$109)+1)-1),"")</f>
        <v/>
      </c>
      <c r="W110" s="28" t="str">
        <f t="array" ref="W110">IFERROR(INDEX(Tdata[Nom],SMALL(IF(Tdata[Date|Affectation]=W$5&amp;"|"&amp;$C$109,ROW(Tdata[Date|Affectation]),9^9),ROW()-ROW($C$109)+1)-1),"")</f>
        <v/>
      </c>
      <c r="X110" s="28" t="str">
        <f t="array" ref="X110">IFERROR(INDEX(Tdata[Nom],SMALL(IF(Tdata[Date|Affectation]=X$5&amp;"|"&amp;$C$109,ROW(Tdata[Date|Affectation]),9^9),ROW()-ROW($C$109)+1)-1),"")</f>
        <v/>
      </c>
      <c r="Y110" s="28" t="str">
        <f t="array" ref="Y110">IFERROR(INDEX(Tdata[Nom],SMALL(IF(Tdata[Date|Affectation]=Y$5&amp;"|"&amp;$C$109,ROW(Tdata[Date|Affectation]),9^9),ROW()-ROW($C$109)+1)-1),"")</f>
        <v/>
      </c>
      <c r="Z110" s="28" t="str">
        <f t="array" ref="Z110">IFERROR(INDEX(Tdata[Nom],SMALL(IF(Tdata[Date|Affectation]=Z$5&amp;"|"&amp;$C$109,ROW(Tdata[Date|Affectation]),9^9),ROW()-ROW($C$109)+1)-1),"")</f>
        <v/>
      </c>
      <c r="AA110" s="28" t="str">
        <f t="array" ref="AA110">IFERROR(INDEX(Tdata[Nom],SMALL(IF(Tdata[Date|Affectation]=AA$5&amp;"|"&amp;$C$109,ROW(Tdata[Date|Affectation]),9^9),ROW()-ROW($C$109)+1)-1),"")</f>
        <v/>
      </c>
      <c r="AB110" s="28" t="str">
        <f t="array" ref="AB110">IFERROR(INDEX(Tdata[Nom],SMALL(IF(Tdata[Date|Affectation]=AB$5&amp;"|"&amp;$C$109,ROW(Tdata[Date|Affectation]),9^9),ROW()-ROW($C$109)+1)-1),"")</f>
        <v/>
      </c>
      <c r="AC110" s="28" t="str">
        <f t="array" ref="AC110">IFERROR(INDEX(Tdata[Nom],SMALL(IF(Tdata[Date|Affectation]=AC$5&amp;"|"&amp;$C$109,ROW(Tdata[Date|Affectation]),9^9),ROW()-ROW($C$109)+1)-1),"")</f>
        <v/>
      </c>
      <c r="AD110" s="28" t="str">
        <f t="array" ref="AD110">IFERROR(INDEX(Tdata[Nom],SMALL(IF(Tdata[Date|Affectation]=AD$5&amp;"|"&amp;$C$109,ROW(Tdata[Date|Affectation]),9^9),ROW()-ROW($C$109)+1)-1),"")</f>
        <v/>
      </c>
      <c r="AE110" s="28" t="str">
        <f t="array" ref="AE110">IFERROR(INDEX(Tdata[Nom],SMALL(IF(Tdata[Date|Affectation]=AE$5&amp;"|"&amp;$C$109,ROW(Tdata[Date|Affectation]),9^9),ROW()-ROW($C$109)+1)-1),"")</f>
        <v/>
      </c>
      <c r="AF110" s="28" t="str">
        <f t="array" ref="AF110">IFERROR(INDEX(Tdata[Nom],SMALL(IF(Tdata[Date|Affectation]=AF$5&amp;"|"&amp;$C$109,ROW(Tdata[Date|Affectation]),9^9),ROW()-ROW($C$109)+1)-1),"")</f>
        <v/>
      </c>
      <c r="AG110" s="28" t="str">
        <f t="array" ref="AG110">IFERROR(INDEX(Tdata[Nom],SMALL(IF(Tdata[Date|Affectation]=AG$5&amp;"|"&amp;$C$109,ROW(Tdata[Date|Affectation]),9^9),ROW()-ROW($C$109)+1)-1),"")</f>
        <v/>
      </c>
      <c r="AH110" s="28" t="str">
        <f t="array" ref="AH110">IFERROR(INDEX(Tdata[Nom],SMALL(IF(Tdata[Date|Affectation]=AH$5&amp;"|"&amp;$C$109,ROW(Tdata[Date|Affectation]),9^9),ROW()-ROW($C$109)+1)-1),"")</f>
        <v/>
      </c>
    </row>
    <row r="111" spans="1:34" ht="15" thickBot="1" x14ac:dyDescent="0.4">
      <c r="A111" s="192"/>
      <c r="B111" s="189"/>
      <c r="C111" s="153"/>
      <c r="D111" s="28" t="str">
        <f t="array" ref="D111">IFERROR(INDEX(Tdata[Nom],SMALL(IF(Tdata[Date|Affectation]=D$5&amp;"|"&amp;$C$109,ROW(Tdata[Date|Affectation]),9^9),ROW()-ROW($C$109)+1)-1),"")</f>
        <v/>
      </c>
      <c r="E111" s="28" t="str">
        <f t="array" ref="E111">IFERROR(INDEX(Tdata[Nom],SMALL(IF(Tdata[Date|Affectation]=E$5&amp;"|"&amp;$C$109,ROW(Tdata[Date|Affectation]),9^9),ROW()-ROW($C$109)+1)-1),"")</f>
        <v/>
      </c>
      <c r="F111" s="28" t="str">
        <f t="array" ref="F111">IFERROR(INDEX(Tdata[Nom],SMALL(IF(Tdata[Date|Affectation]=F$5&amp;"|"&amp;$C$109,ROW(Tdata[Date|Affectation]),9^9),ROW()-ROW($C$109)+1)-1),"")</f>
        <v/>
      </c>
      <c r="G111" s="28" t="str">
        <f t="array" ref="G111">IFERROR(INDEX(Tdata[Nom],SMALL(IF(Tdata[Date|Affectation]=G$5&amp;"|"&amp;$C$109,ROW(Tdata[Date|Affectation]),9^9),ROW()-ROW($C$109)+1)-1),"")</f>
        <v/>
      </c>
      <c r="H111" s="28" t="str">
        <f t="array" ref="H111">IFERROR(INDEX(Tdata[Nom],SMALL(IF(Tdata[Date|Affectation]=H$5&amp;"|"&amp;$C$109,ROW(Tdata[Date|Affectation]),9^9),ROW()-ROW($C$109)+1)-1),"")</f>
        <v/>
      </c>
      <c r="I111" s="28" t="str">
        <f t="array" ref="I111">IFERROR(INDEX(Tdata[Nom],SMALL(IF(Tdata[Date|Affectation]=I$5&amp;"|"&amp;$C$109,ROW(Tdata[Date|Affectation]),9^9),ROW()-ROW($C$109)+1)-1),"")</f>
        <v/>
      </c>
      <c r="J111" s="28" t="str">
        <f t="array" ref="J111">IFERROR(INDEX(Tdata[Nom],SMALL(IF(Tdata[Date|Affectation]=J$5&amp;"|"&amp;$C$109,ROW(Tdata[Date|Affectation]),9^9),ROW()-ROW($C$109)+1)-1),"")</f>
        <v/>
      </c>
      <c r="K111" s="28" t="str">
        <f t="array" ref="K111">IFERROR(INDEX(Tdata[Nom],SMALL(IF(Tdata[Date|Affectation]=K$5&amp;"|"&amp;$C$109,ROW(Tdata[Date|Affectation]),9^9),ROW()-ROW($C$109)+1)-1),"")</f>
        <v/>
      </c>
      <c r="L111" s="28" t="str">
        <f t="array" ref="L111">IFERROR(INDEX(Tdata[Nom],SMALL(IF(Tdata[Date|Affectation]=L$5&amp;"|"&amp;$C$109,ROW(Tdata[Date|Affectation]),9^9),ROW()-ROW($C$109)+1)-1),"")</f>
        <v/>
      </c>
      <c r="M111" s="28" t="str">
        <f t="array" ref="M111">IFERROR(INDEX(Tdata[Nom],SMALL(IF(Tdata[Date|Affectation]=M$5&amp;"|"&amp;$C$109,ROW(Tdata[Date|Affectation]),9^9),ROW()-ROW($C$109)+1)-1),"")</f>
        <v/>
      </c>
      <c r="N111" s="28" t="str">
        <f t="array" ref="N111">IFERROR(INDEX(Tdata[Nom],SMALL(IF(Tdata[Date|Affectation]=N$5&amp;"|"&amp;$C$109,ROW(Tdata[Date|Affectation]),9^9),ROW()-ROW($C$109)+1)-1),"")</f>
        <v/>
      </c>
      <c r="O111" s="28" t="str">
        <f t="array" ref="O111">IFERROR(INDEX(Tdata[Nom],SMALL(IF(Tdata[Date|Affectation]=O$5&amp;"|"&amp;$C$109,ROW(Tdata[Date|Affectation]),9^9),ROW()-ROW($C$109)+1)-1),"")</f>
        <v/>
      </c>
      <c r="P111" s="28" t="str">
        <f t="array" ref="P111">IFERROR(INDEX(Tdata[Nom],SMALL(IF(Tdata[Date|Affectation]=P$5&amp;"|"&amp;$C$109,ROW(Tdata[Date|Affectation]),9^9),ROW()-ROW($C$109)+1)-1),"")</f>
        <v/>
      </c>
      <c r="Q111" s="28" t="str">
        <f t="array" ref="Q111">IFERROR(INDEX(Tdata[Nom],SMALL(IF(Tdata[Date|Affectation]=Q$5&amp;"|"&amp;$C$109,ROW(Tdata[Date|Affectation]),9^9),ROW()-ROW($C$109)+1)-1),"")</f>
        <v/>
      </c>
      <c r="R111" s="28" t="str">
        <f t="array" ref="R111">IFERROR(INDEX(Tdata[Nom],SMALL(IF(Tdata[Date|Affectation]=R$5&amp;"|"&amp;$C$109,ROW(Tdata[Date|Affectation]),9^9),ROW()-ROW($C$109)+1)-1),"")</f>
        <v/>
      </c>
      <c r="S111" s="28" t="str">
        <f t="array" ref="S111">IFERROR(INDEX(Tdata[Nom],SMALL(IF(Tdata[Date|Affectation]=S$5&amp;"|"&amp;$C$109,ROW(Tdata[Date|Affectation]),9^9),ROW()-ROW($C$109)+1)-1),"")</f>
        <v/>
      </c>
      <c r="T111" s="28" t="str">
        <f t="array" ref="T111">IFERROR(INDEX(Tdata[Nom],SMALL(IF(Tdata[Date|Affectation]=T$5&amp;"|"&amp;$C$109,ROW(Tdata[Date|Affectation]),9^9),ROW()-ROW($C$109)+1)-1),"")</f>
        <v/>
      </c>
      <c r="U111" s="28" t="str">
        <f t="array" ref="U111">IFERROR(INDEX(Tdata[Nom],SMALL(IF(Tdata[Date|Affectation]=U$5&amp;"|"&amp;$C$109,ROW(Tdata[Date|Affectation]),9^9),ROW()-ROW($C$109)+1)-1),"")</f>
        <v/>
      </c>
      <c r="V111" s="28" t="str">
        <f t="array" ref="V111">IFERROR(INDEX(Tdata[Nom],SMALL(IF(Tdata[Date|Affectation]=V$5&amp;"|"&amp;$C$109,ROW(Tdata[Date|Affectation]),9^9),ROW()-ROW($C$109)+1)-1),"")</f>
        <v/>
      </c>
      <c r="W111" s="28" t="str">
        <f t="array" ref="W111">IFERROR(INDEX(Tdata[Nom],SMALL(IF(Tdata[Date|Affectation]=W$5&amp;"|"&amp;$C$109,ROW(Tdata[Date|Affectation]),9^9),ROW()-ROW($C$109)+1)-1),"")</f>
        <v/>
      </c>
      <c r="X111" s="28" t="str">
        <f t="array" ref="X111">IFERROR(INDEX(Tdata[Nom],SMALL(IF(Tdata[Date|Affectation]=X$5&amp;"|"&amp;$C$109,ROW(Tdata[Date|Affectation]),9^9),ROW()-ROW($C$109)+1)-1),"")</f>
        <v/>
      </c>
      <c r="Y111" s="28" t="str">
        <f t="array" ref="Y111">IFERROR(INDEX(Tdata[Nom],SMALL(IF(Tdata[Date|Affectation]=Y$5&amp;"|"&amp;$C$109,ROW(Tdata[Date|Affectation]),9^9),ROW()-ROW($C$109)+1)-1),"")</f>
        <v/>
      </c>
      <c r="Z111" s="28" t="str">
        <f t="array" ref="Z111">IFERROR(INDEX(Tdata[Nom],SMALL(IF(Tdata[Date|Affectation]=Z$5&amp;"|"&amp;$C$109,ROW(Tdata[Date|Affectation]),9^9),ROW()-ROW($C$109)+1)-1),"")</f>
        <v/>
      </c>
      <c r="AA111" s="28" t="str">
        <f t="array" ref="AA111">IFERROR(INDEX(Tdata[Nom],SMALL(IF(Tdata[Date|Affectation]=AA$5&amp;"|"&amp;$C$109,ROW(Tdata[Date|Affectation]),9^9),ROW()-ROW($C$109)+1)-1),"")</f>
        <v/>
      </c>
      <c r="AB111" s="28" t="str">
        <f t="array" ref="AB111">IFERROR(INDEX(Tdata[Nom],SMALL(IF(Tdata[Date|Affectation]=AB$5&amp;"|"&amp;$C$109,ROW(Tdata[Date|Affectation]),9^9),ROW()-ROW($C$109)+1)-1),"")</f>
        <v/>
      </c>
      <c r="AC111" s="28" t="str">
        <f t="array" ref="AC111">IFERROR(INDEX(Tdata[Nom],SMALL(IF(Tdata[Date|Affectation]=AC$5&amp;"|"&amp;$C$109,ROW(Tdata[Date|Affectation]),9^9),ROW()-ROW($C$109)+1)-1),"")</f>
        <v/>
      </c>
      <c r="AD111" s="28" t="str">
        <f t="array" ref="AD111">IFERROR(INDEX(Tdata[Nom],SMALL(IF(Tdata[Date|Affectation]=AD$5&amp;"|"&amp;$C$109,ROW(Tdata[Date|Affectation]),9^9),ROW()-ROW($C$109)+1)-1),"")</f>
        <v/>
      </c>
      <c r="AE111" s="28" t="str">
        <f t="array" ref="AE111">IFERROR(INDEX(Tdata[Nom],SMALL(IF(Tdata[Date|Affectation]=AE$5&amp;"|"&amp;$C$109,ROW(Tdata[Date|Affectation]),9^9),ROW()-ROW($C$109)+1)-1),"")</f>
        <v/>
      </c>
      <c r="AF111" s="28" t="str">
        <f t="array" ref="AF111">IFERROR(INDEX(Tdata[Nom],SMALL(IF(Tdata[Date|Affectation]=AF$5&amp;"|"&amp;$C$109,ROW(Tdata[Date|Affectation]),9^9),ROW()-ROW($C$109)+1)-1),"")</f>
        <v/>
      </c>
      <c r="AG111" s="28" t="str">
        <f t="array" ref="AG111">IFERROR(INDEX(Tdata[Nom],SMALL(IF(Tdata[Date|Affectation]=AG$5&amp;"|"&amp;$C$109,ROW(Tdata[Date|Affectation]),9^9),ROW()-ROW($C$109)+1)-1),"")</f>
        <v/>
      </c>
      <c r="AH111" s="28" t="str">
        <f t="array" ref="AH111">IFERROR(INDEX(Tdata[Nom],SMALL(IF(Tdata[Date|Affectation]=AH$5&amp;"|"&amp;$C$109,ROW(Tdata[Date|Affectation]),9^9),ROW()-ROW($C$109)+1)-1),"")</f>
        <v/>
      </c>
    </row>
    <row r="112" spans="1:34" ht="15" thickBot="1" x14ac:dyDescent="0.4">
      <c r="A112" s="192"/>
      <c r="B112" s="189"/>
      <c r="C112" s="153"/>
      <c r="D112" s="28" t="str">
        <f t="array" ref="D112">IFERROR(INDEX(Tdata[Nom],SMALL(IF(Tdata[Date|Affectation]=D$5&amp;"|"&amp;$C$109,ROW(Tdata[Date|Affectation]),9^9),ROW()-ROW($C$109)+1)-1),"")</f>
        <v/>
      </c>
      <c r="E112" s="28" t="str">
        <f t="array" ref="E112">IFERROR(INDEX(Tdata[Nom],SMALL(IF(Tdata[Date|Affectation]=E$5&amp;"|"&amp;$C$109,ROW(Tdata[Date|Affectation]),9^9),ROW()-ROW($C$109)+1)-1),"")</f>
        <v/>
      </c>
      <c r="F112" s="28" t="str">
        <f t="array" ref="F112">IFERROR(INDEX(Tdata[Nom],SMALL(IF(Tdata[Date|Affectation]=F$5&amp;"|"&amp;$C$109,ROW(Tdata[Date|Affectation]),9^9),ROW()-ROW($C$109)+1)-1),"")</f>
        <v/>
      </c>
      <c r="G112" s="28" t="str">
        <f t="array" ref="G112">IFERROR(INDEX(Tdata[Nom],SMALL(IF(Tdata[Date|Affectation]=G$5&amp;"|"&amp;$C$109,ROW(Tdata[Date|Affectation]),9^9),ROW()-ROW($C$109)+1)-1),"")</f>
        <v/>
      </c>
      <c r="H112" s="28" t="str">
        <f t="array" ref="H112">IFERROR(INDEX(Tdata[Nom],SMALL(IF(Tdata[Date|Affectation]=H$5&amp;"|"&amp;$C$109,ROW(Tdata[Date|Affectation]),9^9),ROW()-ROW($C$109)+1)-1),"")</f>
        <v/>
      </c>
      <c r="I112" s="28" t="str">
        <f t="array" ref="I112">IFERROR(INDEX(Tdata[Nom],SMALL(IF(Tdata[Date|Affectation]=I$5&amp;"|"&amp;$C$109,ROW(Tdata[Date|Affectation]),9^9),ROW()-ROW($C$109)+1)-1),"")</f>
        <v/>
      </c>
      <c r="J112" s="28" t="str">
        <f t="array" ref="J112">IFERROR(INDEX(Tdata[Nom],SMALL(IF(Tdata[Date|Affectation]=J$5&amp;"|"&amp;$C$109,ROW(Tdata[Date|Affectation]),9^9),ROW()-ROW($C$109)+1)-1),"")</f>
        <v/>
      </c>
      <c r="K112" s="28" t="str">
        <f t="array" ref="K112">IFERROR(INDEX(Tdata[Nom],SMALL(IF(Tdata[Date|Affectation]=K$5&amp;"|"&amp;$C$109,ROW(Tdata[Date|Affectation]),9^9),ROW()-ROW($C$109)+1)-1),"")</f>
        <v/>
      </c>
      <c r="L112" s="28" t="str">
        <f t="array" ref="L112">IFERROR(INDEX(Tdata[Nom],SMALL(IF(Tdata[Date|Affectation]=L$5&amp;"|"&amp;$C$109,ROW(Tdata[Date|Affectation]),9^9),ROW()-ROW($C$109)+1)-1),"")</f>
        <v/>
      </c>
      <c r="M112" s="28" t="str">
        <f t="array" ref="M112">IFERROR(INDEX(Tdata[Nom],SMALL(IF(Tdata[Date|Affectation]=M$5&amp;"|"&amp;$C$109,ROW(Tdata[Date|Affectation]),9^9),ROW()-ROW($C$109)+1)-1),"")</f>
        <v/>
      </c>
      <c r="N112" s="28" t="str">
        <f t="array" ref="N112">IFERROR(INDEX(Tdata[Nom],SMALL(IF(Tdata[Date|Affectation]=N$5&amp;"|"&amp;$C$109,ROW(Tdata[Date|Affectation]),9^9),ROW()-ROW($C$109)+1)-1),"")</f>
        <v/>
      </c>
      <c r="O112" s="28" t="str">
        <f t="array" ref="O112">IFERROR(INDEX(Tdata[Nom],SMALL(IF(Tdata[Date|Affectation]=O$5&amp;"|"&amp;$C$109,ROW(Tdata[Date|Affectation]),9^9),ROW()-ROW($C$109)+1)-1),"")</f>
        <v/>
      </c>
      <c r="P112" s="28" t="str">
        <f t="array" ref="P112">IFERROR(INDEX(Tdata[Nom],SMALL(IF(Tdata[Date|Affectation]=P$5&amp;"|"&amp;$C$109,ROW(Tdata[Date|Affectation]),9^9),ROW()-ROW($C$109)+1)-1),"")</f>
        <v/>
      </c>
      <c r="Q112" s="28" t="str">
        <f t="array" ref="Q112">IFERROR(INDEX(Tdata[Nom],SMALL(IF(Tdata[Date|Affectation]=Q$5&amp;"|"&amp;$C$109,ROW(Tdata[Date|Affectation]),9^9),ROW()-ROW($C$109)+1)-1),"")</f>
        <v/>
      </c>
      <c r="R112" s="28" t="str">
        <f t="array" ref="R112">IFERROR(INDEX(Tdata[Nom],SMALL(IF(Tdata[Date|Affectation]=R$5&amp;"|"&amp;$C$109,ROW(Tdata[Date|Affectation]),9^9),ROW()-ROW($C$109)+1)-1),"")</f>
        <v/>
      </c>
      <c r="S112" s="28" t="str">
        <f t="array" ref="S112">IFERROR(INDEX(Tdata[Nom],SMALL(IF(Tdata[Date|Affectation]=S$5&amp;"|"&amp;$C$109,ROW(Tdata[Date|Affectation]),9^9),ROW()-ROW($C$109)+1)-1),"")</f>
        <v/>
      </c>
      <c r="T112" s="28" t="str">
        <f t="array" ref="T112">IFERROR(INDEX(Tdata[Nom],SMALL(IF(Tdata[Date|Affectation]=T$5&amp;"|"&amp;$C$109,ROW(Tdata[Date|Affectation]),9^9),ROW()-ROW($C$109)+1)-1),"")</f>
        <v/>
      </c>
      <c r="U112" s="28" t="str">
        <f t="array" ref="U112">IFERROR(INDEX(Tdata[Nom],SMALL(IF(Tdata[Date|Affectation]=U$5&amp;"|"&amp;$C$109,ROW(Tdata[Date|Affectation]),9^9),ROW()-ROW($C$109)+1)-1),"")</f>
        <v/>
      </c>
      <c r="V112" s="28" t="str">
        <f t="array" ref="V112">IFERROR(INDEX(Tdata[Nom],SMALL(IF(Tdata[Date|Affectation]=V$5&amp;"|"&amp;$C$109,ROW(Tdata[Date|Affectation]),9^9),ROW()-ROW($C$109)+1)-1),"")</f>
        <v/>
      </c>
      <c r="W112" s="28" t="str">
        <f t="array" ref="W112">IFERROR(INDEX(Tdata[Nom],SMALL(IF(Tdata[Date|Affectation]=W$5&amp;"|"&amp;$C$109,ROW(Tdata[Date|Affectation]),9^9),ROW()-ROW($C$109)+1)-1),"")</f>
        <v/>
      </c>
      <c r="X112" s="28" t="str">
        <f t="array" ref="X112">IFERROR(INDEX(Tdata[Nom],SMALL(IF(Tdata[Date|Affectation]=X$5&amp;"|"&amp;$C$109,ROW(Tdata[Date|Affectation]),9^9),ROW()-ROW($C$109)+1)-1),"")</f>
        <v/>
      </c>
      <c r="Y112" s="28" t="str">
        <f t="array" ref="Y112">IFERROR(INDEX(Tdata[Nom],SMALL(IF(Tdata[Date|Affectation]=Y$5&amp;"|"&amp;$C$109,ROW(Tdata[Date|Affectation]),9^9),ROW()-ROW($C$109)+1)-1),"")</f>
        <v/>
      </c>
      <c r="Z112" s="28" t="str">
        <f t="array" ref="Z112">IFERROR(INDEX(Tdata[Nom],SMALL(IF(Tdata[Date|Affectation]=Z$5&amp;"|"&amp;$C$109,ROW(Tdata[Date|Affectation]),9^9),ROW()-ROW($C$109)+1)-1),"")</f>
        <v/>
      </c>
      <c r="AA112" s="28" t="str">
        <f t="array" ref="AA112">IFERROR(INDEX(Tdata[Nom],SMALL(IF(Tdata[Date|Affectation]=AA$5&amp;"|"&amp;$C$109,ROW(Tdata[Date|Affectation]),9^9),ROW()-ROW($C$109)+1)-1),"")</f>
        <v/>
      </c>
      <c r="AB112" s="28" t="str">
        <f t="array" ref="AB112">IFERROR(INDEX(Tdata[Nom],SMALL(IF(Tdata[Date|Affectation]=AB$5&amp;"|"&amp;$C$109,ROW(Tdata[Date|Affectation]),9^9),ROW()-ROW($C$109)+1)-1),"")</f>
        <v/>
      </c>
      <c r="AC112" s="28" t="str">
        <f t="array" ref="AC112">IFERROR(INDEX(Tdata[Nom],SMALL(IF(Tdata[Date|Affectation]=AC$5&amp;"|"&amp;$C$109,ROW(Tdata[Date|Affectation]),9^9),ROW()-ROW($C$109)+1)-1),"")</f>
        <v/>
      </c>
      <c r="AD112" s="28" t="str">
        <f t="array" ref="AD112">IFERROR(INDEX(Tdata[Nom],SMALL(IF(Tdata[Date|Affectation]=AD$5&amp;"|"&amp;$C$109,ROW(Tdata[Date|Affectation]),9^9),ROW()-ROW($C$109)+1)-1),"")</f>
        <v/>
      </c>
      <c r="AE112" s="28" t="str">
        <f t="array" ref="AE112">IFERROR(INDEX(Tdata[Nom],SMALL(IF(Tdata[Date|Affectation]=AE$5&amp;"|"&amp;$C$109,ROW(Tdata[Date|Affectation]),9^9),ROW()-ROW($C$109)+1)-1),"")</f>
        <v/>
      </c>
      <c r="AF112" s="28" t="str">
        <f t="array" ref="AF112">IFERROR(INDEX(Tdata[Nom],SMALL(IF(Tdata[Date|Affectation]=AF$5&amp;"|"&amp;$C$109,ROW(Tdata[Date|Affectation]),9^9),ROW()-ROW($C$109)+1)-1),"")</f>
        <v/>
      </c>
      <c r="AG112" s="28" t="str">
        <f t="array" ref="AG112">IFERROR(INDEX(Tdata[Nom],SMALL(IF(Tdata[Date|Affectation]=AG$5&amp;"|"&amp;$C$109,ROW(Tdata[Date|Affectation]),9^9),ROW()-ROW($C$109)+1)-1),"")</f>
        <v/>
      </c>
      <c r="AH112" s="28" t="str">
        <f t="array" ref="AH112">IFERROR(INDEX(Tdata[Nom],SMALL(IF(Tdata[Date|Affectation]=AH$5&amp;"|"&amp;$C$109,ROW(Tdata[Date|Affectation]),9^9),ROW()-ROW($C$109)+1)-1),"")</f>
        <v/>
      </c>
    </row>
    <row r="113" spans="1:34" ht="15" thickBot="1" x14ac:dyDescent="0.4">
      <c r="A113" s="192"/>
      <c r="B113" s="189"/>
      <c r="C113" s="153"/>
      <c r="D113" s="28" t="str">
        <f t="array" ref="D113">IFERROR(INDEX(Tdata[Nom],SMALL(IF(Tdata[Date|Affectation]=D$5&amp;"|"&amp;$C$109,ROW(Tdata[Date|Affectation]),9^9),ROW()-ROW($C$109)+1)-1),"")</f>
        <v/>
      </c>
      <c r="E113" s="28" t="str">
        <f t="array" ref="E113">IFERROR(INDEX(Tdata[Nom],SMALL(IF(Tdata[Date|Affectation]=E$5&amp;"|"&amp;$C$109,ROW(Tdata[Date|Affectation]),9^9),ROW()-ROW($C$109)+1)-1),"")</f>
        <v/>
      </c>
      <c r="F113" s="28" t="str">
        <f t="array" ref="F113">IFERROR(INDEX(Tdata[Nom],SMALL(IF(Tdata[Date|Affectation]=F$5&amp;"|"&amp;$C$109,ROW(Tdata[Date|Affectation]),9^9),ROW()-ROW($C$109)+1)-1),"")</f>
        <v/>
      </c>
      <c r="G113" s="28" t="str">
        <f t="array" ref="G113">IFERROR(INDEX(Tdata[Nom],SMALL(IF(Tdata[Date|Affectation]=G$5&amp;"|"&amp;$C$109,ROW(Tdata[Date|Affectation]),9^9),ROW()-ROW($C$109)+1)-1),"")</f>
        <v/>
      </c>
      <c r="H113" s="28" t="str">
        <f t="array" ref="H113">IFERROR(INDEX(Tdata[Nom],SMALL(IF(Tdata[Date|Affectation]=H$5&amp;"|"&amp;$C$109,ROW(Tdata[Date|Affectation]),9^9),ROW()-ROW($C$109)+1)-1),"")</f>
        <v/>
      </c>
      <c r="I113" s="28" t="str">
        <f t="array" ref="I113">IFERROR(INDEX(Tdata[Nom],SMALL(IF(Tdata[Date|Affectation]=I$5&amp;"|"&amp;$C$109,ROW(Tdata[Date|Affectation]),9^9),ROW()-ROW($C$109)+1)-1),"")</f>
        <v/>
      </c>
      <c r="J113" s="28" t="str">
        <f t="array" ref="J113">IFERROR(INDEX(Tdata[Nom],SMALL(IF(Tdata[Date|Affectation]=J$5&amp;"|"&amp;$C$109,ROW(Tdata[Date|Affectation]),9^9),ROW()-ROW($C$109)+1)-1),"")</f>
        <v/>
      </c>
      <c r="K113" s="28" t="str">
        <f t="array" ref="K113">IFERROR(INDEX(Tdata[Nom],SMALL(IF(Tdata[Date|Affectation]=K$5&amp;"|"&amp;$C$109,ROW(Tdata[Date|Affectation]),9^9),ROW()-ROW($C$109)+1)-1),"")</f>
        <v/>
      </c>
      <c r="L113" s="28" t="str">
        <f t="array" ref="L113">IFERROR(INDEX(Tdata[Nom],SMALL(IF(Tdata[Date|Affectation]=L$5&amp;"|"&amp;$C$109,ROW(Tdata[Date|Affectation]),9^9),ROW()-ROW($C$109)+1)-1),"")</f>
        <v/>
      </c>
      <c r="M113" s="28" t="str">
        <f t="array" ref="M113">IFERROR(INDEX(Tdata[Nom],SMALL(IF(Tdata[Date|Affectation]=M$5&amp;"|"&amp;$C$109,ROW(Tdata[Date|Affectation]),9^9),ROW()-ROW($C$109)+1)-1),"")</f>
        <v/>
      </c>
      <c r="N113" s="28" t="str">
        <f t="array" ref="N113">IFERROR(INDEX(Tdata[Nom],SMALL(IF(Tdata[Date|Affectation]=N$5&amp;"|"&amp;$C$109,ROW(Tdata[Date|Affectation]),9^9),ROW()-ROW($C$109)+1)-1),"")</f>
        <v/>
      </c>
      <c r="O113" s="28" t="str">
        <f t="array" ref="O113">IFERROR(INDEX(Tdata[Nom],SMALL(IF(Tdata[Date|Affectation]=O$5&amp;"|"&amp;$C$109,ROW(Tdata[Date|Affectation]),9^9),ROW()-ROW($C$109)+1)-1),"")</f>
        <v/>
      </c>
      <c r="P113" s="28" t="str">
        <f t="array" ref="P113">IFERROR(INDEX(Tdata[Nom],SMALL(IF(Tdata[Date|Affectation]=P$5&amp;"|"&amp;$C$109,ROW(Tdata[Date|Affectation]),9^9),ROW()-ROW($C$109)+1)-1),"")</f>
        <v/>
      </c>
      <c r="Q113" s="28" t="str">
        <f t="array" ref="Q113">IFERROR(INDEX(Tdata[Nom],SMALL(IF(Tdata[Date|Affectation]=Q$5&amp;"|"&amp;$C$109,ROW(Tdata[Date|Affectation]),9^9),ROW()-ROW($C$109)+1)-1),"")</f>
        <v/>
      </c>
      <c r="R113" s="28" t="str">
        <f t="array" ref="R113">IFERROR(INDEX(Tdata[Nom],SMALL(IF(Tdata[Date|Affectation]=R$5&amp;"|"&amp;$C$109,ROW(Tdata[Date|Affectation]),9^9),ROW()-ROW($C$109)+1)-1),"")</f>
        <v/>
      </c>
      <c r="S113" s="28" t="str">
        <f t="array" ref="S113">IFERROR(INDEX(Tdata[Nom],SMALL(IF(Tdata[Date|Affectation]=S$5&amp;"|"&amp;$C$109,ROW(Tdata[Date|Affectation]),9^9),ROW()-ROW($C$109)+1)-1),"")</f>
        <v/>
      </c>
      <c r="T113" s="28" t="str">
        <f t="array" ref="T113">IFERROR(INDEX(Tdata[Nom],SMALL(IF(Tdata[Date|Affectation]=T$5&amp;"|"&amp;$C$109,ROW(Tdata[Date|Affectation]),9^9),ROW()-ROW($C$109)+1)-1),"")</f>
        <v/>
      </c>
      <c r="U113" s="28" t="str">
        <f t="array" ref="U113">IFERROR(INDEX(Tdata[Nom],SMALL(IF(Tdata[Date|Affectation]=U$5&amp;"|"&amp;$C$109,ROW(Tdata[Date|Affectation]),9^9),ROW()-ROW($C$109)+1)-1),"")</f>
        <v/>
      </c>
      <c r="V113" s="28" t="str">
        <f t="array" ref="V113">IFERROR(INDEX(Tdata[Nom],SMALL(IF(Tdata[Date|Affectation]=V$5&amp;"|"&amp;$C$109,ROW(Tdata[Date|Affectation]),9^9),ROW()-ROW($C$109)+1)-1),"")</f>
        <v/>
      </c>
      <c r="W113" s="28" t="str">
        <f t="array" ref="W113">IFERROR(INDEX(Tdata[Nom],SMALL(IF(Tdata[Date|Affectation]=W$5&amp;"|"&amp;$C$109,ROW(Tdata[Date|Affectation]),9^9),ROW()-ROW($C$109)+1)-1),"")</f>
        <v/>
      </c>
      <c r="X113" s="28" t="str">
        <f t="array" ref="X113">IFERROR(INDEX(Tdata[Nom],SMALL(IF(Tdata[Date|Affectation]=X$5&amp;"|"&amp;$C$109,ROW(Tdata[Date|Affectation]),9^9),ROW()-ROW($C$109)+1)-1),"")</f>
        <v/>
      </c>
      <c r="Y113" s="28" t="str">
        <f t="array" ref="Y113">IFERROR(INDEX(Tdata[Nom],SMALL(IF(Tdata[Date|Affectation]=Y$5&amp;"|"&amp;$C$109,ROW(Tdata[Date|Affectation]),9^9),ROW()-ROW($C$109)+1)-1),"")</f>
        <v/>
      </c>
      <c r="Z113" s="28" t="str">
        <f t="array" ref="Z113">IFERROR(INDEX(Tdata[Nom],SMALL(IF(Tdata[Date|Affectation]=Z$5&amp;"|"&amp;$C$109,ROW(Tdata[Date|Affectation]),9^9),ROW()-ROW($C$109)+1)-1),"")</f>
        <v/>
      </c>
      <c r="AA113" s="28" t="str">
        <f t="array" ref="AA113">IFERROR(INDEX(Tdata[Nom],SMALL(IF(Tdata[Date|Affectation]=AA$5&amp;"|"&amp;$C$109,ROW(Tdata[Date|Affectation]),9^9),ROW()-ROW($C$109)+1)-1),"")</f>
        <v/>
      </c>
      <c r="AB113" s="28" t="str">
        <f t="array" ref="AB113">IFERROR(INDEX(Tdata[Nom],SMALL(IF(Tdata[Date|Affectation]=AB$5&amp;"|"&amp;$C$109,ROW(Tdata[Date|Affectation]),9^9),ROW()-ROW($C$109)+1)-1),"")</f>
        <v/>
      </c>
      <c r="AC113" s="28" t="str">
        <f t="array" ref="AC113">IFERROR(INDEX(Tdata[Nom],SMALL(IF(Tdata[Date|Affectation]=AC$5&amp;"|"&amp;$C$109,ROW(Tdata[Date|Affectation]),9^9),ROW()-ROW($C$109)+1)-1),"")</f>
        <v/>
      </c>
      <c r="AD113" s="28" t="str">
        <f t="array" ref="AD113">IFERROR(INDEX(Tdata[Nom],SMALL(IF(Tdata[Date|Affectation]=AD$5&amp;"|"&amp;$C$109,ROW(Tdata[Date|Affectation]),9^9),ROW()-ROW($C$109)+1)-1),"")</f>
        <v/>
      </c>
      <c r="AE113" s="28" t="str">
        <f t="array" ref="AE113">IFERROR(INDEX(Tdata[Nom],SMALL(IF(Tdata[Date|Affectation]=AE$5&amp;"|"&amp;$C$109,ROW(Tdata[Date|Affectation]),9^9),ROW()-ROW($C$109)+1)-1),"")</f>
        <v/>
      </c>
      <c r="AF113" s="28" t="str">
        <f t="array" ref="AF113">IFERROR(INDEX(Tdata[Nom],SMALL(IF(Tdata[Date|Affectation]=AF$5&amp;"|"&amp;$C$109,ROW(Tdata[Date|Affectation]),9^9),ROW()-ROW($C$109)+1)-1),"")</f>
        <v/>
      </c>
      <c r="AG113" s="28" t="str">
        <f t="array" ref="AG113">IFERROR(INDEX(Tdata[Nom],SMALL(IF(Tdata[Date|Affectation]=AG$5&amp;"|"&amp;$C$109,ROW(Tdata[Date|Affectation]),9^9),ROW()-ROW($C$109)+1)-1),"")</f>
        <v/>
      </c>
      <c r="AH113" s="28" t="str">
        <f t="array" ref="AH113">IFERROR(INDEX(Tdata[Nom],SMALL(IF(Tdata[Date|Affectation]=AH$5&amp;"|"&amp;$C$109,ROW(Tdata[Date|Affectation]),9^9),ROW()-ROW($C$109)+1)-1),"")</f>
        <v/>
      </c>
    </row>
    <row r="114" spans="1:34" ht="15" thickBot="1" x14ac:dyDescent="0.4">
      <c r="A114" s="192"/>
      <c r="B114" s="189"/>
      <c r="C114" s="153"/>
      <c r="D114" s="28" t="str">
        <f t="array" ref="D114">IFERROR(INDEX(Tdata[Nom],SMALL(IF(Tdata[Date|Affectation]=D$5&amp;"|"&amp;$C$109,ROW(Tdata[Date|Affectation]),9^9),ROW()-ROW($C$109)+1)-1),"")</f>
        <v/>
      </c>
      <c r="E114" s="28" t="str">
        <f t="array" ref="E114">IFERROR(INDEX(Tdata[Nom],SMALL(IF(Tdata[Date|Affectation]=E$5&amp;"|"&amp;$C$109,ROW(Tdata[Date|Affectation]),9^9),ROW()-ROW($C$109)+1)-1),"")</f>
        <v/>
      </c>
      <c r="F114" s="28" t="str">
        <f t="array" ref="F114">IFERROR(INDEX(Tdata[Nom],SMALL(IF(Tdata[Date|Affectation]=F$5&amp;"|"&amp;$C$109,ROW(Tdata[Date|Affectation]),9^9),ROW()-ROW($C$109)+1)-1),"")</f>
        <v/>
      </c>
      <c r="G114" s="28" t="str">
        <f t="array" ref="G114">IFERROR(INDEX(Tdata[Nom],SMALL(IF(Tdata[Date|Affectation]=G$5&amp;"|"&amp;$C$109,ROW(Tdata[Date|Affectation]),9^9),ROW()-ROW($C$109)+1)-1),"")</f>
        <v/>
      </c>
      <c r="H114" s="28" t="str">
        <f t="array" ref="H114">IFERROR(INDEX(Tdata[Nom],SMALL(IF(Tdata[Date|Affectation]=H$5&amp;"|"&amp;$C$109,ROW(Tdata[Date|Affectation]),9^9),ROW()-ROW($C$109)+1)-1),"")</f>
        <v/>
      </c>
      <c r="I114" s="28" t="str">
        <f t="array" ref="I114">IFERROR(INDEX(Tdata[Nom],SMALL(IF(Tdata[Date|Affectation]=I$5&amp;"|"&amp;$C$109,ROW(Tdata[Date|Affectation]),9^9),ROW()-ROW($C$109)+1)-1),"")</f>
        <v/>
      </c>
      <c r="J114" s="28" t="str">
        <f t="array" ref="J114">IFERROR(INDEX(Tdata[Nom],SMALL(IF(Tdata[Date|Affectation]=J$5&amp;"|"&amp;$C$109,ROW(Tdata[Date|Affectation]),9^9),ROW()-ROW($C$109)+1)-1),"")</f>
        <v/>
      </c>
      <c r="K114" s="28" t="str">
        <f t="array" ref="K114">IFERROR(INDEX(Tdata[Nom],SMALL(IF(Tdata[Date|Affectation]=K$5&amp;"|"&amp;$C$109,ROW(Tdata[Date|Affectation]),9^9),ROW()-ROW($C$109)+1)-1),"")</f>
        <v/>
      </c>
      <c r="L114" s="28" t="str">
        <f t="array" ref="L114">IFERROR(INDEX(Tdata[Nom],SMALL(IF(Tdata[Date|Affectation]=L$5&amp;"|"&amp;$C$109,ROW(Tdata[Date|Affectation]),9^9),ROW()-ROW($C$109)+1)-1),"")</f>
        <v/>
      </c>
      <c r="M114" s="28" t="str">
        <f t="array" ref="M114">IFERROR(INDEX(Tdata[Nom],SMALL(IF(Tdata[Date|Affectation]=M$5&amp;"|"&amp;$C$109,ROW(Tdata[Date|Affectation]),9^9),ROW()-ROW($C$109)+1)-1),"")</f>
        <v/>
      </c>
      <c r="N114" s="28" t="str">
        <f t="array" ref="N114">IFERROR(INDEX(Tdata[Nom],SMALL(IF(Tdata[Date|Affectation]=N$5&amp;"|"&amp;$C$109,ROW(Tdata[Date|Affectation]),9^9),ROW()-ROW($C$109)+1)-1),"")</f>
        <v/>
      </c>
      <c r="O114" s="28" t="str">
        <f t="array" ref="O114">IFERROR(INDEX(Tdata[Nom],SMALL(IF(Tdata[Date|Affectation]=O$5&amp;"|"&amp;$C$109,ROW(Tdata[Date|Affectation]),9^9),ROW()-ROW($C$109)+1)-1),"")</f>
        <v/>
      </c>
      <c r="P114" s="28" t="str">
        <f t="array" ref="P114">IFERROR(INDEX(Tdata[Nom],SMALL(IF(Tdata[Date|Affectation]=P$5&amp;"|"&amp;$C$109,ROW(Tdata[Date|Affectation]),9^9),ROW()-ROW($C$109)+1)-1),"")</f>
        <v/>
      </c>
      <c r="Q114" s="28" t="str">
        <f t="array" ref="Q114">IFERROR(INDEX(Tdata[Nom],SMALL(IF(Tdata[Date|Affectation]=Q$5&amp;"|"&amp;$C$109,ROW(Tdata[Date|Affectation]),9^9),ROW()-ROW($C$109)+1)-1),"")</f>
        <v/>
      </c>
      <c r="R114" s="28" t="str">
        <f t="array" ref="R114">IFERROR(INDEX(Tdata[Nom],SMALL(IF(Tdata[Date|Affectation]=R$5&amp;"|"&amp;$C$109,ROW(Tdata[Date|Affectation]),9^9),ROW()-ROW($C$109)+1)-1),"")</f>
        <v/>
      </c>
      <c r="S114" s="28" t="str">
        <f t="array" ref="S114">IFERROR(INDEX(Tdata[Nom],SMALL(IF(Tdata[Date|Affectation]=S$5&amp;"|"&amp;$C$109,ROW(Tdata[Date|Affectation]),9^9),ROW()-ROW($C$109)+1)-1),"")</f>
        <v/>
      </c>
      <c r="T114" s="28" t="str">
        <f t="array" ref="T114">IFERROR(INDEX(Tdata[Nom],SMALL(IF(Tdata[Date|Affectation]=T$5&amp;"|"&amp;$C$109,ROW(Tdata[Date|Affectation]),9^9),ROW()-ROW($C$109)+1)-1),"")</f>
        <v/>
      </c>
      <c r="U114" s="28" t="str">
        <f t="array" ref="U114">IFERROR(INDEX(Tdata[Nom],SMALL(IF(Tdata[Date|Affectation]=U$5&amp;"|"&amp;$C$109,ROW(Tdata[Date|Affectation]),9^9),ROW()-ROW($C$109)+1)-1),"")</f>
        <v/>
      </c>
      <c r="V114" s="28" t="str">
        <f t="array" ref="V114">IFERROR(INDEX(Tdata[Nom],SMALL(IF(Tdata[Date|Affectation]=V$5&amp;"|"&amp;$C$109,ROW(Tdata[Date|Affectation]),9^9),ROW()-ROW($C$109)+1)-1),"")</f>
        <v/>
      </c>
      <c r="W114" s="28" t="str">
        <f t="array" ref="W114">IFERROR(INDEX(Tdata[Nom],SMALL(IF(Tdata[Date|Affectation]=W$5&amp;"|"&amp;$C$109,ROW(Tdata[Date|Affectation]),9^9),ROW()-ROW($C$109)+1)-1),"")</f>
        <v/>
      </c>
      <c r="X114" s="28" t="str">
        <f t="array" ref="X114">IFERROR(INDEX(Tdata[Nom],SMALL(IF(Tdata[Date|Affectation]=X$5&amp;"|"&amp;$C$109,ROW(Tdata[Date|Affectation]),9^9),ROW()-ROW($C$109)+1)-1),"")</f>
        <v/>
      </c>
      <c r="Y114" s="28" t="str">
        <f t="array" ref="Y114">IFERROR(INDEX(Tdata[Nom],SMALL(IF(Tdata[Date|Affectation]=Y$5&amp;"|"&amp;$C$109,ROW(Tdata[Date|Affectation]),9^9),ROW()-ROW($C$109)+1)-1),"")</f>
        <v/>
      </c>
      <c r="Z114" s="28" t="str">
        <f t="array" ref="Z114">IFERROR(INDEX(Tdata[Nom],SMALL(IF(Tdata[Date|Affectation]=Z$5&amp;"|"&amp;$C$109,ROW(Tdata[Date|Affectation]),9^9),ROW()-ROW($C$109)+1)-1),"")</f>
        <v/>
      </c>
      <c r="AA114" s="28" t="str">
        <f t="array" ref="AA114">IFERROR(INDEX(Tdata[Nom],SMALL(IF(Tdata[Date|Affectation]=AA$5&amp;"|"&amp;$C$109,ROW(Tdata[Date|Affectation]),9^9),ROW()-ROW($C$109)+1)-1),"")</f>
        <v/>
      </c>
      <c r="AB114" s="28" t="str">
        <f t="array" ref="AB114">IFERROR(INDEX(Tdata[Nom],SMALL(IF(Tdata[Date|Affectation]=AB$5&amp;"|"&amp;$C$109,ROW(Tdata[Date|Affectation]),9^9),ROW()-ROW($C$109)+1)-1),"")</f>
        <v/>
      </c>
      <c r="AC114" s="28" t="str">
        <f t="array" ref="AC114">IFERROR(INDEX(Tdata[Nom],SMALL(IF(Tdata[Date|Affectation]=AC$5&amp;"|"&amp;$C$109,ROW(Tdata[Date|Affectation]),9^9),ROW()-ROW($C$109)+1)-1),"")</f>
        <v/>
      </c>
      <c r="AD114" s="28" t="str">
        <f t="array" ref="AD114">IFERROR(INDEX(Tdata[Nom],SMALL(IF(Tdata[Date|Affectation]=AD$5&amp;"|"&amp;$C$109,ROW(Tdata[Date|Affectation]),9^9),ROW()-ROW($C$109)+1)-1),"")</f>
        <v/>
      </c>
      <c r="AE114" s="28" t="str">
        <f t="array" ref="AE114">IFERROR(INDEX(Tdata[Nom],SMALL(IF(Tdata[Date|Affectation]=AE$5&amp;"|"&amp;$C$109,ROW(Tdata[Date|Affectation]),9^9),ROW()-ROW($C$109)+1)-1),"")</f>
        <v/>
      </c>
      <c r="AF114" s="28" t="str">
        <f t="array" ref="AF114">IFERROR(INDEX(Tdata[Nom],SMALL(IF(Tdata[Date|Affectation]=AF$5&amp;"|"&amp;$C$109,ROW(Tdata[Date|Affectation]),9^9),ROW()-ROW($C$109)+1)-1),"")</f>
        <v/>
      </c>
      <c r="AG114" s="28" t="str">
        <f t="array" ref="AG114">IFERROR(INDEX(Tdata[Nom],SMALL(IF(Tdata[Date|Affectation]=AG$5&amp;"|"&amp;$C$109,ROW(Tdata[Date|Affectation]),9^9),ROW()-ROW($C$109)+1)-1),"")</f>
        <v/>
      </c>
      <c r="AH114" s="28" t="str">
        <f t="array" ref="AH114">IFERROR(INDEX(Tdata[Nom],SMALL(IF(Tdata[Date|Affectation]=AH$5&amp;"|"&amp;$C$109,ROW(Tdata[Date|Affectation]),9^9),ROW()-ROW($C$109)+1)-1),"")</f>
        <v/>
      </c>
    </row>
    <row r="115" spans="1:34" ht="15" thickBot="1" x14ac:dyDescent="0.4">
      <c r="A115" s="192"/>
      <c r="B115" s="189"/>
      <c r="C115" s="153"/>
      <c r="D115" s="46" t="str">
        <f t="array" ref="D115">IFERROR(INDEX(Tdata[Nom],SMALL(IF(Tdata[Date|Affectation]=D$5&amp;"|"&amp;$C$109,ROW(Tdata[Date|Affectation]),9^9),ROW()-ROW($C$109)+1)-1),"")</f>
        <v/>
      </c>
      <c r="E115" s="46" t="str">
        <f t="array" ref="E115">IFERROR(INDEX(Tdata[Nom],SMALL(IF(Tdata[Date|Affectation]=E$5&amp;"|"&amp;$C$109,ROW(Tdata[Date|Affectation]),9^9),ROW()-ROW($C$109)+1)-1),"")</f>
        <v/>
      </c>
      <c r="F115" s="46" t="str">
        <f t="array" ref="F115">IFERROR(INDEX(Tdata[Nom],SMALL(IF(Tdata[Date|Affectation]=F$5&amp;"|"&amp;$C$109,ROW(Tdata[Date|Affectation]),9^9),ROW()-ROW($C$109)+1)-1),"")</f>
        <v/>
      </c>
      <c r="G115" s="46" t="str">
        <f t="array" ref="G115">IFERROR(INDEX(Tdata[Nom],SMALL(IF(Tdata[Date|Affectation]=G$5&amp;"|"&amp;$C$109,ROW(Tdata[Date|Affectation]),9^9),ROW()-ROW($C$109)+1)-1),"")</f>
        <v/>
      </c>
      <c r="H115" s="46" t="str">
        <f t="array" ref="H115">IFERROR(INDEX(Tdata[Nom],SMALL(IF(Tdata[Date|Affectation]=H$5&amp;"|"&amp;$C$109,ROW(Tdata[Date|Affectation]),9^9),ROW()-ROW($C$109)+1)-1),"")</f>
        <v/>
      </c>
      <c r="I115" s="46" t="str">
        <f t="array" ref="I115">IFERROR(INDEX(Tdata[Nom],SMALL(IF(Tdata[Date|Affectation]=I$5&amp;"|"&amp;$C$109,ROW(Tdata[Date|Affectation]),9^9),ROW()-ROW($C$109)+1)-1),"")</f>
        <v/>
      </c>
      <c r="J115" s="46" t="str">
        <f t="array" ref="J115">IFERROR(INDEX(Tdata[Nom],SMALL(IF(Tdata[Date|Affectation]=J$5&amp;"|"&amp;$C$109,ROW(Tdata[Date|Affectation]),9^9),ROW()-ROW($C$109)+1)-1),"")</f>
        <v/>
      </c>
      <c r="K115" s="46" t="str">
        <f t="array" ref="K115">IFERROR(INDEX(Tdata[Nom],SMALL(IF(Tdata[Date|Affectation]=K$5&amp;"|"&amp;$C$109,ROW(Tdata[Date|Affectation]),9^9),ROW()-ROW($C$109)+1)-1),"")</f>
        <v/>
      </c>
      <c r="L115" s="46" t="str">
        <f t="array" ref="L115">IFERROR(INDEX(Tdata[Nom],SMALL(IF(Tdata[Date|Affectation]=L$5&amp;"|"&amp;$C$109,ROW(Tdata[Date|Affectation]),9^9),ROW()-ROW($C$109)+1)-1),"")</f>
        <v/>
      </c>
      <c r="M115" s="46" t="str">
        <f t="array" ref="M115">IFERROR(INDEX(Tdata[Nom],SMALL(IF(Tdata[Date|Affectation]=M$5&amp;"|"&amp;$C$109,ROW(Tdata[Date|Affectation]),9^9),ROW()-ROW($C$109)+1)-1),"")</f>
        <v/>
      </c>
      <c r="N115" s="46" t="str">
        <f t="array" ref="N115">IFERROR(INDEX(Tdata[Nom],SMALL(IF(Tdata[Date|Affectation]=N$5&amp;"|"&amp;$C$109,ROW(Tdata[Date|Affectation]),9^9),ROW()-ROW($C$109)+1)-1),"")</f>
        <v/>
      </c>
      <c r="O115" s="46" t="str">
        <f t="array" ref="O115">IFERROR(INDEX(Tdata[Nom],SMALL(IF(Tdata[Date|Affectation]=O$5&amp;"|"&amp;$C$109,ROW(Tdata[Date|Affectation]),9^9),ROW()-ROW($C$109)+1)-1),"")</f>
        <v/>
      </c>
      <c r="P115" s="46" t="str">
        <f t="array" ref="P115">IFERROR(INDEX(Tdata[Nom],SMALL(IF(Tdata[Date|Affectation]=P$5&amp;"|"&amp;$C$109,ROW(Tdata[Date|Affectation]),9^9),ROW()-ROW($C$109)+1)-1),"")</f>
        <v/>
      </c>
      <c r="Q115" s="46" t="str">
        <f t="array" ref="Q115">IFERROR(INDEX(Tdata[Nom],SMALL(IF(Tdata[Date|Affectation]=Q$5&amp;"|"&amp;$C$109,ROW(Tdata[Date|Affectation]),9^9),ROW()-ROW($C$109)+1)-1),"")</f>
        <v/>
      </c>
      <c r="R115" s="46" t="str">
        <f t="array" ref="R115">IFERROR(INDEX(Tdata[Nom],SMALL(IF(Tdata[Date|Affectation]=R$5&amp;"|"&amp;$C$109,ROW(Tdata[Date|Affectation]),9^9),ROW()-ROW($C$109)+1)-1),"")</f>
        <v/>
      </c>
      <c r="S115" s="46" t="str">
        <f t="array" ref="S115">IFERROR(INDEX(Tdata[Nom],SMALL(IF(Tdata[Date|Affectation]=S$5&amp;"|"&amp;$C$109,ROW(Tdata[Date|Affectation]),9^9),ROW()-ROW($C$109)+1)-1),"")</f>
        <v/>
      </c>
      <c r="T115" s="46" t="str">
        <f t="array" ref="T115">IFERROR(INDEX(Tdata[Nom],SMALL(IF(Tdata[Date|Affectation]=T$5&amp;"|"&amp;$C$109,ROW(Tdata[Date|Affectation]),9^9),ROW()-ROW($C$109)+1)-1),"")</f>
        <v/>
      </c>
      <c r="U115" s="46" t="str">
        <f t="array" ref="U115">IFERROR(INDEX(Tdata[Nom],SMALL(IF(Tdata[Date|Affectation]=U$5&amp;"|"&amp;$C$109,ROW(Tdata[Date|Affectation]),9^9),ROW()-ROW($C$109)+1)-1),"")</f>
        <v/>
      </c>
      <c r="V115" s="46" t="str">
        <f t="array" ref="V115">IFERROR(INDEX(Tdata[Nom],SMALL(IF(Tdata[Date|Affectation]=V$5&amp;"|"&amp;$C$109,ROW(Tdata[Date|Affectation]),9^9),ROW()-ROW($C$109)+1)-1),"")</f>
        <v/>
      </c>
      <c r="W115" s="46" t="str">
        <f t="array" ref="W115">IFERROR(INDEX(Tdata[Nom],SMALL(IF(Tdata[Date|Affectation]=W$5&amp;"|"&amp;$C$109,ROW(Tdata[Date|Affectation]),9^9),ROW()-ROW($C$109)+1)-1),"")</f>
        <v/>
      </c>
      <c r="X115" s="46" t="str">
        <f t="array" ref="X115">IFERROR(INDEX(Tdata[Nom],SMALL(IF(Tdata[Date|Affectation]=X$5&amp;"|"&amp;$C$109,ROW(Tdata[Date|Affectation]),9^9),ROW()-ROW($C$109)+1)-1),"")</f>
        <v/>
      </c>
      <c r="Y115" s="46" t="str">
        <f t="array" ref="Y115">IFERROR(INDEX(Tdata[Nom],SMALL(IF(Tdata[Date|Affectation]=Y$5&amp;"|"&amp;$C$109,ROW(Tdata[Date|Affectation]),9^9),ROW()-ROW($C$109)+1)-1),"")</f>
        <v/>
      </c>
      <c r="Z115" s="46" t="str">
        <f t="array" ref="Z115">IFERROR(INDEX(Tdata[Nom],SMALL(IF(Tdata[Date|Affectation]=Z$5&amp;"|"&amp;$C$109,ROW(Tdata[Date|Affectation]),9^9),ROW()-ROW($C$109)+1)-1),"")</f>
        <v/>
      </c>
      <c r="AA115" s="46" t="str">
        <f t="array" ref="AA115">IFERROR(INDEX(Tdata[Nom],SMALL(IF(Tdata[Date|Affectation]=AA$5&amp;"|"&amp;$C$109,ROW(Tdata[Date|Affectation]),9^9),ROW()-ROW($C$109)+1)-1),"")</f>
        <v/>
      </c>
      <c r="AB115" s="46" t="str">
        <f t="array" ref="AB115">IFERROR(INDEX(Tdata[Nom],SMALL(IF(Tdata[Date|Affectation]=AB$5&amp;"|"&amp;$C$109,ROW(Tdata[Date|Affectation]),9^9),ROW()-ROW($C$109)+1)-1),"")</f>
        <v/>
      </c>
      <c r="AC115" s="46" t="str">
        <f t="array" ref="AC115">IFERROR(INDEX(Tdata[Nom],SMALL(IF(Tdata[Date|Affectation]=AC$5&amp;"|"&amp;$C$109,ROW(Tdata[Date|Affectation]),9^9),ROW()-ROW($C$109)+1)-1),"")</f>
        <v/>
      </c>
      <c r="AD115" s="46" t="str">
        <f t="array" ref="AD115">IFERROR(INDEX(Tdata[Nom],SMALL(IF(Tdata[Date|Affectation]=AD$5&amp;"|"&amp;$C$109,ROW(Tdata[Date|Affectation]),9^9),ROW()-ROW($C$109)+1)-1),"")</f>
        <v/>
      </c>
      <c r="AE115" s="46" t="str">
        <f t="array" ref="AE115">IFERROR(INDEX(Tdata[Nom],SMALL(IF(Tdata[Date|Affectation]=AE$5&amp;"|"&amp;$C$109,ROW(Tdata[Date|Affectation]),9^9),ROW()-ROW($C$109)+1)-1),"")</f>
        <v/>
      </c>
      <c r="AF115" s="46" t="str">
        <f t="array" ref="AF115">IFERROR(INDEX(Tdata[Nom],SMALL(IF(Tdata[Date|Affectation]=AF$5&amp;"|"&amp;$C$109,ROW(Tdata[Date|Affectation]),9^9),ROW()-ROW($C$109)+1)-1),"")</f>
        <v/>
      </c>
      <c r="AG115" s="46" t="str">
        <f t="array" ref="AG115">IFERROR(INDEX(Tdata[Nom],SMALL(IF(Tdata[Date|Affectation]=AG$5&amp;"|"&amp;$C$109,ROW(Tdata[Date|Affectation]),9^9),ROW()-ROW($C$109)+1)-1),"")</f>
        <v/>
      </c>
      <c r="AH115" s="46" t="str">
        <f t="array" ref="AH115">IFERROR(INDEX(Tdata[Nom],SMALL(IF(Tdata[Date|Affectation]=AH$5&amp;"|"&amp;$C$109,ROW(Tdata[Date|Affectation]),9^9),ROW()-ROW($C$109)+1)-1),"")</f>
        <v/>
      </c>
    </row>
    <row r="116" spans="1:34" ht="15" thickBot="1" x14ac:dyDescent="0.4">
      <c r="A116" s="192"/>
      <c r="B116" s="189"/>
      <c r="C116" s="153"/>
      <c r="D116" s="28" t="str">
        <f t="array" ref="D116">IFERROR(INDEX(Tdata[Nom],SMALL(IF(Tdata[Date|Affectation]=D$5&amp;"|"&amp;$C$109,ROW(Tdata[Date|Affectation]),9^9),ROW()-ROW($C$109)+1)-1),"")</f>
        <v/>
      </c>
      <c r="E116" s="28" t="str">
        <f t="array" ref="E116">IFERROR(INDEX(Tdata[Nom],SMALL(IF(Tdata[Date|Affectation]=E$5&amp;"|"&amp;$C$109,ROW(Tdata[Date|Affectation]),9^9),ROW()-ROW($C$109)+1)-1),"")</f>
        <v/>
      </c>
      <c r="F116" s="28" t="str">
        <f t="array" ref="F116">IFERROR(INDEX(Tdata[Nom],SMALL(IF(Tdata[Date|Affectation]=F$5&amp;"|"&amp;$C$109,ROW(Tdata[Date|Affectation]),9^9),ROW()-ROW($C$109)+1)-1),"")</f>
        <v/>
      </c>
      <c r="G116" s="28" t="str">
        <f t="array" ref="G116">IFERROR(INDEX(Tdata[Nom],SMALL(IF(Tdata[Date|Affectation]=G$5&amp;"|"&amp;$C$109,ROW(Tdata[Date|Affectation]),9^9),ROW()-ROW($C$109)+1)-1),"")</f>
        <v/>
      </c>
      <c r="H116" s="28" t="str">
        <f t="array" ref="H116">IFERROR(INDEX(Tdata[Nom],SMALL(IF(Tdata[Date|Affectation]=H$5&amp;"|"&amp;$C$109,ROW(Tdata[Date|Affectation]),9^9),ROW()-ROW($C$109)+1)-1),"")</f>
        <v/>
      </c>
      <c r="I116" s="28" t="str">
        <f t="array" ref="I116">IFERROR(INDEX(Tdata[Nom],SMALL(IF(Tdata[Date|Affectation]=I$5&amp;"|"&amp;$C$109,ROW(Tdata[Date|Affectation]),9^9),ROW()-ROW($C$109)+1)-1),"")</f>
        <v/>
      </c>
      <c r="J116" s="28" t="str">
        <f t="array" ref="J116">IFERROR(INDEX(Tdata[Nom],SMALL(IF(Tdata[Date|Affectation]=J$5&amp;"|"&amp;$C$109,ROW(Tdata[Date|Affectation]),9^9),ROW()-ROW($C$109)+1)-1),"")</f>
        <v/>
      </c>
      <c r="K116" s="28" t="str">
        <f t="array" ref="K116">IFERROR(INDEX(Tdata[Nom],SMALL(IF(Tdata[Date|Affectation]=K$5&amp;"|"&amp;$C$109,ROW(Tdata[Date|Affectation]),9^9),ROW()-ROW($C$109)+1)-1),"")</f>
        <v/>
      </c>
      <c r="L116" s="28" t="str">
        <f t="array" ref="L116">IFERROR(INDEX(Tdata[Nom],SMALL(IF(Tdata[Date|Affectation]=L$5&amp;"|"&amp;$C$109,ROW(Tdata[Date|Affectation]),9^9),ROW()-ROW($C$109)+1)-1),"")</f>
        <v/>
      </c>
      <c r="M116" s="28" t="str">
        <f t="array" ref="M116">IFERROR(INDEX(Tdata[Nom],SMALL(IF(Tdata[Date|Affectation]=M$5&amp;"|"&amp;$C$109,ROW(Tdata[Date|Affectation]),9^9),ROW()-ROW($C$109)+1)-1),"")</f>
        <v/>
      </c>
      <c r="N116" s="28" t="str">
        <f t="array" ref="N116">IFERROR(INDEX(Tdata[Nom],SMALL(IF(Tdata[Date|Affectation]=N$5&amp;"|"&amp;$C$109,ROW(Tdata[Date|Affectation]),9^9),ROW()-ROW($C$109)+1)-1),"")</f>
        <v/>
      </c>
      <c r="O116" s="28" t="str">
        <f t="array" ref="O116">IFERROR(INDEX(Tdata[Nom],SMALL(IF(Tdata[Date|Affectation]=O$5&amp;"|"&amp;$C$109,ROW(Tdata[Date|Affectation]),9^9),ROW()-ROW($C$109)+1)-1),"")</f>
        <v/>
      </c>
      <c r="P116" s="28" t="str">
        <f t="array" ref="P116">IFERROR(INDEX(Tdata[Nom],SMALL(IF(Tdata[Date|Affectation]=P$5&amp;"|"&amp;$C$109,ROW(Tdata[Date|Affectation]),9^9),ROW()-ROW($C$109)+1)-1),"")</f>
        <v/>
      </c>
      <c r="Q116" s="28" t="str">
        <f t="array" ref="Q116">IFERROR(INDEX(Tdata[Nom],SMALL(IF(Tdata[Date|Affectation]=Q$5&amp;"|"&amp;$C$109,ROW(Tdata[Date|Affectation]),9^9),ROW()-ROW($C$109)+1)-1),"")</f>
        <v/>
      </c>
      <c r="R116" s="28" t="str">
        <f t="array" ref="R116">IFERROR(INDEX(Tdata[Nom],SMALL(IF(Tdata[Date|Affectation]=R$5&amp;"|"&amp;$C$109,ROW(Tdata[Date|Affectation]),9^9),ROW()-ROW($C$109)+1)-1),"")</f>
        <v/>
      </c>
      <c r="S116" s="28" t="str">
        <f t="array" ref="S116">IFERROR(INDEX(Tdata[Nom],SMALL(IF(Tdata[Date|Affectation]=S$5&amp;"|"&amp;$C$109,ROW(Tdata[Date|Affectation]),9^9),ROW()-ROW($C$109)+1)-1),"")</f>
        <v/>
      </c>
      <c r="T116" s="28" t="str">
        <f t="array" ref="T116">IFERROR(INDEX(Tdata[Nom],SMALL(IF(Tdata[Date|Affectation]=T$5&amp;"|"&amp;$C$109,ROW(Tdata[Date|Affectation]),9^9),ROW()-ROW($C$109)+1)-1),"")</f>
        <v/>
      </c>
      <c r="U116" s="28" t="str">
        <f t="array" ref="U116">IFERROR(INDEX(Tdata[Nom],SMALL(IF(Tdata[Date|Affectation]=U$5&amp;"|"&amp;$C$109,ROW(Tdata[Date|Affectation]),9^9),ROW()-ROW($C$109)+1)-1),"")</f>
        <v/>
      </c>
      <c r="V116" s="28" t="str">
        <f t="array" ref="V116">IFERROR(INDEX(Tdata[Nom],SMALL(IF(Tdata[Date|Affectation]=V$5&amp;"|"&amp;$C$109,ROW(Tdata[Date|Affectation]),9^9),ROW()-ROW($C$109)+1)-1),"")</f>
        <v/>
      </c>
      <c r="W116" s="28" t="str">
        <f t="array" ref="W116">IFERROR(INDEX(Tdata[Nom],SMALL(IF(Tdata[Date|Affectation]=W$5&amp;"|"&amp;$C$109,ROW(Tdata[Date|Affectation]),9^9),ROW()-ROW($C$109)+1)-1),"")</f>
        <v/>
      </c>
      <c r="X116" s="28" t="str">
        <f t="array" ref="X116">IFERROR(INDEX(Tdata[Nom],SMALL(IF(Tdata[Date|Affectation]=X$5&amp;"|"&amp;$C$109,ROW(Tdata[Date|Affectation]),9^9),ROW()-ROW($C$109)+1)-1),"")</f>
        <v/>
      </c>
      <c r="Y116" s="28" t="str">
        <f t="array" ref="Y116">IFERROR(INDEX(Tdata[Nom],SMALL(IF(Tdata[Date|Affectation]=Y$5&amp;"|"&amp;$C$109,ROW(Tdata[Date|Affectation]),9^9),ROW()-ROW($C$109)+1)-1),"")</f>
        <v/>
      </c>
      <c r="Z116" s="28" t="str">
        <f t="array" ref="Z116">IFERROR(INDEX(Tdata[Nom],SMALL(IF(Tdata[Date|Affectation]=Z$5&amp;"|"&amp;$C$109,ROW(Tdata[Date|Affectation]),9^9),ROW()-ROW($C$109)+1)-1),"")</f>
        <v/>
      </c>
      <c r="AA116" s="28" t="str">
        <f t="array" ref="AA116">IFERROR(INDEX(Tdata[Nom],SMALL(IF(Tdata[Date|Affectation]=AA$5&amp;"|"&amp;$C$109,ROW(Tdata[Date|Affectation]),9^9),ROW()-ROW($C$109)+1)-1),"")</f>
        <v/>
      </c>
      <c r="AB116" s="28" t="str">
        <f t="array" ref="AB116">IFERROR(INDEX(Tdata[Nom],SMALL(IF(Tdata[Date|Affectation]=AB$5&amp;"|"&amp;$C$109,ROW(Tdata[Date|Affectation]),9^9),ROW()-ROW($C$109)+1)-1),"")</f>
        <v/>
      </c>
      <c r="AC116" s="28" t="str">
        <f t="array" ref="AC116">IFERROR(INDEX(Tdata[Nom],SMALL(IF(Tdata[Date|Affectation]=AC$5&amp;"|"&amp;$C$109,ROW(Tdata[Date|Affectation]),9^9),ROW()-ROW($C$109)+1)-1),"")</f>
        <v/>
      </c>
      <c r="AD116" s="28" t="str">
        <f t="array" ref="AD116">IFERROR(INDEX(Tdata[Nom],SMALL(IF(Tdata[Date|Affectation]=AD$5&amp;"|"&amp;$C$109,ROW(Tdata[Date|Affectation]),9^9),ROW()-ROW($C$109)+1)-1),"")</f>
        <v/>
      </c>
      <c r="AE116" s="28" t="str">
        <f t="array" ref="AE116">IFERROR(INDEX(Tdata[Nom],SMALL(IF(Tdata[Date|Affectation]=AE$5&amp;"|"&amp;$C$109,ROW(Tdata[Date|Affectation]),9^9),ROW()-ROW($C$109)+1)-1),"")</f>
        <v/>
      </c>
      <c r="AF116" s="28" t="str">
        <f t="array" ref="AF116">IFERROR(INDEX(Tdata[Nom],SMALL(IF(Tdata[Date|Affectation]=AF$5&amp;"|"&amp;$C$109,ROW(Tdata[Date|Affectation]),9^9),ROW()-ROW($C$109)+1)-1),"")</f>
        <v/>
      </c>
      <c r="AG116" s="28" t="str">
        <f t="array" ref="AG116">IFERROR(INDEX(Tdata[Nom],SMALL(IF(Tdata[Date|Affectation]=AG$5&amp;"|"&amp;$C$109,ROW(Tdata[Date|Affectation]),9^9),ROW()-ROW($C$109)+1)-1),"")</f>
        <v/>
      </c>
      <c r="AH116" s="28" t="str">
        <f t="array" ref="AH116">IFERROR(INDEX(Tdata[Nom],SMALL(IF(Tdata[Date|Affectation]=AH$5&amp;"|"&amp;$C$109,ROW(Tdata[Date|Affectation]),9^9),ROW()-ROW($C$109)+1)-1),"")</f>
        <v/>
      </c>
    </row>
    <row r="117" spans="1:34" ht="15" thickBot="1" x14ac:dyDescent="0.4">
      <c r="A117" s="192"/>
      <c r="B117" s="189"/>
      <c r="C117" s="153"/>
      <c r="D117" s="28" t="str">
        <f t="array" ref="D117">IFERROR(INDEX(Tdata[Nom],SMALL(IF(Tdata[Date|Affectation]=D$5&amp;"|"&amp;$C$109,ROW(Tdata[Date|Affectation]),9^9),ROW()-ROW($C$109)+1)-1),"")</f>
        <v/>
      </c>
      <c r="E117" s="28" t="str">
        <f t="array" ref="E117">IFERROR(INDEX(Tdata[Nom],SMALL(IF(Tdata[Date|Affectation]=E$5&amp;"|"&amp;$C$109,ROW(Tdata[Date|Affectation]),9^9),ROW()-ROW($C$109)+1)-1),"")</f>
        <v/>
      </c>
      <c r="F117" s="28" t="str">
        <f t="array" ref="F117">IFERROR(INDEX(Tdata[Nom],SMALL(IF(Tdata[Date|Affectation]=F$5&amp;"|"&amp;$C$109,ROW(Tdata[Date|Affectation]),9^9),ROW()-ROW($C$109)+1)-1),"")</f>
        <v/>
      </c>
      <c r="G117" s="28" t="str">
        <f t="array" ref="G117">IFERROR(INDEX(Tdata[Nom],SMALL(IF(Tdata[Date|Affectation]=G$5&amp;"|"&amp;$C$109,ROW(Tdata[Date|Affectation]),9^9),ROW()-ROW($C$109)+1)-1),"")</f>
        <v/>
      </c>
      <c r="H117" s="28" t="str">
        <f t="array" ref="H117">IFERROR(INDEX(Tdata[Nom],SMALL(IF(Tdata[Date|Affectation]=H$5&amp;"|"&amp;$C$109,ROW(Tdata[Date|Affectation]),9^9),ROW()-ROW($C$109)+1)-1),"")</f>
        <v/>
      </c>
      <c r="I117" s="28" t="str">
        <f t="array" ref="I117">IFERROR(INDEX(Tdata[Nom],SMALL(IF(Tdata[Date|Affectation]=I$5&amp;"|"&amp;$C$109,ROW(Tdata[Date|Affectation]),9^9),ROW()-ROW($C$109)+1)-1),"")</f>
        <v/>
      </c>
      <c r="J117" s="28" t="str">
        <f t="array" ref="J117">IFERROR(INDEX(Tdata[Nom],SMALL(IF(Tdata[Date|Affectation]=J$5&amp;"|"&amp;$C$109,ROW(Tdata[Date|Affectation]),9^9),ROW()-ROW($C$109)+1)-1),"")</f>
        <v/>
      </c>
      <c r="K117" s="28" t="str">
        <f t="array" ref="K117">IFERROR(INDEX(Tdata[Nom],SMALL(IF(Tdata[Date|Affectation]=K$5&amp;"|"&amp;$C$109,ROW(Tdata[Date|Affectation]),9^9),ROW()-ROW($C$109)+1)-1),"")</f>
        <v/>
      </c>
      <c r="L117" s="28" t="str">
        <f t="array" ref="L117">IFERROR(INDEX(Tdata[Nom],SMALL(IF(Tdata[Date|Affectation]=L$5&amp;"|"&amp;$C$109,ROW(Tdata[Date|Affectation]),9^9),ROW()-ROW($C$109)+1)-1),"")</f>
        <v/>
      </c>
      <c r="M117" s="28" t="str">
        <f t="array" ref="M117">IFERROR(INDEX(Tdata[Nom],SMALL(IF(Tdata[Date|Affectation]=M$5&amp;"|"&amp;$C$109,ROW(Tdata[Date|Affectation]),9^9),ROW()-ROW($C$109)+1)-1),"")</f>
        <v/>
      </c>
      <c r="N117" s="28" t="str">
        <f t="array" ref="N117">IFERROR(INDEX(Tdata[Nom],SMALL(IF(Tdata[Date|Affectation]=N$5&amp;"|"&amp;$C$109,ROW(Tdata[Date|Affectation]),9^9),ROW()-ROW($C$109)+1)-1),"")</f>
        <v/>
      </c>
      <c r="O117" s="28" t="str">
        <f t="array" ref="O117">IFERROR(INDEX(Tdata[Nom],SMALL(IF(Tdata[Date|Affectation]=O$5&amp;"|"&amp;$C$109,ROW(Tdata[Date|Affectation]),9^9),ROW()-ROW($C$109)+1)-1),"")</f>
        <v/>
      </c>
      <c r="P117" s="28" t="str">
        <f t="array" ref="P117">IFERROR(INDEX(Tdata[Nom],SMALL(IF(Tdata[Date|Affectation]=P$5&amp;"|"&amp;$C$109,ROW(Tdata[Date|Affectation]),9^9),ROW()-ROW($C$109)+1)-1),"")</f>
        <v/>
      </c>
      <c r="Q117" s="28" t="str">
        <f t="array" ref="Q117">IFERROR(INDEX(Tdata[Nom],SMALL(IF(Tdata[Date|Affectation]=Q$5&amp;"|"&amp;$C$109,ROW(Tdata[Date|Affectation]),9^9),ROW()-ROW($C$109)+1)-1),"")</f>
        <v/>
      </c>
      <c r="R117" s="28" t="str">
        <f t="array" ref="R117">IFERROR(INDEX(Tdata[Nom],SMALL(IF(Tdata[Date|Affectation]=R$5&amp;"|"&amp;$C$109,ROW(Tdata[Date|Affectation]),9^9),ROW()-ROW($C$109)+1)-1),"")</f>
        <v/>
      </c>
      <c r="S117" s="28" t="str">
        <f t="array" ref="S117">IFERROR(INDEX(Tdata[Nom],SMALL(IF(Tdata[Date|Affectation]=S$5&amp;"|"&amp;$C$109,ROW(Tdata[Date|Affectation]),9^9),ROW()-ROW($C$109)+1)-1),"")</f>
        <v/>
      </c>
      <c r="T117" s="28" t="str">
        <f t="array" ref="T117">IFERROR(INDEX(Tdata[Nom],SMALL(IF(Tdata[Date|Affectation]=T$5&amp;"|"&amp;$C$109,ROW(Tdata[Date|Affectation]),9^9),ROW()-ROW($C$109)+1)-1),"")</f>
        <v/>
      </c>
      <c r="U117" s="28" t="str">
        <f t="array" ref="U117">IFERROR(INDEX(Tdata[Nom],SMALL(IF(Tdata[Date|Affectation]=U$5&amp;"|"&amp;$C$109,ROW(Tdata[Date|Affectation]),9^9),ROW()-ROW($C$109)+1)-1),"")</f>
        <v/>
      </c>
      <c r="V117" s="28" t="str">
        <f t="array" ref="V117">IFERROR(INDEX(Tdata[Nom],SMALL(IF(Tdata[Date|Affectation]=V$5&amp;"|"&amp;$C$109,ROW(Tdata[Date|Affectation]),9^9),ROW()-ROW($C$109)+1)-1),"")</f>
        <v/>
      </c>
      <c r="W117" s="28" t="str">
        <f t="array" ref="W117">IFERROR(INDEX(Tdata[Nom],SMALL(IF(Tdata[Date|Affectation]=W$5&amp;"|"&amp;$C$109,ROW(Tdata[Date|Affectation]),9^9),ROW()-ROW($C$109)+1)-1),"")</f>
        <v/>
      </c>
      <c r="X117" s="28" t="str">
        <f t="array" ref="X117">IFERROR(INDEX(Tdata[Nom],SMALL(IF(Tdata[Date|Affectation]=X$5&amp;"|"&amp;$C$109,ROW(Tdata[Date|Affectation]),9^9),ROW()-ROW($C$109)+1)-1),"")</f>
        <v/>
      </c>
      <c r="Y117" s="28" t="str">
        <f t="array" ref="Y117">IFERROR(INDEX(Tdata[Nom],SMALL(IF(Tdata[Date|Affectation]=Y$5&amp;"|"&amp;$C$109,ROW(Tdata[Date|Affectation]),9^9),ROW()-ROW($C$109)+1)-1),"")</f>
        <v/>
      </c>
      <c r="Z117" s="28" t="str">
        <f t="array" ref="Z117">IFERROR(INDEX(Tdata[Nom],SMALL(IF(Tdata[Date|Affectation]=Z$5&amp;"|"&amp;$C$109,ROW(Tdata[Date|Affectation]),9^9),ROW()-ROW($C$109)+1)-1),"")</f>
        <v/>
      </c>
      <c r="AA117" s="28" t="str">
        <f t="array" ref="AA117">IFERROR(INDEX(Tdata[Nom],SMALL(IF(Tdata[Date|Affectation]=AA$5&amp;"|"&amp;$C$109,ROW(Tdata[Date|Affectation]),9^9),ROW()-ROW($C$109)+1)-1),"")</f>
        <v/>
      </c>
      <c r="AB117" s="28" t="str">
        <f t="array" ref="AB117">IFERROR(INDEX(Tdata[Nom],SMALL(IF(Tdata[Date|Affectation]=AB$5&amp;"|"&amp;$C$109,ROW(Tdata[Date|Affectation]),9^9),ROW()-ROW($C$109)+1)-1),"")</f>
        <v/>
      </c>
      <c r="AC117" s="28" t="str">
        <f t="array" ref="AC117">IFERROR(INDEX(Tdata[Nom],SMALL(IF(Tdata[Date|Affectation]=AC$5&amp;"|"&amp;$C$109,ROW(Tdata[Date|Affectation]),9^9),ROW()-ROW($C$109)+1)-1),"")</f>
        <v/>
      </c>
      <c r="AD117" s="28" t="str">
        <f t="array" ref="AD117">IFERROR(INDEX(Tdata[Nom],SMALL(IF(Tdata[Date|Affectation]=AD$5&amp;"|"&amp;$C$109,ROW(Tdata[Date|Affectation]),9^9),ROW()-ROW($C$109)+1)-1),"")</f>
        <v/>
      </c>
      <c r="AE117" s="28" t="str">
        <f t="array" ref="AE117">IFERROR(INDEX(Tdata[Nom],SMALL(IF(Tdata[Date|Affectation]=AE$5&amp;"|"&amp;$C$109,ROW(Tdata[Date|Affectation]),9^9),ROW()-ROW($C$109)+1)-1),"")</f>
        <v/>
      </c>
      <c r="AF117" s="28" t="str">
        <f t="array" ref="AF117">IFERROR(INDEX(Tdata[Nom],SMALL(IF(Tdata[Date|Affectation]=AF$5&amp;"|"&amp;$C$109,ROW(Tdata[Date|Affectation]),9^9),ROW()-ROW($C$109)+1)-1),"")</f>
        <v/>
      </c>
      <c r="AG117" s="28" t="str">
        <f t="array" ref="AG117">IFERROR(INDEX(Tdata[Nom],SMALL(IF(Tdata[Date|Affectation]=AG$5&amp;"|"&amp;$C$109,ROW(Tdata[Date|Affectation]),9^9),ROW()-ROW($C$109)+1)-1),"")</f>
        <v/>
      </c>
      <c r="AH117" s="28" t="str">
        <f t="array" ref="AH117">IFERROR(INDEX(Tdata[Nom],SMALL(IF(Tdata[Date|Affectation]=AH$5&amp;"|"&amp;$C$109,ROW(Tdata[Date|Affectation]),9^9),ROW()-ROW($C$109)+1)-1),"")</f>
        <v/>
      </c>
    </row>
    <row r="118" spans="1:34" ht="15" thickBot="1" x14ac:dyDescent="0.4">
      <c r="A118" s="192"/>
      <c r="B118" s="189"/>
      <c r="C118" s="153"/>
      <c r="D118" s="28" t="str">
        <f t="array" ref="D118">IFERROR(INDEX(Tdata[Nom],SMALL(IF(Tdata[Date|Affectation]=D$5&amp;"|"&amp;$C$109,ROW(Tdata[Date|Affectation]),9^9),ROW()-ROW($C$109)+1)-1),"")</f>
        <v/>
      </c>
      <c r="E118" s="28" t="str">
        <f t="array" ref="E118">IFERROR(INDEX(Tdata[Nom],SMALL(IF(Tdata[Date|Affectation]=E$5&amp;"|"&amp;$C$109,ROW(Tdata[Date|Affectation]),9^9),ROW()-ROW($C$109)+1)-1),"")</f>
        <v/>
      </c>
      <c r="F118" s="28" t="str">
        <f t="array" ref="F118">IFERROR(INDEX(Tdata[Nom],SMALL(IF(Tdata[Date|Affectation]=F$5&amp;"|"&amp;$C$109,ROW(Tdata[Date|Affectation]),9^9),ROW()-ROW($C$109)+1)-1),"")</f>
        <v/>
      </c>
      <c r="G118" s="28" t="str">
        <f t="array" ref="G118">IFERROR(INDEX(Tdata[Nom],SMALL(IF(Tdata[Date|Affectation]=G$5&amp;"|"&amp;$C$109,ROW(Tdata[Date|Affectation]),9^9),ROW()-ROW($C$109)+1)-1),"")</f>
        <v/>
      </c>
      <c r="H118" s="28" t="str">
        <f t="array" ref="H118">IFERROR(INDEX(Tdata[Nom],SMALL(IF(Tdata[Date|Affectation]=H$5&amp;"|"&amp;$C$109,ROW(Tdata[Date|Affectation]),9^9),ROW()-ROW($C$109)+1)-1),"")</f>
        <v/>
      </c>
      <c r="I118" s="28" t="str">
        <f t="array" ref="I118">IFERROR(INDEX(Tdata[Nom],SMALL(IF(Tdata[Date|Affectation]=I$5&amp;"|"&amp;$C$109,ROW(Tdata[Date|Affectation]),9^9),ROW()-ROW($C$109)+1)-1),"")</f>
        <v/>
      </c>
      <c r="J118" s="28" t="str">
        <f t="array" ref="J118">IFERROR(INDEX(Tdata[Nom],SMALL(IF(Tdata[Date|Affectation]=J$5&amp;"|"&amp;$C$109,ROW(Tdata[Date|Affectation]),9^9),ROW()-ROW($C$109)+1)-1),"")</f>
        <v/>
      </c>
      <c r="K118" s="28" t="str">
        <f t="array" ref="K118">IFERROR(INDEX(Tdata[Nom],SMALL(IF(Tdata[Date|Affectation]=K$5&amp;"|"&amp;$C$109,ROW(Tdata[Date|Affectation]),9^9),ROW()-ROW($C$109)+1)-1),"")</f>
        <v/>
      </c>
      <c r="L118" s="28" t="str">
        <f t="array" ref="L118">IFERROR(INDEX(Tdata[Nom],SMALL(IF(Tdata[Date|Affectation]=L$5&amp;"|"&amp;$C$109,ROW(Tdata[Date|Affectation]),9^9),ROW()-ROW($C$109)+1)-1),"")</f>
        <v/>
      </c>
      <c r="M118" s="28" t="str">
        <f t="array" ref="M118">IFERROR(INDEX(Tdata[Nom],SMALL(IF(Tdata[Date|Affectation]=M$5&amp;"|"&amp;$C$109,ROW(Tdata[Date|Affectation]),9^9),ROW()-ROW($C$109)+1)-1),"")</f>
        <v/>
      </c>
      <c r="N118" s="28" t="str">
        <f t="array" ref="N118">IFERROR(INDEX(Tdata[Nom],SMALL(IF(Tdata[Date|Affectation]=N$5&amp;"|"&amp;$C$109,ROW(Tdata[Date|Affectation]),9^9),ROW()-ROW($C$109)+1)-1),"")</f>
        <v/>
      </c>
      <c r="O118" s="28" t="str">
        <f t="array" ref="O118">IFERROR(INDEX(Tdata[Nom],SMALL(IF(Tdata[Date|Affectation]=O$5&amp;"|"&amp;$C$109,ROW(Tdata[Date|Affectation]),9^9),ROW()-ROW($C$109)+1)-1),"")</f>
        <v/>
      </c>
      <c r="P118" s="28" t="str">
        <f t="array" ref="P118">IFERROR(INDEX(Tdata[Nom],SMALL(IF(Tdata[Date|Affectation]=P$5&amp;"|"&amp;$C$109,ROW(Tdata[Date|Affectation]),9^9),ROW()-ROW($C$109)+1)-1),"")</f>
        <v/>
      </c>
      <c r="Q118" s="28" t="str">
        <f t="array" ref="Q118">IFERROR(INDEX(Tdata[Nom],SMALL(IF(Tdata[Date|Affectation]=Q$5&amp;"|"&amp;$C$109,ROW(Tdata[Date|Affectation]),9^9),ROW()-ROW($C$109)+1)-1),"")</f>
        <v/>
      </c>
      <c r="R118" s="28" t="str">
        <f t="array" ref="R118">IFERROR(INDEX(Tdata[Nom],SMALL(IF(Tdata[Date|Affectation]=R$5&amp;"|"&amp;$C$109,ROW(Tdata[Date|Affectation]),9^9),ROW()-ROW($C$109)+1)-1),"")</f>
        <v/>
      </c>
      <c r="S118" s="28" t="str">
        <f t="array" ref="S118">IFERROR(INDEX(Tdata[Nom],SMALL(IF(Tdata[Date|Affectation]=S$5&amp;"|"&amp;$C$109,ROW(Tdata[Date|Affectation]),9^9),ROW()-ROW($C$109)+1)-1),"")</f>
        <v/>
      </c>
      <c r="T118" s="28" t="str">
        <f t="array" ref="T118">IFERROR(INDEX(Tdata[Nom],SMALL(IF(Tdata[Date|Affectation]=T$5&amp;"|"&amp;$C$109,ROW(Tdata[Date|Affectation]),9^9),ROW()-ROW($C$109)+1)-1),"")</f>
        <v/>
      </c>
      <c r="U118" s="28" t="str">
        <f t="array" ref="U118">IFERROR(INDEX(Tdata[Nom],SMALL(IF(Tdata[Date|Affectation]=U$5&amp;"|"&amp;$C$109,ROW(Tdata[Date|Affectation]),9^9),ROW()-ROW($C$109)+1)-1),"")</f>
        <v/>
      </c>
      <c r="V118" s="28" t="str">
        <f t="array" ref="V118">IFERROR(INDEX(Tdata[Nom],SMALL(IF(Tdata[Date|Affectation]=V$5&amp;"|"&amp;$C$109,ROW(Tdata[Date|Affectation]),9^9),ROW()-ROW($C$109)+1)-1),"")</f>
        <v/>
      </c>
      <c r="W118" s="28" t="str">
        <f t="array" ref="W118">IFERROR(INDEX(Tdata[Nom],SMALL(IF(Tdata[Date|Affectation]=W$5&amp;"|"&amp;$C$109,ROW(Tdata[Date|Affectation]),9^9),ROW()-ROW($C$109)+1)-1),"")</f>
        <v/>
      </c>
      <c r="X118" s="28" t="str">
        <f t="array" ref="X118">IFERROR(INDEX(Tdata[Nom],SMALL(IF(Tdata[Date|Affectation]=X$5&amp;"|"&amp;$C$109,ROW(Tdata[Date|Affectation]),9^9),ROW()-ROW($C$109)+1)-1),"")</f>
        <v/>
      </c>
      <c r="Y118" s="28" t="str">
        <f t="array" ref="Y118">IFERROR(INDEX(Tdata[Nom],SMALL(IF(Tdata[Date|Affectation]=Y$5&amp;"|"&amp;$C$109,ROW(Tdata[Date|Affectation]),9^9),ROW()-ROW($C$109)+1)-1),"")</f>
        <v/>
      </c>
      <c r="Z118" s="28" t="str">
        <f t="array" ref="Z118">IFERROR(INDEX(Tdata[Nom],SMALL(IF(Tdata[Date|Affectation]=Z$5&amp;"|"&amp;$C$109,ROW(Tdata[Date|Affectation]),9^9),ROW()-ROW($C$109)+1)-1),"")</f>
        <v/>
      </c>
      <c r="AA118" s="28" t="str">
        <f t="array" ref="AA118">IFERROR(INDEX(Tdata[Nom],SMALL(IF(Tdata[Date|Affectation]=AA$5&amp;"|"&amp;$C$109,ROW(Tdata[Date|Affectation]),9^9),ROW()-ROW($C$109)+1)-1),"")</f>
        <v/>
      </c>
      <c r="AB118" s="28" t="str">
        <f t="array" ref="AB118">IFERROR(INDEX(Tdata[Nom],SMALL(IF(Tdata[Date|Affectation]=AB$5&amp;"|"&amp;$C$109,ROW(Tdata[Date|Affectation]),9^9),ROW()-ROW($C$109)+1)-1),"")</f>
        <v/>
      </c>
      <c r="AC118" s="28" t="str">
        <f t="array" ref="AC118">IFERROR(INDEX(Tdata[Nom],SMALL(IF(Tdata[Date|Affectation]=AC$5&amp;"|"&amp;$C$109,ROW(Tdata[Date|Affectation]),9^9),ROW()-ROW($C$109)+1)-1),"")</f>
        <v/>
      </c>
      <c r="AD118" s="28" t="str">
        <f t="array" ref="AD118">IFERROR(INDEX(Tdata[Nom],SMALL(IF(Tdata[Date|Affectation]=AD$5&amp;"|"&amp;$C$109,ROW(Tdata[Date|Affectation]),9^9),ROW()-ROW($C$109)+1)-1),"")</f>
        <v/>
      </c>
      <c r="AE118" s="28" t="str">
        <f t="array" ref="AE118">IFERROR(INDEX(Tdata[Nom],SMALL(IF(Tdata[Date|Affectation]=AE$5&amp;"|"&amp;$C$109,ROW(Tdata[Date|Affectation]),9^9),ROW()-ROW($C$109)+1)-1),"")</f>
        <v/>
      </c>
      <c r="AF118" s="28" t="str">
        <f t="array" ref="AF118">IFERROR(INDEX(Tdata[Nom],SMALL(IF(Tdata[Date|Affectation]=AF$5&amp;"|"&amp;$C$109,ROW(Tdata[Date|Affectation]),9^9),ROW()-ROW($C$109)+1)-1),"")</f>
        <v/>
      </c>
      <c r="AG118" s="28" t="str">
        <f t="array" ref="AG118">IFERROR(INDEX(Tdata[Nom],SMALL(IF(Tdata[Date|Affectation]=AG$5&amp;"|"&amp;$C$109,ROW(Tdata[Date|Affectation]),9^9),ROW()-ROW($C$109)+1)-1),"")</f>
        <v/>
      </c>
      <c r="AH118" s="28" t="str">
        <f t="array" ref="AH118">IFERROR(INDEX(Tdata[Nom],SMALL(IF(Tdata[Date|Affectation]=AH$5&amp;"|"&amp;$C$109,ROW(Tdata[Date|Affectation]),9^9),ROW()-ROW($C$109)+1)-1),"")</f>
        <v/>
      </c>
    </row>
    <row r="119" spans="1:34" ht="15" thickBot="1" x14ac:dyDescent="0.4">
      <c r="A119" s="192"/>
      <c r="B119" s="189"/>
      <c r="C119" s="155"/>
      <c r="D119" s="28" t="str">
        <f t="array" ref="D119">IFERROR(INDEX(Tdata[Nom],SMALL(IF(Tdata[Date|Affectation]=D$5&amp;"|"&amp;$C$109,ROW(Tdata[Date|Affectation]),9^9),ROW()-ROW($C$109)+1)-1),"")</f>
        <v/>
      </c>
      <c r="E119" s="28" t="str">
        <f t="array" ref="E119">IFERROR(INDEX(Tdata[Nom],SMALL(IF(Tdata[Date|Affectation]=E$5&amp;"|"&amp;$C$109,ROW(Tdata[Date|Affectation]),9^9),ROW()-ROW($C$109)+1)-1),"")</f>
        <v/>
      </c>
      <c r="F119" s="28" t="str">
        <f t="array" ref="F119">IFERROR(INDEX(Tdata[Nom],SMALL(IF(Tdata[Date|Affectation]=F$5&amp;"|"&amp;$C$109,ROW(Tdata[Date|Affectation]),9^9),ROW()-ROW($C$109)+1)-1),"")</f>
        <v/>
      </c>
      <c r="G119" s="28" t="str">
        <f t="array" ref="G119">IFERROR(INDEX(Tdata[Nom],SMALL(IF(Tdata[Date|Affectation]=G$5&amp;"|"&amp;$C$109,ROW(Tdata[Date|Affectation]),9^9),ROW()-ROW($C$109)+1)-1),"")</f>
        <v/>
      </c>
      <c r="H119" s="28" t="str">
        <f t="array" ref="H119">IFERROR(INDEX(Tdata[Nom],SMALL(IF(Tdata[Date|Affectation]=H$5&amp;"|"&amp;$C$109,ROW(Tdata[Date|Affectation]),9^9),ROW()-ROW($C$109)+1)-1),"")</f>
        <v/>
      </c>
      <c r="I119" s="28" t="str">
        <f t="array" ref="I119">IFERROR(INDEX(Tdata[Nom],SMALL(IF(Tdata[Date|Affectation]=I$5&amp;"|"&amp;$C$109,ROW(Tdata[Date|Affectation]),9^9),ROW()-ROW($C$109)+1)-1),"")</f>
        <v/>
      </c>
      <c r="J119" s="28" t="str">
        <f t="array" ref="J119">IFERROR(INDEX(Tdata[Nom],SMALL(IF(Tdata[Date|Affectation]=J$5&amp;"|"&amp;$C$109,ROW(Tdata[Date|Affectation]),9^9),ROW()-ROW($C$109)+1)-1),"")</f>
        <v/>
      </c>
      <c r="K119" s="28" t="str">
        <f t="array" ref="K119">IFERROR(INDEX(Tdata[Nom],SMALL(IF(Tdata[Date|Affectation]=K$5&amp;"|"&amp;$C$109,ROW(Tdata[Date|Affectation]),9^9),ROW()-ROW($C$109)+1)-1),"")</f>
        <v/>
      </c>
      <c r="L119" s="28" t="str">
        <f t="array" ref="L119">IFERROR(INDEX(Tdata[Nom],SMALL(IF(Tdata[Date|Affectation]=L$5&amp;"|"&amp;$C$109,ROW(Tdata[Date|Affectation]),9^9),ROW()-ROW($C$109)+1)-1),"")</f>
        <v/>
      </c>
      <c r="M119" s="28" t="str">
        <f t="array" ref="M119">IFERROR(INDEX(Tdata[Nom],SMALL(IF(Tdata[Date|Affectation]=M$5&amp;"|"&amp;$C$109,ROW(Tdata[Date|Affectation]),9^9),ROW()-ROW($C$109)+1)-1),"")</f>
        <v/>
      </c>
      <c r="N119" s="28" t="str">
        <f t="array" ref="N119">IFERROR(INDEX(Tdata[Nom],SMALL(IF(Tdata[Date|Affectation]=N$5&amp;"|"&amp;$C$109,ROW(Tdata[Date|Affectation]),9^9),ROW()-ROW($C$109)+1)-1),"")</f>
        <v/>
      </c>
      <c r="O119" s="28" t="str">
        <f t="array" ref="O119">IFERROR(INDEX(Tdata[Nom],SMALL(IF(Tdata[Date|Affectation]=O$5&amp;"|"&amp;$C$109,ROW(Tdata[Date|Affectation]),9^9),ROW()-ROW($C$109)+1)-1),"")</f>
        <v/>
      </c>
      <c r="P119" s="28" t="str">
        <f t="array" ref="P119">IFERROR(INDEX(Tdata[Nom],SMALL(IF(Tdata[Date|Affectation]=P$5&amp;"|"&amp;$C$109,ROW(Tdata[Date|Affectation]),9^9),ROW()-ROW($C$109)+1)-1),"")</f>
        <v/>
      </c>
      <c r="Q119" s="28" t="str">
        <f t="array" ref="Q119">IFERROR(INDEX(Tdata[Nom],SMALL(IF(Tdata[Date|Affectation]=Q$5&amp;"|"&amp;$C$109,ROW(Tdata[Date|Affectation]),9^9),ROW()-ROW($C$109)+1)-1),"")</f>
        <v/>
      </c>
      <c r="R119" s="28" t="str">
        <f t="array" ref="R119">IFERROR(INDEX(Tdata[Nom],SMALL(IF(Tdata[Date|Affectation]=R$5&amp;"|"&amp;$C$109,ROW(Tdata[Date|Affectation]),9^9),ROW()-ROW($C$109)+1)-1),"")</f>
        <v/>
      </c>
      <c r="S119" s="28" t="str">
        <f t="array" ref="S119">IFERROR(INDEX(Tdata[Nom],SMALL(IF(Tdata[Date|Affectation]=S$5&amp;"|"&amp;$C$109,ROW(Tdata[Date|Affectation]),9^9),ROW()-ROW($C$109)+1)-1),"")</f>
        <v/>
      </c>
      <c r="T119" s="28" t="str">
        <f t="array" ref="T119">IFERROR(INDEX(Tdata[Nom],SMALL(IF(Tdata[Date|Affectation]=T$5&amp;"|"&amp;$C$109,ROW(Tdata[Date|Affectation]),9^9),ROW()-ROW($C$109)+1)-1),"")</f>
        <v/>
      </c>
      <c r="U119" s="28" t="str">
        <f t="array" ref="U119">IFERROR(INDEX(Tdata[Nom],SMALL(IF(Tdata[Date|Affectation]=U$5&amp;"|"&amp;$C$109,ROW(Tdata[Date|Affectation]),9^9),ROW()-ROW($C$109)+1)-1),"")</f>
        <v/>
      </c>
      <c r="V119" s="28" t="str">
        <f t="array" ref="V119">IFERROR(INDEX(Tdata[Nom],SMALL(IF(Tdata[Date|Affectation]=V$5&amp;"|"&amp;$C$109,ROW(Tdata[Date|Affectation]),9^9),ROW()-ROW($C$109)+1)-1),"")</f>
        <v/>
      </c>
      <c r="W119" s="28" t="str">
        <f t="array" ref="W119">IFERROR(INDEX(Tdata[Nom],SMALL(IF(Tdata[Date|Affectation]=W$5&amp;"|"&amp;$C$109,ROW(Tdata[Date|Affectation]),9^9),ROW()-ROW($C$109)+1)-1),"")</f>
        <v/>
      </c>
      <c r="X119" s="28" t="str">
        <f t="array" ref="X119">IFERROR(INDEX(Tdata[Nom],SMALL(IF(Tdata[Date|Affectation]=X$5&amp;"|"&amp;$C$109,ROW(Tdata[Date|Affectation]),9^9),ROW()-ROW($C$109)+1)-1),"")</f>
        <v/>
      </c>
      <c r="Y119" s="28" t="str">
        <f t="array" ref="Y119">IFERROR(INDEX(Tdata[Nom],SMALL(IF(Tdata[Date|Affectation]=Y$5&amp;"|"&amp;$C$109,ROW(Tdata[Date|Affectation]),9^9),ROW()-ROW($C$109)+1)-1),"")</f>
        <v/>
      </c>
      <c r="Z119" s="28" t="str">
        <f t="array" ref="Z119">IFERROR(INDEX(Tdata[Nom],SMALL(IF(Tdata[Date|Affectation]=Z$5&amp;"|"&amp;$C$109,ROW(Tdata[Date|Affectation]),9^9),ROW()-ROW($C$109)+1)-1),"")</f>
        <v/>
      </c>
      <c r="AA119" s="28" t="str">
        <f t="array" ref="AA119">IFERROR(INDEX(Tdata[Nom],SMALL(IF(Tdata[Date|Affectation]=AA$5&amp;"|"&amp;$C$109,ROW(Tdata[Date|Affectation]),9^9),ROW()-ROW($C$109)+1)-1),"")</f>
        <v/>
      </c>
      <c r="AB119" s="28" t="str">
        <f t="array" ref="AB119">IFERROR(INDEX(Tdata[Nom],SMALL(IF(Tdata[Date|Affectation]=AB$5&amp;"|"&amp;$C$109,ROW(Tdata[Date|Affectation]),9^9),ROW()-ROW($C$109)+1)-1),"")</f>
        <v/>
      </c>
      <c r="AC119" s="28" t="str">
        <f t="array" ref="AC119">IFERROR(INDEX(Tdata[Nom],SMALL(IF(Tdata[Date|Affectation]=AC$5&amp;"|"&amp;$C$109,ROW(Tdata[Date|Affectation]),9^9),ROW()-ROW($C$109)+1)-1),"")</f>
        <v/>
      </c>
      <c r="AD119" s="28" t="str">
        <f t="array" ref="AD119">IFERROR(INDEX(Tdata[Nom],SMALL(IF(Tdata[Date|Affectation]=AD$5&amp;"|"&amp;$C$109,ROW(Tdata[Date|Affectation]),9^9),ROW()-ROW($C$109)+1)-1),"")</f>
        <v/>
      </c>
      <c r="AE119" s="28" t="str">
        <f t="array" ref="AE119">IFERROR(INDEX(Tdata[Nom],SMALL(IF(Tdata[Date|Affectation]=AE$5&amp;"|"&amp;$C$109,ROW(Tdata[Date|Affectation]),9^9),ROW()-ROW($C$109)+1)-1),"")</f>
        <v/>
      </c>
      <c r="AF119" s="28" t="str">
        <f t="array" ref="AF119">IFERROR(INDEX(Tdata[Nom],SMALL(IF(Tdata[Date|Affectation]=AF$5&amp;"|"&amp;$C$109,ROW(Tdata[Date|Affectation]),9^9),ROW()-ROW($C$109)+1)-1),"")</f>
        <v/>
      </c>
      <c r="AG119" s="28" t="str">
        <f t="array" ref="AG119">IFERROR(INDEX(Tdata[Nom],SMALL(IF(Tdata[Date|Affectation]=AG$5&amp;"|"&amp;$C$109,ROW(Tdata[Date|Affectation]),9^9),ROW()-ROW($C$109)+1)-1),"")</f>
        <v/>
      </c>
      <c r="AH119" s="28" t="str">
        <f t="array" ref="AH119">IFERROR(INDEX(Tdata[Nom],SMALL(IF(Tdata[Date|Affectation]=AH$5&amp;"|"&amp;$C$109,ROW(Tdata[Date|Affectation]),9^9),ROW()-ROW($C$109)+1)-1),"")</f>
        <v/>
      </c>
    </row>
    <row r="120" spans="1:34" ht="15" thickBot="1" x14ac:dyDescent="0.4">
      <c r="A120" s="192"/>
      <c r="B120" s="188" t="s">
        <v>13</v>
      </c>
      <c r="C120" s="156" t="s">
        <v>156</v>
      </c>
      <c r="D120" s="27" t="str">
        <f t="array" ref="D120">IFERROR(INDEX(Tdata[Nom],SMALL(IF(Tdata[Date|Affectation]=D$5&amp;"|"&amp;$C$120,ROW(Tdata[Date|Affectation]),9^9),ROW()-ROW($C$120)+1)-1),"")</f>
        <v/>
      </c>
      <c r="E120" s="27" t="str">
        <f t="array" ref="E120">IFERROR(INDEX(Tdata[Nom],SMALL(IF(Tdata[Date|Affectation]=E$5&amp;"|"&amp;$C$120,ROW(Tdata[Date|Affectation]),9^9),ROW()-ROW($C$120)+1)-1),"")</f>
        <v/>
      </c>
      <c r="F120" s="27" t="str">
        <f t="array" ref="F120">IFERROR(INDEX(Tdata[Nom],SMALL(IF(Tdata[Date|Affectation]=F$5&amp;"|"&amp;$C$120,ROW(Tdata[Date|Affectation]),9^9),ROW()-ROW($C$120)+1)-1),"")</f>
        <v/>
      </c>
      <c r="G120" s="27" t="str">
        <f t="array" ref="G120">IFERROR(INDEX(Tdata[Nom],SMALL(IF(Tdata[Date|Affectation]=G$5&amp;"|"&amp;$C$120,ROW(Tdata[Date|Affectation]),9^9),ROW()-ROW($C$120)+1)-1),"")</f>
        <v/>
      </c>
      <c r="H120" s="27" t="str">
        <f t="array" ref="H120">IFERROR(INDEX(Tdata[Nom],SMALL(IF(Tdata[Date|Affectation]=H$5&amp;"|"&amp;$C$120,ROW(Tdata[Date|Affectation]),9^9),ROW()-ROW($C$120)+1)-1),"")</f>
        <v/>
      </c>
      <c r="I120" s="27" t="str">
        <f t="array" ref="I120">IFERROR(INDEX(Tdata[Nom],SMALL(IF(Tdata[Date|Affectation]=I$5&amp;"|"&amp;$C$120,ROW(Tdata[Date|Affectation]),9^9),ROW()-ROW($C$120)+1)-1),"")</f>
        <v/>
      </c>
      <c r="J120" s="27" t="str">
        <f t="array" ref="J120">IFERROR(INDEX(Tdata[Nom],SMALL(IF(Tdata[Date|Affectation]=J$5&amp;"|"&amp;$C$120,ROW(Tdata[Date|Affectation]),9^9),ROW()-ROW($C$120)+1)-1),"")</f>
        <v/>
      </c>
      <c r="K120" s="27" t="str">
        <f t="array" ref="K120">IFERROR(INDEX(Tdata[Nom],SMALL(IF(Tdata[Date|Affectation]=K$5&amp;"|"&amp;$C$120,ROW(Tdata[Date|Affectation]),9^9),ROW()-ROW($C$120)+1)-1),"")</f>
        <v/>
      </c>
      <c r="L120" s="27" t="str">
        <f t="array" ref="L120">IFERROR(INDEX(Tdata[Nom],SMALL(IF(Tdata[Date|Affectation]=L$5&amp;"|"&amp;$C$120,ROW(Tdata[Date|Affectation]),9^9),ROW()-ROW($C$120)+1)-1),"")</f>
        <v/>
      </c>
      <c r="M120" s="27" t="str">
        <f t="array" ref="M120">IFERROR(INDEX(Tdata[Nom],SMALL(IF(Tdata[Date|Affectation]=M$5&amp;"|"&amp;$C$120,ROW(Tdata[Date|Affectation]),9^9),ROW()-ROW($C$120)+1)-1),"")</f>
        <v/>
      </c>
      <c r="N120" s="27" t="str">
        <f t="array" ref="N120">IFERROR(INDEX(Tdata[Nom],SMALL(IF(Tdata[Date|Affectation]=N$5&amp;"|"&amp;$C$120,ROW(Tdata[Date|Affectation]),9^9),ROW()-ROW($C$120)+1)-1),"")</f>
        <v/>
      </c>
      <c r="O120" s="27" t="str">
        <f t="array" ref="O120">IFERROR(INDEX(Tdata[Nom],SMALL(IF(Tdata[Date|Affectation]=O$5&amp;"|"&amp;$C$120,ROW(Tdata[Date|Affectation]),9^9),ROW()-ROW($C$120)+1)-1),"")</f>
        <v/>
      </c>
      <c r="P120" s="27" t="str">
        <f t="array" ref="P120">IFERROR(INDEX(Tdata[Nom],SMALL(IF(Tdata[Date|Affectation]=P$5&amp;"|"&amp;$C$120,ROW(Tdata[Date|Affectation]),9^9),ROW()-ROW($C$120)+1)-1),"")</f>
        <v/>
      </c>
      <c r="Q120" s="27" t="str">
        <f t="array" ref="Q120">IFERROR(INDEX(Tdata[Nom],SMALL(IF(Tdata[Date|Affectation]=Q$5&amp;"|"&amp;$C$120,ROW(Tdata[Date|Affectation]),9^9),ROW()-ROW($C$120)+1)-1),"")</f>
        <v/>
      </c>
      <c r="R120" s="27" t="str">
        <f t="array" ref="R120">IFERROR(INDEX(Tdata[Nom],SMALL(IF(Tdata[Date|Affectation]=R$5&amp;"|"&amp;$C$120,ROW(Tdata[Date|Affectation]),9^9),ROW()-ROW($C$120)+1)-1),"")</f>
        <v/>
      </c>
      <c r="S120" s="27" t="str">
        <f t="array" ref="S120">IFERROR(INDEX(Tdata[Nom],SMALL(IF(Tdata[Date|Affectation]=S$5&amp;"|"&amp;$C$120,ROW(Tdata[Date|Affectation]),9^9),ROW()-ROW($C$120)+1)-1),"")</f>
        <v/>
      </c>
      <c r="T120" s="27" t="str">
        <f t="array" ref="T120">IFERROR(INDEX(Tdata[Nom],SMALL(IF(Tdata[Date|Affectation]=T$5&amp;"|"&amp;$C$120,ROW(Tdata[Date|Affectation]),9^9),ROW()-ROW($C$120)+1)-1),"")</f>
        <v/>
      </c>
      <c r="U120" s="27" t="str">
        <f t="array" ref="U120">IFERROR(INDEX(Tdata[Nom],SMALL(IF(Tdata[Date|Affectation]=U$5&amp;"|"&amp;$C$120,ROW(Tdata[Date|Affectation]),9^9),ROW()-ROW($C$120)+1)-1),"")</f>
        <v/>
      </c>
      <c r="V120" s="27" t="str">
        <f t="array" ref="V120">IFERROR(INDEX(Tdata[Nom],SMALL(IF(Tdata[Date|Affectation]=V$5&amp;"|"&amp;$C$120,ROW(Tdata[Date|Affectation]),9^9),ROW()-ROW($C$120)+1)-1),"")</f>
        <v/>
      </c>
      <c r="W120" s="27" t="str">
        <f t="array" ref="W120">IFERROR(INDEX(Tdata[Nom],SMALL(IF(Tdata[Date|Affectation]=W$5&amp;"|"&amp;$C$120,ROW(Tdata[Date|Affectation]),9^9),ROW()-ROW($C$120)+1)-1),"")</f>
        <v/>
      </c>
      <c r="X120" s="27" t="str">
        <f t="array" ref="X120">IFERROR(INDEX(Tdata[Nom],SMALL(IF(Tdata[Date|Affectation]=X$5&amp;"|"&amp;$C$120,ROW(Tdata[Date|Affectation]),9^9),ROW()-ROW($C$120)+1)-1),"")</f>
        <v/>
      </c>
      <c r="Y120" s="27" t="str">
        <f t="array" ref="Y120">IFERROR(INDEX(Tdata[Nom],SMALL(IF(Tdata[Date|Affectation]=Y$5&amp;"|"&amp;$C$120,ROW(Tdata[Date|Affectation]),9^9),ROW()-ROW($C$120)+1)-1),"")</f>
        <v/>
      </c>
      <c r="Z120" s="27" t="str">
        <f t="array" ref="Z120">IFERROR(INDEX(Tdata[Nom],SMALL(IF(Tdata[Date|Affectation]=Z$5&amp;"|"&amp;$C$120,ROW(Tdata[Date|Affectation]),9^9),ROW()-ROW($C$120)+1)-1),"")</f>
        <v/>
      </c>
      <c r="AA120" s="27" t="str">
        <f t="array" ref="AA120">IFERROR(INDEX(Tdata[Nom],SMALL(IF(Tdata[Date|Affectation]=AA$5&amp;"|"&amp;$C$120,ROW(Tdata[Date|Affectation]),9^9),ROW()-ROW($C$120)+1)-1),"")</f>
        <v/>
      </c>
      <c r="AB120" s="27" t="str">
        <f t="array" ref="AB120">IFERROR(INDEX(Tdata[Nom],SMALL(IF(Tdata[Date|Affectation]=AB$5&amp;"|"&amp;$C$120,ROW(Tdata[Date|Affectation]),9^9),ROW()-ROW($C$120)+1)-1),"")</f>
        <v/>
      </c>
      <c r="AC120" s="27" t="str">
        <f t="array" ref="AC120">IFERROR(INDEX(Tdata[Nom],SMALL(IF(Tdata[Date|Affectation]=AC$5&amp;"|"&amp;$C$120,ROW(Tdata[Date|Affectation]),9^9),ROW()-ROW($C$120)+1)-1),"")</f>
        <v/>
      </c>
      <c r="AD120" s="27" t="str">
        <f t="array" ref="AD120">IFERROR(INDEX(Tdata[Nom],SMALL(IF(Tdata[Date|Affectation]=AD$5&amp;"|"&amp;$C$120,ROW(Tdata[Date|Affectation]),9^9),ROW()-ROW($C$120)+1)-1),"")</f>
        <v/>
      </c>
      <c r="AE120" s="27" t="str">
        <f t="array" ref="AE120">IFERROR(INDEX(Tdata[Nom],SMALL(IF(Tdata[Date|Affectation]=AE$5&amp;"|"&amp;$C$120,ROW(Tdata[Date|Affectation]),9^9),ROW()-ROW($C$120)+1)-1),"")</f>
        <v/>
      </c>
      <c r="AF120" s="27" t="str">
        <f t="array" ref="AF120">IFERROR(INDEX(Tdata[Nom],SMALL(IF(Tdata[Date|Affectation]=AF$5&amp;"|"&amp;$C$120,ROW(Tdata[Date|Affectation]),9^9),ROW()-ROW($C$120)+1)-1),"")</f>
        <v/>
      </c>
      <c r="AG120" s="27" t="str">
        <f t="array" ref="AG120">IFERROR(INDEX(Tdata[Nom],SMALL(IF(Tdata[Date|Affectation]=AG$5&amp;"|"&amp;$C$120,ROW(Tdata[Date|Affectation]),9^9),ROW()-ROW($C$120)+1)-1),"")</f>
        <v/>
      </c>
      <c r="AH120" s="27" t="str">
        <f t="array" ref="AH120">IFERROR(INDEX(Tdata[Nom],SMALL(IF(Tdata[Date|Affectation]=AH$5&amp;"|"&amp;$C$120,ROW(Tdata[Date|Affectation]),9^9),ROW()-ROW($C$120)+1)-1),"")</f>
        <v/>
      </c>
    </row>
    <row r="121" spans="1:34" ht="15" thickBot="1" x14ac:dyDescent="0.4">
      <c r="A121" s="192"/>
      <c r="B121" s="188"/>
      <c r="C121" s="154"/>
      <c r="D121" s="28" t="str">
        <f t="array" ref="D121">IFERROR(INDEX(Tdata[Nom],SMALL(IF(Tdata[Date|Affectation]=D$5&amp;"|"&amp;$C$120,ROW(Tdata[Date|Affectation]),9^9),ROW()-ROW($C$120)+1)-1),"")</f>
        <v/>
      </c>
      <c r="E121" s="28" t="str">
        <f t="array" ref="E121">IFERROR(INDEX(Tdata[Nom],SMALL(IF(Tdata[Date|Affectation]=E$5&amp;"|"&amp;$C$120,ROW(Tdata[Date|Affectation]),9^9),ROW()-ROW($C$120)+1)-1),"")</f>
        <v/>
      </c>
      <c r="F121" s="28" t="str">
        <f t="array" ref="F121">IFERROR(INDEX(Tdata[Nom],SMALL(IF(Tdata[Date|Affectation]=F$5&amp;"|"&amp;$C$120,ROW(Tdata[Date|Affectation]),9^9),ROW()-ROW($C$120)+1)-1),"")</f>
        <v/>
      </c>
      <c r="G121" s="28" t="str">
        <f t="array" ref="G121">IFERROR(INDEX(Tdata[Nom],SMALL(IF(Tdata[Date|Affectation]=G$5&amp;"|"&amp;$C$120,ROW(Tdata[Date|Affectation]),9^9),ROW()-ROW($C$120)+1)-1),"")</f>
        <v/>
      </c>
      <c r="H121" s="28" t="str">
        <f t="array" ref="H121">IFERROR(INDEX(Tdata[Nom],SMALL(IF(Tdata[Date|Affectation]=H$5&amp;"|"&amp;$C$120,ROW(Tdata[Date|Affectation]),9^9),ROW()-ROW($C$120)+1)-1),"")</f>
        <v/>
      </c>
      <c r="I121" s="28" t="str">
        <f t="array" ref="I121">IFERROR(INDEX(Tdata[Nom],SMALL(IF(Tdata[Date|Affectation]=I$5&amp;"|"&amp;$C$120,ROW(Tdata[Date|Affectation]),9^9),ROW()-ROW($C$120)+1)-1),"")</f>
        <v/>
      </c>
      <c r="J121" s="28" t="str">
        <f t="array" ref="J121">IFERROR(INDEX(Tdata[Nom],SMALL(IF(Tdata[Date|Affectation]=J$5&amp;"|"&amp;$C$120,ROW(Tdata[Date|Affectation]),9^9),ROW()-ROW($C$120)+1)-1),"")</f>
        <v/>
      </c>
      <c r="K121" s="28" t="str">
        <f t="array" ref="K121">IFERROR(INDEX(Tdata[Nom],SMALL(IF(Tdata[Date|Affectation]=K$5&amp;"|"&amp;$C$120,ROW(Tdata[Date|Affectation]),9^9),ROW()-ROW($C$120)+1)-1),"")</f>
        <v/>
      </c>
      <c r="L121" s="28" t="str">
        <f t="array" ref="L121">IFERROR(INDEX(Tdata[Nom],SMALL(IF(Tdata[Date|Affectation]=L$5&amp;"|"&amp;$C$120,ROW(Tdata[Date|Affectation]),9^9),ROW()-ROW($C$120)+1)-1),"")</f>
        <v/>
      </c>
      <c r="M121" s="28" t="str">
        <f t="array" ref="M121">IFERROR(INDEX(Tdata[Nom],SMALL(IF(Tdata[Date|Affectation]=M$5&amp;"|"&amp;$C$120,ROW(Tdata[Date|Affectation]),9^9),ROW()-ROW($C$120)+1)-1),"")</f>
        <v/>
      </c>
      <c r="N121" s="28" t="str">
        <f t="array" ref="N121">IFERROR(INDEX(Tdata[Nom],SMALL(IF(Tdata[Date|Affectation]=N$5&amp;"|"&amp;$C$120,ROW(Tdata[Date|Affectation]),9^9),ROW()-ROW($C$120)+1)-1),"")</f>
        <v/>
      </c>
      <c r="O121" s="28" t="str">
        <f t="array" ref="O121">IFERROR(INDEX(Tdata[Nom],SMALL(IF(Tdata[Date|Affectation]=O$5&amp;"|"&amp;$C$120,ROW(Tdata[Date|Affectation]),9^9),ROW()-ROW($C$120)+1)-1),"")</f>
        <v/>
      </c>
      <c r="P121" s="28" t="str">
        <f t="array" ref="P121">IFERROR(INDEX(Tdata[Nom],SMALL(IF(Tdata[Date|Affectation]=P$5&amp;"|"&amp;$C$120,ROW(Tdata[Date|Affectation]),9^9),ROW()-ROW($C$120)+1)-1),"")</f>
        <v/>
      </c>
      <c r="Q121" s="28" t="str">
        <f t="array" ref="Q121">IFERROR(INDEX(Tdata[Nom],SMALL(IF(Tdata[Date|Affectation]=Q$5&amp;"|"&amp;$C$120,ROW(Tdata[Date|Affectation]),9^9),ROW()-ROW($C$120)+1)-1),"")</f>
        <v/>
      </c>
      <c r="R121" s="28" t="str">
        <f t="array" ref="R121">IFERROR(INDEX(Tdata[Nom],SMALL(IF(Tdata[Date|Affectation]=R$5&amp;"|"&amp;$C$120,ROW(Tdata[Date|Affectation]),9^9),ROW()-ROW($C$120)+1)-1),"")</f>
        <v/>
      </c>
      <c r="S121" s="28" t="str">
        <f t="array" ref="S121">IFERROR(INDEX(Tdata[Nom],SMALL(IF(Tdata[Date|Affectation]=S$5&amp;"|"&amp;$C$120,ROW(Tdata[Date|Affectation]),9^9),ROW()-ROW($C$120)+1)-1),"")</f>
        <v/>
      </c>
      <c r="T121" s="28" t="str">
        <f t="array" ref="T121">IFERROR(INDEX(Tdata[Nom],SMALL(IF(Tdata[Date|Affectation]=T$5&amp;"|"&amp;$C$120,ROW(Tdata[Date|Affectation]),9^9),ROW()-ROW($C$120)+1)-1),"")</f>
        <v/>
      </c>
      <c r="U121" s="28" t="str">
        <f t="array" ref="U121">IFERROR(INDEX(Tdata[Nom],SMALL(IF(Tdata[Date|Affectation]=U$5&amp;"|"&amp;$C$120,ROW(Tdata[Date|Affectation]),9^9),ROW()-ROW($C$120)+1)-1),"")</f>
        <v/>
      </c>
      <c r="V121" s="28" t="str">
        <f t="array" ref="V121">IFERROR(INDEX(Tdata[Nom],SMALL(IF(Tdata[Date|Affectation]=V$5&amp;"|"&amp;$C$120,ROW(Tdata[Date|Affectation]),9^9),ROW()-ROW($C$120)+1)-1),"")</f>
        <v/>
      </c>
      <c r="W121" s="28" t="str">
        <f t="array" ref="W121">IFERROR(INDEX(Tdata[Nom],SMALL(IF(Tdata[Date|Affectation]=W$5&amp;"|"&amp;$C$120,ROW(Tdata[Date|Affectation]),9^9),ROW()-ROW($C$120)+1)-1),"")</f>
        <v/>
      </c>
      <c r="X121" s="28" t="str">
        <f t="array" ref="X121">IFERROR(INDEX(Tdata[Nom],SMALL(IF(Tdata[Date|Affectation]=X$5&amp;"|"&amp;$C$120,ROW(Tdata[Date|Affectation]),9^9),ROW()-ROW($C$120)+1)-1),"")</f>
        <v/>
      </c>
      <c r="Y121" s="28" t="str">
        <f t="array" ref="Y121">IFERROR(INDEX(Tdata[Nom],SMALL(IF(Tdata[Date|Affectation]=Y$5&amp;"|"&amp;$C$120,ROW(Tdata[Date|Affectation]),9^9),ROW()-ROW($C$120)+1)-1),"")</f>
        <v/>
      </c>
      <c r="Z121" s="28" t="str">
        <f t="array" ref="Z121">IFERROR(INDEX(Tdata[Nom],SMALL(IF(Tdata[Date|Affectation]=Z$5&amp;"|"&amp;$C$120,ROW(Tdata[Date|Affectation]),9^9),ROW()-ROW($C$120)+1)-1),"")</f>
        <v/>
      </c>
      <c r="AA121" s="28" t="str">
        <f t="array" ref="AA121">IFERROR(INDEX(Tdata[Nom],SMALL(IF(Tdata[Date|Affectation]=AA$5&amp;"|"&amp;$C$120,ROW(Tdata[Date|Affectation]),9^9),ROW()-ROW($C$120)+1)-1),"")</f>
        <v/>
      </c>
      <c r="AB121" s="28" t="str">
        <f t="array" ref="AB121">IFERROR(INDEX(Tdata[Nom],SMALL(IF(Tdata[Date|Affectation]=AB$5&amp;"|"&amp;$C$120,ROW(Tdata[Date|Affectation]),9^9),ROW()-ROW($C$120)+1)-1),"")</f>
        <v/>
      </c>
      <c r="AC121" s="28" t="str">
        <f t="array" ref="AC121">IFERROR(INDEX(Tdata[Nom],SMALL(IF(Tdata[Date|Affectation]=AC$5&amp;"|"&amp;$C$120,ROW(Tdata[Date|Affectation]),9^9),ROW()-ROW($C$120)+1)-1),"")</f>
        <v/>
      </c>
      <c r="AD121" s="28" t="str">
        <f t="array" ref="AD121">IFERROR(INDEX(Tdata[Nom],SMALL(IF(Tdata[Date|Affectation]=AD$5&amp;"|"&amp;$C$120,ROW(Tdata[Date|Affectation]),9^9),ROW()-ROW($C$120)+1)-1),"")</f>
        <v/>
      </c>
      <c r="AE121" s="28" t="str">
        <f t="array" ref="AE121">IFERROR(INDEX(Tdata[Nom],SMALL(IF(Tdata[Date|Affectation]=AE$5&amp;"|"&amp;$C$120,ROW(Tdata[Date|Affectation]),9^9),ROW()-ROW($C$120)+1)-1),"")</f>
        <v/>
      </c>
      <c r="AF121" s="28" t="str">
        <f t="array" ref="AF121">IFERROR(INDEX(Tdata[Nom],SMALL(IF(Tdata[Date|Affectation]=AF$5&amp;"|"&amp;$C$120,ROW(Tdata[Date|Affectation]),9^9),ROW()-ROW($C$120)+1)-1),"")</f>
        <v/>
      </c>
      <c r="AG121" s="28" t="str">
        <f t="array" ref="AG121">IFERROR(INDEX(Tdata[Nom],SMALL(IF(Tdata[Date|Affectation]=AG$5&amp;"|"&amp;$C$120,ROW(Tdata[Date|Affectation]),9^9),ROW()-ROW($C$120)+1)-1),"")</f>
        <v/>
      </c>
      <c r="AH121" s="28" t="str">
        <f t="array" ref="AH121">IFERROR(INDEX(Tdata[Nom],SMALL(IF(Tdata[Date|Affectation]=AH$5&amp;"|"&amp;$C$120,ROW(Tdata[Date|Affectation]),9^9),ROW()-ROW($C$120)+1)-1),"")</f>
        <v/>
      </c>
    </row>
    <row r="122" spans="1:34" ht="15" thickBot="1" x14ac:dyDescent="0.4">
      <c r="A122" s="192"/>
      <c r="B122" s="188"/>
      <c r="C122" s="154"/>
      <c r="D122" s="28" t="str">
        <f t="array" ref="D122">IFERROR(INDEX(Tdata[Nom],SMALL(IF(Tdata[Date|Affectation]=D$5&amp;"|"&amp;$C$120,ROW(Tdata[Date|Affectation]),9^9),ROW()-ROW($C$120)+1)-1),"")</f>
        <v/>
      </c>
      <c r="E122" s="28" t="str">
        <f t="array" ref="E122">IFERROR(INDEX(Tdata[Nom],SMALL(IF(Tdata[Date|Affectation]=E$5&amp;"|"&amp;$C$120,ROW(Tdata[Date|Affectation]),9^9),ROW()-ROW($C$120)+1)-1),"")</f>
        <v/>
      </c>
      <c r="F122" s="28" t="str">
        <f t="array" ref="F122">IFERROR(INDEX(Tdata[Nom],SMALL(IF(Tdata[Date|Affectation]=F$5&amp;"|"&amp;$C$120,ROW(Tdata[Date|Affectation]),9^9),ROW()-ROW($C$120)+1)-1),"")</f>
        <v/>
      </c>
      <c r="G122" s="28" t="str">
        <f t="array" ref="G122">IFERROR(INDEX(Tdata[Nom],SMALL(IF(Tdata[Date|Affectation]=G$5&amp;"|"&amp;$C$120,ROW(Tdata[Date|Affectation]),9^9),ROW()-ROW($C$120)+1)-1),"")</f>
        <v/>
      </c>
      <c r="H122" s="28" t="str">
        <f t="array" ref="H122">IFERROR(INDEX(Tdata[Nom],SMALL(IF(Tdata[Date|Affectation]=H$5&amp;"|"&amp;$C$120,ROW(Tdata[Date|Affectation]),9^9),ROW()-ROW($C$120)+1)-1),"")</f>
        <v/>
      </c>
      <c r="I122" s="28" t="str">
        <f t="array" ref="I122">IFERROR(INDEX(Tdata[Nom],SMALL(IF(Tdata[Date|Affectation]=I$5&amp;"|"&amp;$C$120,ROW(Tdata[Date|Affectation]),9^9),ROW()-ROW($C$120)+1)-1),"")</f>
        <v/>
      </c>
      <c r="J122" s="28" t="str">
        <f t="array" ref="J122">IFERROR(INDEX(Tdata[Nom],SMALL(IF(Tdata[Date|Affectation]=J$5&amp;"|"&amp;$C$120,ROW(Tdata[Date|Affectation]),9^9),ROW()-ROW($C$120)+1)-1),"")</f>
        <v/>
      </c>
      <c r="K122" s="28" t="str">
        <f t="array" ref="K122">IFERROR(INDEX(Tdata[Nom],SMALL(IF(Tdata[Date|Affectation]=K$5&amp;"|"&amp;$C$120,ROW(Tdata[Date|Affectation]),9^9),ROW()-ROW($C$120)+1)-1),"")</f>
        <v/>
      </c>
      <c r="L122" s="28" t="str">
        <f t="array" ref="L122">IFERROR(INDEX(Tdata[Nom],SMALL(IF(Tdata[Date|Affectation]=L$5&amp;"|"&amp;$C$120,ROW(Tdata[Date|Affectation]),9^9),ROW()-ROW($C$120)+1)-1),"")</f>
        <v/>
      </c>
      <c r="M122" s="28" t="str">
        <f t="array" ref="M122">IFERROR(INDEX(Tdata[Nom],SMALL(IF(Tdata[Date|Affectation]=M$5&amp;"|"&amp;$C$120,ROW(Tdata[Date|Affectation]),9^9),ROW()-ROW($C$120)+1)-1),"")</f>
        <v/>
      </c>
      <c r="N122" s="28" t="str">
        <f t="array" ref="N122">IFERROR(INDEX(Tdata[Nom],SMALL(IF(Tdata[Date|Affectation]=N$5&amp;"|"&amp;$C$120,ROW(Tdata[Date|Affectation]),9^9),ROW()-ROW($C$120)+1)-1),"")</f>
        <v/>
      </c>
      <c r="O122" s="28" t="str">
        <f t="array" ref="O122">IFERROR(INDEX(Tdata[Nom],SMALL(IF(Tdata[Date|Affectation]=O$5&amp;"|"&amp;$C$120,ROW(Tdata[Date|Affectation]),9^9),ROW()-ROW($C$120)+1)-1),"")</f>
        <v/>
      </c>
      <c r="P122" s="28" t="str">
        <f t="array" ref="P122">IFERROR(INDEX(Tdata[Nom],SMALL(IF(Tdata[Date|Affectation]=P$5&amp;"|"&amp;$C$120,ROW(Tdata[Date|Affectation]),9^9),ROW()-ROW($C$120)+1)-1),"")</f>
        <v/>
      </c>
      <c r="Q122" s="28" t="str">
        <f t="array" ref="Q122">IFERROR(INDEX(Tdata[Nom],SMALL(IF(Tdata[Date|Affectation]=Q$5&amp;"|"&amp;$C$120,ROW(Tdata[Date|Affectation]),9^9),ROW()-ROW($C$120)+1)-1),"")</f>
        <v/>
      </c>
      <c r="R122" s="28" t="str">
        <f t="array" ref="R122">IFERROR(INDEX(Tdata[Nom],SMALL(IF(Tdata[Date|Affectation]=R$5&amp;"|"&amp;$C$120,ROW(Tdata[Date|Affectation]),9^9),ROW()-ROW($C$120)+1)-1),"")</f>
        <v/>
      </c>
      <c r="S122" s="28" t="str">
        <f t="array" ref="S122">IFERROR(INDEX(Tdata[Nom],SMALL(IF(Tdata[Date|Affectation]=S$5&amp;"|"&amp;$C$120,ROW(Tdata[Date|Affectation]),9^9),ROW()-ROW($C$120)+1)-1),"")</f>
        <v/>
      </c>
      <c r="T122" s="28" t="str">
        <f t="array" ref="T122">IFERROR(INDEX(Tdata[Nom],SMALL(IF(Tdata[Date|Affectation]=T$5&amp;"|"&amp;$C$120,ROW(Tdata[Date|Affectation]),9^9),ROW()-ROW($C$120)+1)-1),"")</f>
        <v/>
      </c>
      <c r="U122" s="28" t="str">
        <f t="array" ref="U122">IFERROR(INDEX(Tdata[Nom],SMALL(IF(Tdata[Date|Affectation]=U$5&amp;"|"&amp;$C$120,ROW(Tdata[Date|Affectation]),9^9),ROW()-ROW($C$120)+1)-1),"")</f>
        <v/>
      </c>
      <c r="V122" s="28" t="str">
        <f t="array" ref="V122">IFERROR(INDEX(Tdata[Nom],SMALL(IF(Tdata[Date|Affectation]=V$5&amp;"|"&amp;$C$120,ROW(Tdata[Date|Affectation]),9^9),ROW()-ROW($C$120)+1)-1),"")</f>
        <v/>
      </c>
      <c r="W122" s="28" t="str">
        <f t="array" ref="W122">IFERROR(INDEX(Tdata[Nom],SMALL(IF(Tdata[Date|Affectation]=W$5&amp;"|"&amp;$C$120,ROW(Tdata[Date|Affectation]),9^9),ROW()-ROW($C$120)+1)-1),"")</f>
        <v/>
      </c>
      <c r="X122" s="28" t="str">
        <f t="array" ref="X122">IFERROR(INDEX(Tdata[Nom],SMALL(IF(Tdata[Date|Affectation]=X$5&amp;"|"&amp;$C$120,ROW(Tdata[Date|Affectation]),9^9),ROW()-ROW($C$120)+1)-1),"")</f>
        <v/>
      </c>
      <c r="Y122" s="28" t="str">
        <f t="array" ref="Y122">IFERROR(INDEX(Tdata[Nom],SMALL(IF(Tdata[Date|Affectation]=Y$5&amp;"|"&amp;$C$120,ROW(Tdata[Date|Affectation]),9^9),ROW()-ROW($C$120)+1)-1),"")</f>
        <v/>
      </c>
      <c r="Z122" s="28" t="str">
        <f t="array" ref="Z122">IFERROR(INDEX(Tdata[Nom],SMALL(IF(Tdata[Date|Affectation]=Z$5&amp;"|"&amp;$C$120,ROW(Tdata[Date|Affectation]),9^9),ROW()-ROW($C$120)+1)-1),"")</f>
        <v/>
      </c>
      <c r="AA122" s="28" t="str">
        <f t="array" ref="AA122">IFERROR(INDEX(Tdata[Nom],SMALL(IF(Tdata[Date|Affectation]=AA$5&amp;"|"&amp;$C$120,ROW(Tdata[Date|Affectation]),9^9),ROW()-ROW($C$120)+1)-1),"")</f>
        <v/>
      </c>
      <c r="AB122" s="28" t="str">
        <f t="array" ref="AB122">IFERROR(INDEX(Tdata[Nom],SMALL(IF(Tdata[Date|Affectation]=AB$5&amp;"|"&amp;$C$120,ROW(Tdata[Date|Affectation]),9^9),ROW()-ROW($C$120)+1)-1),"")</f>
        <v/>
      </c>
      <c r="AC122" s="28" t="str">
        <f t="array" ref="AC122">IFERROR(INDEX(Tdata[Nom],SMALL(IF(Tdata[Date|Affectation]=AC$5&amp;"|"&amp;$C$120,ROW(Tdata[Date|Affectation]),9^9),ROW()-ROW($C$120)+1)-1),"")</f>
        <v/>
      </c>
      <c r="AD122" s="28" t="str">
        <f t="array" ref="AD122">IFERROR(INDEX(Tdata[Nom],SMALL(IF(Tdata[Date|Affectation]=AD$5&amp;"|"&amp;$C$120,ROW(Tdata[Date|Affectation]),9^9),ROW()-ROW($C$120)+1)-1),"")</f>
        <v/>
      </c>
      <c r="AE122" s="28" t="str">
        <f t="array" ref="AE122">IFERROR(INDEX(Tdata[Nom],SMALL(IF(Tdata[Date|Affectation]=AE$5&amp;"|"&amp;$C$120,ROW(Tdata[Date|Affectation]),9^9),ROW()-ROW($C$120)+1)-1),"")</f>
        <v/>
      </c>
      <c r="AF122" s="28" t="str">
        <f t="array" ref="AF122">IFERROR(INDEX(Tdata[Nom],SMALL(IF(Tdata[Date|Affectation]=AF$5&amp;"|"&amp;$C$120,ROW(Tdata[Date|Affectation]),9^9),ROW()-ROW($C$120)+1)-1),"")</f>
        <v/>
      </c>
      <c r="AG122" s="28" t="str">
        <f t="array" ref="AG122">IFERROR(INDEX(Tdata[Nom],SMALL(IF(Tdata[Date|Affectation]=AG$5&amp;"|"&amp;$C$120,ROW(Tdata[Date|Affectation]),9^9),ROW()-ROW($C$120)+1)-1),"")</f>
        <v/>
      </c>
      <c r="AH122" s="28" t="str">
        <f t="array" ref="AH122">IFERROR(INDEX(Tdata[Nom],SMALL(IF(Tdata[Date|Affectation]=AH$5&amp;"|"&amp;$C$120,ROW(Tdata[Date|Affectation]),9^9),ROW()-ROW($C$120)+1)-1),"")</f>
        <v/>
      </c>
    </row>
    <row r="123" spans="1:34" ht="15" thickBot="1" x14ac:dyDescent="0.4">
      <c r="A123" s="192"/>
      <c r="B123" s="188"/>
      <c r="C123" s="154"/>
      <c r="D123" s="28" t="str">
        <f t="array" ref="D123">IFERROR(INDEX(Tdata[Nom],SMALL(IF(Tdata[Date|Affectation]=D$5&amp;"|"&amp;$C$120,ROW(Tdata[Date|Affectation]),9^9),ROW()-ROW($C$120)+1)-1),"")</f>
        <v/>
      </c>
      <c r="E123" s="28" t="str">
        <f t="array" ref="E123">IFERROR(INDEX(Tdata[Nom],SMALL(IF(Tdata[Date|Affectation]=E$5&amp;"|"&amp;$C$120,ROW(Tdata[Date|Affectation]),9^9),ROW()-ROW($C$120)+1)-1),"")</f>
        <v/>
      </c>
      <c r="F123" s="28" t="str">
        <f t="array" ref="F123">IFERROR(INDEX(Tdata[Nom],SMALL(IF(Tdata[Date|Affectation]=F$5&amp;"|"&amp;$C$120,ROW(Tdata[Date|Affectation]),9^9),ROW()-ROW($C$120)+1)-1),"")</f>
        <v/>
      </c>
      <c r="G123" s="28" t="str">
        <f t="array" ref="G123">IFERROR(INDEX(Tdata[Nom],SMALL(IF(Tdata[Date|Affectation]=G$5&amp;"|"&amp;$C$120,ROW(Tdata[Date|Affectation]),9^9),ROW()-ROW($C$120)+1)-1),"")</f>
        <v/>
      </c>
      <c r="H123" s="28" t="str">
        <f t="array" ref="H123">IFERROR(INDEX(Tdata[Nom],SMALL(IF(Tdata[Date|Affectation]=H$5&amp;"|"&amp;$C$120,ROW(Tdata[Date|Affectation]),9^9),ROW()-ROW($C$120)+1)-1),"")</f>
        <v/>
      </c>
      <c r="I123" s="28" t="str">
        <f t="array" ref="I123">IFERROR(INDEX(Tdata[Nom],SMALL(IF(Tdata[Date|Affectation]=I$5&amp;"|"&amp;$C$120,ROW(Tdata[Date|Affectation]),9^9),ROW()-ROW($C$120)+1)-1),"")</f>
        <v/>
      </c>
      <c r="J123" s="28" t="str">
        <f t="array" ref="J123">IFERROR(INDEX(Tdata[Nom],SMALL(IF(Tdata[Date|Affectation]=J$5&amp;"|"&amp;$C$120,ROW(Tdata[Date|Affectation]),9^9),ROW()-ROW($C$120)+1)-1),"")</f>
        <v/>
      </c>
      <c r="K123" s="28" t="str">
        <f t="array" ref="K123">IFERROR(INDEX(Tdata[Nom],SMALL(IF(Tdata[Date|Affectation]=K$5&amp;"|"&amp;$C$120,ROW(Tdata[Date|Affectation]),9^9),ROW()-ROW($C$120)+1)-1),"")</f>
        <v/>
      </c>
      <c r="L123" s="28" t="str">
        <f t="array" ref="L123">IFERROR(INDEX(Tdata[Nom],SMALL(IF(Tdata[Date|Affectation]=L$5&amp;"|"&amp;$C$120,ROW(Tdata[Date|Affectation]),9^9),ROW()-ROW($C$120)+1)-1),"")</f>
        <v/>
      </c>
      <c r="M123" s="28" t="str">
        <f t="array" ref="M123">IFERROR(INDEX(Tdata[Nom],SMALL(IF(Tdata[Date|Affectation]=M$5&amp;"|"&amp;$C$120,ROW(Tdata[Date|Affectation]),9^9),ROW()-ROW($C$120)+1)-1),"")</f>
        <v/>
      </c>
      <c r="N123" s="28" t="str">
        <f t="array" ref="N123">IFERROR(INDEX(Tdata[Nom],SMALL(IF(Tdata[Date|Affectation]=N$5&amp;"|"&amp;$C$120,ROW(Tdata[Date|Affectation]),9^9),ROW()-ROW($C$120)+1)-1),"")</f>
        <v/>
      </c>
      <c r="O123" s="28" t="str">
        <f t="array" ref="O123">IFERROR(INDEX(Tdata[Nom],SMALL(IF(Tdata[Date|Affectation]=O$5&amp;"|"&amp;$C$120,ROW(Tdata[Date|Affectation]),9^9),ROW()-ROW($C$120)+1)-1),"")</f>
        <v/>
      </c>
      <c r="P123" s="28" t="str">
        <f t="array" ref="P123">IFERROR(INDEX(Tdata[Nom],SMALL(IF(Tdata[Date|Affectation]=P$5&amp;"|"&amp;$C$120,ROW(Tdata[Date|Affectation]),9^9),ROW()-ROW($C$120)+1)-1),"")</f>
        <v/>
      </c>
      <c r="Q123" s="28" t="str">
        <f t="array" ref="Q123">IFERROR(INDEX(Tdata[Nom],SMALL(IF(Tdata[Date|Affectation]=Q$5&amp;"|"&amp;$C$120,ROW(Tdata[Date|Affectation]),9^9),ROW()-ROW($C$120)+1)-1),"")</f>
        <v/>
      </c>
      <c r="R123" s="28" t="str">
        <f t="array" ref="R123">IFERROR(INDEX(Tdata[Nom],SMALL(IF(Tdata[Date|Affectation]=R$5&amp;"|"&amp;$C$120,ROW(Tdata[Date|Affectation]),9^9),ROW()-ROW($C$120)+1)-1),"")</f>
        <v/>
      </c>
      <c r="S123" s="28" t="str">
        <f t="array" ref="S123">IFERROR(INDEX(Tdata[Nom],SMALL(IF(Tdata[Date|Affectation]=S$5&amp;"|"&amp;$C$120,ROW(Tdata[Date|Affectation]),9^9),ROW()-ROW($C$120)+1)-1),"")</f>
        <v/>
      </c>
      <c r="T123" s="28" t="str">
        <f t="array" ref="T123">IFERROR(INDEX(Tdata[Nom],SMALL(IF(Tdata[Date|Affectation]=T$5&amp;"|"&amp;$C$120,ROW(Tdata[Date|Affectation]),9^9),ROW()-ROW($C$120)+1)-1),"")</f>
        <v/>
      </c>
      <c r="U123" s="28" t="str">
        <f t="array" ref="U123">IFERROR(INDEX(Tdata[Nom],SMALL(IF(Tdata[Date|Affectation]=U$5&amp;"|"&amp;$C$120,ROW(Tdata[Date|Affectation]),9^9),ROW()-ROW($C$120)+1)-1),"")</f>
        <v/>
      </c>
      <c r="V123" s="28" t="str">
        <f t="array" ref="V123">IFERROR(INDEX(Tdata[Nom],SMALL(IF(Tdata[Date|Affectation]=V$5&amp;"|"&amp;$C$120,ROW(Tdata[Date|Affectation]),9^9),ROW()-ROW($C$120)+1)-1),"")</f>
        <v/>
      </c>
      <c r="W123" s="28" t="str">
        <f t="array" ref="W123">IFERROR(INDEX(Tdata[Nom],SMALL(IF(Tdata[Date|Affectation]=W$5&amp;"|"&amp;$C$120,ROW(Tdata[Date|Affectation]),9^9),ROW()-ROW($C$120)+1)-1),"")</f>
        <v/>
      </c>
      <c r="X123" s="28" t="str">
        <f t="array" ref="X123">IFERROR(INDEX(Tdata[Nom],SMALL(IF(Tdata[Date|Affectation]=X$5&amp;"|"&amp;$C$120,ROW(Tdata[Date|Affectation]),9^9),ROW()-ROW($C$120)+1)-1),"")</f>
        <v/>
      </c>
      <c r="Y123" s="28" t="str">
        <f t="array" ref="Y123">IFERROR(INDEX(Tdata[Nom],SMALL(IF(Tdata[Date|Affectation]=Y$5&amp;"|"&amp;$C$120,ROW(Tdata[Date|Affectation]),9^9),ROW()-ROW($C$120)+1)-1),"")</f>
        <v/>
      </c>
      <c r="Z123" s="28" t="str">
        <f t="array" ref="Z123">IFERROR(INDEX(Tdata[Nom],SMALL(IF(Tdata[Date|Affectation]=Z$5&amp;"|"&amp;$C$120,ROW(Tdata[Date|Affectation]),9^9),ROW()-ROW($C$120)+1)-1),"")</f>
        <v/>
      </c>
      <c r="AA123" s="28" t="str">
        <f t="array" ref="AA123">IFERROR(INDEX(Tdata[Nom],SMALL(IF(Tdata[Date|Affectation]=AA$5&amp;"|"&amp;$C$120,ROW(Tdata[Date|Affectation]),9^9),ROW()-ROW($C$120)+1)-1),"")</f>
        <v/>
      </c>
      <c r="AB123" s="28" t="str">
        <f t="array" ref="AB123">IFERROR(INDEX(Tdata[Nom],SMALL(IF(Tdata[Date|Affectation]=AB$5&amp;"|"&amp;$C$120,ROW(Tdata[Date|Affectation]),9^9),ROW()-ROW($C$120)+1)-1),"")</f>
        <v/>
      </c>
      <c r="AC123" s="28" t="str">
        <f t="array" ref="AC123">IFERROR(INDEX(Tdata[Nom],SMALL(IF(Tdata[Date|Affectation]=AC$5&amp;"|"&amp;$C$120,ROW(Tdata[Date|Affectation]),9^9),ROW()-ROW($C$120)+1)-1),"")</f>
        <v/>
      </c>
      <c r="AD123" s="28" t="str">
        <f t="array" ref="AD123">IFERROR(INDEX(Tdata[Nom],SMALL(IF(Tdata[Date|Affectation]=AD$5&amp;"|"&amp;$C$120,ROW(Tdata[Date|Affectation]),9^9),ROW()-ROW($C$120)+1)-1),"")</f>
        <v/>
      </c>
      <c r="AE123" s="28" t="str">
        <f t="array" ref="AE123">IFERROR(INDEX(Tdata[Nom],SMALL(IF(Tdata[Date|Affectation]=AE$5&amp;"|"&amp;$C$120,ROW(Tdata[Date|Affectation]),9^9),ROW()-ROW($C$120)+1)-1),"")</f>
        <v/>
      </c>
      <c r="AF123" s="28" t="str">
        <f t="array" ref="AF123">IFERROR(INDEX(Tdata[Nom],SMALL(IF(Tdata[Date|Affectation]=AF$5&amp;"|"&amp;$C$120,ROW(Tdata[Date|Affectation]),9^9),ROW()-ROW($C$120)+1)-1),"")</f>
        <v/>
      </c>
      <c r="AG123" s="28" t="str">
        <f t="array" ref="AG123">IFERROR(INDEX(Tdata[Nom],SMALL(IF(Tdata[Date|Affectation]=AG$5&amp;"|"&amp;$C$120,ROW(Tdata[Date|Affectation]),9^9),ROW()-ROW($C$120)+1)-1),"")</f>
        <v/>
      </c>
      <c r="AH123" s="28" t="str">
        <f t="array" ref="AH123">IFERROR(INDEX(Tdata[Nom],SMALL(IF(Tdata[Date|Affectation]=AH$5&amp;"|"&amp;$C$120,ROW(Tdata[Date|Affectation]),9^9),ROW()-ROW($C$120)+1)-1),"")</f>
        <v/>
      </c>
    </row>
    <row r="124" spans="1:34" ht="15" thickBot="1" x14ac:dyDescent="0.4">
      <c r="A124" s="192"/>
      <c r="B124" s="188"/>
      <c r="C124" s="154"/>
      <c r="D124" s="28" t="str">
        <f t="array" ref="D124">IFERROR(INDEX(Tdata[Nom],SMALL(IF(Tdata[Date|Affectation]=D$5&amp;"|"&amp;$C$120,ROW(Tdata[Date|Affectation]),9^9),ROW()-ROW($C$120)+1)-1),"")</f>
        <v/>
      </c>
      <c r="E124" s="28" t="str">
        <f t="array" ref="E124">IFERROR(INDEX(Tdata[Nom],SMALL(IF(Tdata[Date|Affectation]=E$5&amp;"|"&amp;$C$120,ROW(Tdata[Date|Affectation]),9^9),ROW()-ROW($C$120)+1)-1),"")</f>
        <v/>
      </c>
      <c r="F124" s="28" t="str">
        <f t="array" ref="F124">IFERROR(INDEX(Tdata[Nom],SMALL(IF(Tdata[Date|Affectation]=F$5&amp;"|"&amp;$C$120,ROW(Tdata[Date|Affectation]),9^9),ROW()-ROW($C$120)+1)-1),"")</f>
        <v/>
      </c>
      <c r="G124" s="28" t="str">
        <f t="array" ref="G124">IFERROR(INDEX(Tdata[Nom],SMALL(IF(Tdata[Date|Affectation]=G$5&amp;"|"&amp;$C$120,ROW(Tdata[Date|Affectation]),9^9),ROW()-ROW($C$120)+1)-1),"")</f>
        <v/>
      </c>
      <c r="H124" s="28" t="str">
        <f t="array" ref="H124">IFERROR(INDEX(Tdata[Nom],SMALL(IF(Tdata[Date|Affectation]=H$5&amp;"|"&amp;$C$120,ROW(Tdata[Date|Affectation]),9^9),ROW()-ROW($C$120)+1)-1),"")</f>
        <v/>
      </c>
      <c r="I124" s="28" t="str">
        <f t="array" ref="I124">IFERROR(INDEX(Tdata[Nom],SMALL(IF(Tdata[Date|Affectation]=I$5&amp;"|"&amp;$C$120,ROW(Tdata[Date|Affectation]),9^9),ROW()-ROW($C$120)+1)-1),"")</f>
        <v/>
      </c>
      <c r="J124" s="28" t="str">
        <f t="array" ref="J124">IFERROR(INDEX(Tdata[Nom],SMALL(IF(Tdata[Date|Affectation]=J$5&amp;"|"&amp;$C$120,ROW(Tdata[Date|Affectation]),9^9),ROW()-ROW($C$120)+1)-1),"")</f>
        <v/>
      </c>
      <c r="K124" s="28" t="str">
        <f t="array" ref="K124">IFERROR(INDEX(Tdata[Nom],SMALL(IF(Tdata[Date|Affectation]=K$5&amp;"|"&amp;$C$120,ROW(Tdata[Date|Affectation]),9^9),ROW()-ROW($C$120)+1)-1),"")</f>
        <v/>
      </c>
      <c r="L124" s="28" t="str">
        <f t="array" ref="L124">IFERROR(INDEX(Tdata[Nom],SMALL(IF(Tdata[Date|Affectation]=L$5&amp;"|"&amp;$C$120,ROW(Tdata[Date|Affectation]),9^9),ROW()-ROW($C$120)+1)-1),"")</f>
        <v/>
      </c>
      <c r="M124" s="28" t="str">
        <f t="array" ref="M124">IFERROR(INDEX(Tdata[Nom],SMALL(IF(Tdata[Date|Affectation]=M$5&amp;"|"&amp;$C$120,ROW(Tdata[Date|Affectation]),9^9),ROW()-ROW($C$120)+1)-1),"")</f>
        <v/>
      </c>
      <c r="N124" s="28" t="str">
        <f t="array" ref="N124">IFERROR(INDEX(Tdata[Nom],SMALL(IF(Tdata[Date|Affectation]=N$5&amp;"|"&amp;$C$120,ROW(Tdata[Date|Affectation]),9^9),ROW()-ROW($C$120)+1)-1),"")</f>
        <v/>
      </c>
      <c r="O124" s="28" t="str">
        <f t="array" ref="O124">IFERROR(INDEX(Tdata[Nom],SMALL(IF(Tdata[Date|Affectation]=O$5&amp;"|"&amp;$C$120,ROW(Tdata[Date|Affectation]),9^9),ROW()-ROW($C$120)+1)-1),"")</f>
        <v/>
      </c>
      <c r="P124" s="28" t="str">
        <f t="array" ref="P124">IFERROR(INDEX(Tdata[Nom],SMALL(IF(Tdata[Date|Affectation]=P$5&amp;"|"&amp;$C$120,ROW(Tdata[Date|Affectation]),9^9),ROW()-ROW($C$120)+1)-1),"")</f>
        <v/>
      </c>
      <c r="Q124" s="28" t="str">
        <f t="array" ref="Q124">IFERROR(INDEX(Tdata[Nom],SMALL(IF(Tdata[Date|Affectation]=Q$5&amp;"|"&amp;$C$120,ROW(Tdata[Date|Affectation]),9^9),ROW()-ROW($C$120)+1)-1),"")</f>
        <v/>
      </c>
      <c r="R124" s="28" t="str">
        <f t="array" ref="R124">IFERROR(INDEX(Tdata[Nom],SMALL(IF(Tdata[Date|Affectation]=R$5&amp;"|"&amp;$C$120,ROW(Tdata[Date|Affectation]),9^9),ROW()-ROW($C$120)+1)-1),"")</f>
        <v/>
      </c>
      <c r="S124" s="28" t="str">
        <f t="array" ref="S124">IFERROR(INDEX(Tdata[Nom],SMALL(IF(Tdata[Date|Affectation]=S$5&amp;"|"&amp;$C$120,ROW(Tdata[Date|Affectation]),9^9),ROW()-ROW($C$120)+1)-1),"")</f>
        <v/>
      </c>
      <c r="T124" s="28" t="str">
        <f t="array" ref="T124">IFERROR(INDEX(Tdata[Nom],SMALL(IF(Tdata[Date|Affectation]=T$5&amp;"|"&amp;$C$120,ROW(Tdata[Date|Affectation]),9^9),ROW()-ROW($C$120)+1)-1),"")</f>
        <v/>
      </c>
      <c r="U124" s="28" t="str">
        <f t="array" ref="U124">IFERROR(INDEX(Tdata[Nom],SMALL(IF(Tdata[Date|Affectation]=U$5&amp;"|"&amp;$C$120,ROW(Tdata[Date|Affectation]),9^9),ROW()-ROW($C$120)+1)-1),"")</f>
        <v/>
      </c>
      <c r="V124" s="28" t="str">
        <f t="array" ref="V124">IFERROR(INDEX(Tdata[Nom],SMALL(IF(Tdata[Date|Affectation]=V$5&amp;"|"&amp;$C$120,ROW(Tdata[Date|Affectation]),9^9),ROW()-ROW($C$120)+1)-1),"")</f>
        <v/>
      </c>
      <c r="W124" s="28" t="str">
        <f t="array" ref="W124">IFERROR(INDEX(Tdata[Nom],SMALL(IF(Tdata[Date|Affectation]=W$5&amp;"|"&amp;$C$120,ROW(Tdata[Date|Affectation]),9^9),ROW()-ROW($C$120)+1)-1),"")</f>
        <v/>
      </c>
      <c r="X124" s="28" t="str">
        <f t="array" ref="X124">IFERROR(INDEX(Tdata[Nom],SMALL(IF(Tdata[Date|Affectation]=X$5&amp;"|"&amp;$C$120,ROW(Tdata[Date|Affectation]),9^9),ROW()-ROW($C$120)+1)-1),"")</f>
        <v/>
      </c>
      <c r="Y124" s="28" t="str">
        <f t="array" ref="Y124">IFERROR(INDEX(Tdata[Nom],SMALL(IF(Tdata[Date|Affectation]=Y$5&amp;"|"&amp;$C$120,ROW(Tdata[Date|Affectation]),9^9),ROW()-ROW($C$120)+1)-1),"")</f>
        <v/>
      </c>
      <c r="Z124" s="28" t="str">
        <f t="array" ref="Z124">IFERROR(INDEX(Tdata[Nom],SMALL(IF(Tdata[Date|Affectation]=Z$5&amp;"|"&amp;$C$120,ROW(Tdata[Date|Affectation]),9^9),ROW()-ROW($C$120)+1)-1),"")</f>
        <v/>
      </c>
      <c r="AA124" s="28" t="str">
        <f t="array" ref="AA124">IFERROR(INDEX(Tdata[Nom],SMALL(IF(Tdata[Date|Affectation]=AA$5&amp;"|"&amp;$C$120,ROW(Tdata[Date|Affectation]),9^9),ROW()-ROW($C$120)+1)-1),"")</f>
        <v/>
      </c>
      <c r="AB124" s="28" t="str">
        <f t="array" ref="AB124">IFERROR(INDEX(Tdata[Nom],SMALL(IF(Tdata[Date|Affectation]=AB$5&amp;"|"&amp;$C$120,ROW(Tdata[Date|Affectation]),9^9),ROW()-ROW($C$120)+1)-1),"")</f>
        <v/>
      </c>
      <c r="AC124" s="28" t="str">
        <f t="array" ref="AC124">IFERROR(INDEX(Tdata[Nom],SMALL(IF(Tdata[Date|Affectation]=AC$5&amp;"|"&amp;$C$120,ROW(Tdata[Date|Affectation]),9^9),ROW()-ROW($C$120)+1)-1),"")</f>
        <v/>
      </c>
      <c r="AD124" s="28" t="str">
        <f t="array" ref="AD124">IFERROR(INDEX(Tdata[Nom],SMALL(IF(Tdata[Date|Affectation]=AD$5&amp;"|"&amp;$C$120,ROW(Tdata[Date|Affectation]),9^9),ROW()-ROW($C$120)+1)-1),"")</f>
        <v/>
      </c>
      <c r="AE124" s="28" t="str">
        <f t="array" ref="AE124">IFERROR(INDEX(Tdata[Nom],SMALL(IF(Tdata[Date|Affectation]=AE$5&amp;"|"&amp;$C$120,ROW(Tdata[Date|Affectation]),9^9),ROW()-ROW($C$120)+1)-1),"")</f>
        <v/>
      </c>
      <c r="AF124" s="28" t="str">
        <f t="array" ref="AF124">IFERROR(INDEX(Tdata[Nom],SMALL(IF(Tdata[Date|Affectation]=AF$5&amp;"|"&amp;$C$120,ROW(Tdata[Date|Affectation]),9^9),ROW()-ROW($C$120)+1)-1),"")</f>
        <v/>
      </c>
      <c r="AG124" s="28" t="str">
        <f t="array" ref="AG124">IFERROR(INDEX(Tdata[Nom],SMALL(IF(Tdata[Date|Affectation]=AG$5&amp;"|"&amp;$C$120,ROW(Tdata[Date|Affectation]),9^9),ROW()-ROW($C$120)+1)-1),"")</f>
        <v/>
      </c>
      <c r="AH124" s="28" t="str">
        <f t="array" ref="AH124">IFERROR(INDEX(Tdata[Nom],SMALL(IF(Tdata[Date|Affectation]=AH$5&amp;"|"&amp;$C$120,ROW(Tdata[Date|Affectation]),9^9),ROW()-ROW($C$120)+1)-1),"")</f>
        <v/>
      </c>
    </row>
    <row r="125" spans="1:34" ht="15" thickBot="1" x14ac:dyDescent="0.4">
      <c r="A125" s="192"/>
      <c r="B125" s="188"/>
      <c r="C125" s="154"/>
      <c r="D125" s="28" t="str">
        <f t="array" ref="D125">IFERROR(INDEX(Tdata[Nom],SMALL(IF(Tdata[Date|Affectation]=D$5&amp;"|"&amp;$C$120,ROW(Tdata[Date|Affectation]),9^9),ROW()-ROW($C$120)+1)-1),"")</f>
        <v/>
      </c>
      <c r="E125" s="28" t="str">
        <f t="array" ref="E125">IFERROR(INDEX(Tdata[Nom],SMALL(IF(Tdata[Date|Affectation]=E$5&amp;"|"&amp;$C$120,ROW(Tdata[Date|Affectation]),9^9),ROW()-ROW($C$120)+1)-1),"")</f>
        <v/>
      </c>
      <c r="F125" s="28" t="str">
        <f t="array" ref="F125">IFERROR(INDEX(Tdata[Nom],SMALL(IF(Tdata[Date|Affectation]=F$5&amp;"|"&amp;$C$120,ROW(Tdata[Date|Affectation]),9^9),ROW()-ROW($C$120)+1)-1),"")</f>
        <v/>
      </c>
      <c r="G125" s="28" t="str">
        <f t="array" ref="G125">IFERROR(INDEX(Tdata[Nom],SMALL(IF(Tdata[Date|Affectation]=G$5&amp;"|"&amp;$C$120,ROW(Tdata[Date|Affectation]),9^9),ROW()-ROW($C$120)+1)-1),"")</f>
        <v/>
      </c>
      <c r="H125" s="28" t="str">
        <f t="array" ref="H125">IFERROR(INDEX(Tdata[Nom],SMALL(IF(Tdata[Date|Affectation]=H$5&amp;"|"&amp;$C$120,ROW(Tdata[Date|Affectation]),9^9),ROW()-ROW($C$120)+1)-1),"")</f>
        <v/>
      </c>
      <c r="I125" s="28" t="str">
        <f t="array" ref="I125">IFERROR(INDEX(Tdata[Nom],SMALL(IF(Tdata[Date|Affectation]=I$5&amp;"|"&amp;$C$120,ROW(Tdata[Date|Affectation]),9^9),ROW()-ROW($C$120)+1)-1),"")</f>
        <v/>
      </c>
      <c r="J125" s="28" t="str">
        <f t="array" ref="J125">IFERROR(INDEX(Tdata[Nom],SMALL(IF(Tdata[Date|Affectation]=J$5&amp;"|"&amp;$C$120,ROW(Tdata[Date|Affectation]),9^9),ROW()-ROW($C$120)+1)-1),"")</f>
        <v/>
      </c>
      <c r="K125" s="28" t="str">
        <f t="array" ref="K125">IFERROR(INDEX(Tdata[Nom],SMALL(IF(Tdata[Date|Affectation]=K$5&amp;"|"&amp;$C$120,ROW(Tdata[Date|Affectation]),9^9),ROW()-ROW($C$120)+1)-1),"")</f>
        <v/>
      </c>
      <c r="L125" s="28" t="str">
        <f t="array" ref="L125">IFERROR(INDEX(Tdata[Nom],SMALL(IF(Tdata[Date|Affectation]=L$5&amp;"|"&amp;$C$120,ROW(Tdata[Date|Affectation]),9^9),ROW()-ROW($C$120)+1)-1),"")</f>
        <v/>
      </c>
      <c r="M125" s="28" t="str">
        <f t="array" ref="M125">IFERROR(INDEX(Tdata[Nom],SMALL(IF(Tdata[Date|Affectation]=M$5&amp;"|"&amp;$C$120,ROW(Tdata[Date|Affectation]),9^9),ROW()-ROW($C$120)+1)-1),"")</f>
        <v/>
      </c>
      <c r="N125" s="28" t="str">
        <f t="array" ref="N125">IFERROR(INDEX(Tdata[Nom],SMALL(IF(Tdata[Date|Affectation]=N$5&amp;"|"&amp;$C$120,ROW(Tdata[Date|Affectation]),9^9),ROW()-ROW($C$120)+1)-1),"")</f>
        <v/>
      </c>
      <c r="O125" s="28" t="str">
        <f t="array" ref="O125">IFERROR(INDEX(Tdata[Nom],SMALL(IF(Tdata[Date|Affectation]=O$5&amp;"|"&amp;$C$120,ROW(Tdata[Date|Affectation]),9^9),ROW()-ROW($C$120)+1)-1),"")</f>
        <v/>
      </c>
      <c r="P125" s="28" t="str">
        <f t="array" ref="P125">IFERROR(INDEX(Tdata[Nom],SMALL(IF(Tdata[Date|Affectation]=P$5&amp;"|"&amp;$C$120,ROW(Tdata[Date|Affectation]),9^9),ROW()-ROW($C$120)+1)-1),"")</f>
        <v/>
      </c>
      <c r="Q125" s="28" t="str">
        <f t="array" ref="Q125">IFERROR(INDEX(Tdata[Nom],SMALL(IF(Tdata[Date|Affectation]=Q$5&amp;"|"&amp;$C$120,ROW(Tdata[Date|Affectation]),9^9),ROW()-ROW($C$120)+1)-1),"")</f>
        <v/>
      </c>
      <c r="R125" s="28" t="str">
        <f t="array" ref="R125">IFERROR(INDEX(Tdata[Nom],SMALL(IF(Tdata[Date|Affectation]=R$5&amp;"|"&amp;$C$120,ROW(Tdata[Date|Affectation]),9^9),ROW()-ROW($C$120)+1)-1),"")</f>
        <v/>
      </c>
      <c r="S125" s="28" t="str">
        <f t="array" ref="S125">IFERROR(INDEX(Tdata[Nom],SMALL(IF(Tdata[Date|Affectation]=S$5&amp;"|"&amp;$C$120,ROW(Tdata[Date|Affectation]),9^9),ROW()-ROW($C$120)+1)-1),"")</f>
        <v/>
      </c>
      <c r="T125" s="28" t="str">
        <f t="array" ref="T125">IFERROR(INDEX(Tdata[Nom],SMALL(IF(Tdata[Date|Affectation]=T$5&amp;"|"&amp;$C$120,ROW(Tdata[Date|Affectation]),9^9),ROW()-ROW($C$120)+1)-1),"")</f>
        <v/>
      </c>
      <c r="U125" s="28" t="str">
        <f t="array" ref="U125">IFERROR(INDEX(Tdata[Nom],SMALL(IF(Tdata[Date|Affectation]=U$5&amp;"|"&amp;$C$120,ROW(Tdata[Date|Affectation]),9^9),ROW()-ROW($C$120)+1)-1),"")</f>
        <v/>
      </c>
      <c r="V125" s="28" t="str">
        <f t="array" ref="V125">IFERROR(INDEX(Tdata[Nom],SMALL(IF(Tdata[Date|Affectation]=V$5&amp;"|"&amp;$C$120,ROW(Tdata[Date|Affectation]),9^9),ROW()-ROW($C$120)+1)-1),"")</f>
        <v/>
      </c>
      <c r="W125" s="28" t="str">
        <f t="array" ref="W125">IFERROR(INDEX(Tdata[Nom],SMALL(IF(Tdata[Date|Affectation]=W$5&amp;"|"&amp;$C$120,ROW(Tdata[Date|Affectation]),9^9),ROW()-ROW($C$120)+1)-1),"")</f>
        <v/>
      </c>
      <c r="X125" s="28" t="str">
        <f t="array" ref="X125">IFERROR(INDEX(Tdata[Nom],SMALL(IF(Tdata[Date|Affectation]=X$5&amp;"|"&amp;$C$120,ROW(Tdata[Date|Affectation]),9^9),ROW()-ROW($C$120)+1)-1),"")</f>
        <v/>
      </c>
      <c r="Y125" s="28" t="str">
        <f t="array" ref="Y125">IFERROR(INDEX(Tdata[Nom],SMALL(IF(Tdata[Date|Affectation]=Y$5&amp;"|"&amp;$C$120,ROW(Tdata[Date|Affectation]),9^9),ROW()-ROW($C$120)+1)-1),"")</f>
        <v/>
      </c>
      <c r="Z125" s="28" t="str">
        <f t="array" ref="Z125">IFERROR(INDEX(Tdata[Nom],SMALL(IF(Tdata[Date|Affectation]=Z$5&amp;"|"&amp;$C$120,ROW(Tdata[Date|Affectation]),9^9),ROW()-ROW($C$120)+1)-1),"")</f>
        <v/>
      </c>
      <c r="AA125" s="28" t="str">
        <f t="array" ref="AA125">IFERROR(INDEX(Tdata[Nom],SMALL(IF(Tdata[Date|Affectation]=AA$5&amp;"|"&amp;$C$120,ROW(Tdata[Date|Affectation]),9^9),ROW()-ROW($C$120)+1)-1),"")</f>
        <v/>
      </c>
      <c r="AB125" s="28" t="str">
        <f t="array" ref="AB125">IFERROR(INDEX(Tdata[Nom],SMALL(IF(Tdata[Date|Affectation]=AB$5&amp;"|"&amp;$C$120,ROW(Tdata[Date|Affectation]),9^9),ROW()-ROW($C$120)+1)-1),"")</f>
        <v/>
      </c>
      <c r="AC125" s="28" t="str">
        <f t="array" ref="AC125">IFERROR(INDEX(Tdata[Nom],SMALL(IF(Tdata[Date|Affectation]=AC$5&amp;"|"&amp;$C$120,ROW(Tdata[Date|Affectation]),9^9),ROW()-ROW($C$120)+1)-1),"")</f>
        <v/>
      </c>
      <c r="AD125" s="28" t="str">
        <f t="array" ref="AD125">IFERROR(INDEX(Tdata[Nom],SMALL(IF(Tdata[Date|Affectation]=AD$5&amp;"|"&amp;$C$120,ROW(Tdata[Date|Affectation]),9^9),ROW()-ROW($C$120)+1)-1),"")</f>
        <v/>
      </c>
      <c r="AE125" s="28" t="str">
        <f t="array" ref="AE125">IFERROR(INDEX(Tdata[Nom],SMALL(IF(Tdata[Date|Affectation]=AE$5&amp;"|"&amp;$C$120,ROW(Tdata[Date|Affectation]),9^9),ROW()-ROW($C$120)+1)-1),"")</f>
        <v/>
      </c>
      <c r="AF125" s="28" t="str">
        <f t="array" ref="AF125">IFERROR(INDEX(Tdata[Nom],SMALL(IF(Tdata[Date|Affectation]=AF$5&amp;"|"&amp;$C$120,ROW(Tdata[Date|Affectation]),9^9),ROW()-ROW($C$120)+1)-1),"")</f>
        <v/>
      </c>
      <c r="AG125" s="28" t="str">
        <f t="array" ref="AG125">IFERROR(INDEX(Tdata[Nom],SMALL(IF(Tdata[Date|Affectation]=AG$5&amp;"|"&amp;$C$120,ROW(Tdata[Date|Affectation]),9^9),ROW()-ROW($C$120)+1)-1),"")</f>
        <v/>
      </c>
      <c r="AH125" s="28" t="str">
        <f t="array" ref="AH125">IFERROR(INDEX(Tdata[Nom],SMALL(IF(Tdata[Date|Affectation]=AH$5&amp;"|"&amp;$C$120,ROW(Tdata[Date|Affectation]),9^9),ROW()-ROW($C$120)+1)-1),"")</f>
        <v/>
      </c>
    </row>
    <row r="126" spans="1:34" ht="15" thickBot="1" x14ac:dyDescent="0.4">
      <c r="A126" s="192"/>
      <c r="B126" s="188"/>
      <c r="C126" s="154"/>
      <c r="D126" s="46" t="str">
        <f t="array" ref="D126">IFERROR(INDEX(Tdata[Nom],SMALL(IF(Tdata[Date|Affectation]=D$5&amp;"|"&amp;$C$120,ROW(Tdata[Date|Affectation]),9^9),ROW()-ROW($C$120)+1)-1),"")</f>
        <v/>
      </c>
      <c r="E126" s="46" t="str">
        <f t="array" ref="E126">IFERROR(INDEX(Tdata[Nom],SMALL(IF(Tdata[Date|Affectation]=E$5&amp;"|"&amp;$C$120,ROW(Tdata[Date|Affectation]),9^9),ROW()-ROW($C$120)+1)-1),"")</f>
        <v/>
      </c>
      <c r="F126" s="46" t="str">
        <f t="array" ref="F126">IFERROR(INDEX(Tdata[Nom],SMALL(IF(Tdata[Date|Affectation]=F$5&amp;"|"&amp;$C$120,ROW(Tdata[Date|Affectation]),9^9),ROW()-ROW($C$120)+1)-1),"")</f>
        <v/>
      </c>
      <c r="G126" s="46" t="str">
        <f t="array" ref="G126">IFERROR(INDEX(Tdata[Nom],SMALL(IF(Tdata[Date|Affectation]=G$5&amp;"|"&amp;$C$120,ROW(Tdata[Date|Affectation]),9^9),ROW()-ROW($C$120)+1)-1),"")</f>
        <v/>
      </c>
      <c r="H126" s="46" t="str">
        <f t="array" ref="H126">IFERROR(INDEX(Tdata[Nom],SMALL(IF(Tdata[Date|Affectation]=H$5&amp;"|"&amp;$C$120,ROW(Tdata[Date|Affectation]),9^9),ROW()-ROW($C$120)+1)-1),"")</f>
        <v/>
      </c>
      <c r="I126" s="46" t="str">
        <f t="array" ref="I126">IFERROR(INDEX(Tdata[Nom],SMALL(IF(Tdata[Date|Affectation]=I$5&amp;"|"&amp;$C$120,ROW(Tdata[Date|Affectation]),9^9),ROW()-ROW($C$120)+1)-1),"")</f>
        <v/>
      </c>
      <c r="J126" s="46" t="str">
        <f t="array" ref="J126">IFERROR(INDEX(Tdata[Nom],SMALL(IF(Tdata[Date|Affectation]=J$5&amp;"|"&amp;$C$120,ROW(Tdata[Date|Affectation]),9^9),ROW()-ROW($C$120)+1)-1),"")</f>
        <v/>
      </c>
      <c r="K126" s="46" t="str">
        <f t="array" ref="K126">IFERROR(INDEX(Tdata[Nom],SMALL(IF(Tdata[Date|Affectation]=K$5&amp;"|"&amp;$C$120,ROW(Tdata[Date|Affectation]),9^9),ROW()-ROW($C$120)+1)-1),"")</f>
        <v/>
      </c>
      <c r="L126" s="46" t="str">
        <f t="array" ref="L126">IFERROR(INDEX(Tdata[Nom],SMALL(IF(Tdata[Date|Affectation]=L$5&amp;"|"&amp;$C$120,ROW(Tdata[Date|Affectation]),9^9),ROW()-ROW($C$120)+1)-1),"")</f>
        <v/>
      </c>
      <c r="M126" s="46" t="str">
        <f t="array" ref="M126">IFERROR(INDEX(Tdata[Nom],SMALL(IF(Tdata[Date|Affectation]=M$5&amp;"|"&amp;$C$120,ROW(Tdata[Date|Affectation]),9^9),ROW()-ROW($C$120)+1)-1),"")</f>
        <v/>
      </c>
      <c r="N126" s="46" t="str">
        <f t="array" ref="N126">IFERROR(INDEX(Tdata[Nom],SMALL(IF(Tdata[Date|Affectation]=N$5&amp;"|"&amp;$C$120,ROW(Tdata[Date|Affectation]),9^9),ROW()-ROW($C$120)+1)-1),"")</f>
        <v/>
      </c>
      <c r="O126" s="46" t="str">
        <f t="array" ref="O126">IFERROR(INDEX(Tdata[Nom],SMALL(IF(Tdata[Date|Affectation]=O$5&amp;"|"&amp;$C$120,ROW(Tdata[Date|Affectation]),9^9),ROW()-ROW($C$120)+1)-1),"")</f>
        <v/>
      </c>
      <c r="P126" s="46" t="str">
        <f t="array" ref="P126">IFERROR(INDEX(Tdata[Nom],SMALL(IF(Tdata[Date|Affectation]=P$5&amp;"|"&amp;$C$120,ROW(Tdata[Date|Affectation]),9^9),ROW()-ROW($C$120)+1)-1),"")</f>
        <v/>
      </c>
      <c r="Q126" s="46" t="str">
        <f t="array" ref="Q126">IFERROR(INDEX(Tdata[Nom],SMALL(IF(Tdata[Date|Affectation]=Q$5&amp;"|"&amp;$C$120,ROW(Tdata[Date|Affectation]),9^9),ROW()-ROW($C$120)+1)-1),"")</f>
        <v/>
      </c>
      <c r="R126" s="46" t="str">
        <f t="array" ref="R126">IFERROR(INDEX(Tdata[Nom],SMALL(IF(Tdata[Date|Affectation]=R$5&amp;"|"&amp;$C$120,ROW(Tdata[Date|Affectation]),9^9),ROW()-ROW($C$120)+1)-1),"")</f>
        <v/>
      </c>
      <c r="S126" s="46" t="str">
        <f t="array" ref="S126">IFERROR(INDEX(Tdata[Nom],SMALL(IF(Tdata[Date|Affectation]=S$5&amp;"|"&amp;$C$120,ROW(Tdata[Date|Affectation]),9^9),ROW()-ROW($C$120)+1)-1),"")</f>
        <v/>
      </c>
      <c r="T126" s="46" t="str">
        <f t="array" ref="T126">IFERROR(INDEX(Tdata[Nom],SMALL(IF(Tdata[Date|Affectation]=T$5&amp;"|"&amp;$C$120,ROW(Tdata[Date|Affectation]),9^9),ROW()-ROW($C$120)+1)-1),"")</f>
        <v/>
      </c>
      <c r="U126" s="46" t="str">
        <f t="array" ref="U126">IFERROR(INDEX(Tdata[Nom],SMALL(IF(Tdata[Date|Affectation]=U$5&amp;"|"&amp;$C$120,ROW(Tdata[Date|Affectation]),9^9),ROW()-ROW($C$120)+1)-1),"")</f>
        <v/>
      </c>
      <c r="V126" s="46" t="str">
        <f t="array" ref="V126">IFERROR(INDEX(Tdata[Nom],SMALL(IF(Tdata[Date|Affectation]=V$5&amp;"|"&amp;$C$120,ROW(Tdata[Date|Affectation]),9^9),ROW()-ROW($C$120)+1)-1),"")</f>
        <v/>
      </c>
      <c r="W126" s="46" t="str">
        <f t="array" ref="W126">IFERROR(INDEX(Tdata[Nom],SMALL(IF(Tdata[Date|Affectation]=W$5&amp;"|"&amp;$C$120,ROW(Tdata[Date|Affectation]),9^9),ROW()-ROW($C$120)+1)-1),"")</f>
        <v/>
      </c>
      <c r="X126" s="46" t="str">
        <f t="array" ref="X126">IFERROR(INDEX(Tdata[Nom],SMALL(IF(Tdata[Date|Affectation]=X$5&amp;"|"&amp;$C$120,ROW(Tdata[Date|Affectation]),9^9),ROW()-ROW($C$120)+1)-1),"")</f>
        <v/>
      </c>
      <c r="Y126" s="46" t="str">
        <f t="array" ref="Y126">IFERROR(INDEX(Tdata[Nom],SMALL(IF(Tdata[Date|Affectation]=Y$5&amp;"|"&amp;$C$120,ROW(Tdata[Date|Affectation]),9^9),ROW()-ROW($C$120)+1)-1),"")</f>
        <v/>
      </c>
      <c r="Z126" s="46" t="str">
        <f t="array" ref="Z126">IFERROR(INDEX(Tdata[Nom],SMALL(IF(Tdata[Date|Affectation]=Z$5&amp;"|"&amp;$C$120,ROW(Tdata[Date|Affectation]),9^9),ROW()-ROW($C$120)+1)-1),"")</f>
        <v/>
      </c>
      <c r="AA126" s="46" t="str">
        <f t="array" ref="AA126">IFERROR(INDEX(Tdata[Nom],SMALL(IF(Tdata[Date|Affectation]=AA$5&amp;"|"&amp;$C$120,ROW(Tdata[Date|Affectation]),9^9),ROW()-ROW($C$120)+1)-1),"")</f>
        <v/>
      </c>
      <c r="AB126" s="46" t="str">
        <f t="array" ref="AB126">IFERROR(INDEX(Tdata[Nom],SMALL(IF(Tdata[Date|Affectation]=AB$5&amp;"|"&amp;$C$120,ROW(Tdata[Date|Affectation]),9^9),ROW()-ROW($C$120)+1)-1),"")</f>
        <v/>
      </c>
      <c r="AC126" s="46" t="str">
        <f t="array" ref="AC126">IFERROR(INDEX(Tdata[Nom],SMALL(IF(Tdata[Date|Affectation]=AC$5&amp;"|"&amp;$C$120,ROW(Tdata[Date|Affectation]),9^9),ROW()-ROW($C$120)+1)-1),"")</f>
        <v/>
      </c>
      <c r="AD126" s="46" t="str">
        <f t="array" ref="AD126">IFERROR(INDEX(Tdata[Nom],SMALL(IF(Tdata[Date|Affectation]=AD$5&amp;"|"&amp;$C$120,ROW(Tdata[Date|Affectation]),9^9),ROW()-ROW($C$120)+1)-1),"")</f>
        <v/>
      </c>
      <c r="AE126" s="46" t="str">
        <f t="array" ref="AE126">IFERROR(INDEX(Tdata[Nom],SMALL(IF(Tdata[Date|Affectation]=AE$5&amp;"|"&amp;$C$120,ROW(Tdata[Date|Affectation]),9^9),ROW()-ROW($C$120)+1)-1),"")</f>
        <v/>
      </c>
      <c r="AF126" s="46" t="str">
        <f t="array" ref="AF126">IFERROR(INDEX(Tdata[Nom],SMALL(IF(Tdata[Date|Affectation]=AF$5&amp;"|"&amp;$C$120,ROW(Tdata[Date|Affectation]),9^9),ROW()-ROW($C$120)+1)-1),"")</f>
        <v/>
      </c>
      <c r="AG126" s="46" t="str">
        <f t="array" ref="AG126">IFERROR(INDEX(Tdata[Nom],SMALL(IF(Tdata[Date|Affectation]=AG$5&amp;"|"&amp;$C$120,ROW(Tdata[Date|Affectation]),9^9),ROW()-ROW($C$120)+1)-1),"")</f>
        <v/>
      </c>
      <c r="AH126" s="46" t="str">
        <f t="array" ref="AH126">IFERROR(INDEX(Tdata[Nom],SMALL(IF(Tdata[Date|Affectation]=AH$5&amp;"|"&amp;$C$120,ROW(Tdata[Date|Affectation]),9^9),ROW()-ROW($C$120)+1)-1),"")</f>
        <v/>
      </c>
    </row>
    <row r="127" spans="1:34" ht="15" thickBot="1" x14ac:dyDescent="0.4">
      <c r="A127" s="192"/>
      <c r="B127" s="188"/>
      <c r="C127" s="154"/>
      <c r="D127" s="28" t="str">
        <f t="array" ref="D127">IFERROR(INDEX(Tdata[Nom],SMALL(IF(Tdata[Date|Affectation]=D$5&amp;"|"&amp;$C$120,ROW(Tdata[Date|Affectation]),9^9),ROW()-ROW($C$120)+1)-1),"")</f>
        <v/>
      </c>
      <c r="E127" s="28" t="str">
        <f t="array" ref="E127">IFERROR(INDEX(Tdata[Nom],SMALL(IF(Tdata[Date|Affectation]=E$5&amp;"|"&amp;$C$120,ROW(Tdata[Date|Affectation]),9^9),ROW()-ROW($C$120)+1)-1),"")</f>
        <v/>
      </c>
      <c r="F127" s="28" t="str">
        <f t="array" ref="F127">IFERROR(INDEX(Tdata[Nom],SMALL(IF(Tdata[Date|Affectation]=F$5&amp;"|"&amp;$C$120,ROW(Tdata[Date|Affectation]),9^9),ROW()-ROW($C$120)+1)-1),"")</f>
        <v/>
      </c>
      <c r="G127" s="28" t="str">
        <f t="array" ref="G127">IFERROR(INDEX(Tdata[Nom],SMALL(IF(Tdata[Date|Affectation]=G$5&amp;"|"&amp;$C$120,ROW(Tdata[Date|Affectation]),9^9),ROW()-ROW($C$120)+1)-1),"")</f>
        <v/>
      </c>
      <c r="H127" s="28" t="str">
        <f t="array" ref="H127">IFERROR(INDEX(Tdata[Nom],SMALL(IF(Tdata[Date|Affectation]=H$5&amp;"|"&amp;$C$120,ROW(Tdata[Date|Affectation]),9^9),ROW()-ROW($C$120)+1)-1),"")</f>
        <v/>
      </c>
      <c r="I127" s="28" t="str">
        <f t="array" ref="I127">IFERROR(INDEX(Tdata[Nom],SMALL(IF(Tdata[Date|Affectation]=I$5&amp;"|"&amp;$C$120,ROW(Tdata[Date|Affectation]),9^9),ROW()-ROW($C$120)+1)-1),"")</f>
        <v/>
      </c>
      <c r="J127" s="28" t="str">
        <f t="array" ref="J127">IFERROR(INDEX(Tdata[Nom],SMALL(IF(Tdata[Date|Affectation]=J$5&amp;"|"&amp;$C$120,ROW(Tdata[Date|Affectation]),9^9),ROW()-ROW($C$120)+1)-1),"")</f>
        <v/>
      </c>
      <c r="K127" s="28" t="str">
        <f t="array" ref="K127">IFERROR(INDEX(Tdata[Nom],SMALL(IF(Tdata[Date|Affectation]=K$5&amp;"|"&amp;$C$120,ROW(Tdata[Date|Affectation]),9^9),ROW()-ROW($C$120)+1)-1),"")</f>
        <v/>
      </c>
      <c r="L127" s="28" t="str">
        <f t="array" ref="L127">IFERROR(INDEX(Tdata[Nom],SMALL(IF(Tdata[Date|Affectation]=L$5&amp;"|"&amp;$C$120,ROW(Tdata[Date|Affectation]),9^9),ROW()-ROW($C$120)+1)-1),"")</f>
        <v/>
      </c>
      <c r="M127" s="28" t="str">
        <f t="array" ref="M127">IFERROR(INDEX(Tdata[Nom],SMALL(IF(Tdata[Date|Affectation]=M$5&amp;"|"&amp;$C$120,ROW(Tdata[Date|Affectation]),9^9),ROW()-ROW($C$120)+1)-1),"")</f>
        <v/>
      </c>
      <c r="N127" s="28" t="str">
        <f t="array" ref="N127">IFERROR(INDEX(Tdata[Nom],SMALL(IF(Tdata[Date|Affectation]=N$5&amp;"|"&amp;$C$120,ROW(Tdata[Date|Affectation]),9^9),ROW()-ROW($C$120)+1)-1),"")</f>
        <v/>
      </c>
      <c r="O127" s="28" t="str">
        <f t="array" ref="O127">IFERROR(INDEX(Tdata[Nom],SMALL(IF(Tdata[Date|Affectation]=O$5&amp;"|"&amp;$C$120,ROW(Tdata[Date|Affectation]),9^9),ROW()-ROW($C$120)+1)-1),"")</f>
        <v/>
      </c>
      <c r="P127" s="28" t="str">
        <f t="array" ref="P127">IFERROR(INDEX(Tdata[Nom],SMALL(IF(Tdata[Date|Affectation]=P$5&amp;"|"&amp;$C$120,ROW(Tdata[Date|Affectation]),9^9),ROW()-ROW($C$120)+1)-1),"")</f>
        <v/>
      </c>
      <c r="Q127" s="28" t="str">
        <f t="array" ref="Q127">IFERROR(INDEX(Tdata[Nom],SMALL(IF(Tdata[Date|Affectation]=Q$5&amp;"|"&amp;$C$120,ROW(Tdata[Date|Affectation]),9^9),ROW()-ROW($C$120)+1)-1),"")</f>
        <v/>
      </c>
      <c r="R127" s="28" t="str">
        <f t="array" ref="R127">IFERROR(INDEX(Tdata[Nom],SMALL(IF(Tdata[Date|Affectation]=R$5&amp;"|"&amp;$C$120,ROW(Tdata[Date|Affectation]),9^9),ROW()-ROW($C$120)+1)-1),"")</f>
        <v/>
      </c>
      <c r="S127" s="28" t="str">
        <f t="array" ref="S127">IFERROR(INDEX(Tdata[Nom],SMALL(IF(Tdata[Date|Affectation]=S$5&amp;"|"&amp;$C$120,ROW(Tdata[Date|Affectation]),9^9),ROW()-ROW($C$120)+1)-1),"")</f>
        <v/>
      </c>
      <c r="T127" s="28" t="str">
        <f t="array" ref="T127">IFERROR(INDEX(Tdata[Nom],SMALL(IF(Tdata[Date|Affectation]=T$5&amp;"|"&amp;$C$120,ROW(Tdata[Date|Affectation]),9^9),ROW()-ROW($C$120)+1)-1),"")</f>
        <v/>
      </c>
      <c r="U127" s="28" t="str">
        <f t="array" ref="U127">IFERROR(INDEX(Tdata[Nom],SMALL(IF(Tdata[Date|Affectation]=U$5&amp;"|"&amp;$C$120,ROW(Tdata[Date|Affectation]),9^9),ROW()-ROW($C$120)+1)-1),"")</f>
        <v/>
      </c>
      <c r="V127" s="28" t="str">
        <f t="array" ref="V127">IFERROR(INDEX(Tdata[Nom],SMALL(IF(Tdata[Date|Affectation]=V$5&amp;"|"&amp;$C$120,ROW(Tdata[Date|Affectation]),9^9),ROW()-ROW($C$120)+1)-1),"")</f>
        <v/>
      </c>
      <c r="W127" s="28" t="str">
        <f t="array" ref="W127">IFERROR(INDEX(Tdata[Nom],SMALL(IF(Tdata[Date|Affectation]=W$5&amp;"|"&amp;$C$120,ROW(Tdata[Date|Affectation]),9^9),ROW()-ROW($C$120)+1)-1),"")</f>
        <v/>
      </c>
      <c r="X127" s="28" t="str">
        <f t="array" ref="X127">IFERROR(INDEX(Tdata[Nom],SMALL(IF(Tdata[Date|Affectation]=X$5&amp;"|"&amp;$C$120,ROW(Tdata[Date|Affectation]),9^9),ROW()-ROW($C$120)+1)-1),"")</f>
        <v/>
      </c>
      <c r="Y127" s="28" t="str">
        <f t="array" ref="Y127">IFERROR(INDEX(Tdata[Nom],SMALL(IF(Tdata[Date|Affectation]=Y$5&amp;"|"&amp;$C$120,ROW(Tdata[Date|Affectation]),9^9),ROW()-ROW($C$120)+1)-1),"")</f>
        <v/>
      </c>
      <c r="Z127" s="28" t="str">
        <f t="array" ref="Z127">IFERROR(INDEX(Tdata[Nom],SMALL(IF(Tdata[Date|Affectation]=Z$5&amp;"|"&amp;$C$120,ROW(Tdata[Date|Affectation]),9^9),ROW()-ROW($C$120)+1)-1),"")</f>
        <v/>
      </c>
      <c r="AA127" s="28" t="str">
        <f t="array" ref="AA127">IFERROR(INDEX(Tdata[Nom],SMALL(IF(Tdata[Date|Affectation]=AA$5&amp;"|"&amp;$C$120,ROW(Tdata[Date|Affectation]),9^9),ROW()-ROW($C$120)+1)-1),"")</f>
        <v/>
      </c>
      <c r="AB127" s="28" t="str">
        <f t="array" ref="AB127">IFERROR(INDEX(Tdata[Nom],SMALL(IF(Tdata[Date|Affectation]=AB$5&amp;"|"&amp;$C$120,ROW(Tdata[Date|Affectation]),9^9),ROW()-ROW($C$120)+1)-1),"")</f>
        <v/>
      </c>
      <c r="AC127" s="28" t="str">
        <f t="array" ref="AC127">IFERROR(INDEX(Tdata[Nom],SMALL(IF(Tdata[Date|Affectation]=AC$5&amp;"|"&amp;$C$120,ROW(Tdata[Date|Affectation]),9^9),ROW()-ROW($C$120)+1)-1),"")</f>
        <v/>
      </c>
      <c r="AD127" s="28" t="str">
        <f t="array" ref="AD127">IFERROR(INDEX(Tdata[Nom],SMALL(IF(Tdata[Date|Affectation]=AD$5&amp;"|"&amp;$C$120,ROW(Tdata[Date|Affectation]),9^9),ROW()-ROW($C$120)+1)-1),"")</f>
        <v/>
      </c>
      <c r="AE127" s="28" t="str">
        <f t="array" ref="AE127">IFERROR(INDEX(Tdata[Nom],SMALL(IF(Tdata[Date|Affectation]=AE$5&amp;"|"&amp;$C$120,ROW(Tdata[Date|Affectation]),9^9),ROW()-ROW($C$120)+1)-1),"")</f>
        <v/>
      </c>
      <c r="AF127" s="28" t="str">
        <f t="array" ref="AF127">IFERROR(INDEX(Tdata[Nom],SMALL(IF(Tdata[Date|Affectation]=AF$5&amp;"|"&amp;$C$120,ROW(Tdata[Date|Affectation]),9^9),ROW()-ROW($C$120)+1)-1),"")</f>
        <v/>
      </c>
      <c r="AG127" s="28" t="str">
        <f t="array" ref="AG127">IFERROR(INDEX(Tdata[Nom],SMALL(IF(Tdata[Date|Affectation]=AG$5&amp;"|"&amp;$C$120,ROW(Tdata[Date|Affectation]),9^9),ROW()-ROW($C$120)+1)-1),"")</f>
        <v/>
      </c>
      <c r="AH127" s="28" t="str">
        <f t="array" ref="AH127">IFERROR(INDEX(Tdata[Nom],SMALL(IF(Tdata[Date|Affectation]=AH$5&amp;"|"&amp;$C$120,ROW(Tdata[Date|Affectation]),9^9),ROW()-ROW($C$120)+1)-1),"")</f>
        <v/>
      </c>
    </row>
    <row r="128" spans="1:34" ht="15" thickBot="1" x14ac:dyDescent="0.4">
      <c r="A128" s="192"/>
      <c r="B128" s="188"/>
      <c r="C128" s="154"/>
      <c r="D128" s="28" t="str">
        <f t="array" ref="D128">IFERROR(INDEX(Tdata[Nom],SMALL(IF(Tdata[Date|Affectation]=D$5&amp;"|"&amp;$C$120,ROW(Tdata[Date|Affectation]),9^9),ROW()-ROW($C$120)+1)-1),"")</f>
        <v/>
      </c>
      <c r="E128" s="28" t="str">
        <f t="array" ref="E128">IFERROR(INDEX(Tdata[Nom],SMALL(IF(Tdata[Date|Affectation]=E$5&amp;"|"&amp;$C$120,ROW(Tdata[Date|Affectation]),9^9),ROW()-ROW($C$120)+1)-1),"")</f>
        <v/>
      </c>
      <c r="F128" s="28" t="str">
        <f t="array" ref="F128">IFERROR(INDEX(Tdata[Nom],SMALL(IF(Tdata[Date|Affectation]=F$5&amp;"|"&amp;$C$120,ROW(Tdata[Date|Affectation]),9^9),ROW()-ROW($C$120)+1)-1),"")</f>
        <v/>
      </c>
      <c r="G128" s="28" t="str">
        <f t="array" ref="G128">IFERROR(INDEX(Tdata[Nom],SMALL(IF(Tdata[Date|Affectation]=G$5&amp;"|"&amp;$C$120,ROW(Tdata[Date|Affectation]),9^9),ROW()-ROW($C$120)+1)-1),"")</f>
        <v/>
      </c>
      <c r="H128" s="28" t="str">
        <f t="array" ref="H128">IFERROR(INDEX(Tdata[Nom],SMALL(IF(Tdata[Date|Affectation]=H$5&amp;"|"&amp;$C$120,ROW(Tdata[Date|Affectation]),9^9),ROW()-ROW($C$120)+1)-1),"")</f>
        <v/>
      </c>
      <c r="I128" s="28" t="str">
        <f t="array" ref="I128">IFERROR(INDEX(Tdata[Nom],SMALL(IF(Tdata[Date|Affectation]=I$5&amp;"|"&amp;$C$120,ROW(Tdata[Date|Affectation]),9^9),ROW()-ROW($C$120)+1)-1),"")</f>
        <v/>
      </c>
      <c r="J128" s="28" t="str">
        <f t="array" ref="J128">IFERROR(INDEX(Tdata[Nom],SMALL(IF(Tdata[Date|Affectation]=J$5&amp;"|"&amp;$C$120,ROW(Tdata[Date|Affectation]),9^9),ROW()-ROW($C$120)+1)-1),"")</f>
        <v/>
      </c>
      <c r="K128" s="28" t="str">
        <f t="array" ref="K128">IFERROR(INDEX(Tdata[Nom],SMALL(IF(Tdata[Date|Affectation]=K$5&amp;"|"&amp;$C$120,ROW(Tdata[Date|Affectation]),9^9),ROW()-ROW($C$120)+1)-1),"")</f>
        <v/>
      </c>
      <c r="L128" s="28" t="str">
        <f t="array" ref="L128">IFERROR(INDEX(Tdata[Nom],SMALL(IF(Tdata[Date|Affectation]=L$5&amp;"|"&amp;$C$120,ROW(Tdata[Date|Affectation]),9^9),ROW()-ROW($C$120)+1)-1),"")</f>
        <v/>
      </c>
      <c r="M128" s="28" t="str">
        <f t="array" ref="M128">IFERROR(INDEX(Tdata[Nom],SMALL(IF(Tdata[Date|Affectation]=M$5&amp;"|"&amp;$C$120,ROW(Tdata[Date|Affectation]),9^9),ROW()-ROW($C$120)+1)-1),"")</f>
        <v/>
      </c>
      <c r="N128" s="28" t="str">
        <f t="array" ref="N128">IFERROR(INDEX(Tdata[Nom],SMALL(IF(Tdata[Date|Affectation]=N$5&amp;"|"&amp;$C$120,ROW(Tdata[Date|Affectation]),9^9),ROW()-ROW($C$120)+1)-1),"")</f>
        <v/>
      </c>
      <c r="O128" s="28" t="str">
        <f t="array" ref="O128">IFERROR(INDEX(Tdata[Nom],SMALL(IF(Tdata[Date|Affectation]=O$5&amp;"|"&amp;$C$120,ROW(Tdata[Date|Affectation]),9^9),ROW()-ROW($C$120)+1)-1),"")</f>
        <v/>
      </c>
      <c r="P128" s="28" t="str">
        <f t="array" ref="P128">IFERROR(INDEX(Tdata[Nom],SMALL(IF(Tdata[Date|Affectation]=P$5&amp;"|"&amp;$C$120,ROW(Tdata[Date|Affectation]),9^9),ROW()-ROW($C$120)+1)-1),"")</f>
        <v/>
      </c>
      <c r="Q128" s="28" t="str">
        <f t="array" ref="Q128">IFERROR(INDEX(Tdata[Nom],SMALL(IF(Tdata[Date|Affectation]=Q$5&amp;"|"&amp;$C$120,ROW(Tdata[Date|Affectation]),9^9),ROW()-ROW($C$120)+1)-1),"")</f>
        <v/>
      </c>
      <c r="R128" s="28" t="str">
        <f t="array" ref="R128">IFERROR(INDEX(Tdata[Nom],SMALL(IF(Tdata[Date|Affectation]=R$5&amp;"|"&amp;$C$120,ROW(Tdata[Date|Affectation]),9^9),ROW()-ROW($C$120)+1)-1),"")</f>
        <v/>
      </c>
      <c r="S128" s="28" t="str">
        <f t="array" ref="S128">IFERROR(INDEX(Tdata[Nom],SMALL(IF(Tdata[Date|Affectation]=S$5&amp;"|"&amp;$C$120,ROW(Tdata[Date|Affectation]),9^9),ROW()-ROW($C$120)+1)-1),"")</f>
        <v/>
      </c>
      <c r="T128" s="28" t="str">
        <f t="array" ref="T128">IFERROR(INDEX(Tdata[Nom],SMALL(IF(Tdata[Date|Affectation]=T$5&amp;"|"&amp;$C$120,ROW(Tdata[Date|Affectation]),9^9),ROW()-ROW($C$120)+1)-1),"")</f>
        <v/>
      </c>
      <c r="U128" s="28" t="str">
        <f t="array" ref="U128">IFERROR(INDEX(Tdata[Nom],SMALL(IF(Tdata[Date|Affectation]=U$5&amp;"|"&amp;$C$120,ROW(Tdata[Date|Affectation]),9^9),ROW()-ROW($C$120)+1)-1),"")</f>
        <v/>
      </c>
      <c r="V128" s="28" t="str">
        <f t="array" ref="V128">IFERROR(INDEX(Tdata[Nom],SMALL(IF(Tdata[Date|Affectation]=V$5&amp;"|"&amp;$C$120,ROW(Tdata[Date|Affectation]),9^9),ROW()-ROW($C$120)+1)-1),"")</f>
        <v/>
      </c>
      <c r="W128" s="28" t="str">
        <f t="array" ref="W128">IFERROR(INDEX(Tdata[Nom],SMALL(IF(Tdata[Date|Affectation]=W$5&amp;"|"&amp;$C$120,ROW(Tdata[Date|Affectation]),9^9),ROW()-ROW($C$120)+1)-1),"")</f>
        <v/>
      </c>
      <c r="X128" s="28" t="str">
        <f t="array" ref="X128">IFERROR(INDEX(Tdata[Nom],SMALL(IF(Tdata[Date|Affectation]=X$5&amp;"|"&amp;$C$120,ROW(Tdata[Date|Affectation]),9^9),ROW()-ROW($C$120)+1)-1),"")</f>
        <v/>
      </c>
      <c r="Y128" s="28" t="str">
        <f t="array" ref="Y128">IFERROR(INDEX(Tdata[Nom],SMALL(IF(Tdata[Date|Affectation]=Y$5&amp;"|"&amp;$C$120,ROW(Tdata[Date|Affectation]),9^9),ROW()-ROW($C$120)+1)-1),"")</f>
        <v/>
      </c>
      <c r="Z128" s="28" t="str">
        <f t="array" ref="Z128">IFERROR(INDEX(Tdata[Nom],SMALL(IF(Tdata[Date|Affectation]=Z$5&amp;"|"&amp;$C$120,ROW(Tdata[Date|Affectation]),9^9),ROW()-ROW($C$120)+1)-1),"")</f>
        <v/>
      </c>
      <c r="AA128" s="28" t="str">
        <f t="array" ref="AA128">IFERROR(INDEX(Tdata[Nom],SMALL(IF(Tdata[Date|Affectation]=AA$5&amp;"|"&amp;$C$120,ROW(Tdata[Date|Affectation]),9^9),ROW()-ROW($C$120)+1)-1),"")</f>
        <v/>
      </c>
      <c r="AB128" s="28" t="str">
        <f t="array" ref="AB128">IFERROR(INDEX(Tdata[Nom],SMALL(IF(Tdata[Date|Affectation]=AB$5&amp;"|"&amp;$C$120,ROW(Tdata[Date|Affectation]),9^9),ROW()-ROW($C$120)+1)-1),"")</f>
        <v/>
      </c>
      <c r="AC128" s="28" t="str">
        <f t="array" ref="AC128">IFERROR(INDEX(Tdata[Nom],SMALL(IF(Tdata[Date|Affectation]=AC$5&amp;"|"&amp;$C$120,ROW(Tdata[Date|Affectation]),9^9),ROW()-ROW($C$120)+1)-1),"")</f>
        <v/>
      </c>
      <c r="AD128" s="28" t="str">
        <f t="array" ref="AD128">IFERROR(INDEX(Tdata[Nom],SMALL(IF(Tdata[Date|Affectation]=AD$5&amp;"|"&amp;$C$120,ROW(Tdata[Date|Affectation]),9^9),ROW()-ROW($C$120)+1)-1),"")</f>
        <v/>
      </c>
      <c r="AE128" s="28" t="str">
        <f t="array" ref="AE128">IFERROR(INDEX(Tdata[Nom],SMALL(IF(Tdata[Date|Affectation]=AE$5&amp;"|"&amp;$C$120,ROW(Tdata[Date|Affectation]),9^9),ROW()-ROW($C$120)+1)-1),"")</f>
        <v/>
      </c>
      <c r="AF128" s="28" t="str">
        <f t="array" ref="AF128">IFERROR(INDEX(Tdata[Nom],SMALL(IF(Tdata[Date|Affectation]=AF$5&amp;"|"&amp;$C$120,ROW(Tdata[Date|Affectation]),9^9),ROW()-ROW($C$120)+1)-1),"")</f>
        <v/>
      </c>
      <c r="AG128" s="28" t="str">
        <f t="array" ref="AG128">IFERROR(INDEX(Tdata[Nom],SMALL(IF(Tdata[Date|Affectation]=AG$5&amp;"|"&amp;$C$120,ROW(Tdata[Date|Affectation]),9^9),ROW()-ROW($C$120)+1)-1),"")</f>
        <v/>
      </c>
      <c r="AH128" s="28" t="str">
        <f t="array" ref="AH128">IFERROR(INDEX(Tdata[Nom],SMALL(IF(Tdata[Date|Affectation]=AH$5&amp;"|"&amp;$C$120,ROW(Tdata[Date|Affectation]),9^9),ROW()-ROW($C$120)+1)-1),"")</f>
        <v/>
      </c>
    </row>
    <row r="129" spans="1:34" ht="15" thickBot="1" x14ac:dyDescent="0.4">
      <c r="A129" s="192"/>
      <c r="B129" s="189"/>
      <c r="C129" s="153"/>
      <c r="D129" s="28" t="str">
        <f t="array" ref="D129">IFERROR(INDEX(Tdata[Nom],SMALL(IF(Tdata[Date|Affectation]=D$5&amp;"|"&amp;$C$120,ROW(Tdata[Date|Affectation]),9^9),ROW()-ROW($C$120)+1)-1),"")</f>
        <v/>
      </c>
      <c r="E129" s="28" t="str">
        <f t="array" ref="E129">IFERROR(INDEX(Tdata[Nom],SMALL(IF(Tdata[Date|Affectation]=E$5&amp;"|"&amp;$C$120,ROW(Tdata[Date|Affectation]),9^9),ROW()-ROW($C$120)+1)-1),"")</f>
        <v/>
      </c>
      <c r="F129" s="28" t="str">
        <f t="array" ref="F129">IFERROR(INDEX(Tdata[Nom],SMALL(IF(Tdata[Date|Affectation]=F$5&amp;"|"&amp;$C$120,ROW(Tdata[Date|Affectation]),9^9),ROW()-ROW($C$120)+1)-1),"")</f>
        <v/>
      </c>
      <c r="G129" s="28" t="str">
        <f t="array" ref="G129">IFERROR(INDEX(Tdata[Nom],SMALL(IF(Tdata[Date|Affectation]=G$5&amp;"|"&amp;$C$120,ROW(Tdata[Date|Affectation]),9^9),ROW()-ROW($C$120)+1)-1),"")</f>
        <v/>
      </c>
      <c r="H129" s="28" t="str">
        <f t="array" ref="H129">IFERROR(INDEX(Tdata[Nom],SMALL(IF(Tdata[Date|Affectation]=H$5&amp;"|"&amp;$C$120,ROW(Tdata[Date|Affectation]),9^9),ROW()-ROW($C$120)+1)-1),"")</f>
        <v/>
      </c>
      <c r="I129" s="28" t="str">
        <f t="array" ref="I129">IFERROR(INDEX(Tdata[Nom],SMALL(IF(Tdata[Date|Affectation]=I$5&amp;"|"&amp;$C$120,ROW(Tdata[Date|Affectation]),9^9),ROW()-ROW($C$120)+1)-1),"")</f>
        <v/>
      </c>
      <c r="J129" s="28" t="str">
        <f t="array" ref="J129">IFERROR(INDEX(Tdata[Nom],SMALL(IF(Tdata[Date|Affectation]=J$5&amp;"|"&amp;$C$120,ROW(Tdata[Date|Affectation]),9^9),ROW()-ROW($C$120)+1)-1),"")</f>
        <v/>
      </c>
      <c r="K129" s="28" t="str">
        <f t="array" ref="K129">IFERROR(INDEX(Tdata[Nom],SMALL(IF(Tdata[Date|Affectation]=K$5&amp;"|"&amp;$C$120,ROW(Tdata[Date|Affectation]),9^9),ROW()-ROW($C$120)+1)-1),"")</f>
        <v/>
      </c>
      <c r="L129" s="28" t="str">
        <f t="array" ref="L129">IFERROR(INDEX(Tdata[Nom],SMALL(IF(Tdata[Date|Affectation]=L$5&amp;"|"&amp;$C$120,ROW(Tdata[Date|Affectation]),9^9),ROW()-ROW($C$120)+1)-1),"")</f>
        <v/>
      </c>
      <c r="M129" s="28" t="str">
        <f t="array" ref="M129">IFERROR(INDEX(Tdata[Nom],SMALL(IF(Tdata[Date|Affectation]=M$5&amp;"|"&amp;$C$120,ROW(Tdata[Date|Affectation]),9^9),ROW()-ROW($C$120)+1)-1),"")</f>
        <v/>
      </c>
      <c r="N129" s="28" t="str">
        <f t="array" ref="N129">IFERROR(INDEX(Tdata[Nom],SMALL(IF(Tdata[Date|Affectation]=N$5&amp;"|"&amp;$C$120,ROW(Tdata[Date|Affectation]),9^9),ROW()-ROW($C$120)+1)-1),"")</f>
        <v/>
      </c>
      <c r="O129" s="28" t="str">
        <f t="array" ref="O129">IFERROR(INDEX(Tdata[Nom],SMALL(IF(Tdata[Date|Affectation]=O$5&amp;"|"&amp;$C$120,ROW(Tdata[Date|Affectation]),9^9),ROW()-ROW($C$120)+1)-1),"")</f>
        <v/>
      </c>
      <c r="P129" s="28" t="str">
        <f t="array" ref="P129">IFERROR(INDEX(Tdata[Nom],SMALL(IF(Tdata[Date|Affectation]=P$5&amp;"|"&amp;$C$120,ROW(Tdata[Date|Affectation]),9^9),ROW()-ROW($C$120)+1)-1),"")</f>
        <v/>
      </c>
      <c r="Q129" s="28" t="str">
        <f t="array" ref="Q129">IFERROR(INDEX(Tdata[Nom],SMALL(IF(Tdata[Date|Affectation]=Q$5&amp;"|"&amp;$C$120,ROW(Tdata[Date|Affectation]),9^9),ROW()-ROW($C$120)+1)-1),"")</f>
        <v/>
      </c>
      <c r="R129" s="28" t="str">
        <f t="array" ref="R129">IFERROR(INDEX(Tdata[Nom],SMALL(IF(Tdata[Date|Affectation]=R$5&amp;"|"&amp;$C$120,ROW(Tdata[Date|Affectation]),9^9),ROW()-ROW($C$120)+1)-1),"")</f>
        <v/>
      </c>
      <c r="S129" s="28" t="str">
        <f t="array" ref="S129">IFERROR(INDEX(Tdata[Nom],SMALL(IF(Tdata[Date|Affectation]=S$5&amp;"|"&amp;$C$120,ROW(Tdata[Date|Affectation]),9^9),ROW()-ROW($C$120)+1)-1),"")</f>
        <v/>
      </c>
      <c r="T129" s="28" t="str">
        <f t="array" ref="T129">IFERROR(INDEX(Tdata[Nom],SMALL(IF(Tdata[Date|Affectation]=T$5&amp;"|"&amp;$C$120,ROW(Tdata[Date|Affectation]),9^9),ROW()-ROW($C$120)+1)-1),"")</f>
        <v/>
      </c>
      <c r="U129" s="28" t="str">
        <f t="array" ref="U129">IFERROR(INDEX(Tdata[Nom],SMALL(IF(Tdata[Date|Affectation]=U$5&amp;"|"&amp;$C$120,ROW(Tdata[Date|Affectation]),9^9),ROW()-ROW($C$120)+1)-1),"")</f>
        <v/>
      </c>
      <c r="V129" s="28" t="str">
        <f t="array" ref="V129">IFERROR(INDEX(Tdata[Nom],SMALL(IF(Tdata[Date|Affectation]=V$5&amp;"|"&amp;$C$120,ROW(Tdata[Date|Affectation]),9^9),ROW()-ROW($C$120)+1)-1),"")</f>
        <v/>
      </c>
      <c r="W129" s="28" t="str">
        <f t="array" ref="W129">IFERROR(INDEX(Tdata[Nom],SMALL(IF(Tdata[Date|Affectation]=W$5&amp;"|"&amp;$C$120,ROW(Tdata[Date|Affectation]),9^9),ROW()-ROW($C$120)+1)-1),"")</f>
        <v/>
      </c>
      <c r="X129" s="28" t="str">
        <f t="array" ref="X129">IFERROR(INDEX(Tdata[Nom],SMALL(IF(Tdata[Date|Affectation]=X$5&amp;"|"&amp;$C$120,ROW(Tdata[Date|Affectation]),9^9),ROW()-ROW($C$120)+1)-1),"")</f>
        <v/>
      </c>
      <c r="Y129" s="28" t="str">
        <f t="array" ref="Y129">IFERROR(INDEX(Tdata[Nom],SMALL(IF(Tdata[Date|Affectation]=Y$5&amp;"|"&amp;$C$120,ROW(Tdata[Date|Affectation]),9^9),ROW()-ROW($C$120)+1)-1),"")</f>
        <v/>
      </c>
      <c r="Z129" s="28" t="str">
        <f t="array" ref="Z129">IFERROR(INDEX(Tdata[Nom],SMALL(IF(Tdata[Date|Affectation]=Z$5&amp;"|"&amp;$C$120,ROW(Tdata[Date|Affectation]),9^9),ROW()-ROW($C$120)+1)-1),"")</f>
        <v/>
      </c>
      <c r="AA129" s="28" t="str">
        <f t="array" ref="AA129">IFERROR(INDEX(Tdata[Nom],SMALL(IF(Tdata[Date|Affectation]=AA$5&amp;"|"&amp;$C$120,ROW(Tdata[Date|Affectation]),9^9),ROW()-ROW($C$120)+1)-1),"")</f>
        <v/>
      </c>
      <c r="AB129" s="28" t="str">
        <f t="array" ref="AB129">IFERROR(INDEX(Tdata[Nom],SMALL(IF(Tdata[Date|Affectation]=AB$5&amp;"|"&amp;$C$120,ROW(Tdata[Date|Affectation]),9^9),ROW()-ROW($C$120)+1)-1),"")</f>
        <v/>
      </c>
      <c r="AC129" s="28" t="str">
        <f t="array" ref="AC129">IFERROR(INDEX(Tdata[Nom],SMALL(IF(Tdata[Date|Affectation]=AC$5&amp;"|"&amp;$C$120,ROW(Tdata[Date|Affectation]),9^9),ROW()-ROW($C$120)+1)-1),"")</f>
        <v/>
      </c>
      <c r="AD129" s="28" t="str">
        <f t="array" ref="AD129">IFERROR(INDEX(Tdata[Nom],SMALL(IF(Tdata[Date|Affectation]=AD$5&amp;"|"&amp;$C$120,ROW(Tdata[Date|Affectation]),9^9),ROW()-ROW($C$120)+1)-1),"")</f>
        <v/>
      </c>
      <c r="AE129" s="28" t="str">
        <f t="array" ref="AE129">IFERROR(INDEX(Tdata[Nom],SMALL(IF(Tdata[Date|Affectation]=AE$5&amp;"|"&amp;$C$120,ROW(Tdata[Date|Affectation]),9^9),ROW()-ROW($C$120)+1)-1),"")</f>
        <v/>
      </c>
      <c r="AF129" s="28" t="str">
        <f t="array" ref="AF129">IFERROR(INDEX(Tdata[Nom],SMALL(IF(Tdata[Date|Affectation]=AF$5&amp;"|"&amp;$C$120,ROW(Tdata[Date|Affectation]),9^9),ROW()-ROW($C$120)+1)-1),"")</f>
        <v/>
      </c>
      <c r="AG129" s="28" t="str">
        <f t="array" ref="AG129">IFERROR(INDEX(Tdata[Nom],SMALL(IF(Tdata[Date|Affectation]=AG$5&amp;"|"&amp;$C$120,ROW(Tdata[Date|Affectation]),9^9),ROW()-ROW($C$120)+1)-1),"")</f>
        <v/>
      </c>
      <c r="AH129" s="28" t="str">
        <f t="array" ref="AH129">IFERROR(INDEX(Tdata[Nom],SMALL(IF(Tdata[Date|Affectation]=AH$5&amp;"|"&amp;$C$120,ROW(Tdata[Date|Affectation]),9^9),ROW()-ROW($C$120)+1)-1),"")</f>
        <v/>
      </c>
    </row>
    <row r="130" spans="1:34" ht="15" thickBot="1" x14ac:dyDescent="0.4">
      <c r="A130" s="192"/>
      <c r="B130" s="189"/>
      <c r="C130" s="155"/>
      <c r="D130" s="28" t="str">
        <f t="array" ref="D130">IFERROR(INDEX(Tdata[Nom],SMALL(IF(Tdata[Date|Affectation]=D$5&amp;"|"&amp;$C$120,ROW(Tdata[Date|Affectation]),9^9),ROW()-ROW($C$120)+1)-1),"")</f>
        <v/>
      </c>
      <c r="E130" s="28" t="str">
        <f t="array" ref="E130">IFERROR(INDEX(Tdata[Nom],SMALL(IF(Tdata[Date|Affectation]=E$5&amp;"|"&amp;$C$120,ROW(Tdata[Date|Affectation]),9^9),ROW()-ROW($C$120)+1)-1),"")</f>
        <v/>
      </c>
      <c r="F130" s="28" t="str">
        <f t="array" ref="F130">IFERROR(INDEX(Tdata[Nom],SMALL(IF(Tdata[Date|Affectation]=F$5&amp;"|"&amp;$C$120,ROW(Tdata[Date|Affectation]),9^9),ROW()-ROW($C$120)+1)-1),"")</f>
        <v/>
      </c>
      <c r="G130" s="28" t="str">
        <f t="array" ref="G130">IFERROR(INDEX(Tdata[Nom],SMALL(IF(Tdata[Date|Affectation]=G$5&amp;"|"&amp;$C$120,ROW(Tdata[Date|Affectation]),9^9),ROW()-ROW($C$120)+1)-1),"")</f>
        <v/>
      </c>
      <c r="H130" s="28" t="str">
        <f t="array" ref="H130">IFERROR(INDEX(Tdata[Nom],SMALL(IF(Tdata[Date|Affectation]=H$5&amp;"|"&amp;$C$120,ROW(Tdata[Date|Affectation]),9^9),ROW()-ROW($C$120)+1)-1),"")</f>
        <v/>
      </c>
      <c r="I130" s="28" t="str">
        <f t="array" ref="I130">IFERROR(INDEX(Tdata[Nom],SMALL(IF(Tdata[Date|Affectation]=I$5&amp;"|"&amp;$C$120,ROW(Tdata[Date|Affectation]),9^9),ROW()-ROW($C$120)+1)-1),"")</f>
        <v/>
      </c>
      <c r="J130" s="28" t="str">
        <f t="array" ref="J130">IFERROR(INDEX(Tdata[Nom],SMALL(IF(Tdata[Date|Affectation]=J$5&amp;"|"&amp;$C$120,ROW(Tdata[Date|Affectation]),9^9),ROW()-ROW($C$120)+1)-1),"")</f>
        <v/>
      </c>
      <c r="K130" s="28" t="str">
        <f t="array" ref="K130">IFERROR(INDEX(Tdata[Nom],SMALL(IF(Tdata[Date|Affectation]=K$5&amp;"|"&amp;$C$120,ROW(Tdata[Date|Affectation]),9^9),ROW()-ROW($C$120)+1)-1),"")</f>
        <v/>
      </c>
      <c r="L130" s="28" t="str">
        <f t="array" ref="L130">IFERROR(INDEX(Tdata[Nom],SMALL(IF(Tdata[Date|Affectation]=L$5&amp;"|"&amp;$C$120,ROW(Tdata[Date|Affectation]),9^9),ROW()-ROW($C$120)+1)-1),"")</f>
        <v/>
      </c>
      <c r="M130" s="28" t="str">
        <f t="array" ref="M130">IFERROR(INDEX(Tdata[Nom],SMALL(IF(Tdata[Date|Affectation]=M$5&amp;"|"&amp;$C$120,ROW(Tdata[Date|Affectation]),9^9),ROW()-ROW($C$120)+1)-1),"")</f>
        <v/>
      </c>
      <c r="N130" s="28" t="str">
        <f t="array" ref="N130">IFERROR(INDEX(Tdata[Nom],SMALL(IF(Tdata[Date|Affectation]=N$5&amp;"|"&amp;$C$120,ROW(Tdata[Date|Affectation]),9^9),ROW()-ROW($C$120)+1)-1),"")</f>
        <v/>
      </c>
      <c r="O130" s="28" t="str">
        <f t="array" ref="O130">IFERROR(INDEX(Tdata[Nom],SMALL(IF(Tdata[Date|Affectation]=O$5&amp;"|"&amp;$C$120,ROW(Tdata[Date|Affectation]),9^9),ROW()-ROW($C$120)+1)-1),"")</f>
        <v/>
      </c>
      <c r="P130" s="28" t="str">
        <f t="array" ref="P130">IFERROR(INDEX(Tdata[Nom],SMALL(IF(Tdata[Date|Affectation]=P$5&amp;"|"&amp;$C$120,ROW(Tdata[Date|Affectation]),9^9),ROW()-ROW($C$120)+1)-1),"")</f>
        <v/>
      </c>
      <c r="Q130" s="28" t="str">
        <f t="array" ref="Q130">IFERROR(INDEX(Tdata[Nom],SMALL(IF(Tdata[Date|Affectation]=Q$5&amp;"|"&amp;$C$120,ROW(Tdata[Date|Affectation]),9^9),ROW()-ROW($C$120)+1)-1),"")</f>
        <v/>
      </c>
      <c r="R130" s="28" t="str">
        <f t="array" ref="R130">IFERROR(INDEX(Tdata[Nom],SMALL(IF(Tdata[Date|Affectation]=R$5&amp;"|"&amp;$C$120,ROW(Tdata[Date|Affectation]),9^9),ROW()-ROW($C$120)+1)-1),"")</f>
        <v/>
      </c>
      <c r="S130" s="28" t="str">
        <f t="array" ref="S130">IFERROR(INDEX(Tdata[Nom],SMALL(IF(Tdata[Date|Affectation]=S$5&amp;"|"&amp;$C$120,ROW(Tdata[Date|Affectation]),9^9),ROW()-ROW($C$120)+1)-1),"")</f>
        <v/>
      </c>
      <c r="T130" s="28" t="str">
        <f t="array" ref="T130">IFERROR(INDEX(Tdata[Nom],SMALL(IF(Tdata[Date|Affectation]=T$5&amp;"|"&amp;$C$120,ROW(Tdata[Date|Affectation]),9^9),ROW()-ROW($C$120)+1)-1),"")</f>
        <v/>
      </c>
      <c r="U130" s="28" t="str">
        <f t="array" ref="U130">IFERROR(INDEX(Tdata[Nom],SMALL(IF(Tdata[Date|Affectation]=U$5&amp;"|"&amp;$C$120,ROW(Tdata[Date|Affectation]),9^9),ROW()-ROW($C$120)+1)-1),"")</f>
        <v/>
      </c>
      <c r="V130" s="28" t="str">
        <f t="array" ref="V130">IFERROR(INDEX(Tdata[Nom],SMALL(IF(Tdata[Date|Affectation]=V$5&amp;"|"&amp;$C$120,ROW(Tdata[Date|Affectation]),9^9),ROW()-ROW($C$120)+1)-1),"")</f>
        <v/>
      </c>
      <c r="W130" s="28" t="str">
        <f t="array" ref="W130">IFERROR(INDEX(Tdata[Nom],SMALL(IF(Tdata[Date|Affectation]=W$5&amp;"|"&amp;$C$120,ROW(Tdata[Date|Affectation]),9^9),ROW()-ROW($C$120)+1)-1),"")</f>
        <v/>
      </c>
      <c r="X130" s="28" t="str">
        <f t="array" ref="X130">IFERROR(INDEX(Tdata[Nom],SMALL(IF(Tdata[Date|Affectation]=X$5&amp;"|"&amp;$C$120,ROW(Tdata[Date|Affectation]),9^9),ROW()-ROW($C$120)+1)-1),"")</f>
        <v/>
      </c>
      <c r="Y130" s="28" t="str">
        <f t="array" ref="Y130">IFERROR(INDEX(Tdata[Nom],SMALL(IF(Tdata[Date|Affectation]=Y$5&amp;"|"&amp;$C$120,ROW(Tdata[Date|Affectation]),9^9),ROW()-ROW($C$120)+1)-1),"")</f>
        <v/>
      </c>
      <c r="Z130" s="28" t="str">
        <f t="array" ref="Z130">IFERROR(INDEX(Tdata[Nom],SMALL(IF(Tdata[Date|Affectation]=Z$5&amp;"|"&amp;$C$120,ROW(Tdata[Date|Affectation]),9^9),ROW()-ROW($C$120)+1)-1),"")</f>
        <v/>
      </c>
      <c r="AA130" s="28" t="str">
        <f t="array" ref="AA130">IFERROR(INDEX(Tdata[Nom],SMALL(IF(Tdata[Date|Affectation]=AA$5&amp;"|"&amp;$C$120,ROW(Tdata[Date|Affectation]),9^9),ROW()-ROW($C$120)+1)-1),"")</f>
        <v/>
      </c>
      <c r="AB130" s="28" t="str">
        <f t="array" ref="AB130">IFERROR(INDEX(Tdata[Nom],SMALL(IF(Tdata[Date|Affectation]=AB$5&amp;"|"&amp;$C$120,ROW(Tdata[Date|Affectation]),9^9),ROW()-ROW($C$120)+1)-1),"")</f>
        <v/>
      </c>
      <c r="AC130" s="28" t="str">
        <f t="array" ref="AC130">IFERROR(INDEX(Tdata[Nom],SMALL(IF(Tdata[Date|Affectation]=AC$5&amp;"|"&amp;$C$120,ROW(Tdata[Date|Affectation]),9^9),ROW()-ROW($C$120)+1)-1),"")</f>
        <v/>
      </c>
      <c r="AD130" s="28" t="str">
        <f t="array" ref="AD130">IFERROR(INDEX(Tdata[Nom],SMALL(IF(Tdata[Date|Affectation]=AD$5&amp;"|"&amp;$C$120,ROW(Tdata[Date|Affectation]),9^9),ROW()-ROW($C$120)+1)-1),"")</f>
        <v/>
      </c>
      <c r="AE130" s="28" t="str">
        <f t="array" ref="AE130">IFERROR(INDEX(Tdata[Nom],SMALL(IF(Tdata[Date|Affectation]=AE$5&amp;"|"&amp;$C$120,ROW(Tdata[Date|Affectation]),9^9),ROW()-ROW($C$120)+1)-1),"")</f>
        <v/>
      </c>
      <c r="AF130" s="28" t="str">
        <f t="array" ref="AF130">IFERROR(INDEX(Tdata[Nom],SMALL(IF(Tdata[Date|Affectation]=AF$5&amp;"|"&amp;$C$120,ROW(Tdata[Date|Affectation]),9^9),ROW()-ROW($C$120)+1)-1),"")</f>
        <v/>
      </c>
      <c r="AG130" s="28" t="str">
        <f t="array" ref="AG130">IFERROR(INDEX(Tdata[Nom],SMALL(IF(Tdata[Date|Affectation]=AG$5&amp;"|"&amp;$C$120,ROW(Tdata[Date|Affectation]),9^9),ROW()-ROW($C$120)+1)-1),"")</f>
        <v/>
      </c>
      <c r="AH130" s="28" t="str">
        <f t="array" ref="AH130">IFERROR(INDEX(Tdata[Nom],SMALL(IF(Tdata[Date|Affectation]=AH$5&amp;"|"&amp;$C$120,ROW(Tdata[Date|Affectation]),9^9),ROW()-ROW($C$120)+1)-1),"")</f>
        <v/>
      </c>
    </row>
    <row r="131" spans="1:34" ht="15" thickBot="1" x14ac:dyDescent="0.4">
      <c r="A131" s="192"/>
      <c r="B131" s="188" t="s">
        <v>14</v>
      </c>
      <c r="C131" s="156" t="s">
        <v>157</v>
      </c>
      <c r="D131" s="27" t="str">
        <f t="array" ref="D131">IFERROR(INDEX(Tdata[Nom],SMALL(IF(Tdata[Date|Affectation]=D$5&amp;"|"&amp;$C$131,ROW(Tdata[Date|Affectation]),9^9),ROW()-ROW($C$131)+1)-1),"")</f>
        <v/>
      </c>
      <c r="E131" s="27" t="str">
        <f t="array" ref="E131">IFERROR(INDEX(Tdata[Nom],SMALL(IF(Tdata[Date|Affectation]=E$5&amp;"|"&amp;$C$131,ROW(Tdata[Date|Affectation]),9^9),ROW()-ROW($C$131)+1)-1),"")</f>
        <v/>
      </c>
      <c r="F131" s="27" t="str">
        <f t="array" ref="F131">IFERROR(INDEX(Tdata[Nom],SMALL(IF(Tdata[Date|Affectation]=F$5&amp;"|"&amp;$C$131,ROW(Tdata[Date|Affectation]),9^9),ROW()-ROW($C$131)+1)-1),"")</f>
        <v/>
      </c>
      <c r="G131" s="27" t="str">
        <f t="array" ref="G131">IFERROR(INDEX(Tdata[Nom],SMALL(IF(Tdata[Date|Affectation]=G$5&amp;"|"&amp;$C$131,ROW(Tdata[Date|Affectation]),9^9),ROW()-ROW($C$131)+1)-1),"")</f>
        <v/>
      </c>
      <c r="H131" s="27" t="str">
        <f t="array" ref="H131">IFERROR(INDEX(Tdata[Nom],SMALL(IF(Tdata[Date|Affectation]=H$5&amp;"|"&amp;$C$131,ROW(Tdata[Date|Affectation]),9^9),ROW()-ROW($C$131)+1)-1),"")</f>
        <v/>
      </c>
      <c r="I131" s="27" t="str">
        <f t="array" ref="I131">IFERROR(INDEX(Tdata[Nom],SMALL(IF(Tdata[Date|Affectation]=I$5&amp;"|"&amp;$C$131,ROW(Tdata[Date|Affectation]),9^9),ROW()-ROW($C$131)+1)-1),"")</f>
        <v/>
      </c>
      <c r="J131" s="27" t="str">
        <f t="array" ref="J131">IFERROR(INDEX(Tdata[Nom],SMALL(IF(Tdata[Date|Affectation]=J$5&amp;"|"&amp;$C$131,ROW(Tdata[Date|Affectation]),9^9),ROW()-ROW($C$131)+1)-1),"")</f>
        <v/>
      </c>
      <c r="K131" s="27" t="str">
        <f t="array" ref="K131">IFERROR(INDEX(Tdata[Nom],SMALL(IF(Tdata[Date|Affectation]=K$5&amp;"|"&amp;$C$131,ROW(Tdata[Date|Affectation]),9^9),ROW()-ROW($C$131)+1)-1),"")</f>
        <v/>
      </c>
      <c r="L131" s="27" t="str">
        <f t="array" ref="L131">IFERROR(INDEX(Tdata[Nom],SMALL(IF(Tdata[Date|Affectation]=L$5&amp;"|"&amp;$C$131,ROW(Tdata[Date|Affectation]),9^9),ROW()-ROW($C$131)+1)-1),"")</f>
        <v/>
      </c>
      <c r="M131" s="27" t="str">
        <f t="array" ref="M131">IFERROR(INDEX(Tdata[Nom],SMALL(IF(Tdata[Date|Affectation]=M$5&amp;"|"&amp;$C$131,ROW(Tdata[Date|Affectation]),9^9),ROW()-ROW($C$131)+1)-1),"")</f>
        <v/>
      </c>
      <c r="N131" s="27" t="str">
        <f t="array" ref="N131">IFERROR(INDEX(Tdata[Nom],SMALL(IF(Tdata[Date|Affectation]=N$5&amp;"|"&amp;$C$131,ROW(Tdata[Date|Affectation]),9^9),ROW()-ROW($C$131)+1)-1),"")</f>
        <v/>
      </c>
      <c r="O131" s="27" t="str">
        <f t="array" ref="O131">IFERROR(INDEX(Tdata[Nom],SMALL(IF(Tdata[Date|Affectation]=O$5&amp;"|"&amp;$C$131,ROW(Tdata[Date|Affectation]),9^9),ROW()-ROW($C$131)+1)-1),"")</f>
        <v/>
      </c>
      <c r="P131" s="27" t="str">
        <f t="array" ref="P131">IFERROR(INDEX(Tdata[Nom],SMALL(IF(Tdata[Date|Affectation]=P$5&amp;"|"&amp;$C$131,ROW(Tdata[Date|Affectation]),9^9),ROW()-ROW($C$131)+1)-1),"")</f>
        <v/>
      </c>
      <c r="Q131" s="27" t="str">
        <f t="array" ref="Q131">IFERROR(INDEX(Tdata[Nom],SMALL(IF(Tdata[Date|Affectation]=Q$5&amp;"|"&amp;$C$131,ROW(Tdata[Date|Affectation]),9^9),ROW()-ROW($C$131)+1)-1),"")</f>
        <v/>
      </c>
      <c r="R131" s="27" t="str">
        <f t="array" ref="R131">IFERROR(INDEX(Tdata[Nom],SMALL(IF(Tdata[Date|Affectation]=R$5&amp;"|"&amp;$C$131,ROW(Tdata[Date|Affectation]),9^9),ROW()-ROW($C$131)+1)-1),"")</f>
        <v/>
      </c>
      <c r="S131" s="27" t="str">
        <f t="array" ref="S131">IFERROR(INDEX(Tdata[Nom],SMALL(IF(Tdata[Date|Affectation]=S$5&amp;"|"&amp;$C$131,ROW(Tdata[Date|Affectation]),9^9),ROW()-ROW($C$131)+1)-1),"")</f>
        <v/>
      </c>
      <c r="T131" s="27" t="str">
        <f t="array" ref="T131">IFERROR(INDEX(Tdata[Nom],SMALL(IF(Tdata[Date|Affectation]=T$5&amp;"|"&amp;$C$131,ROW(Tdata[Date|Affectation]),9^9),ROW()-ROW($C$131)+1)-1),"")</f>
        <v/>
      </c>
      <c r="U131" s="27" t="str">
        <f t="array" ref="U131">IFERROR(INDEX(Tdata[Nom],SMALL(IF(Tdata[Date|Affectation]=U$5&amp;"|"&amp;$C$131,ROW(Tdata[Date|Affectation]),9^9),ROW()-ROW($C$131)+1)-1),"")</f>
        <v/>
      </c>
      <c r="V131" s="27" t="str">
        <f t="array" ref="V131">IFERROR(INDEX(Tdata[Nom],SMALL(IF(Tdata[Date|Affectation]=V$5&amp;"|"&amp;$C$131,ROW(Tdata[Date|Affectation]),9^9),ROW()-ROW($C$131)+1)-1),"")</f>
        <v/>
      </c>
      <c r="W131" s="27" t="str">
        <f t="array" ref="W131">IFERROR(INDEX(Tdata[Nom],SMALL(IF(Tdata[Date|Affectation]=W$5&amp;"|"&amp;$C$131,ROW(Tdata[Date|Affectation]),9^9),ROW()-ROW($C$131)+1)-1),"")</f>
        <v/>
      </c>
      <c r="X131" s="27" t="str">
        <f t="array" ref="X131">IFERROR(INDEX(Tdata[Nom],SMALL(IF(Tdata[Date|Affectation]=X$5&amp;"|"&amp;$C$131,ROW(Tdata[Date|Affectation]),9^9),ROW()-ROW($C$131)+1)-1),"")</f>
        <v/>
      </c>
      <c r="Y131" s="27" t="str">
        <f t="array" ref="Y131">IFERROR(INDEX(Tdata[Nom],SMALL(IF(Tdata[Date|Affectation]=Y$5&amp;"|"&amp;$C$131,ROW(Tdata[Date|Affectation]),9^9),ROW()-ROW($C$131)+1)-1),"")</f>
        <v/>
      </c>
      <c r="Z131" s="27" t="str">
        <f t="array" ref="Z131">IFERROR(INDEX(Tdata[Nom],SMALL(IF(Tdata[Date|Affectation]=Z$5&amp;"|"&amp;$C$131,ROW(Tdata[Date|Affectation]),9^9),ROW()-ROW($C$131)+1)-1),"")</f>
        <v/>
      </c>
      <c r="AA131" s="27" t="str">
        <f t="array" ref="AA131">IFERROR(INDEX(Tdata[Nom],SMALL(IF(Tdata[Date|Affectation]=AA$5&amp;"|"&amp;$C$131,ROW(Tdata[Date|Affectation]),9^9),ROW()-ROW($C$131)+1)-1),"")</f>
        <v/>
      </c>
      <c r="AB131" s="27" t="str">
        <f t="array" ref="AB131">IFERROR(INDEX(Tdata[Nom],SMALL(IF(Tdata[Date|Affectation]=AB$5&amp;"|"&amp;$C$131,ROW(Tdata[Date|Affectation]),9^9),ROW()-ROW($C$131)+1)-1),"")</f>
        <v/>
      </c>
      <c r="AC131" s="27" t="str">
        <f t="array" ref="AC131">IFERROR(INDEX(Tdata[Nom],SMALL(IF(Tdata[Date|Affectation]=AC$5&amp;"|"&amp;$C$131,ROW(Tdata[Date|Affectation]),9^9),ROW()-ROW($C$131)+1)-1),"")</f>
        <v/>
      </c>
      <c r="AD131" s="27" t="str">
        <f t="array" ref="AD131">IFERROR(INDEX(Tdata[Nom],SMALL(IF(Tdata[Date|Affectation]=AD$5&amp;"|"&amp;$C$131,ROW(Tdata[Date|Affectation]),9^9),ROW()-ROW($C$131)+1)-1),"")</f>
        <v/>
      </c>
      <c r="AE131" s="27" t="str">
        <f t="array" ref="AE131">IFERROR(INDEX(Tdata[Nom],SMALL(IF(Tdata[Date|Affectation]=AE$5&amp;"|"&amp;$C$131,ROW(Tdata[Date|Affectation]),9^9),ROW()-ROW($C$131)+1)-1),"")</f>
        <v/>
      </c>
      <c r="AF131" s="27" t="str">
        <f t="array" ref="AF131">IFERROR(INDEX(Tdata[Nom],SMALL(IF(Tdata[Date|Affectation]=AF$5&amp;"|"&amp;$C$131,ROW(Tdata[Date|Affectation]),9^9),ROW()-ROW($C$131)+1)-1),"")</f>
        <v/>
      </c>
      <c r="AG131" s="27" t="str">
        <f t="array" ref="AG131">IFERROR(INDEX(Tdata[Nom],SMALL(IF(Tdata[Date|Affectation]=AG$5&amp;"|"&amp;$C$131,ROW(Tdata[Date|Affectation]),9^9),ROW()-ROW($C$131)+1)-1),"")</f>
        <v/>
      </c>
      <c r="AH131" s="27" t="str">
        <f t="array" ref="AH131">IFERROR(INDEX(Tdata[Nom],SMALL(IF(Tdata[Date|Affectation]=AH$5&amp;"|"&amp;$C$131,ROW(Tdata[Date|Affectation]),9^9),ROW()-ROW($C$131)+1)-1),"")</f>
        <v/>
      </c>
    </row>
    <row r="132" spans="1:34" ht="15" thickBot="1" x14ac:dyDescent="0.4">
      <c r="A132" s="192"/>
      <c r="B132" s="188"/>
      <c r="C132" s="154"/>
      <c r="D132" s="28" t="str">
        <f t="array" ref="D132">IFERROR(INDEX(Tdata[Nom],SMALL(IF(Tdata[Date|Affectation]=D$5&amp;"|"&amp;$C$131,ROW(Tdata[Date|Affectation]),9^9),ROW()-ROW($C$131)+1)-1),"")</f>
        <v/>
      </c>
      <c r="E132" s="28" t="str">
        <f t="array" ref="E132">IFERROR(INDEX(Tdata[Nom],SMALL(IF(Tdata[Date|Affectation]=E$5&amp;"|"&amp;$C$131,ROW(Tdata[Date|Affectation]),9^9),ROW()-ROW($C$131)+1)-1),"")</f>
        <v/>
      </c>
      <c r="F132" s="28" t="str">
        <f t="array" ref="F132">IFERROR(INDEX(Tdata[Nom],SMALL(IF(Tdata[Date|Affectation]=F$5&amp;"|"&amp;$C$131,ROW(Tdata[Date|Affectation]),9^9),ROW()-ROW($C$131)+1)-1),"")</f>
        <v/>
      </c>
      <c r="G132" s="28" t="str">
        <f t="array" ref="G132">IFERROR(INDEX(Tdata[Nom],SMALL(IF(Tdata[Date|Affectation]=G$5&amp;"|"&amp;$C$131,ROW(Tdata[Date|Affectation]),9^9),ROW()-ROW($C$131)+1)-1),"")</f>
        <v/>
      </c>
      <c r="H132" s="28" t="str">
        <f t="array" ref="H132">IFERROR(INDEX(Tdata[Nom],SMALL(IF(Tdata[Date|Affectation]=H$5&amp;"|"&amp;$C$131,ROW(Tdata[Date|Affectation]),9^9),ROW()-ROW($C$131)+1)-1),"")</f>
        <v/>
      </c>
      <c r="I132" s="28" t="str">
        <f t="array" ref="I132">IFERROR(INDEX(Tdata[Nom],SMALL(IF(Tdata[Date|Affectation]=I$5&amp;"|"&amp;$C$131,ROW(Tdata[Date|Affectation]),9^9),ROW()-ROW($C$131)+1)-1),"")</f>
        <v/>
      </c>
      <c r="J132" s="28" t="str">
        <f t="array" ref="J132">IFERROR(INDEX(Tdata[Nom],SMALL(IF(Tdata[Date|Affectation]=J$5&amp;"|"&amp;$C$131,ROW(Tdata[Date|Affectation]),9^9),ROW()-ROW($C$131)+1)-1),"")</f>
        <v/>
      </c>
      <c r="K132" s="28" t="str">
        <f t="array" ref="K132">IFERROR(INDEX(Tdata[Nom],SMALL(IF(Tdata[Date|Affectation]=K$5&amp;"|"&amp;$C$131,ROW(Tdata[Date|Affectation]),9^9),ROW()-ROW($C$131)+1)-1),"")</f>
        <v/>
      </c>
      <c r="L132" s="28" t="str">
        <f t="array" ref="L132">IFERROR(INDEX(Tdata[Nom],SMALL(IF(Tdata[Date|Affectation]=L$5&amp;"|"&amp;$C$131,ROW(Tdata[Date|Affectation]),9^9),ROW()-ROW($C$131)+1)-1),"")</f>
        <v/>
      </c>
      <c r="M132" s="28" t="str">
        <f t="array" ref="M132">IFERROR(INDEX(Tdata[Nom],SMALL(IF(Tdata[Date|Affectation]=M$5&amp;"|"&amp;$C$131,ROW(Tdata[Date|Affectation]),9^9),ROW()-ROW($C$131)+1)-1),"")</f>
        <v/>
      </c>
      <c r="N132" s="28" t="str">
        <f t="array" ref="N132">IFERROR(INDEX(Tdata[Nom],SMALL(IF(Tdata[Date|Affectation]=N$5&amp;"|"&amp;$C$131,ROW(Tdata[Date|Affectation]),9^9),ROW()-ROW($C$131)+1)-1),"")</f>
        <v/>
      </c>
      <c r="O132" s="28" t="str">
        <f t="array" ref="O132">IFERROR(INDEX(Tdata[Nom],SMALL(IF(Tdata[Date|Affectation]=O$5&amp;"|"&amp;$C$131,ROW(Tdata[Date|Affectation]),9^9),ROW()-ROW($C$131)+1)-1),"")</f>
        <v/>
      </c>
      <c r="P132" s="28" t="str">
        <f t="array" ref="P132">IFERROR(INDEX(Tdata[Nom],SMALL(IF(Tdata[Date|Affectation]=P$5&amp;"|"&amp;$C$131,ROW(Tdata[Date|Affectation]),9^9),ROW()-ROW($C$131)+1)-1),"")</f>
        <v/>
      </c>
      <c r="Q132" s="28" t="str">
        <f t="array" ref="Q132">IFERROR(INDEX(Tdata[Nom],SMALL(IF(Tdata[Date|Affectation]=Q$5&amp;"|"&amp;$C$131,ROW(Tdata[Date|Affectation]),9^9),ROW()-ROW($C$131)+1)-1),"")</f>
        <v/>
      </c>
      <c r="R132" s="28" t="str">
        <f t="array" ref="R132">IFERROR(INDEX(Tdata[Nom],SMALL(IF(Tdata[Date|Affectation]=R$5&amp;"|"&amp;$C$131,ROW(Tdata[Date|Affectation]),9^9),ROW()-ROW($C$131)+1)-1),"")</f>
        <v/>
      </c>
      <c r="S132" s="28" t="str">
        <f t="array" ref="S132">IFERROR(INDEX(Tdata[Nom],SMALL(IF(Tdata[Date|Affectation]=S$5&amp;"|"&amp;$C$131,ROW(Tdata[Date|Affectation]),9^9),ROW()-ROW($C$131)+1)-1),"")</f>
        <v/>
      </c>
      <c r="T132" s="28" t="str">
        <f t="array" ref="T132">IFERROR(INDEX(Tdata[Nom],SMALL(IF(Tdata[Date|Affectation]=T$5&amp;"|"&amp;$C$131,ROW(Tdata[Date|Affectation]),9^9),ROW()-ROW($C$131)+1)-1),"")</f>
        <v/>
      </c>
      <c r="U132" s="28" t="str">
        <f t="array" ref="U132">IFERROR(INDEX(Tdata[Nom],SMALL(IF(Tdata[Date|Affectation]=U$5&amp;"|"&amp;$C$131,ROW(Tdata[Date|Affectation]),9^9),ROW()-ROW($C$131)+1)-1),"")</f>
        <v/>
      </c>
      <c r="V132" s="28" t="str">
        <f t="array" ref="V132">IFERROR(INDEX(Tdata[Nom],SMALL(IF(Tdata[Date|Affectation]=V$5&amp;"|"&amp;$C$131,ROW(Tdata[Date|Affectation]),9^9),ROW()-ROW($C$131)+1)-1),"")</f>
        <v/>
      </c>
      <c r="W132" s="28" t="str">
        <f t="array" ref="W132">IFERROR(INDEX(Tdata[Nom],SMALL(IF(Tdata[Date|Affectation]=W$5&amp;"|"&amp;$C$131,ROW(Tdata[Date|Affectation]),9^9),ROW()-ROW($C$131)+1)-1),"")</f>
        <v/>
      </c>
      <c r="X132" s="28" t="str">
        <f t="array" ref="X132">IFERROR(INDEX(Tdata[Nom],SMALL(IF(Tdata[Date|Affectation]=X$5&amp;"|"&amp;$C$131,ROW(Tdata[Date|Affectation]),9^9),ROW()-ROW($C$131)+1)-1),"")</f>
        <v/>
      </c>
      <c r="Y132" s="28" t="str">
        <f t="array" ref="Y132">IFERROR(INDEX(Tdata[Nom],SMALL(IF(Tdata[Date|Affectation]=Y$5&amp;"|"&amp;$C$131,ROW(Tdata[Date|Affectation]),9^9),ROW()-ROW($C$131)+1)-1),"")</f>
        <v/>
      </c>
      <c r="Z132" s="28" t="str">
        <f t="array" ref="Z132">IFERROR(INDEX(Tdata[Nom],SMALL(IF(Tdata[Date|Affectation]=Z$5&amp;"|"&amp;$C$131,ROW(Tdata[Date|Affectation]),9^9),ROW()-ROW($C$131)+1)-1),"")</f>
        <v/>
      </c>
      <c r="AA132" s="28" t="str">
        <f t="array" ref="AA132">IFERROR(INDEX(Tdata[Nom],SMALL(IF(Tdata[Date|Affectation]=AA$5&amp;"|"&amp;$C$131,ROW(Tdata[Date|Affectation]),9^9),ROW()-ROW($C$131)+1)-1),"")</f>
        <v/>
      </c>
      <c r="AB132" s="28" t="str">
        <f t="array" ref="AB132">IFERROR(INDEX(Tdata[Nom],SMALL(IF(Tdata[Date|Affectation]=AB$5&amp;"|"&amp;$C$131,ROW(Tdata[Date|Affectation]),9^9),ROW()-ROW($C$131)+1)-1),"")</f>
        <v/>
      </c>
      <c r="AC132" s="28" t="str">
        <f t="array" ref="AC132">IFERROR(INDEX(Tdata[Nom],SMALL(IF(Tdata[Date|Affectation]=AC$5&amp;"|"&amp;$C$131,ROW(Tdata[Date|Affectation]),9^9),ROW()-ROW($C$131)+1)-1),"")</f>
        <v/>
      </c>
      <c r="AD132" s="28" t="str">
        <f t="array" ref="AD132">IFERROR(INDEX(Tdata[Nom],SMALL(IF(Tdata[Date|Affectation]=AD$5&amp;"|"&amp;$C$131,ROW(Tdata[Date|Affectation]),9^9),ROW()-ROW($C$131)+1)-1),"")</f>
        <v/>
      </c>
      <c r="AE132" s="28" t="str">
        <f t="array" ref="AE132">IFERROR(INDEX(Tdata[Nom],SMALL(IF(Tdata[Date|Affectation]=AE$5&amp;"|"&amp;$C$131,ROW(Tdata[Date|Affectation]),9^9),ROW()-ROW($C$131)+1)-1),"")</f>
        <v/>
      </c>
      <c r="AF132" s="28" t="str">
        <f t="array" ref="AF132">IFERROR(INDEX(Tdata[Nom],SMALL(IF(Tdata[Date|Affectation]=AF$5&amp;"|"&amp;$C$131,ROW(Tdata[Date|Affectation]),9^9),ROW()-ROW($C$131)+1)-1),"")</f>
        <v/>
      </c>
      <c r="AG132" s="28" t="str">
        <f t="array" ref="AG132">IFERROR(INDEX(Tdata[Nom],SMALL(IF(Tdata[Date|Affectation]=AG$5&amp;"|"&amp;$C$131,ROW(Tdata[Date|Affectation]),9^9),ROW()-ROW($C$131)+1)-1),"")</f>
        <v/>
      </c>
      <c r="AH132" s="28" t="str">
        <f t="array" ref="AH132">IFERROR(INDEX(Tdata[Nom],SMALL(IF(Tdata[Date|Affectation]=AH$5&amp;"|"&amp;$C$131,ROW(Tdata[Date|Affectation]),9^9),ROW()-ROW($C$131)+1)-1),"")</f>
        <v/>
      </c>
    </row>
    <row r="133" spans="1:34" ht="15" thickBot="1" x14ac:dyDescent="0.4">
      <c r="A133" s="192"/>
      <c r="B133" s="188"/>
      <c r="C133" s="154"/>
      <c r="D133" s="28" t="str">
        <f t="array" ref="D133">IFERROR(INDEX(Tdata[Nom],SMALL(IF(Tdata[Date|Affectation]=D$5&amp;"|"&amp;$C$131,ROW(Tdata[Date|Affectation]),9^9),ROW()-ROW($C$131)+1)-1),"")</f>
        <v/>
      </c>
      <c r="E133" s="28" t="str">
        <f t="array" ref="E133">IFERROR(INDEX(Tdata[Nom],SMALL(IF(Tdata[Date|Affectation]=E$5&amp;"|"&amp;$C$131,ROW(Tdata[Date|Affectation]),9^9),ROW()-ROW($C$131)+1)-1),"")</f>
        <v/>
      </c>
      <c r="F133" s="28" t="str">
        <f t="array" ref="F133">IFERROR(INDEX(Tdata[Nom],SMALL(IF(Tdata[Date|Affectation]=F$5&amp;"|"&amp;$C$131,ROW(Tdata[Date|Affectation]),9^9),ROW()-ROW($C$131)+1)-1),"")</f>
        <v/>
      </c>
      <c r="G133" s="28" t="str">
        <f t="array" ref="G133">IFERROR(INDEX(Tdata[Nom],SMALL(IF(Tdata[Date|Affectation]=G$5&amp;"|"&amp;$C$131,ROW(Tdata[Date|Affectation]),9^9),ROW()-ROW($C$131)+1)-1),"")</f>
        <v/>
      </c>
      <c r="H133" s="28" t="str">
        <f t="array" ref="H133">IFERROR(INDEX(Tdata[Nom],SMALL(IF(Tdata[Date|Affectation]=H$5&amp;"|"&amp;$C$131,ROW(Tdata[Date|Affectation]),9^9),ROW()-ROW($C$131)+1)-1),"")</f>
        <v/>
      </c>
      <c r="I133" s="28" t="str">
        <f t="array" ref="I133">IFERROR(INDEX(Tdata[Nom],SMALL(IF(Tdata[Date|Affectation]=I$5&amp;"|"&amp;$C$131,ROW(Tdata[Date|Affectation]),9^9),ROW()-ROW($C$131)+1)-1),"")</f>
        <v/>
      </c>
      <c r="J133" s="28" t="str">
        <f t="array" ref="J133">IFERROR(INDEX(Tdata[Nom],SMALL(IF(Tdata[Date|Affectation]=J$5&amp;"|"&amp;$C$131,ROW(Tdata[Date|Affectation]),9^9),ROW()-ROW($C$131)+1)-1),"")</f>
        <v/>
      </c>
      <c r="K133" s="28" t="str">
        <f t="array" ref="K133">IFERROR(INDEX(Tdata[Nom],SMALL(IF(Tdata[Date|Affectation]=K$5&amp;"|"&amp;$C$131,ROW(Tdata[Date|Affectation]),9^9),ROW()-ROW($C$131)+1)-1),"")</f>
        <v/>
      </c>
      <c r="L133" s="28" t="str">
        <f t="array" ref="L133">IFERROR(INDEX(Tdata[Nom],SMALL(IF(Tdata[Date|Affectation]=L$5&amp;"|"&amp;$C$131,ROW(Tdata[Date|Affectation]),9^9),ROW()-ROW($C$131)+1)-1),"")</f>
        <v/>
      </c>
      <c r="M133" s="28" t="str">
        <f t="array" ref="M133">IFERROR(INDEX(Tdata[Nom],SMALL(IF(Tdata[Date|Affectation]=M$5&amp;"|"&amp;$C$131,ROW(Tdata[Date|Affectation]),9^9),ROW()-ROW($C$131)+1)-1),"")</f>
        <v/>
      </c>
      <c r="N133" s="28" t="str">
        <f t="array" ref="N133">IFERROR(INDEX(Tdata[Nom],SMALL(IF(Tdata[Date|Affectation]=N$5&amp;"|"&amp;$C$131,ROW(Tdata[Date|Affectation]),9^9),ROW()-ROW($C$131)+1)-1),"")</f>
        <v/>
      </c>
      <c r="O133" s="28" t="str">
        <f t="array" ref="O133">IFERROR(INDEX(Tdata[Nom],SMALL(IF(Tdata[Date|Affectation]=O$5&amp;"|"&amp;$C$131,ROW(Tdata[Date|Affectation]),9^9),ROW()-ROW($C$131)+1)-1),"")</f>
        <v/>
      </c>
      <c r="P133" s="28" t="str">
        <f t="array" ref="P133">IFERROR(INDEX(Tdata[Nom],SMALL(IF(Tdata[Date|Affectation]=P$5&amp;"|"&amp;$C$131,ROW(Tdata[Date|Affectation]),9^9),ROW()-ROW($C$131)+1)-1),"")</f>
        <v/>
      </c>
      <c r="Q133" s="28" t="str">
        <f t="array" ref="Q133">IFERROR(INDEX(Tdata[Nom],SMALL(IF(Tdata[Date|Affectation]=Q$5&amp;"|"&amp;$C$131,ROW(Tdata[Date|Affectation]),9^9),ROW()-ROW($C$131)+1)-1),"")</f>
        <v/>
      </c>
      <c r="R133" s="28" t="str">
        <f t="array" ref="R133">IFERROR(INDEX(Tdata[Nom],SMALL(IF(Tdata[Date|Affectation]=R$5&amp;"|"&amp;$C$131,ROW(Tdata[Date|Affectation]),9^9),ROW()-ROW($C$131)+1)-1),"")</f>
        <v/>
      </c>
      <c r="S133" s="28" t="str">
        <f t="array" ref="S133">IFERROR(INDEX(Tdata[Nom],SMALL(IF(Tdata[Date|Affectation]=S$5&amp;"|"&amp;$C$131,ROW(Tdata[Date|Affectation]),9^9),ROW()-ROW($C$131)+1)-1),"")</f>
        <v/>
      </c>
      <c r="T133" s="28" t="str">
        <f t="array" ref="T133">IFERROR(INDEX(Tdata[Nom],SMALL(IF(Tdata[Date|Affectation]=T$5&amp;"|"&amp;$C$131,ROW(Tdata[Date|Affectation]),9^9),ROW()-ROW($C$131)+1)-1),"")</f>
        <v/>
      </c>
      <c r="U133" s="28" t="str">
        <f t="array" ref="U133">IFERROR(INDEX(Tdata[Nom],SMALL(IF(Tdata[Date|Affectation]=U$5&amp;"|"&amp;$C$131,ROW(Tdata[Date|Affectation]),9^9),ROW()-ROW($C$131)+1)-1),"")</f>
        <v/>
      </c>
      <c r="V133" s="28" t="str">
        <f t="array" ref="V133">IFERROR(INDEX(Tdata[Nom],SMALL(IF(Tdata[Date|Affectation]=V$5&amp;"|"&amp;$C$131,ROW(Tdata[Date|Affectation]),9^9),ROW()-ROW($C$131)+1)-1),"")</f>
        <v/>
      </c>
      <c r="W133" s="28" t="str">
        <f t="array" ref="W133">IFERROR(INDEX(Tdata[Nom],SMALL(IF(Tdata[Date|Affectation]=W$5&amp;"|"&amp;$C$131,ROW(Tdata[Date|Affectation]),9^9),ROW()-ROW($C$131)+1)-1),"")</f>
        <v/>
      </c>
      <c r="X133" s="28" t="str">
        <f t="array" ref="X133">IFERROR(INDEX(Tdata[Nom],SMALL(IF(Tdata[Date|Affectation]=X$5&amp;"|"&amp;$C$131,ROW(Tdata[Date|Affectation]),9^9),ROW()-ROW($C$131)+1)-1),"")</f>
        <v/>
      </c>
      <c r="Y133" s="28" t="str">
        <f t="array" ref="Y133">IFERROR(INDEX(Tdata[Nom],SMALL(IF(Tdata[Date|Affectation]=Y$5&amp;"|"&amp;$C$131,ROW(Tdata[Date|Affectation]),9^9),ROW()-ROW($C$131)+1)-1),"")</f>
        <v/>
      </c>
      <c r="Z133" s="28" t="str">
        <f t="array" ref="Z133">IFERROR(INDEX(Tdata[Nom],SMALL(IF(Tdata[Date|Affectation]=Z$5&amp;"|"&amp;$C$131,ROW(Tdata[Date|Affectation]),9^9),ROW()-ROW($C$131)+1)-1),"")</f>
        <v/>
      </c>
      <c r="AA133" s="28" t="str">
        <f t="array" ref="AA133">IFERROR(INDEX(Tdata[Nom],SMALL(IF(Tdata[Date|Affectation]=AA$5&amp;"|"&amp;$C$131,ROW(Tdata[Date|Affectation]),9^9),ROW()-ROW($C$131)+1)-1),"")</f>
        <v/>
      </c>
      <c r="AB133" s="28" t="str">
        <f t="array" ref="AB133">IFERROR(INDEX(Tdata[Nom],SMALL(IF(Tdata[Date|Affectation]=AB$5&amp;"|"&amp;$C$131,ROW(Tdata[Date|Affectation]),9^9),ROW()-ROW($C$131)+1)-1),"")</f>
        <v/>
      </c>
      <c r="AC133" s="28" t="str">
        <f t="array" ref="AC133">IFERROR(INDEX(Tdata[Nom],SMALL(IF(Tdata[Date|Affectation]=AC$5&amp;"|"&amp;$C$131,ROW(Tdata[Date|Affectation]),9^9),ROW()-ROW($C$131)+1)-1),"")</f>
        <v/>
      </c>
      <c r="AD133" s="28" t="str">
        <f t="array" ref="AD133">IFERROR(INDEX(Tdata[Nom],SMALL(IF(Tdata[Date|Affectation]=AD$5&amp;"|"&amp;$C$131,ROW(Tdata[Date|Affectation]),9^9),ROW()-ROW($C$131)+1)-1),"")</f>
        <v/>
      </c>
      <c r="AE133" s="28" t="str">
        <f t="array" ref="AE133">IFERROR(INDEX(Tdata[Nom],SMALL(IF(Tdata[Date|Affectation]=AE$5&amp;"|"&amp;$C$131,ROW(Tdata[Date|Affectation]),9^9),ROW()-ROW($C$131)+1)-1),"")</f>
        <v/>
      </c>
      <c r="AF133" s="28" t="str">
        <f t="array" ref="AF133">IFERROR(INDEX(Tdata[Nom],SMALL(IF(Tdata[Date|Affectation]=AF$5&amp;"|"&amp;$C$131,ROW(Tdata[Date|Affectation]),9^9),ROW()-ROW($C$131)+1)-1),"")</f>
        <v/>
      </c>
      <c r="AG133" s="28" t="str">
        <f t="array" ref="AG133">IFERROR(INDEX(Tdata[Nom],SMALL(IF(Tdata[Date|Affectation]=AG$5&amp;"|"&amp;$C$131,ROW(Tdata[Date|Affectation]),9^9),ROW()-ROW($C$131)+1)-1),"")</f>
        <v/>
      </c>
      <c r="AH133" s="28" t="str">
        <f t="array" ref="AH133">IFERROR(INDEX(Tdata[Nom],SMALL(IF(Tdata[Date|Affectation]=AH$5&amp;"|"&amp;$C$131,ROW(Tdata[Date|Affectation]),9^9),ROW()-ROW($C$131)+1)-1),"")</f>
        <v/>
      </c>
    </row>
    <row r="134" spans="1:34" ht="15" thickBot="1" x14ac:dyDescent="0.4">
      <c r="A134" s="192"/>
      <c r="B134" s="188"/>
      <c r="C134" s="154"/>
      <c r="D134" s="28" t="str">
        <f t="array" ref="D134">IFERROR(INDEX(Tdata[Nom],SMALL(IF(Tdata[Date|Affectation]=D$5&amp;"|"&amp;$C$131,ROW(Tdata[Date|Affectation]),9^9),ROW()-ROW($C$131)+1)-1),"")</f>
        <v/>
      </c>
      <c r="E134" s="28" t="str">
        <f t="array" ref="E134">IFERROR(INDEX(Tdata[Nom],SMALL(IF(Tdata[Date|Affectation]=E$5&amp;"|"&amp;$C$131,ROW(Tdata[Date|Affectation]),9^9),ROW()-ROW($C$131)+1)-1),"")</f>
        <v/>
      </c>
      <c r="F134" s="28" t="str">
        <f t="array" ref="F134">IFERROR(INDEX(Tdata[Nom],SMALL(IF(Tdata[Date|Affectation]=F$5&amp;"|"&amp;$C$131,ROW(Tdata[Date|Affectation]),9^9),ROW()-ROW($C$131)+1)-1),"")</f>
        <v/>
      </c>
      <c r="G134" s="28" t="str">
        <f t="array" ref="G134">IFERROR(INDEX(Tdata[Nom],SMALL(IF(Tdata[Date|Affectation]=G$5&amp;"|"&amp;$C$131,ROW(Tdata[Date|Affectation]),9^9),ROW()-ROW($C$131)+1)-1),"")</f>
        <v/>
      </c>
      <c r="H134" s="28" t="str">
        <f t="array" ref="H134">IFERROR(INDEX(Tdata[Nom],SMALL(IF(Tdata[Date|Affectation]=H$5&amp;"|"&amp;$C$131,ROW(Tdata[Date|Affectation]),9^9),ROW()-ROW($C$131)+1)-1),"")</f>
        <v/>
      </c>
      <c r="I134" s="28" t="str">
        <f t="array" ref="I134">IFERROR(INDEX(Tdata[Nom],SMALL(IF(Tdata[Date|Affectation]=I$5&amp;"|"&amp;$C$131,ROW(Tdata[Date|Affectation]),9^9),ROW()-ROW($C$131)+1)-1),"")</f>
        <v/>
      </c>
      <c r="J134" s="28" t="str">
        <f t="array" ref="J134">IFERROR(INDEX(Tdata[Nom],SMALL(IF(Tdata[Date|Affectation]=J$5&amp;"|"&amp;$C$131,ROW(Tdata[Date|Affectation]),9^9),ROW()-ROW($C$131)+1)-1),"")</f>
        <v/>
      </c>
      <c r="K134" s="28" t="str">
        <f t="array" ref="K134">IFERROR(INDEX(Tdata[Nom],SMALL(IF(Tdata[Date|Affectation]=K$5&amp;"|"&amp;$C$131,ROW(Tdata[Date|Affectation]),9^9),ROW()-ROW($C$131)+1)-1),"")</f>
        <v/>
      </c>
      <c r="L134" s="28" t="str">
        <f t="array" ref="L134">IFERROR(INDEX(Tdata[Nom],SMALL(IF(Tdata[Date|Affectation]=L$5&amp;"|"&amp;$C$131,ROW(Tdata[Date|Affectation]),9^9),ROW()-ROW($C$131)+1)-1),"")</f>
        <v/>
      </c>
      <c r="M134" s="28" t="str">
        <f t="array" ref="M134">IFERROR(INDEX(Tdata[Nom],SMALL(IF(Tdata[Date|Affectation]=M$5&amp;"|"&amp;$C$131,ROW(Tdata[Date|Affectation]),9^9),ROW()-ROW($C$131)+1)-1),"")</f>
        <v/>
      </c>
      <c r="N134" s="28" t="str">
        <f t="array" ref="N134">IFERROR(INDEX(Tdata[Nom],SMALL(IF(Tdata[Date|Affectation]=N$5&amp;"|"&amp;$C$131,ROW(Tdata[Date|Affectation]),9^9),ROW()-ROW($C$131)+1)-1),"")</f>
        <v/>
      </c>
      <c r="O134" s="28" t="str">
        <f t="array" ref="O134">IFERROR(INDEX(Tdata[Nom],SMALL(IF(Tdata[Date|Affectation]=O$5&amp;"|"&amp;$C$131,ROW(Tdata[Date|Affectation]),9^9),ROW()-ROW($C$131)+1)-1),"")</f>
        <v/>
      </c>
      <c r="P134" s="28" t="str">
        <f t="array" ref="P134">IFERROR(INDEX(Tdata[Nom],SMALL(IF(Tdata[Date|Affectation]=P$5&amp;"|"&amp;$C$131,ROW(Tdata[Date|Affectation]),9^9),ROW()-ROW($C$131)+1)-1),"")</f>
        <v/>
      </c>
      <c r="Q134" s="28" t="str">
        <f t="array" ref="Q134">IFERROR(INDEX(Tdata[Nom],SMALL(IF(Tdata[Date|Affectation]=Q$5&amp;"|"&amp;$C$131,ROW(Tdata[Date|Affectation]),9^9),ROW()-ROW($C$131)+1)-1),"")</f>
        <v/>
      </c>
      <c r="R134" s="28" t="str">
        <f t="array" ref="R134">IFERROR(INDEX(Tdata[Nom],SMALL(IF(Tdata[Date|Affectation]=R$5&amp;"|"&amp;$C$131,ROW(Tdata[Date|Affectation]),9^9),ROW()-ROW($C$131)+1)-1),"")</f>
        <v/>
      </c>
      <c r="S134" s="28" t="str">
        <f t="array" ref="S134">IFERROR(INDEX(Tdata[Nom],SMALL(IF(Tdata[Date|Affectation]=S$5&amp;"|"&amp;$C$131,ROW(Tdata[Date|Affectation]),9^9),ROW()-ROW($C$131)+1)-1),"")</f>
        <v/>
      </c>
      <c r="T134" s="28" t="str">
        <f t="array" ref="T134">IFERROR(INDEX(Tdata[Nom],SMALL(IF(Tdata[Date|Affectation]=T$5&amp;"|"&amp;$C$131,ROW(Tdata[Date|Affectation]),9^9),ROW()-ROW($C$131)+1)-1),"")</f>
        <v/>
      </c>
      <c r="U134" s="28" t="str">
        <f t="array" ref="U134">IFERROR(INDEX(Tdata[Nom],SMALL(IF(Tdata[Date|Affectation]=U$5&amp;"|"&amp;$C$131,ROW(Tdata[Date|Affectation]),9^9),ROW()-ROW($C$131)+1)-1),"")</f>
        <v/>
      </c>
      <c r="V134" s="28" t="str">
        <f t="array" ref="V134">IFERROR(INDEX(Tdata[Nom],SMALL(IF(Tdata[Date|Affectation]=V$5&amp;"|"&amp;$C$131,ROW(Tdata[Date|Affectation]),9^9),ROW()-ROW($C$131)+1)-1),"")</f>
        <v/>
      </c>
      <c r="W134" s="28" t="str">
        <f t="array" ref="W134">IFERROR(INDEX(Tdata[Nom],SMALL(IF(Tdata[Date|Affectation]=W$5&amp;"|"&amp;$C$131,ROW(Tdata[Date|Affectation]),9^9),ROW()-ROW($C$131)+1)-1),"")</f>
        <v/>
      </c>
      <c r="X134" s="28" t="str">
        <f t="array" ref="X134">IFERROR(INDEX(Tdata[Nom],SMALL(IF(Tdata[Date|Affectation]=X$5&amp;"|"&amp;$C$131,ROW(Tdata[Date|Affectation]),9^9),ROW()-ROW($C$131)+1)-1),"")</f>
        <v/>
      </c>
      <c r="Y134" s="28" t="str">
        <f t="array" ref="Y134">IFERROR(INDEX(Tdata[Nom],SMALL(IF(Tdata[Date|Affectation]=Y$5&amp;"|"&amp;$C$131,ROW(Tdata[Date|Affectation]),9^9),ROW()-ROW($C$131)+1)-1),"")</f>
        <v/>
      </c>
      <c r="Z134" s="28" t="str">
        <f t="array" ref="Z134">IFERROR(INDEX(Tdata[Nom],SMALL(IF(Tdata[Date|Affectation]=Z$5&amp;"|"&amp;$C$131,ROW(Tdata[Date|Affectation]),9^9),ROW()-ROW($C$131)+1)-1),"")</f>
        <v/>
      </c>
      <c r="AA134" s="28" t="str">
        <f t="array" ref="AA134">IFERROR(INDEX(Tdata[Nom],SMALL(IF(Tdata[Date|Affectation]=AA$5&amp;"|"&amp;$C$131,ROW(Tdata[Date|Affectation]),9^9),ROW()-ROW($C$131)+1)-1),"")</f>
        <v/>
      </c>
      <c r="AB134" s="28" t="str">
        <f t="array" ref="AB134">IFERROR(INDEX(Tdata[Nom],SMALL(IF(Tdata[Date|Affectation]=AB$5&amp;"|"&amp;$C$131,ROW(Tdata[Date|Affectation]),9^9),ROW()-ROW($C$131)+1)-1),"")</f>
        <v/>
      </c>
      <c r="AC134" s="28" t="str">
        <f t="array" ref="AC134">IFERROR(INDEX(Tdata[Nom],SMALL(IF(Tdata[Date|Affectation]=AC$5&amp;"|"&amp;$C$131,ROW(Tdata[Date|Affectation]),9^9),ROW()-ROW($C$131)+1)-1),"")</f>
        <v/>
      </c>
      <c r="AD134" s="28" t="str">
        <f t="array" ref="AD134">IFERROR(INDEX(Tdata[Nom],SMALL(IF(Tdata[Date|Affectation]=AD$5&amp;"|"&amp;$C$131,ROW(Tdata[Date|Affectation]),9^9),ROW()-ROW($C$131)+1)-1),"")</f>
        <v/>
      </c>
      <c r="AE134" s="28" t="str">
        <f t="array" ref="AE134">IFERROR(INDEX(Tdata[Nom],SMALL(IF(Tdata[Date|Affectation]=AE$5&amp;"|"&amp;$C$131,ROW(Tdata[Date|Affectation]),9^9),ROW()-ROW($C$131)+1)-1),"")</f>
        <v/>
      </c>
      <c r="AF134" s="28" t="str">
        <f t="array" ref="AF134">IFERROR(INDEX(Tdata[Nom],SMALL(IF(Tdata[Date|Affectation]=AF$5&amp;"|"&amp;$C$131,ROW(Tdata[Date|Affectation]),9^9),ROW()-ROW($C$131)+1)-1),"")</f>
        <v/>
      </c>
      <c r="AG134" s="28" t="str">
        <f t="array" ref="AG134">IFERROR(INDEX(Tdata[Nom],SMALL(IF(Tdata[Date|Affectation]=AG$5&amp;"|"&amp;$C$131,ROW(Tdata[Date|Affectation]),9^9),ROW()-ROW($C$131)+1)-1),"")</f>
        <v/>
      </c>
      <c r="AH134" s="28" t="str">
        <f t="array" ref="AH134">IFERROR(INDEX(Tdata[Nom],SMALL(IF(Tdata[Date|Affectation]=AH$5&amp;"|"&amp;$C$131,ROW(Tdata[Date|Affectation]),9^9),ROW()-ROW($C$131)+1)-1),"")</f>
        <v/>
      </c>
    </row>
    <row r="135" spans="1:34" ht="15" thickBot="1" x14ac:dyDescent="0.4">
      <c r="A135" s="192"/>
      <c r="B135" s="188"/>
      <c r="C135" s="154"/>
      <c r="D135" s="28" t="str">
        <f t="array" ref="D135">IFERROR(INDEX(Tdata[Nom],SMALL(IF(Tdata[Date|Affectation]=D$5&amp;"|"&amp;$C$131,ROW(Tdata[Date|Affectation]),9^9),ROW()-ROW($C$131)+1)-1),"")</f>
        <v/>
      </c>
      <c r="E135" s="28" t="str">
        <f t="array" ref="E135">IFERROR(INDEX(Tdata[Nom],SMALL(IF(Tdata[Date|Affectation]=E$5&amp;"|"&amp;$C$131,ROW(Tdata[Date|Affectation]),9^9),ROW()-ROW($C$131)+1)-1),"")</f>
        <v/>
      </c>
      <c r="F135" s="28" t="str">
        <f t="array" ref="F135">IFERROR(INDEX(Tdata[Nom],SMALL(IF(Tdata[Date|Affectation]=F$5&amp;"|"&amp;$C$131,ROW(Tdata[Date|Affectation]),9^9),ROW()-ROW($C$131)+1)-1),"")</f>
        <v/>
      </c>
      <c r="G135" s="28" t="str">
        <f t="array" ref="G135">IFERROR(INDEX(Tdata[Nom],SMALL(IF(Tdata[Date|Affectation]=G$5&amp;"|"&amp;$C$131,ROW(Tdata[Date|Affectation]),9^9),ROW()-ROW($C$131)+1)-1),"")</f>
        <v/>
      </c>
      <c r="H135" s="28" t="str">
        <f t="array" ref="H135">IFERROR(INDEX(Tdata[Nom],SMALL(IF(Tdata[Date|Affectation]=H$5&amp;"|"&amp;$C$131,ROW(Tdata[Date|Affectation]),9^9),ROW()-ROW($C$131)+1)-1),"")</f>
        <v/>
      </c>
      <c r="I135" s="28" t="str">
        <f t="array" ref="I135">IFERROR(INDEX(Tdata[Nom],SMALL(IF(Tdata[Date|Affectation]=I$5&amp;"|"&amp;$C$131,ROW(Tdata[Date|Affectation]),9^9),ROW()-ROW($C$131)+1)-1),"")</f>
        <v/>
      </c>
      <c r="J135" s="28" t="str">
        <f t="array" ref="J135">IFERROR(INDEX(Tdata[Nom],SMALL(IF(Tdata[Date|Affectation]=J$5&amp;"|"&amp;$C$131,ROW(Tdata[Date|Affectation]),9^9),ROW()-ROW($C$131)+1)-1),"")</f>
        <v/>
      </c>
      <c r="K135" s="28" t="str">
        <f t="array" ref="K135">IFERROR(INDEX(Tdata[Nom],SMALL(IF(Tdata[Date|Affectation]=K$5&amp;"|"&amp;$C$131,ROW(Tdata[Date|Affectation]),9^9),ROW()-ROW($C$131)+1)-1),"")</f>
        <v/>
      </c>
      <c r="L135" s="28" t="str">
        <f t="array" ref="L135">IFERROR(INDEX(Tdata[Nom],SMALL(IF(Tdata[Date|Affectation]=L$5&amp;"|"&amp;$C$131,ROW(Tdata[Date|Affectation]),9^9),ROW()-ROW($C$131)+1)-1),"")</f>
        <v/>
      </c>
      <c r="M135" s="28" t="str">
        <f t="array" ref="M135">IFERROR(INDEX(Tdata[Nom],SMALL(IF(Tdata[Date|Affectation]=M$5&amp;"|"&amp;$C$131,ROW(Tdata[Date|Affectation]),9^9),ROW()-ROW($C$131)+1)-1),"")</f>
        <v/>
      </c>
      <c r="N135" s="28" t="str">
        <f t="array" ref="N135">IFERROR(INDEX(Tdata[Nom],SMALL(IF(Tdata[Date|Affectation]=N$5&amp;"|"&amp;$C$131,ROW(Tdata[Date|Affectation]),9^9),ROW()-ROW($C$131)+1)-1),"")</f>
        <v/>
      </c>
      <c r="O135" s="28" t="str">
        <f t="array" ref="O135">IFERROR(INDEX(Tdata[Nom],SMALL(IF(Tdata[Date|Affectation]=O$5&amp;"|"&amp;$C$131,ROW(Tdata[Date|Affectation]),9^9),ROW()-ROW($C$131)+1)-1),"")</f>
        <v/>
      </c>
      <c r="P135" s="28" t="str">
        <f t="array" ref="P135">IFERROR(INDEX(Tdata[Nom],SMALL(IF(Tdata[Date|Affectation]=P$5&amp;"|"&amp;$C$131,ROW(Tdata[Date|Affectation]),9^9),ROW()-ROW($C$131)+1)-1),"")</f>
        <v/>
      </c>
      <c r="Q135" s="28" t="str">
        <f t="array" ref="Q135">IFERROR(INDEX(Tdata[Nom],SMALL(IF(Tdata[Date|Affectation]=Q$5&amp;"|"&amp;$C$131,ROW(Tdata[Date|Affectation]),9^9),ROW()-ROW($C$131)+1)-1),"")</f>
        <v/>
      </c>
      <c r="R135" s="28" t="str">
        <f t="array" ref="R135">IFERROR(INDEX(Tdata[Nom],SMALL(IF(Tdata[Date|Affectation]=R$5&amp;"|"&amp;$C$131,ROW(Tdata[Date|Affectation]),9^9),ROW()-ROW($C$131)+1)-1),"")</f>
        <v/>
      </c>
      <c r="S135" s="28" t="str">
        <f t="array" ref="S135">IFERROR(INDEX(Tdata[Nom],SMALL(IF(Tdata[Date|Affectation]=S$5&amp;"|"&amp;$C$131,ROW(Tdata[Date|Affectation]),9^9),ROW()-ROW($C$131)+1)-1),"")</f>
        <v/>
      </c>
      <c r="T135" s="28" t="str">
        <f t="array" ref="T135">IFERROR(INDEX(Tdata[Nom],SMALL(IF(Tdata[Date|Affectation]=T$5&amp;"|"&amp;$C$131,ROW(Tdata[Date|Affectation]),9^9),ROW()-ROW($C$131)+1)-1),"")</f>
        <v/>
      </c>
      <c r="U135" s="28" t="str">
        <f t="array" ref="U135">IFERROR(INDEX(Tdata[Nom],SMALL(IF(Tdata[Date|Affectation]=U$5&amp;"|"&amp;$C$131,ROW(Tdata[Date|Affectation]),9^9),ROW()-ROW($C$131)+1)-1),"")</f>
        <v/>
      </c>
      <c r="V135" s="28" t="str">
        <f t="array" ref="V135">IFERROR(INDEX(Tdata[Nom],SMALL(IF(Tdata[Date|Affectation]=V$5&amp;"|"&amp;$C$131,ROW(Tdata[Date|Affectation]),9^9),ROW()-ROW($C$131)+1)-1),"")</f>
        <v/>
      </c>
      <c r="W135" s="28" t="str">
        <f t="array" ref="W135">IFERROR(INDEX(Tdata[Nom],SMALL(IF(Tdata[Date|Affectation]=W$5&amp;"|"&amp;$C$131,ROW(Tdata[Date|Affectation]),9^9),ROW()-ROW($C$131)+1)-1),"")</f>
        <v/>
      </c>
      <c r="X135" s="28" t="str">
        <f t="array" ref="X135">IFERROR(INDEX(Tdata[Nom],SMALL(IF(Tdata[Date|Affectation]=X$5&amp;"|"&amp;$C$131,ROW(Tdata[Date|Affectation]),9^9),ROW()-ROW($C$131)+1)-1),"")</f>
        <v/>
      </c>
      <c r="Y135" s="28" t="str">
        <f t="array" ref="Y135">IFERROR(INDEX(Tdata[Nom],SMALL(IF(Tdata[Date|Affectation]=Y$5&amp;"|"&amp;$C$131,ROW(Tdata[Date|Affectation]),9^9),ROW()-ROW($C$131)+1)-1),"")</f>
        <v/>
      </c>
      <c r="Z135" s="28" t="str">
        <f t="array" ref="Z135">IFERROR(INDEX(Tdata[Nom],SMALL(IF(Tdata[Date|Affectation]=Z$5&amp;"|"&amp;$C$131,ROW(Tdata[Date|Affectation]),9^9),ROW()-ROW($C$131)+1)-1),"")</f>
        <v/>
      </c>
      <c r="AA135" s="28" t="str">
        <f t="array" ref="AA135">IFERROR(INDEX(Tdata[Nom],SMALL(IF(Tdata[Date|Affectation]=AA$5&amp;"|"&amp;$C$131,ROW(Tdata[Date|Affectation]),9^9),ROW()-ROW($C$131)+1)-1),"")</f>
        <v/>
      </c>
      <c r="AB135" s="28" t="str">
        <f t="array" ref="AB135">IFERROR(INDEX(Tdata[Nom],SMALL(IF(Tdata[Date|Affectation]=AB$5&amp;"|"&amp;$C$131,ROW(Tdata[Date|Affectation]),9^9),ROW()-ROW($C$131)+1)-1),"")</f>
        <v/>
      </c>
      <c r="AC135" s="28" t="str">
        <f t="array" ref="AC135">IFERROR(INDEX(Tdata[Nom],SMALL(IF(Tdata[Date|Affectation]=AC$5&amp;"|"&amp;$C$131,ROW(Tdata[Date|Affectation]),9^9),ROW()-ROW($C$131)+1)-1),"")</f>
        <v/>
      </c>
      <c r="AD135" s="28" t="str">
        <f t="array" ref="AD135">IFERROR(INDEX(Tdata[Nom],SMALL(IF(Tdata[Date|Affectation]=AD$5&amp;"|"&amp;$C$131,ROW(Tdata[Date|Affectation]),9^9),ROW()-ROW($C$131)+1)-1),"")</f>
        <v/>
      </c>
      <c r="AE135" s="28" t="str">
        <f t="array" ref="AE135">IFERROR(INDEX(Tdata[Nom],SMALL(IF(Tdata[Date|Affectation]=AE$5&amp;"|"&amp;$C$131,ROW(Tdata[Date|Affectation]),9^9),ROW()-ROW($C$131)+1)-1),"")</f>
        <v/>
      </c>
      <c r="AF135" s="28" t="str">
        <f t="array" ref="AF135">IFERROR(INDEX(Tdata[Nom],SMALL(IF(Tdata[Date|Affectation]=AF$5&amp;"|"&amp;$C$131,ROW(Tdata[Date|Affectation]),9^9),ROW()-ROW($C$131)+1)-1),"")</f>
        <v/>
      </c>
      <c r="AG135" s="28" t="str">
        <f t="array" ref="AG135">IFERROR(INDEX(Tdata[Nom],SMALL(IF(Tdata[Date|Affectation]=AG$5&amp;"|"&amp;$C$131,ROW(Tdata[Date|Affectation]),9^9),ROW()-ROW($C$131)+1)-1),"")</f>
        <v/>
      </c>
      <c r="AH135" s="28" t="str">
        <f t="array" ref="AH135">IFERROR(INDEX(Tdata[Nom],SMALL(IF(Tdata[Date|Affectation]=AH$5&amp;"|"&amp;$C$131,ROW(Tdata[Date|Affectation]),9^9),ROW()-ROW($C$131)+1)-1),"")</f>
        <v/>
      </c>
    </row>
    <row r="136" spans="1:34" ht="15" thickBot="1" x14ac:dyDescent="0.4">
      <c r="A136" s="192"/>
      <c r="B136" s="188"/>
      <c r="C136" s="154"/>
      <c r="D136" s="28" t="str">
        <f t="array" ref="D136">IFERROR(INDEX(Tdata[Nom],SMALL(IF(Tdata[Date|Affectation]=D$5&amp;"|"&amp;$C$131,ROW(Tdata[Date|Affectation]),9^9),ROW()-ROW($C$131)+1)-1),"")</f>
        <v/>
      </c>
      <c r="E136" s="28" t="str">
        <f t="array" ref="E136">IFERROR(INDEX(Tdata[Nom],SMALL(IF(Tdata[Date|Affectation]=E$5&amp;"|"&amp;$C$131,ROW(Tdata[Date|Affectation]),9^9),ROW()-ROW($C$131)+1)-1),"")</f>
        <v/>
      </c>
      <c r="F136" s="28" t="str">
        <f t="array" ref="F136">IFERROR(INDEX(Tdata[Nom],SMALL(IF(Tdata[Date|Affectation]=F$5&amp;"|"&amp;$C$131,ROW(Tdata[Date|Affectation]),9^9),ROW()-ROW($C$131)+1)-1),"")</f>
        <v/>
      </c>
      <c r="G136" s="28" t="str">
        <f t="array" ref="G136">IFERROR(INDEX(Tdata[Nom],SMALL(IF(Tdata[Date|Affectation]=G$5&amp;"|"&amp;$C$131,ROW(Tdata[Date|Affectation]),9^9),ROW()-ROW($C$131)+1)-1),"")</f>
        <v/>
      </c>
      <c r="H136" s="28" t="str">
        <f t="array" ref="H136">IFERROR(INDEX(Tdata[Nom],SMALL(IF(Tdata[Date|Affectation]=H$5&amp;"|"&amp;$C$131,ROW(Tdata[Date|Affectation]),9^9),ROW()-ROW($C$131)+1)-1),"")</f>
        <v/>
      </c>
      <c r="I136" s="28" t="str">
        <f t="array" ref="I136">IFERROR(INDEX(Tdata[Nom],SMALL(IF(Tdata[Date|Affectation]=I$5&amp;"|"&amp;$C$131,ROW(Tdata[Date|Affectation]),9^9),ROW()-ROW($C$131)+1)-1),"")</f>
        <v/>
      </c>
      <c r="J136" s="28" t="str">
        <f t="array" ref="J136">IFERROR(INDEX(Tdata[Nom],SMALL(IF(Tdata[Date|Affectation]=J$5&amp;"|"&amp;$C$131,ROW(Tdata[Date|Affectation]),9^9),ROW()-ROW($C$131)+1)-1),"")</f>
        <v/>
      </c>
      <c r="K136" s="28" t="str">
        <f t="array" ref="K136">IFERROR(INDEX(Tdata[Nom],SMALL(IF(Tdata[Date|Affectation]=K$5&amp;"|"&amp;$C$131,ROW(Tdata[Date|Affectation]),9^9),ROW()-ROW($C$131)+1)-1),"")</f>
        <v/>
      </c>
      <c r="L136" s="28" t="str">
        <f t="array" ref="L136">IFERROR(INDEX(Tdata[Nom],SMALL(IF(Tdata[Date|Affectation]=L$5&amp;"|"&amp;$C$131,ROW(Tdata[Date|Affectation]),9^9),ROW()-ROW($C$131)+1)-1),"")</f>
        <v/>
      </c>
      <c r="M136" s="28" t="str">
        <f t="array" ref="M136">IFERROR(INDEX(Tdata[Nom],SMALL(IF(Tdata[Date|Affectation]=M$5&amp;"|"&amp;$C$131,ROW(Tdata[Date|Affectation]),9^9),ROW()-ROW($C$131)+1)-1),"")</f>
        <v/>
      </c>
      <c r="N136" s="28" t="str">
        <f t="array" ref="N136">IFERROR(INDEX(Tdata[Nom],SMALL(IF(Tdata[Date|Affectation]=N$5&amp;"|"&amp;$C$131,ROW(Tdata[Date|Affectation]),9^9),ROW()-ROW($C$131)+1)-1),"")</f>
        <v/>
      </c>
      <c r="O136" s="28" t="str">
        <f t="array" ref="O136">IFERROR(INDEX(Tdata[Nom],SMALL(IF(Tdata[Date|Affectation]=O$5&amp;"|"&amp;$C$131,ROW(Tdata[Date|Affectation]),9^9),ROW()-ROW($C$131)+1)-1),"")</f>
        <v/>
      </c>
      <c r="P136" s="28" t="str">
        <f t="array" ref="P136">IFERROR(INDEX(Tdata[Nom],SMALL(IF(Tdata[Date|Affectation]=P$5&amp;"|"&amp;$C$131,ROW(Tdata[Date|Affectation]),9^9),ROW()-ROW($C$131)+1)-1),"")</f>
        <v/>
      </c>
      <c r="Q136" s="28" t="str">
        <f t="array" ref="Q136">IFERROR(INDEX(Tdata[Nom],SMALL(IF(Tdata[Date|Affectation]=Q$5&amp;"|"&amp;$C$131,ROW(Tdata[Date|Affectation]),9^9),ROW()-ROW($C$131)+1)-1),"")</f>
        <v/>
      </c>
      <c r="R136" s="28" t="str">
        <f t="array" ref="R136">IFERROR(INDEX(Tdata[Nom],SMALL(IF(Tdata[Date|Affectation]=R$5&amp;"|"&amp;$C$131,ROW(Tdata[Date|Affectation]),9^9),ROW()-ROW($C$131)+1)-1),"")</f>
        <v/>
      </c>
      <c r="S136" s="28" t="str">
        <f t="array" ref="S136">IFERROR(INDEX(Tdata[Nom],SMALL(IF(Tdata[Date|Affectation]=S$5&amp;"|"&amp;$C$131,ROW(Tdata[Date|Affectation]),9^9),ROW()-ROW($C$131)+1)-1),"")</f>
        <v/>
      </c>
      <c r="T136" s="28" t="str">
        <f t="array" ref="T136">IFERROR(INDEX(Tdata[Nom],SMALL(IF(Tdata[Date|Affectation]=T$5&amp;"|"&amp;$C$131,ROW(Tdata[Date|Affectation]),9^9),ROW()-ROW($C$131)+1)-1),"")</f>
        <v/>
      </c>
      <c r="U136" s="28" t="str">
        <f t="array" ref="U136">IFERROR(INDEX(Tdata[Nom],SMALL(IF(Tdata[Date|Affectation]=U$5&amp;"|"&amp;$C$131,ROW(Tdata[Date|Affectation]),9^9),ROW()-ROW($C$131)+1)-1),"")</f>
        <v/>
      </c>
      <c r="V136" s="28" t="str">
        <f t="array" ref="V136">IFERROR(INDEX(Tdata[Nom],SMALL(IF(Tdata[Date|Affectation]=V$5&amp;"|"&amp;$C$131,ROW(Tdata[Date|Affectation]),9^9),ROW()-ROW($C$131)+1)-1),"")</f>
        <v/>
      </c>
      <c r="W136" s="28" t="str">
        <f t="array" ref="W136">IFERROR(INDEX(Tdata[Nom],SMALL(IF(Tdata[Date|Affectation]=W$5&amp;"|"&amp;$C$131,ROW(Tdata[Date|Affectation]),9^9),ROW()-ROW($C$131)+1)-1),"")</f>
        <v/>
      </c>
      <c r="X136" s="28" t="str">
        <f t="array" ref="X136">IFERROR(INDEX(Tdata[Nom],SMALL(IF(Tdata[Date|Affectation]=X$5&amp;"|"&amp;$C$131,ROW(Tdata[Date|Affectation]),9^9),ROW()-ROW($C$131)+1)-1),"")</f>
        <v/>
      </c>
      <c r="Y136" s="28" t="str">
        <f t="array" ref="Y136">IFERROR(INDEX(Tdata[Nom],SMALL(IF(Tdata[Date|Affectation]=Y$5&amp;"|"&amp;$C$131,ROW(Tdata[Date|Affectation]),9^9),ROW()-ROW($C$131)+1)-1),"")</f>
        <v/>
      </c>
      <c r="Z136" s="28" t="str">
        <f t="array" ref="Z136">IFERROR(INDEX(Tdata[Nom],SMALL(IF(Tdata[Date|Affectation]=Z$5&amp;"|"&amp;$C$131,ROW(Tdata[Date|Affectation]),9^9),ROW()-ROW($C$131)+1)-1),"")</f>
        <v/>
      </c>
      <c r="AA136" s="28" t="str">
        <f t="array" ref="AA136">IFERROR(INDEX(Tdata[Nom],SMALL(IF(Tdata[Date|Affectation]=AA$5&amp;"|"&amp;$C$131,ROW(Tdata[Date|Affectation]),9^9),ROW()-ROW($C$131)+1)-1),"")</f>
        <v/>
      </c>
      <c r="AB136" s="28" t="str">
        <f t="array" ref="AB136">IFERROR(INDEX(Tdata[Nom],SMALL(IF(Tdata[Date|Affectation]=AB$5&amp;"|"&amp;$C$131,ROW(Tdata[Date|Affectation]),9^9),ROW()-ROW($C$131)+1)-1),"")</f>
        <v/>
      </c>
      <c r="AC136" s="28" t="str">
        <f t="array" ref="AC136">IFERROR(INDEX(Tdata[Nom],SMALL(IF(Tdata[Date|Affectation]=AC$5&amp;"|"&amp;$C$131,ROW(Tdata[Date|Affectation]),9^9),ROW()-ROW($C$131)+1)-1),"")</f>
        <v/>
      </c>
      <c r="AD136" s="28" t="str">
        <f t="array" ref="AD136">IFERROR(INDEX(Tdata[Nom],SMALL(IF(Tdata[Date|Affectation]=AD$5&amp;"|"&amp;$C$131,ROW(Tdata[Date|Affectation]),9^9),ROW()-ROW($C$131)+1)-1),"")</f>
        <v/>
      </c>
      <c r="AE136" s="28" t="str">
        <f t="array" ref="AE136">IFERROR(INDEX(Tdata[Nom],SMALL(IF(Tdata[Date|Affectation]=AE$5&amp;"|"&amp;$C$131,ROW(Tdata[Date|Affectation]),9^9),ROW()-ROW($C$131)+1)-1),"")</f>
        <v/>
      </c>
      <c r="AF136" s="28" t="str">
        <f t="array" ref="AF136">IFERROR(INDEX(Tdata[Nom],SMALL(IF(Tdata[Date|Affectation]=AF$5&amp;"|"&amp;$C$131,ROW(Tdata[Date|Affectation]),9^9),ROW()-ROW($C$131)+1)-1),"")</f>
        <v/>
      </c>
      <c r="AG136" s="28" t="str">
        <f t="array" ref="AG136">IFERROR(INDEX(Tdata[Nom],SMALL(IF(Tdata[Date|Affectation]=AG$5&amp;"|"&amp;$C$131,ROW(Tdata[Date|Affectation]),9^9),ROW()-ROW($C$131)+1)-1),"")</f>
        <v/>
      </c>
      <c r="AH136" s="28" t="str">
        <f t="array" ref="AH136">IFERROR(INDEX(Tdata[Nom],SMALL(IF(Tdata[Date|Affectation]=AH$5&amp;"|"&amp;$C$131,ROW(Tdata[Date|Affectation]),9^9),ROW()-ROW($C$131)+1)-1),"")</f>
        <v/>
      </c>
    </row>
    <row r="137" spans="1:34" ht="15" thickBot="1" x14ac:dyDescent="0.4">
      <c r="A137" s="192"/>
      <c r="B137" s="188"/>
      <c r="C137" s="154"/>
      <c r="D137" s="46" t="str">
        <f t="array" ref="D137">IFERROR(INDEX(Tdata[Nom],SMALL(IF(Tdata[Date|Affectation]=D$5&amp;"|"&amp;$C$131,ROW(Tdata[Date|Affectation]),9^9),ROW()-ROW($C$131)+1)-1),"")</f>
        <v/>
      </c>
      <c r="E137" s="46" t="str">
        <f t="array" ref="E137">IFERROR(INDEX(Tdata[Nom],SMALL(IF(Tdata[Date|Affectation]=E$5&amp;"|"&amp;$C$131,ROW(Tdata[Date|Affectation]),9^9),ROW()-ROW($C$131)+1)-1),"")</f>
        <v/>
      </c>
      <c r="F137" s="46" t="str">
        <f t="array" ref="F137">IFERROR(INDEX(Tdata[Nom],SMALL(IF(Tdata[Date|Affectation]=F$5&amp;"|"&amp;$C$131,ROW(Tdata[Date|Affectation]),9^9),ROW()-ROW($C$131)+1)-1),"")</f>
        <v/>
      </c>
      <c r="G137" s="46" t="str">
        <f t="array" ref="G137">IFERROR(INDEX(Tdata[Nom],SMALL(IF(Tdata[Date|Affectation]=G$5&amp;"|"&amp;$C$131,ROW(Tdata[Date|Affectation]),9^9),ROW()-ROW($C$131)+1)-1),"")</f>
        <v/>
      </c>
      <c r="H137" s="46" t="str">
        <f t="array" ref="H137">IFERROR(INDEX(Tdata[Nom],SMALL(IF(Tdata[Date|Affectation]=H$5&amp;"|"&amp;$C$131,ROW(Tdata[Date|Affectation]),9^9),ROW()-ROW($C$131)+1)-1),"")</f>
        <v/>
      </c>
      <c r="I137" s="46" t="str">
        <f t="array" ref="I137">IFERROR(INDEX(Tdata[Nom],SMALL(IF(Tdata[Date|Affectation]=I$5&amp;"|"&amp;$C$131,ROW(Tdata[Date|Affectation]),9^9),ROW()-ROW($C$131)+1)-1),"")</f>
        <v/>
      </c>
      <c r="J137" s="46" t="str">
        <f t="array" ref="J137">IFERROR(INDEX(Tdata[Nom],SMALL(IF(Tdata[Date|Affectation]=J$5&amp;"|"&amp;$C$131,ROW(Tdata[Date|Affectation]),9^9),ROW()-ROW($C$131)+1)-1),"")</f>
        <v/>
      </c>
      <c r="K137" s="46" t="str">
        <f t="array" ref="K137">IFERROR(INDEX(Tdata[Nom],SMALL(IF(Tdata[Date|Affectation]=K$5&amp;"|"&amp;$C$131,ROW(Tdata[Date|Affectation]),9^9),ROW()-ROW($C$131)+1)-1),"")</f>
        <v/>
      </c>
      <c r="L137" s="46" t="str">
        <f t="array" ref="L137">IFERROR(INDEX(Tdata[Nom],SMALL(IF(Tdata[Date|Affectation]=L$5&amp;"|"&amp;$C$131,ROW(Tdata[Date|Affectation]),9^9),ROW()-ROW($C$131)+1)-1),"")</f>
        <v/>
      </c>
      <c r="M137" s="46" t="str">
        <f t="array" ref="M137">IFERROR(INDEX(Tdata[Nom],SMALL(IF(Tdata[Date|Affectation]=M$5&amp;"|"&amp;$C$131,ROW(Tdata[Date|Affectation]),9^9),ROW()-ROW($C$131)+1)-1),"")</f>
        <v/>
      </c>
      <c r="N137" s="46" t="str">
        <f t="array" ref="N137">IFERROR(INDEX(Tdata[Nom],SMALL(IF(Tdata[Date|Affectation]=N$5&amp;"|"&amp;$C$131,ROW(Tdata[Date|Affectation]),9^9),ROW()-ROW($C$131)+1)-1),"")</f>
        <v/>
      </c>
      <c r="O137" s="46" t="str">
        <f t="array" ref="O137">IFERROR(INDEX(Tdata[Nom],SMALL(IF(Tdata[Date|Affectation]=O$5&amp;"|"&amp;$C$131,ROW(Tdata[Date|Affectation]),9^9),ROW()-ROW($C$131)+1)-1),"")</f>
        <v/>
      </c>
      <c r="P137" s="46" t="str">
        <f t="array" ref="P137">IFERROR(INDEX(Tdata[Nom],SMALL(IF(Tdata[Date|Affectation]=P$5&amp;"|"&amp;$C$131,ROW(Tdata[Date|Affectation]),9^9),ROW()-ROW($C$131)+1)-1),"")</f>
        <v/>
      </c>
      <c r="Q137" s="46" t="str">
        <f t="array" ref="Q137">IFERROR(INDEX(Tdata[Nom],SMALL(IF(Tdata[Date|Affectation]=Q$5&amp;"|"&amp;$C$131,ROW(Tdata[Date|Affectation]),9^9),ROW()-ROW($C$131)+1)-1),"")</f>
        <v/>
      </c>
      <c r="R137" s="46" t="str">
        <f t="array" ref="R137">IFERROR(INDEX(Tdata[Nom],SMALL(IF(Tdata[Date|Affectation]=R$5&amp;"|"&amp;$C$131,ROW(Tdata[Date|Affectation]),9^9),ROW()-ROW($C$131)+1)-1),"")</f>
        <v/>
      </c>
      <c r="S137" s="46" t="str">
        <f t="array" ref="S137">IFERROR(INDEX(Tdata[Nom],SMALL(IF(Tdata[Date|Affectation]=S$5&amp;"|"&amp;$C$131,ROW(Tdata[Date|Affectation]),9^9),ROW()-ROW($C$131)+1)-1),"")</f>
        <v/>
      </c>
      <c r="T137" s="46" t="str">
        <f t="array" ref="T137">IFERROR(INDEX(Tdata[Nom],SMALL(IF(Tdata[Date|Affectation]=T$5&amp;"|"&amp;$C$131,ROW(Tdata[Date|Affectation]),9^9),ROW()-ROW($C$131)+1)-1),"")</f>
        <v/>
      </c>
      <c r="U137" s="46" t="str">
        <f t="array" ref="U137">IFERROR(INDEX(Tdata[Nom],SMALL(IF(Tdata[Date|Affectation]=U$5&amp;"|"&amp;$C$131,ROW(Tdata[Date|Affectation]),9^9),ROW()-ROW($C$131)+1)-1),"")</f>
        <v/>
      </c>
      <c r="V137" s="46" t="str">
        <f t="array" ref="V137">IFERROR(INDEX(Tdata[Nom],SMALL(IF(Tdata[Date|Affectation]=V$5&amp;"|"&amp;$C$131,ROW(Tdata[Date|Affectation]),9^9),ROW()-ROW($C$131)+1)-1),"")</f>
        <v/>
      </c>
      <c r="W137" s="46" t="str">
        <f t="array" ref="W137">IFERROR(INDEX(Tdata[Nom],SMALL(IF(Tdata[Date|Affectation]=W$5&amp;"|"&amp;$C$131,ROW(Tdata[Date|Affectation]),9^9),ROW()-ROW($C$131)+1)-1),"")</f>
        <v/>
      </c>
      <c r="X137" s="46" t="str">
        <f t="array" ref="X137">IFERROR(INDEX(Tdata[Nom],SMALL(IF(Tdata[Date|Affectation]=X$5&amp;"|"&amp;$C$131,ROW(Tdata[Date|Affectation]),9^9),ROW()-ROW($C$131)+1)-1),"")</f>
        <v/>
      </c>
      <c r="Y137" s="46" t="str">
        <f t="array" ref="Y137">IFERROR(INDEX(Tdata[Nom],SMALL(IF(Tdata[Date|Affectation]=Y$5&amp;"|"&amp;$C$131,ROW(Tdata[Date|Affectation]),9^9),ROW()-ROW($C$131)+1)-1),"")</f>
        <v/>
      </c>
      <c r="Z137" s="46" t="str">
        <f t="array" ref="Z137">IFERROR(INDEX(Tdata[Nom],SMALL(IF(Tdata[Date|Affectation]=Z$5&amp;"|"&amp;$C$131,ROW(Tdata[Date|Affectation]),9^9),ROW()-ROW($C$131)+1)-1),"")</f>
        <v/>
      </c>
      <c r="AA137" s="46" t="str">
        <f t="array" ref="AA137">IFERROR(INDEX(Tdata[Nom],SMALL(IF(Tdata[Date|Affectation]=AA$5&amp;"|"&amp;$C$131,ROW(Tdata[Date|Affectation]),9^9),ROW()-ROW($C$131)+1)-1),"")</f>
        <v/>
      </c>
      <c r="AB137" s="46" t="str">
        <f t="array" ref="AB137">IFERROR(INDEX(Tdata[Nom],SMALL(IF(Tdata[Date|Affectation]=AB$5&amp;"|"&amp;$C$131,ROW(Tdata[Date|Affectation]),9^9),ROW()-ROW($C$131)+1)-1),"")</f>
        <v/>
      </c>
      <c r="AC137" s="46" t="str">
        <f t="array" ref="AC137">IFERROR(INDEX(Tdata[Nom],SMALL(IF(Tdata[Date|Affectation]=AC$5&amp;"|"&amp;$C$131,ROW(Tdata[Date|Affectation]),9^9),ROW()-ROW($C$131)+1)-1),"")</f>
        <v/>
      </c>
      <c r="AD137" s="46" t="str">
        <f t="array" ref="AD137">IFERROR(INDEX(Tdata[Nom],SMALL(IF(Tdata[Date|Affectation]=AD$5&amp;"|"&amp;$C$131,ROW(Tdata[Date|Affectation]),9^9),ROW()-ROW($C$131)+1)-1),"")</f>
        <v/>
      </c>
      <c r="AE137" s="46" t="str">
        <f t="array" ref="AE137">IFERROR(INDEX(Tdata[Nom],SMALL(IF(Tdata[Date|Affectation]=AE$5&amp;"|"&amp;$C$131,ROW(Tdata[Date|Affectation]),9^9),ROW()-ROW($C$131)+1)-1),"")</f>
        <v/>
      </c>
      <c r="AF137" s="46" t="str">
        <f t="array" ref="AF137">IFERROR(INDEX(Tdata[Nom],SMALL(IF(Tdata[Date|Affectation]=AF$5&amp;"|"&amp;$C$131,ROW(Tdata[Date|Affectation]),9^9),ROW()-ROW($C$131)+1)-1),"")</f>
        <v/>
      </c>
      <c r="AG137" s="46" t="str">
        <f t="array" ref="AG137">IFERROR(INDEX(Tdata[Nom],SMALL(IF(Tdata[Date|Affectation]=AG$5&amp;"|"&amp;$C$131,ROW(Tdata[Date|Affectation]),9^9),ROW()-ROW($C$131)+1)-1),"")</f>
        <v/>
      </c>
      <c r="AH137" s="46" t="str">
        <f t="array" ref="AH137">IFERROR(INDEX(Tdata[Nom],SMALL(IF(Tdata[Date|Affectation]=AH$5&amp;"|"&amp;$C$131,ROW(Tdata[Date|Affectation]),9^9),ROW()-ROW($C$131)+1)-1),"")</f>
        <v/>
      </c>
    </row>
    <row r="138" spans="1:34" ht="15" thickBot="1" x14ac:dyDescent="0.4">
      <c r="A138" s="192"/>
      <c r="B138" s="188"/>
      <c r="C138" s="154"/>
      <c r="D138" s="28" t="str">
        <f t="array" ref="D138">IFERROR(INDEX(Tdata[Nom],SMALL(IF(Tdata[Date|Affectation]=D$5&amp;"|"&amp;$C$131,ROW(Tdata[Date|Affectation]),9^9),ROW()-ROW($C$131)+1)-1),"")</f>
        <v/>
      </c>
      <c r="E138" s="28" t="str">
        <f t="array" ref="E138">IFERROR(INDEX(Tdata[Nom],SMALL(IF(Tdata[Date|Affectation]=E$5&amp;"|"&amp;$C$131,ROW(Tdata[Date|Affectation]),9^9),ROW()-ROW($C$131)+1)-1),"")</f>
        <v/>
      </c>
      <c r="F138" s="28" t="str">
        <f t="array" ref="F138">IFERROR(INDEX(Tdata[Nom],SMALL(IF(Tdata[Date|Affectation]=F$5&amp;"|"&amp;$C$131,ROW(Tdata[Date|Affectation]),9^9),ROW()-ROW($C$131)+1)-1),"")</f>
        <v/>
      </c>
      <c r="G138" s="28" t="str">
        <f t="array" ref="G138">IFERROR(INDEX(Tdata[Nom],SMALL(IF(Tdata[Date|Affectation]=G$5&amp;"|"&amp;$C$131,ROW(Tdata[Date|Affectation]),9^9),ROW()-ROW($C$131)+1)-1),"")</f>
        <v/>
      </c>
      <c r="H138" s="28" t="str">
        <f t="array" ref="H138">IFERROR(INDEX(Tdata[Nom],SMALL(IF(Tdata[Date|Affectation]=H$5&amp;"|"&amp;$C$131,ROW(Tdata[Date|Affectation]),9^9),ROW()-ROW($C$131)+1)-1),"")</f>
        <v/>
      </c>
      <c r="I138" s="28" t="str">
        <f t="array" ref="I138">IFERROR(INDEX(Tdata[Nom],SMALL(IF(Tdata[Date|Affectation]=I$5&amp;"|"&amp;$C$131,ROW(Tdata[Date|Affectation]),9^9),ROW()-ROW($C$131)+1)-1),"")</f>
        <v/>
      </c>
      <c r="J138" s="28" t="str">
        <f t="array" ref="J138">IFERROR(INDEX(Tdata[Nom],SMALL(IF(Tdata[Date|Affectation]=J$5&amp;"|"&amp;$C$131,ROW(Tdata[Date|Affectation]),9^9),ROW()-ROW($C$131)+1)-1),"")</f>
        <v/>
      </c>
      <c r="K138" s="28" t="str">
        <f t="array" ref="K138">IFERROR(INDEX(Tdata[Nom],SMALL(IF(Tdata[Date|Affectation]=K$5&amp;"|"&amp;$C$131,ROW(Tdata[Date|Affectation]),9^9),ROW()-ROW($C$131)+1)-1),"")</f>
        <v/>
      </c>
      <c r="L138" s="28" t="str">
        <f t="array" ref="L138">IFERROR(INDEX(Tdata[Nom],SMALL(IF(Tdata[Date|Affectation]=L$5&amp;"|"&amp;$C$131,ROW(Tdata[Date|Affectation]),9^9),ROW()-ROW($C$131)+1)-1),"")</f>
        <v/>
      </c>
      <c r="M138" s="28" t="str">
        <f t="array" ref="M138">IFERROR(INDEX(Tdata[Nom],SMALL(IF(Tdata[Date|Affectation]=M$5&amp;"|"&amp;$C$131,ROW(Tdata[Date|Affectation]),9^9),ROW()-ROW($C$131)+1)-1),"")</f>
        <v/>
      </c>
      <c r="N138" s="28" t="str">
        <f t="array" ref="N138">IFERROR(INDEX(Tdata[Nom],SMALL(IF(Tdata[Date|Affectation]=N$5&amp;"|"&amp;$C$131,ROW(Tdata[Date|Affectation]),9^9),ROW()-ROW($C$131)+1)-1),"")</f>
        <v/>
      </c>
      <c r="O138" s="28" t="str">
        <f t="array" ref="O138">IFERROR(INDEX(Tdata[Nom],SMALL(IF(Tdata[Date|Affectation]=O$5&amp;"|"&amp;$C$131,ROW(Tdata[Date|Affectation]),9^9),ROW()-ROW($C$131)+1)-1),"")</f>
        <v/>
      </c>
      <c r="P138" s="28" t="str">
        <f t="array" ref="P138">IFERROR(INDEX(Tdata[Nom],SMALL(IF(Tdata[Date|Affectation]=P$5&amp;"|"&amp;$C$131,ROW(Tdata[Date|Affectation]),9^9),ROW()-ROW($C$131)+1)-1),"")</f>
        <v/>
      </c>
      <c r="Q138" s="28" t="str">
        <f t="array" ref="Q138">IFERROR(INDEX(Tdata[Nom],SMALL(IF(Tdata[Date|Affectation]=Q$5&amp;"|"&amp;$C$131,ROW(Tdata[Date|Affectation]),9^9),ROW()-ROW($C$131)+1)-1),"")</f>
        <v/>
      </c>
      <c r="R138" s="28" t="str">
        <f t="array" ref="R138">IFERROR(INDEX(Tdata[Nom],SMALL(IF(Tdata[Date|Affectation]=R$5&amp;"|"&amp;$C$131,ROW(Tdata[Date|Affectation]),9^9),ROW()-ROW($C$131)+1)-1),"")</f>
        <v/>
      </c>
      <c r="S138" s="28" t="str">
        <f t="array" ref="S138">IFERROR(INDEX(Tdata[Nom],SMALL(IF(Tdata[Date|Affectation]=S$5&amp;"|"&amp;$C$131,ROW(Tdata[Date|Affectation]),9^9),ROW()-ROW($C$131)+1)-1),"")</f>
        <v/>
      </c>
      <c r="T138" s="28" t="str">
        <f t="array" ref="T138">IFERROR(INDEX(Tdata[Nom],SMALL(IF(Tdata[Date|Affectation]=T$5&amp;"|"&amp;$C$131,ROW(Tdata[Date|Affectation]),9^9),ROW()-ROW($C$131)+1)-1),"")</f>
        <v/>
      </c>
      <c r="U138" s="28" t="str">
        <f t="array" ref="U138">IFERROR(INDEX(Tdata[Nom],SMALL(IF(Tdata[Date|Affectation]=U$5&amp;"|"&amp;$C$131,ROW(Tdata[Date|Affectation]),9^9),ROW()-ROW($C$131)+1)-1),"")</f>
        <v/>
      </c>
      <c r="V138" s="28" t="str">
        <f t="array" ref="V138">IFERROR(INDEX(Tdata[Nom],SMALL(IF(Tdata[Date|Affectation]=V$5&amp;"|"&amp;$C$131,ROW(Tdata[Date|Affectation]),9^9),ROW()-ROW($C$131)+1)-1),"")</f>
        <v/>
      </c>
      <c r="W138" s="28" t="str">
        <f t="array" ref="W138">IFERROR(INDEX(Tdata[Nom],SMALL(IF(Tdata[Date|Affectation]=W$5&amp;"|"&amp;$C$131,ROW(Tdata[Date|Affectation]),9^9),ROW()-ROW($C$131)+1)-1),"")</f>
        <v/>
      </c>
      <c r="X138" s="28" t="str">
        <f t="array" ref="X138">IFERROR(INDEX(Tdata[Nom],SMALL(IF(Tdata[Date|Affectation]=X$5&amp;"|"&amp;$C$131,ROW(Tdata[Date|Affectation]),9^9),ROW()-ROW($C$131)+1)-1),"")</f>
        <v/>
      </c>
      <c r="Y138" s="28" t="str">
        <f t="array" ref="Y138">IFERROR(INDEX(Tdata[Nom],SMALL(IF(Tdata[Date|Affectation]=Y$5&amp;"|"&amp;$C$131,ROW(Tdata[Date|Affectation]),9^9),ROW()-ROW($C$131)+1)-1),"")</f>
        <v/>
      </c>
      <c r="Z138" s="28" t="str">
        <f t="array" ref="Z138">IFERROR(INDEX(Tdata[Nom],SMALL(IF(Tdata[Date|Affectation]=Z$5&amp;"|"&amp;$C$131,ROW(Tdata[Date|Affectation]),9^9),ROW()-ROW($C$131)+1)-1),"")</f>
        <v/>
      </c>
      <c r="AA138" s="28" t="str">
        <f t="array" ref="AA138">IFERROR(INDEX(Tdata[Nom],SMALL(IF(Tdata[Date|Affectation]=AA$5&amp;"|"&amp;$C$131,ROW(Tdata[Date|Affectation]),9^9),ROW()-ROW($C$131)+1)-1),"")</f>
        <v/>
      </c>
      <c r="AB138" s="28" t="str">
        <f t="array" ref="AB138">IFERROR(INDEX(Tdata[Nom],SMALL(IF(Tdata[Date|Affectation]=AB$5&amp;"|"&amp;$C$131,ROW(Tdata[Date|Affectation]),9^9),ROW()-ROW($C$131)+1)-1),"")</f>
        <v/>
      </c>
      <c r="AC138" s="28" t="str">
        <f t="array" ref="AC138">IFERROR(INDEX(Tdata[Nom],SMALL(IF(Tdata[Date|Affectation]=AC$5&amp;"|"&amp;$C$131,ROW(Tdata[Date|Affectation]),9^9),ROW()-ROW($C$131)+1)-1),"")</f>
        <v/>
      </c>
      <c r="AD138" s="28" t="str">
        <f t="array" ref="AD138">IFERROR(INDEX(Tdata[Nom],SMALL(IF(Tdata[Date|Affectation]=AD$5&amp;"|"&amp;$C$131,ROW(Tdata[Date|Affectation]),9^9),ROW()-ROW($C$131)+1)-1),"")</f>
        <v/>
      </c>
      <c r="AE138" s="28" t="str">
        <f t="array" ref="AE138">IFERROR(INDEX(Tdata[Nom],SMALL(IF(Tdata[Date|Affectation]=AE$5&amp;"|"&amp;$C$131,ROW(Tdata[Date|Affectation]),9^9),ROW()-ROW($C$131)+1)-1),"")</f>
        <v/>
      </c>
      <c r="AF138" s="28" t="str">
        <f t="array" ref="AF138">IFERROR(INDEX(Tdata[Nom],SMALL(IF(Tdata[Date|Affectation]=AF$5&amp;"|"&amp;$C$131,ROW(Tdata[Date|Affectation]),9^9),ROW()-ROW($C$131)+1)-1),"")</f>
        <v/>
      </c>
      <c r="AG138" s="28" t="str">
        <f t="array" ref="AG138">IFERROR(INDEX(Tdata[Nom],SMALL(IF(Tdata[Date|Affectation]=AG$5&amp;"|"&amp;$C$131,ROW(Tdata[Date|Affectation]),9^9),ROW()-ROW($C$131)+1)-1),"")</f>
        <v/>
      </c>
      <c r="AH138" s="28" t="str">
        <f t="array" ref="AH138">IFERROR(INDEX(Tdata[Nom],SMALL(IF(Tdata[Date|Affectation]=AH$5&amp;"|"&amp;$C$131,ROW(Tdata[Date|Affectation]),9^9),ROW()-ROW($C$131)+1)-1),"")</f>
        <v/>
      </c>
    </row>
    <row r="139" spans="1:34" ht="15" thickBot="1" x14ac:dyDescent="0.4">
      <c r="A139" s="192"/>
      <c r="B139" s="188"/>
      <c r="C139" s="154"/>
      <c r="D139" s="28" t="str">
        <f t="array" ref="D139">IFERROR(INDEX(Tdata[Nom],SMALL(IF(Tdata[Date|Affectation]=D$5&amp;"|"&amp;$C$131,ROW(Tdata[Date|Affectation]),9^9),ROW()-ROW($C$131)+1)-1),"")</f>
        <v/>
      </c>
      <c r="E139" s="28" t="str">
        <f t="array" ref="E139">IFERROR(INDEX(Tdata[Nom],SMALL(IF(Tdata[Date|Affectation]=E$5&amp;"|"&amp;$C$131,ROW(Tdata[Date|Affectation]),9^9),ROW()-ROW($C$131)+1)-1),"")</f>
        <v/>
      </c>
      <c r="F139" s="28" t="str">
        <f t="array" ref="F139">IFERROR(INDEX(Tdata[Nom],SMALL(IF(Tdata[Date|Affectation]=F$5&amp;"|"&amp;$C$131,ROW(Tdata[Date|Affectation]),9^9),ROW()-ROW($C$131)+1)-1),"")</f>
        <v/>
      </c>
      <c r="G139" s="28" t="str">
        <f t="array" ref="G139">IFERROR(INDEX(Tdata[Nom],SMALL(IF(Tdata[Date|Affectation]=G$5&amp;"|"&amp;$C$131,ROW(Tdata[Date|Affectation]),9^9),ROW()-ROW($C$131)+1)-1),"")</f>
        <v/>
      </c>
      <c r="H139" s="28" t="str">
        <f t="array" ref="H139">IFERROR(INDEX(Tdata[Nom],SMALL(IF(Tdata[Date|Affectation]=H$5&amp;"|"&amp;$C$131,ROW(Tdata[Date|Affectation]),9^9),ROW()-ROW($C$131)+1)-1),"")</f>
        <v/>
      </c>
      <c r="I139" s="28" t="str">
        <f t="array" ref="I139">IFERROR(INDEX(Tdata[Nom],SMALL(IF(Tdata[Date|Affectation]=I$5&amp;"|"&amp;$C$131,ROW(Tdata[Date|Affectation]),9^9),ROW()-ROW($C$131)+1)-1),"")</f>
        <v/>
      </c>
      <c r="J139" s="28" t="str">
        <f t="array" ref="J139">IFERROR(INDEX(Tdata[Nom],SMALL(IF(Tdata[Date|Affectation]=J$5&amp;"|"&amp;$C$131,ROW(Tdata[Date|Affectation]),9^9),ROW()-ROW($C$131)+1)-1),"")</f>
        <v/>
      </c>
      <c r="K139" s="28" t="str">
        <f t="array" ref="K139">IFERROR(INDEX(Tdata[Nom],SMALL(IF(Tdata[Date|Affectation]=K$5&amp;"|"&amp;$C$131,ROW(Tdata[Date|Affectation]),9^9),ROW()-ROW($C$131)+1)-1),"")</f>
        <v/>
      </c>
      <c r="L139" s="28" t="str">
        <f t="array" ref="L139">IFERROR(INDEX(Tdata[Nom],SMALL(IF(Tdata[Date|Affectation]=L$5&amp;"|"&amp;$C$131,ROW(Tdata[Date|Affectation]),9^9),ROW()-ROW($C$131)+1)-1),"")</f>
        <v/>
      </c>
      <c r="M139" s="28" t="str">
        <f t="array" ref="M139">IFERROR(INDEX(Tdata[Nom],SMALL(IF(Tdata[Date|Affectation]=M$5&amp;"|"&amp;$C$131,ROW(Tdata[Date|Affectation]),9^9),ROW()-ROW($C$131)+1)-1),"")</f>
        <v/>
      </c>
      <c r="N139" s="28" t="str">
        <f t="array" ref="N139">IFERROR(INDEX(Tdata[Nom],SMALL(IF(Tdata[Date|Affectation]=N$5&amp;"|"&amp;$C$131,ROW(Tdata[Date|Affectation]),9^9),ROW()-ROW($C$131)+1)-1),"")</f>
        <v/>
      </c>
      <c r="O139" s="28" t="str">
        <f t="array" ref="O139">IFERROR(INDEX(Tdata[Nom],SMALL(IF(Tdata[Date|Affectation]=O$5&amp;"|"&amp;$C$131,ROW(Tdata[Date|Affectation]),9^9),ROW()-ROW($C$131)+1)-1),"")</f>
        <v/>
      </c>
      <c r="P139" s="28" t="str">
        <f t="array" ref="P139">IFERROR(INDEX(Tdata[Nom],SMALL(IF(Tdata[Date|Affectation]=P$5&amp;"|"&amp;$C$131,ROW(Tdata[Date|Affectation]),9^9),ROW()-ROW($C$131)+1)-1),"")</f>
        <v/>
      </c>
      <c r="Q139" s="28" t="str">
        <f t="array" ref="Q139">IFERROR(INDEX(Tdata[Nom],SMALL(IF(Tdata[Date|Affectation]=Q$5&amp;"|"&amp;$C$131,ROW(Tdata[Date|Affectation]),9^9),ROW()-ROW($C$131)+1)-1),"")</f>
        <v/>
      </c>
      <c r="R139" s="28" t="str">
        <f t="array" ref="R139">IFERROR(INDEX(Tdata[Nom],SMALL(IF(Tdata[Date|Affectation]=R$5&amp;"|"&amp;$C$131,ROW(Tdata[Date|Affectation]),9^9),ROW()-ROW($C$131)+1)-1),"")</f>
        <v/>
      </c>
      <c r="S139" s="28" t="str">
        <f t="array" ref="S139">IFERROR(INDEX(Tdata[Nom],SMALL(IF(Tdata[Date|Affectation]=S$5&amp;"|"&amp;$C$131,ROW(Tdata[Date|Affectation]),9^9),ROW()-ROW($C$131)+1)-1),"")</f>
        <v/>
      </c>
      <c r="T139" s="28" t="str">
        <f t="array" ref="T139">IFERROR(INDEX(Tdata[Nom],SMALL(IF(Tdata[Date|Affectation]=T$5&amp;"|"&amp;$C$131,ROW(Tdata[Date|Affectation]),9^9),ROW()-ROW($C$131)+1)-1),"")</f>
        <v/>
      </c>
      <c r="U139" s="28" t="str">
        <f t="array" ref="U139">IFERROR(INDEX(Tdata[Nom],SMALL(IF(Tdata[Date|Affectation]=U$5&amp;"|"&amp;$C$131,ROW(Tdata[Date|Affectation]),9^9),ROW()-ROW($C$131)+1)-1),"")</f>
        <v/>
      </c>
      <c r="V139" s="28" t="str">
        <f t="array" ref="V139">IFERROR(INDEX(Tdata[Nom],SMALL(IF(Tdata[Date|Affectation]=V$5&amp;"|"&amp;$C$131,ROW(Tdata[Date|Affectation]),9^9),ROW()-ROW($C$131)+1)-1),"")</f>
        <v/>
      </c>
      <c r="W139" s="28" t="str">
        <f t="array" ref="W139">IFERROR(INDEX(Tdata[Nom],SMALL(IF(Tdata[Date|Affectation]=W$5&amp;"|"&amp;$C$131,ROW(Tdata[Date|Affectation]),9^9),ROW()-ROW($C$131)+1)-1),"")</f>
        <v/>
      </c>
      <c r="X139" s="28" t="str">
        <f t="array" ref="X139">IFERROR(INDEX(Tdata[Nom],SMALL(IF(Tdata[Date|Affectation]=X$5&amp;"|"&amp;$C$131,ROW(Tdata[Date|Affectation]),9^9),ROW()-ROW($C$131)+1)-1),"")</f>
        <v/>
      </c>
      <c r="Y139" s="28" t="str">
        <f t="array" ref="Y139">IFERROR(INDEX(Tdata[Nom],SMALL(IF(Tdata[Date|Affectation]=Y$5&amp;"|"&amp;$C$131,ROW(Tdata[Date|Affectation]),9^9),ROW()-ROW($C$131)+1)-1),"")</f>
        <v/>
      </c>
      <c r="Z139" s="28" t="str">
        <f t="array" ref="Z139">IFERROR(INDEX(Tdata[Nom],SMALL(IF(Tdata[Date|Affectation]=Z$5&amp;"|"&amp;$C$131,ROW(Tdata[Date|Affectation]),9^9),ROW()-ROW($C$131)+1)-1),"")</f>
        <v/>
      </c>
      <c r="AA139" s="28" t="str">
        <f t="array" ref="AA139">IFERROR(INDEX(Tdata[Nom],SMALL(IF(Tdata[Date|Affectation]=AA$5&amp;"|"&amp;$C$131,ROW(Tdata[Date|Affectation]),9^9),ROW()-ROW($C$131)+1)-1),"")</f>
        <v/>
      </c>
      <c r="AB139" s="28" t="str">
        <f t="array" ref="AB139">IFERROR(INDEX(Tdata[Nom],SMALL(IF(Tdata[Date|Affectation]=AB$5&amp;"|"&amp;$C$131,ROW(Tdata[Date|Affectation]),9^9),ROW()-ROW($C$131)+1)-1),"")</f>
        <v/>
      </c>
      <c r="AC139" s="28" t="str">
        <f t="array" ref="AC139">IFERROR(INDEX(Tdata[Nom],SMALL(IF(Tdata[Date|Affectation]=AC$5&amp;"|"&amp;$C$131,ROW(Tdata[Date|Affectation]),9^9),ROW()-ROW($C$131)+1)-1),"")</f>
        <v/>
      </c>
      <c r="AD139" s="28" t="str">
        <f t="array" ref="AD139">IFERROR(INDEX(Tdata[Nom],SMALL(IF(Tdata[Date|Affectation]=AD$5&amp;"|"&amp;$C$131,ROW(Tdata[Date|Affectation]),9^9),ROW()-ROW($C$131)+1)-1),"")</f>
        <v/>
      </c>
      <c r="AE139" s="28" t="str">
        <f t="array" ref="AE139">IFERROR(INDEX(Tdata[Nom],SMALL(IF(Tdata[Date|Affectation]=AE$5&amp;"|"&amp;$C$131,ROW(Tdata[Date|Affectation]),9^9),ROW()-ROW($C$131)+1)-1),"")</f>
        <v/>
      </c>
      <c r="AF139" s="28" t="str">
        <f t="array" ref="AF139">IFERROR(INDEX(Tdata[Nom],SMALL(IF(Tdata[Date|Affectation]=AF$5&amp;"|"&amp;$C$131,ROW(Tdata[Date|Affectation]),9^9),ROW()-ROW($C$131)+1)-1),"")</f>
        <v/>
      </c>
      <c r="AG139" s="28" t="str">
        <f t="array" ref="AG139">IFERROR(INDEX(Tdata[Nom],SMALL(IF(Tdata[Date|Affectation]=AG$5&amp;"|"&amp;$C$131,ROW(Tdata[Date|Affectation]),9^9),ROW()-ROW($C$131)+1)-1),"")</f>
        <v/>
      </c>
      <c r="AH139" s="28" t="str">
        <f t="array" ref="AH139">IFERROR(INDEX(Tdata[Nom],SMALL(IF(Tdata[Date|Affectation]=AH$5&amp;"|"&amp;$C$131,ROW(Tdata[Date|Affectation]),9^9),ROW()-ROW($C$131)+1)-1),"")</f>
        <v/>
      </c>
    </row>
    <row r="140" spans="1:34" ht="15" thickBot="1" x14ac:dyDescent="0.4">
      <c r="A140" s="192"/>
      <c r="B140" s="189"/>
      <c r="C140" s="153"/>
      <c r="D140" s="28" t="str">
        <f t="array" ref="D140">IFERROR(INDEX(Tdata[Nom],SMALL(IF(Tdata[Date|Affectation]=D$5&amp;"|"&amp;$C$131,ROW(Tdata[Date|Affectation]),9^9),ROW()-ROW($C$131)+1)-1),"")</f>
        <v/>
      </c>
      <c r="E140" s="28" t="str">
        <f t="array" ref="E140">IFERROR(INDEX(Tdata[Nom],SMALL(IF(Tdata[Date|Affectation]=E$5&amp;"|"&amp;$C$131,ROW(Tdata[Date|Affectation]),9^9),ROW()-ROW($C$131)+1)-1),"")</f>
        <v/>
      </c>
      <c r="F140" s="28" t="str">
        <f t="array" ref="F140">IFERROR(INDEX(Tdata[Nom],SMALL(IF(Tdata[Date|Affectation]=F$5&amp;"|"&amp;$C$131,ROW(Tdata[Date|Affectation]),9^9),ROW()-ROW($C$131)+1)-1),"")</f>
        <v/>
      </c>
      <c r="G140" s="28" t="str">
        <f t="array" ref="G140">IFERROR(INDEX(Tdata[Nom],SMALL(IF(Tdata[Date|Affectation]=G$5&amp;"|"&amp;$C$131,ROW(Tdata[Date|Affectation]),9^9),ROW()-ROW($C$131)+1)-1),"")</f>
        <v/>
      </c>
      <c r="H140" s="28" t="str">
        <f t="array" ref="H140">IFERROR(INDEX(Tdata[Nom],SMALL(IF(Tdata[Date|Affectation]=H$5&amp;"|"&amp;$C$131,ROW(Tdata[Date|Affectation]),9^9),ROW()-ROW($C$131)+1)-1),"")</f>
        <v/>
      </c>
      <c r="I140" s="28" t="str">
        <f t="array" ref="I140">IFERROR(INDEX(Tdata[Nom],SMALL(IF(Tdata[Date|Affectation]=I$5&amp;"|"&amp;$C$131,ROW(Tdata[Date|Affectation]),9^9),ROW()-ROW($C$131)+1)-1),"")</f>
        <v/>
      </c>
      <c r="J140" s="28" t="str">
        <f t="array" ref="J140">IFERROR(INDEX(Tdata[Nom],SMALL(IF(Tdata[Date|Affectation]=J$5&amp;"|"&amp;$C$131,ROW(Tdata[Date|Affectation]),9^9),ROW()-ROW($C$131)+1)-1),"")</f>
        <v/>
      </c>
      <c r="K140" s="28" t="str">
        <f t="array" ref="K140">IFERROR(INDEX(Tdata[Nom],SMALL(IF(Tdata[Date|Affectation]=K$5&amp;"|"&amp;$C$131,ROW(Tdata[Date|Affectation]),9^9),ROW()-ROW($C$131)+1)-1),"")</f>
        <v/>
      </c>
      <c r="L140" s="28" t="str">
        <f t="array" ref="L140">IFERROR(INDEX(Tdata[Nom],SMALL(IF(Tdata[Date|Affectation]=L$5&amp;"|"&amp;$C$131,ROW(Tdata[Date|Affectation]),9^9),ROW()-ROW($C$131)+1)-1),"")</f>
        <v/>
      </c>
      <c r="M140" s="28" t="str">
        <f t="array" ref="M140">IFERROR(INDEX(Tdata[Nom],SMALL(IF(Tdata[Date|Affectation]=M$5&amp;"|"&amp;$C$131,ROW(Tdata[Date|Affectation]),9^9),ROW()-ROW($C$131)+1)-1),"")</f>
        <v/>
      </c>
      <c r="N140" s="28" t="str">
        <f t="array" ref="N140">IFERROR(INDEX(Tdata[Nom],SMALL(IF(Tdata[Date|Affectation]=N$5&amp;"|"&amp;$C$131,ROW(Tdata[Date|Affectation]),9^9),ROW()-ROW($C$131)+1)-1),"")</f>
        <v/>
      </c>
      <c r="O140" s="28" t="str">
        <f t="array" ref="O140">IFERROR(INDEX(Tdata[Nom],SMALL(IF(Tdata[Date|Affectation]=O$5&amp;"|"&amp;$C$131,ROW(Tdata[Date|Affectation]),9^9),ROW()-ROW($C$131)+1)-1),"")</f>
        <v/>
      </c>
      <c r="P140" s="28" t="str">
        <f t="array" ref="P140">IFERROR(INDEX(Tdata[Nom],SMALL(IF(Tdata[Date|Affectation]=P$5&amp;"|"&amp;$C$131,ROW(Tdata[Date|Affectation]),9^9),ROW()-ROW($C$131)+1)-1),"")</f>
        <v/>
      </c>
      <c r="Q140" s="28" t="str">
        <f t="array" ref="Q140">IFERROR(INDEX(Tdata[Nom],SMALL(IF(Tdata[Date|Affectation]=Q$5&amp;"|"&amp;$C$131,ROW(Tdata[Date|Affectation]),9^9),ROW()-ROW($C$131)+1)-1),"")</f>
        <v/>
      </c>
      <c r="R140" s="28" t="str">
        <f t="array" ref="R140">IFERROR(INDEX(Tdata[Nom],SMALL(IF(Tdata[Date|Affectation]=R$5&amp;"|"&amp;$C$131,ROW(Tdata[Date|Affectation]),9^9),ROW()-ROW($C$131)+1)-1),"")</f>
        <v/>
      </c>
      <c r="S140" s="28" t="str">
        <f t="array" ref="S140">IFERROR(INDEX(Tdata[Nom],SMALL(IF(Tdata[Date|Affectation]=S$5&amp;"|"&amp;$C$131,ROW(Tdata[Date|Affectation]),9^9),ROW()-ROW($C$131)+1)-1),"")</f>
        <v/>
      </c>
      <c r="T140" s="28" t="str">
        <f t="array" ref="T140">IFERROR(INDEX(Tdata[Nom],SMALL(IF(Tdata[Date|Affectation]=T$5&amp;"|"&amp;$C$131,ROW(Tdata[Date|Affectation]),9^9),ROW()-ROW($C$131)+1)-1),"")</f>
        <v/>
      </c>
      <c r="U140" s="28" t="str">
        <f t="array" ref="U140">IFERROR(INDEX(Tdata[Nom],SMALL(IF(Tdata[Date|Affectation]=U$5&amp;"|"&amp;$C$131,ROW(Tdata[Date|Affectation]),9^9),ROW()-ROW($C$131)+1)-1),"")</f>
        <v/>
      </c>
      <c r="V140" s="28" t="str">
        <f t="array" ref="V140">IFERROR(INDEX(Tdata[Nom],SMALL(IF(Tdata[Date|Affectation]=V$5&amp;"|"&amp;$C$131,ROW(Tdata[Date|Affectation]),9^9),ROW()-ROW($C$131)+1)-1),"")</f>
        <v/>
      </c>
      <c r="W140" s="28" t="str">
        <f t="array" ref="W140">IFERROR(INDEX(Tdata[Nom],SMALL(IF(Tdata[Date|Affectation]=W$5&amp;"|"&amp;$C$131,ROW(Tdata[Date|Affectation]),9^9),ROW()-ROW($C$131)+1)-1),"")</f>
        <v/>
      </c>
      <c r="X140" s="28" t="str">
        <f t="array" ref="X140">IFERROR(INDEX(Tdata[Nom],SMALL(IF(Tdata[Date|Affectation]=X$5&amp;"|"&amp;$C$131,ROW(Tdata[Date|Affectation]),9^9),ROW()-ROW($C$131)+1)-1),"")</f>
        <v/>
      </c>
      <c r="Y140" s="28" t="str">
        <f t="array" ref="Y140">IFERROR(INDEX(Tdata[Nom],SMALL(IF(Tdata[Date|Affectation]=Y$5&amp;"|"&amp;$C$131,ROW(Tdata[Date|Affectation]),9^9),ROW()-ROW($C$131)+1)-1),"")</f>
        <v/>
      </c>
      <c r="Z140" s="28" t="str">
        <f t="array" ref="Z140">IFERROR(INDEX(Tdata[Nom],SMALL(IF(Tdata[Date|Affectation]=Z$5&amp;"|"&amp;$C$131,ROW(Tdata[Date|Affectation]),9^9),ROW()-ROW($C$131)+1)-1),"")</f>
        <v/>
      </c>
      <c r="AA140" s="28" t="str">
        <f t="array" ref="AA140">IFERROR(INDEX(Tdata[Nom],SMALL(IF(Tdata[Date|Affectation]=AA$5&amp;"|"&amp;$C$131,ROW(Tdata[Date|Affectation]),9^9),ROW()-ROW($C$131)+1)-1),"")</f>
        <v/>
      </c>
      <c r="AB140" s="28" t="str">
        <f t="array" ref="AB140">IFERROR(INDEX(Tdata[Nom],SMALL(IF(Tdata[Date|Affectation]=AB$5&amp;"|"&amp;$C$131,ROW(Tdata[Date|Affectation]),9^9),ROW()-ROW($C$131)+1)-1),"")</f>
        <v/>
      </c>
      <c r="AC140" s="28" t="str">
        <f t="array" ref="AC140">IFERROR(INDEX(Tdata[Nom],SMALL(IF(Tdata[Date|Affectation]=AC$5&amp;"|"&amp;$C$131,ROW(Tdata[Date|Affectation]),9^9),ROW()-ROW($C$131)+1)-1),"")</f>
        <v/>
      </c>
      <c r="AD140" s="28" t="str">
        <f t="array" ref="AD140">IFERROR(INDEX(Tdata[Nom],SMALL(IF(Tdata[Date|Affectation]=AD$5&amp;"|"&amp;$C$131,ROW(Tdata[Date|Affectation]),9^9),ROW()-ROW($C$131)+1)-1),"")</f>
        <v/>
      </c>
      <c r="AE140" s="28" t="str">
        <f t="array" ref="AE140">IFERROR(INDEX(Tdata[Nom],SMALL(IF(Tdata[Date|Affectation]=AE$5&amp;"|"&amp;$C$131,ROW(Tdata[Date|Affectation]),9^9),ROW()-ROW($C$131)+1)-1),"")</f>
        <v/>
      </c>
      <c r="AF140" s="28" t="str">
        <f t="array" ref="AF140">IFERROR(INDEX(Tdata[Nom],SMALL(IF(Tdata[Date|Affectation]=AF$5&amp;"|"&amp;$C$131,ROW(Tdata[Date|Affectation]),9^9),ROW()-ROW($C$131)+1)-1),"")</f>
        <v/>
      </c>
      <c r="AG140" s="28" t="str">
        <f t="array" ref="AG140">IFERROR(INDEX(Tdata[Nom],SMALL(IF(Tdata[Date|Affectation]=AG$5&amp;"|"&amp;$C$131,ROW(Tdata[Date|Affectation]),9^9),ROW()-ROW($C$131)+1)-1),"")</f>
        <v/>
      </c>
      <c r="AH140" s="28" t="str">
        <f t="array" ref="AH140">IFERROR(INDEX(Tdata[Nom],SMALL(IF(Tdata[Date|Affectation]=AH$5&amp;"|"&amp;$C$131,ROW(Tdata[Date|Affectation]),9^9),ROW()-ROW($C$131)+1)-1),"")</f>
        <v/>
      </c>
    </row>
    <row r="141" spans="1:34" ht="15" thickBot="1" x14ac:dyDescent="0.4">
      <c r="A141" s="192"/>
      <c r="B141" s="189"/>
      <c r="C141" s="155"/>
      <c r="D141" s="158" t="str">
        <f t="array" ref="D141">IFERROR(INDEX(Tdata[Nom],SMALL(IF(Tdata[Date|Affectation]=D$5&amp;"|"&amp;$C$131,ROW(Tdata[Date|Affectation]),9^9),ROW()-ROW($C$131)+1)-1),"")</f>
        <v/>
      </c>
      <c r="E141" s="158" t="str">
        <f t="array" ref="E141">IFERROR(INDEX(Tdata[Nom],SMALL(IF(Tdata[Date|Affectation]=E$5&amp;"|"&amp;$C$131,ROW(Tdata[Date|Affectation]),9^9),ROW()-ROW($C$131)+1)-1),"")</f>
        <v/>
      </c>
      <c r="F141" s="158" t="str">
        <f t="array" ref="F141">IFERROR(INDEX(Tdata[Nom],SMALL(IF(Tdata[Date|Affectation]=F$5&amp;"|"&amp;$C$131,ROW(Tdata[Date|Affectation]),9^9),ROW()-ROW($C$131)+1)-1),"")</f>
        <v/>
      </c>
      <c r="G141" s="158" t="str">
        <f t="array" ref="G141">IFERROR(INDEX(Tdata[Nom],SMALL(IF(Tdata[Date|Affectation]=G$5&amp;"|"&amp;$C$131,ROW(Tdata[Date|Affectation]),9^9),ROW()-ROW($C$131)+1)-1),"")</f>
        <v/>
      </c>
      <c r="H141" s="158" t="str">
        <f t="array" ref="H141">IFERROR(INDEX(Tdata[Nom],SMALL(IF(Tdata[Date|Affectation]=H$5&amp;"|"&amp;$C$131,ROW(Tdata[Date|Affectation]),9^9),ROW()-ROW($C$131)+1)-1),"")</f>
        <v/>
      </c>
      <c r="I141" s="158" t="str">
        <f t="array" ref="I141">IFERROR(INDEX(Tdata[Nom],SMALL(IF(Tdata[Date|Affectation]=I$5&amp;"|"&amp;$C$131,ROW(Tdata[Date|Affectation]),9^9),ROW()-ROW($C$131)+1)-1),"")</f>
        <v/>
      </c>
      <c r="J141" s="158" t="str">
        <f t="array" ref="J141">IFERROR(INDEX(Tdata[Nom],SMALL(IF(Tdata[Date|Affectation]=J$5&amp;"|"&amp;$C$131,ROW(Tdata[Date|Affectation]),9^9),ROW()-ROW($C$131)+1)-1),"")</f>
        <v/>
      </c>
      <c r="K141" s="158" t="str">
        <f t="array" ref="K141">IFERROR(INDEX(Tdata[Nom],SMALL(IF(Tdata[Date|Affectation]=K$5&amp;"|"&amp;$C$131,ROW(Tdata[Date|Affectation]),9^9),ROW()-ROW($C$131)+1)-1),"")</f>
        <v/>
      </c>
      <c r="L141" s="158" t="str">
        <f t="array" ref="L141">IFERROR(INDEX(Tdata[Nom],SMALL(IF(Tdata[Date|Affectation]=L$5&amp;"|"&amp;$C$131,ROW(Tdata[Date|Affectation]),9^9),ROW()-ROW($C$131)+1)-1),"")</f>
        <v/>
      </c>
      <c r="M141" s="158" t="str">
        <f t="array" ref="M141">IFERROR(INDEX(Tdata[Nom],SMALL(IF(Tdata[Date|Affectation]=M$5&amp;"|"&amp;$C$131,ROW(Tdata[Date|Affectation]),9^9),ROW()-ROW($C$131)+1)-1),"")</f>
        <v/>
      </c>
      <c r="N141" s="158" t="str">
        <f t="array" ref="N141">IFERROR(INDEX(Tdata[Nom],SMALL(IF(Tdata[Date|Affectation]=N$5&amp;"|"&amp;$C$131,ROW(Tdata[Date|Affectation]),9^9),ROW()-ROW($C$131)+1)-1),"")</f>
        <v/>
      </c>
      <c r="O141" s="158" t="str">
        <f t="array" ref="O141">IFERROR(INDEX(Tdata[Nom],SMALL(IF(Tdata[Date|Affectation]=O$5&amp;"|"&amp;$C$131,ROW(Tdata[Date|Affectation]),9^9),ROW()-ROW($C$131)+1)-1),"")</f>
        <v/>
      </c>
      <c r="P141" s="158" t="str">
        <f t="array" ref="P141">IFERROR(INDEX(Tdata[Nom],SMALL(IF(Tdata[Date|Affectation]=P$5&amp;"|"&amp;$C$131,ROW(Tdata[Date|Affectation]),9^9),ROW()-ROW($C$131)+1)-1),"")</f>
        <v/>
      </c>
      <c r="Q141" s="158" t="str">
        <f t="array" ref="Q141">IFERROR(INDEX(Tdata[Nom],SMALL(IF(Tdata[Date|Affectation]=Q$5&amp;"|"&amp;$C$131,ROW(Tdata[Date|Affectation]),9^9),ROW()-ROW($C$131)+1)-1),"")</f>
        <v/>
      </c>
      <c r="R141" s="158" t="str">
        <f t="array" ref="R141">IFERROR(INDEX(Tdata[Nom],SMALL(IF(Tdata[Date|Affectation]=R$5&amp;"|"&amp;$C$131,ROW(Tdata[Date|Affectation]),9^9),ROW()-ROW($C$131)+1)-1),"")</f>
        <v/>
      </c>
      <c r="S141" s="158" t="str">
        <f t="array" ref="S141">IFERROR(INDEX(Tdata[Nom],SMALL(IF(Tdata[Date|Affectation]=S$5&amp;"|"&amp;$C$131,ROW(Tdata[Date|Affectation]),9^9),ROW()-ROW($C$131)+1)-1),"")</f>
        <v/>
      </c>
      <c r="T141" s="158" t="str">
        <f t="array" ref="T141">IFERROR(INDEX(Tdata[Nom],SMALL(IF(Tdata[Date|Affectation]=T$5&amp;"|"&amp;$C$131,ROW(Tdata[Date|Affectation]),9^9),ROW()-ROW($C$131)+1)-1),"")</f>
        <v/>
      </c>
      <c r="U141" s="158" t="str">
        <f t="array" ref="U141">IFERROR(INDEX(Tdata[Nom],SMALL(IF(Tdata[Date|Affectation]=U$5&amp;"|"&amp;$C$131,ROW(Tdata[Date|Affectation]),9^9),ROW()-ROW($C$131)+1)-1),"")</f>
        <v/>
      </c>
      <c r="V141" s="158" t="str">
        <f t="array" ref="V141">IFERROR(INDEX(Tdata[Nom],SMALL(IF(Tdata[Date|Affectation]=V$5&amp;"|"&amp;$C$131,ROW(Tdata[Date|Affectation]),9^9),ROW()-ROW($C$131)+1)-1),"")</f>
        <v/>
      </c>
      <c r="W141" s="158" t="str">
        <f t="array" ref="W141">IFERROR(INDEX(Tdata[Nom],SMALL(IF(Tdata[Date|Affectation]=W$5&amp;"|"&amp;$C$131,ROW(Tdata[Date|Affectation]),9^9),ROW()-ROW($C$131)+1)-1),"")</f>
        <v/>
      </c>
      <c r="X141" s="158" t="str">
        <f t="array" ref="X141">IFERROR(INDEX(Tdata[Nom],SMALL(IF(Tdata[Date|Affectation]=X$5&amp;"|"&amp;$C$131,ROW(Tdata[Date|Affectation]),9^9),ROW()-ROW($C$131)+1)-1),"")</f>
        <v/>
      </c>
      <c r="Y141" s="158" t="str">
        <f t="array" ref="Y141">IFERROR(INDEX(Tdata[Nom],SMALL(IF(Tdata[Date|Affectation]=Y$5&amp;"|"&amp;$C$131,ROW(Tdata[Date|Affectation]),9^9),ROW()-ROW($C$131)+1)-1),"")</f>
        <v/>
      </c>
      <c r="Z141" s="158" t="str">
        <f t="array" ref="Z141">IFERROR(INDEX(Tdata[Nom],SMALL(IF(Tdata[Date|Affectation]=Z$5&amp;"|"&amp;$C$131,ROW(Tdata[Date|Affectation]),9^9),ROW()-ROW($C$131)+1)-1),"")</f>
        <v/>
      </c>
      <c r="AA141" s="158" t="str">
        <f t="array" ref="AA141">IFERROR(INDEX(Tdata[Nom],SMALL(IF(Tdata[Date|Affectation]=AA$5&amp;"|"&amp;$C$131,ROW(Tdata[Date|Affectation]),9^9),ROW()-ROW($C$131)+1)-1),"")</f>
        <v/>
      </c>
      <c r="AB141" s="158" t="str">
        <f t="array" ref="AB141">IFERROR(INDEX(Tdata[Nom],SMALL(IF(Tdata[Date|Affectation]=AB$5&amp;"|"&amp;$C$131,ROW(Tdata[Date|Affectation]),9^9),ROW()-ROW($C$131)+1)-1),"")</f>
        <v/>
      </c>
      <c r="AC141" s="158" t="str">
        <f t="array" ref="AC141">IFERROR(INDEX(Tdata[Nom],SMALL(IF(Tdata[Date|Affectation]=AC$5&amp;"|"&amp;$C$131,ROW(Tdata[Date|Affectation]),9^9),ROW()-ROW($C$131)+1)-1),"")</f>
        <v/>
      </c>
      <c r="AD141" s="158" t="str">
        <f t="array" ref="AD141">IFERROR(INDEX(Tdata[Nom],SMALL(IF(Tdata[Date|Affectation]=AD$5&amp;"|"&amp;$C$131,ROW(Tdata[Date|Affectation]),9^9),ROW()-ROW($C$131)+1)-1),"")</f>
        <v/>
      </c>
      <c r="AE141" s="158" t="str">
        <f t="array" ref="AE141">IFERROR(INDEX(Tdata[Nom],SMALL(IF(Tdata[Date|Affectation]=AE$5&amp;"|"&amp;$C$131,ROW(Tdata[Date|Affectation]),9^9),ROW()-ROW($C$131)+1)-1),"")</f>
        <v/>
      </c>
      <c r="AF141" s="158" t="str">
        <f t="array" ref="AF141">IFERROR(INDEX(Tdata[Nom],SMALL(IF(Tdata[Date|Affectation]=AF$5&amp;"|"&amp;$C$131,ROW(Tdata[Date|Affectation]),9^9),ROW()-ROW($C$131)+1)-1),"")</f>
        <v/>
      </c>
      <c r="AG141" s="158" t="str">
        <f t="array" ref="AG141">IFERROR(INDEX(Tdata[Nom],SMALL(IF(Tdata[Date|Affectation]=AG$5&amp;"|"&amp;$C$131,ROW(Tdata[Date|Affectation]),9^9),ROW()-ROW($C$131)+1)-1),"")</f>
        <v/>
      </c>
      <c r="AH141" s="158" t="str">
        <f t="array" ref="AH141">IFERROR(INDEX(Tdata[Nom],SMALL(IF(Tdata[Date|Affectation]=AH$5&amp;"|"&amp;$C$131,ROW(Tdata[Date|Affectation]),9^9),ROW()-ROW($C$131)+1)-1),"")</f>
        <v/>
      </c>
    </row>
  </sheetData>
  <mergeCells count="15">
    <mergeCell ref="A76:A141"/>
    <mergeCell ref="B76:B86"/>
    <mergeCell ref="B87:B97"/>
    <mergeCell ref="B98:B108"/>
    <mergeCell ref="B109:B119"/>
    <mergeCell ref="B120:B130"/>
    <mergeCell ref="B131:B141"/>
    <mergeCell ref="A3:B3"/>
    <mergeCell ref="A6:A71"/>
    <mergeCell ref="B6:B16"/>
    <mergeCell ref="B17:B27"/>
    <mergeCell ref="B28:B38"/>
    <mergeCell ref="B39:B49"/>
    <mergeCell ref="B50:B60"/>
    <mergeCell ref="B61:B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AS_janvier</vt:lpstr>
      <vt:lpstr>AS_fevrier</vt:lpstr>
      <vt:lpstr>AS_mars</vt:lpstr>
      <vt:lpstr>AS_avril</vt:lpstr>
      <vt:lpstr>BdD</vt:lpstr>
      <vt:lpstr>TCD</vt:lpstr>
      <vt:lpstr>HEBDO</vt:lpstr>
      <vt:lpstr>MENSUEL</vt:lpstr>
      <vt:lpstr>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Michel</cp:lastModifiedBy>
  <cp:lastPrinted>2018-10-11T09:15:16Z</cp:lastPrinted>
  <dcterms:created xsi:type="dcterms:W3CDTF">2014-12-09T14:27:16Z</dcterms:created>
  <dcterms:modified xsi:type="dcterms:W3CDTF">2018-10-12T09:03:25Z</dcterms:modified>
</cp:coreProperties>
</file>