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180" windowWidth="19440" windowHeight="9560" tabRatio="644" activeTab="5"/>
  </bookViews>
  <sheets>
    <sheet name="AS_janvier" sheetId="16" r:id="rId1"/>
    <sheet name="AS_fevrier" sheetId="2" r:id="rId2"/>
    <sheet name="AS_mars" sheetId="3" r:id="rId3"/>
    <sheet name="AS_avril" sheetId="4" r:id="rId4"/>
    <sheet name="BdD" sheetId="17" state="hidden" r:id="rId5"/>
    <sheet name="TCD" sheetId="18" r:id="rId6"/>
    <sheet name="HEBDO" sheetId="14" r:id="rId7"/>
  </sheets>
  <definedNames>
    <definedName name="a">HEBDO!$E$2</definedName>
    <definedName name="Segment_Etage">#N/A</definedName>
    <definedName name="Segment_Mois">#N/A</definedName>
  </definedNames>
  <calcPr calcId="152511"/>
  <pivotCaches>
    <pivotCache cacheId="6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E2" i="17" l="1"/>
  <c r="B2" i="16" l="1"/>
  <c r="B117" i="16" l="1"/>
  <c r="C117" i="16" l="1"/>
  <c r="D117" i="16" l="1"/>
  <c r="AC139" i="2"/>
  <c r="AB139" i="2"/>
  <c r="AA139" i="2"/>
  <c r="Z139" i="2"/>
  <c r="Y139" i="2"/>
  <c r="X139" i="2"/>
  <c r="W139" i="2"/>
  <c r="V139" i="2"/>
  <c r="U139" i="2"/>
  <c r="T139" i="2"/>
  <c r="S139" i="2"/>
  <c r="R139" i="2"/>
  <c r="Q139" i="2"/>
  <c r="P139" i="2"/>
  <c r="O139" i="2"/>
  <c r="N139" i="2"/>
  <c r="M139" i="2"/>
  <c r="L139" i="2"/>
  <c r="K139" i="2"/>
  <c r="J139" i="2"/>
  <c r="I139" i="2"/>
  <c r="H139" i="2"/>
  <c r="G139" i="2"/>
  <c r="F139" i="2"/>
  <c r="E139" i="2"/>
  <c r="D139" i="2"/>
  <c r="C139" i="2"/>
  <c r="B139" i="2"/>
  <c r="AC138" i="2"/>
  <c r="AB138" i="2"/>
  <c r="AA138" i="2"/>
  <c r="Z138" i="2"/>
  <c r="Y138" i="2"/>
  <c r="X138" i="2"/>
  <c r="W138" i="2"/>
  <c r="V138" i="2"/>
  <c r="U138" i="2"/>
  <c r="T138" i="2"/>
  <c r="S138" i="2"/>
  <c r="R138" i="2"/>
  <c r="Q138" i="2"/>
  <c r="P138" i="2"/>
  <c r="O138" i="2"/>
  <c r="N138" i="2"/>
  <c r="M138" i="2"/>
  <c r="L138" i="2"/>
  <c r="K138" i="2"/>
  <c r="J138" i="2"/>
  <c r="I138" i="2"/>
  <c r="H138" i="2"/>
  <c r="G138" i="2"/>
  <c r="F138" i="2"/>
  <c r="E138" i="2"/>
  <c r="D138" i="2"/>
  <c r="C138" i="2"/>
  <c r="B138" i="2"/>
  <c r="AF139" i="3"/>
  <c r="AE139" i="3"/>
  <c r="AD139" i="3"/>
  <c r="AC139" i="3"/>
  <c r="AB139" i="3"/>
  <c r="AA139" i="3"/>
  <c r="Z139" i="3"/>
  <c r="Y139" i="3"/>
  <c r="X139" i="3"/>
  <c r="W139" i="3"/>
  <c r="V139" i="3"/>
  <c r="U139" i="3"/>
  <c r="T139" i="3"/>
  <c r="S139" i="3"/>
  <c r="R139" i="3"/>
  <c r="Q139" i="3"/>
  <c r="P139" i="3"/>
  <c r="O139" i="3"/>
  <c r="N139" i="3"/>
  <c r="M139" i="3"/>
  <c r="L139" i="3"/>
  <c r="K139" i="3"/>
  <c r="J139" i="3"/>
  <c r="I139" i="3"/>
  <c r="H139" i="3"/>
  <c r="G139" i="3"/>
  <c r="F139" i="3"/>
  <c r="E139" i="3"/>
  <c r="D139" i="3"/>
  <c r="C139" i="3"/>
  <c r="B139" i="3"/>
  <c r="AF138" i="3"/>
  <c r="AE138" i="3"/>
  <c r="AD138" i="3"/>
  <c r="AC138" i="3"/>
  <c r="AB138" i="3"/>
  <c r="AA138" i="3"/>
  <c r="Z138" i="3"/>
  <c r="Y138" i="3"/>
  <c r="X138" i="3"/>
  <c r="W138" i="3"/>
  <c r="V138" i="3"/>
  <c r="U138" i="3"/>
  <c r="T138" i="3"/>
  <c r="S138" i="3"/>
  <c r="R138" i="3"/>
  <c r="Q138" i="3"/>
  <c r="P138" i="3"/>
  <c r="O138" i="3"/>
  <c r="N138" i="3"/>
  <c r="M138" i="3"/>
  <c r="L138" i="3"/>
  <c r="K138" i="3"/>
  <c r="J138" i="3"/>
  <c r="I138" i="3"/>
  <c r="H138" i="3"/>
  <c r="G138" i="3"/>
  <c r="F138" i="3"/>
  <c r="E138" i="3"/>
  <c r="D138" i="3"/>
  <c r="C138" i="3"/>
  <c r="B138" i="3"/>
  <c r="AE139" i="4"/>
  <c r="AD139" i="4"/>
  <c r="AC139" i="4"/>
  <c r="AB139" i="4"/>
  <c r="AA139" i="4"/>
  <c r="Z139" i="4"/>
  <c r="Y139" i="4"/>
  <c r="X139" i="4"/>
  <c r="W139" i="4"/>
  <c r="V139" i="4"/>
  <c r="U139" i="4"/>
  <c r="T139" i="4"/>
  <c r="S139" i="4"/>
  <c r="R139" i="4"/>
  <c r="Q139" i="4"/>
  <c r="P139" i="4"/>
  <c r="O139" i="4"/>
  <c r="N139" i="4"/>
  <c r="M139" i="4"/>
  <c r="L139" i="4"/>
  <c r="K139" i="4"/>
  <c r="J139" i="4"/>
  <c r="I139" i="4"/>
  <c r="H139" i="4"/>
  <c r="G139" i="4"/>
  <c r="F139" i="4"/>
  <c r="E139" i="4"/>
  <c r="D139" i="4"/>
  <c r="C139" i="4"/>
  <c r="B139" i="4"/>
  <c r="AE138" i="4"/>
  <c r="AD138" i="4"/>
  <c r="AC138" i="4"/>
  <c r="AB138" i="4"/>
  <c r="AA138" i="4"/>
  <c r="Z138" i="4"/>
  <c r="Y138" i="4"/>
  <c r="X138" i="4"/>
  <c r="W138" i="4"/>
  <c r="V138" i="4"/>
  <c r="U138" i="4"/>
  <c r="T138" i="4"/>
  <c r="S138" i="4"/>
  <c r="R138" i="4"/>
  <c r="Q138" i="4"/>
  <c r="P138" i="4"/>
  <c r="O138" i="4"/>
  <c r="N138" i="4"/>
  <c r="M138" i="4"/>
  <c r="L138" i="4"/>
  <c r="K138" i="4"/>
  <c r="J138" i="4"/>
  <c r="I138" i="4"/>
  <c r="H138" i="4"/>
  <c r="G138" i="4"/>
  <c r="F138" i="4"/>
  <c r="E138" i="4"/>
  <c r="D138" i="4"/>
  <c r="C138" i="4"/>
  <c r="B138" i="4"/>
  <c r="AF139" i="16"/>
  <c r="AE139" i="16"/>
  <c r="AD139" i="16"/>
  <c r="AC139" i="16"/>
  <c r="AB139" i="16"/>
  <c r="AA139" i="16"/>
  <c r="Z139" i="16"/>
  <c r="Y139" i="16"/>
  <c r="X139" i="16"/>
  <c r="W139" i="16"/>
  <c r="V139" i="16"/>
  <c r="U139" i="16"/>
  <c r="T139" i="16"/>
  <c r="S139" i="16"/>
  <c r="R139" i="16"/>
  <c r="Q139" i="16"/>
  <c r="P139" i="16"/>
  <c r="O139" i="16"/>
  <c r="N139" i="16"/>
  <c r="M139" i="16"/>
  <c r="L139" i="16"/>
  <c r="K139" i="16"/>
  <c r="J139" i="16"/>
  <c r="I139" i="16"/>
  <c r="H139" i="16"/>
  <c r="G139" i="16"/>
  <c r="F139" i="16"/>
  <c r="E139" i="16"/>
  <c r="D139" i="16"/>
  <c r="C139" i="16"/>
  <c r="B139" i="16"/>
  <c r="AF138" i="16"/>
  <c r="AE138" i="16"/>
  <c r="AD138" i="16"/>
  <c r="AC138" i="16"/>
  <c r="AB138" i="16"/>
  <c r="AA138" i="16"/>
  <c r="Z138" i="16"/>
  <c r="Y138" i="16"/>
  <c r="X138" i="16"/>
  <c r="W138" i="16"/>
  <c r="V138" i="16"/>
  <c r="U138" i="16"/>
  <c r="T138" i="16"/>
  <c r="S138" i="16"/>
  <c r="R138" i="16"/>
  <c r="Q138" i="16"/>
  <c r="P138" i="16"/>
  <c r="O138" i="16"/>
  <c r="N138" i="16"/>
  <c r="M138" i="16"/>
  <c r="L138" i="16"/>
  <c r="K138" i="16"/>
  <c r="J138" i="16"/>
  <c r="I138" i="16"/>
  <c r="H138" i="16"/>
  <c r="G138" i="16"/>
  <c r="F138" i="16"/>
  <c r="E138" i="16"/>
  <c r="D138" i="16"/>
  <c r="C138" i="16"/>
  <c r="B138" i="16"/>
  <c r="AC116" i="2"/>
  <c r="AB116" i="2"/>
  <c r="AA116" i="2"/>
  <c r="Z116" i="2"/>
  <c r="Y116" i="2"/>
  <c r="X116" i="2"/>
  <c r="W116" i="2"/>
  <c r="V116" i="2"/>
  <c r="U116" i="2"/>
  <c r="T116" i="2"/>
  <c r="S116" i="2"/>
  <c r="R116" i="2"/>
  <c r="Q116" i="2"/>
  <c r="P116" i="2"/>
  <c r="O116" i="2"/>
  <c r="N116" i="2"/>
  <c r="M116" i="2"/>
  <c r="L116" i="2"/>
  <c r="K116" i="2"/>
  <c r="J116" i="2"/>
  <c r="I116" i="2"/>
  <c r="H116" i="2"/>
  <c r="G116" i="2"/>
  <c r="F116" i="2"/>
  <c r="E116" i="2"/>
  <c r="D116" i="2"/>
  <c r="C116" i="2"/>
  <c r="B116" i="2"/>
  <c r="AC115" i="2"/>
  <c r="AB115" i="2"/>
  <c r="AA115" i="2"/>
  <c r="Z115" i="2"/>
  <c r="Y115" i="2"/>
  <c r="X115" i="2"/>
  <c r="W115" i="2"/>
  <c r="V115" i="2"/>
  <c r="U115" i="2"/>
  <c r="T115" i="2"/>
  <c r="S115" i="2"/>
  <c r="R115" i="2"/>
  <c r="Q115" i="2"/>
  <c r="P115" i="2"/>
  <c r="O115" i="2"/>
  <c r="N115" i="2"/>
  <c r="M115" i="2"/>
  <c r="L115" i="2"/>
  <c r="K115" i="2"/>
  <c r="J115" i="2"/>
  <c r="I115" i="2"/>
  <c r="H115" i="2"/>
  <c r="G115" i="2"/>
  <c r="F115" i="2"/>
  <c r="E115" i="2"/>
  <c r="D115" i="2"/>
  <c r="C115" i="2"/>
  <c r="B115" i="2"/>
  <c r="AF116" i="3"/>
  <c r="AE116" i="3"/>
  <c r="AD116" i="3"/>
  <c r="AC116" i="3"/>
  <c r="AB116" i="3"/>
  <c r="AA116" i="3"/>
  <c r="Z116" i="3"/>
  <c r="Y116" i="3"/>
  <c r="X116" i="3"/>
  <c r="W116" i="3"/>
  <c r="V116" i="3"/>
  <c r="U116" i="3"/>
  <c r="T116" i="3"/>
  <c r="S116" i="3"/>
  <c r="R116" i="3"/>
  <c r="Q116" i="3"/>
  <c r="P116" i="3"/>
  <c r="O116" i="3"/>
  <c r="N116" i="3"/>
  <c r="M116" i="3"/>
  <c r="L116" i="3"/>
  <c r="K116" i="3"/>
  <c r="J116" i="3"/>
  <c r="I116" i="3"/>
  <c r="H116" i="3"/>
  <c r="G116" i="3"/>
  <c r="F116" i="3"/>
  <c r="E116" i="3"/>
  <c r="D116" i="3"/>
  <c r="C116" i="3"/>
  <c r="B116" i="3"/>
  <c r="AF115" i="3"/>
  <c r="AE115" i="3"/>
  <c r="AD115" i="3"/>
  <c r="AC115" i="3"/>
  <c r="AB115" i="3"/>
  <c r="AA115" i="3"/>
  <c r="Z115" i="3"/>
  <c r="Y115" i="3"/>
  <c r="X115" i="3"/>
  <c r="W115" i="3"/>
  <c r="V115" i="3"/>
  <c r="U115" i="3"/>
  <c r="T115" i="3"/>
  <c r="S115" i="3"/>
  <c r="R115" i="3"/>
  <c r="Q115" i="3"/>
  <c r="P115" i="3"/>
  <c r="O115" i="3"/>
  <c r="N115" i="3"/>
  <c r="M115" i="3"/>
  <c r="L115" i="3"/>
  <c r="K115" i="3"/>
  <c r="J115" i="3"/>
  <c r="I115" i="3"/>
  <c r="H115" i="3"/>
  <c r="G115" i="3"/>
  <c r="F115" i="3"/>
  <c r="E115" i="3"/>
  <c r="D115" i="3"/>
  <c r="C115" i="3"/>
  <c r="B115" i="3"/>
  <c r="AE116" i="4"/>
  <c r="AD116" i="4"/>
  <c r="AC116" i="4"/>
  <c r="AB116" i="4"/>
  <c r="AA116" i="4"/>
  <c r="Z116" i="4"/>
  <c r="Y116" i="4"/>
  <c r="X116" i="4"/>
  <c r="W116" i="4"/>
  <c r="V116" i="4"/>
  <c r="U116" i="4"/>
  <c r="T116" i="4"/>
  <c r="S116" i="4"/>
  <c r="R116" i="4"/>
  <c r="Q116" i="4"/>
  <c r="P116" i="4"/>
  <c r="O116" i="4"/>
  <c r="N116" i="4"/>
  <c r="M116" i="4"/>
  <c r="L116" i="4"/>
  <c r="K116" i="4"/>
  <c r="J116" i="4"/>
  <c r="I116" i="4"/>
  <c r="H116" i="4"/>
  <c r="G116" i="4"/>
  <c r="F116" i="4"/>
  <c r="E116" i="4"/>
  <c r="D116" i="4"/>
  <c r="C116" i="4"/>
  <c r="B116" i="4"/>
  <c r="AE115" i="4"/>
  <c r="AD115" i="4"/>
  <c r="AC115" i="4"/>
  <c r="AB115" i="4"/>
  <c r="AA115" i="4"/>
  <c r="Z115" i="4"/>
  <c r="Y115" i="4"/>
  <c r="X115" i="4"/>
  <c r="W115" i="4"/>
  <c r="V115" i="4"/>
  <c r="U115" i="4"/>
  <c r="T115" i="4"/>
  <c r="S115" i="4"/>
  <c r="R115" i="4"/>
  <c r="Q115" i="4"/>
  <c r="P115" i="4"/>
  <c r="O115" i="4"/>
  <c r="N115" i="4"/>
  <c r="M115" i="4"/>
  <c r="L115" i="4"/>
  <c r="K115" i="4"/>
  <c r="J115" i="4"/>
  <c r="I115" i="4"/>
  <c r="H115" i="4"/>
  <c r="G115" i="4"/>
  <c r="F115" i="4"/>
  <c r="E115" i="4"/>
  <c r="D115" i="4"/>
  <c r="C115" i="4"/>
  <c r="B115" i="4"/>
  <c r="AF116" i="16"/>
  <c r="AE116" i="16"/>
  <c r="AD116" i="16"/>
  <c r="AC116" i="16"/>
  <c r="AB116" i="16"/>
  <c r="AA116" i="16"/>
  <c r="Z116" i="16"/>
  <c r="Y116" i="16"/>
  <c r="X116" i="16"/>
  <c r="W116" i="16"/>
  <c r="V116" i="16"/>
  <c r="U116" i="16"/>
  <c r="T116" i="16"/>
  <c r="S116" i="16"/>
  <c r="R116" i="16"/>
  <c r="Q116" i="16"/>
  <c r="P116" i="16"/>
  <c r="O116" i="16"/>
  <c r="N116" i="16"/>
  <c r="M116" i="16"/>
  <c r="L116" i="16"/>
  <c r="K116" i="16"/>
  <c r="J116" i="16"/>
  <c r="I116" i="16"/>
  <c r="H116" i="16"/>
  <c r="G116" i="16"/>
  <c r="F116" i="16"/>
  <c r="E116" i="16"/>
  <c r="D116" i="16"/>
  <c r="C116" i="16"/>
  <c r="B116" i="16"/>
  <c r="AF115" i="16"/>
  <c r="AE115" i="16"/>
  <c r="AD115" i="16"/>
  <c r="AC115" i="16"/>
  <c r="AB115" i="16"/>
  <c r="AA115" i="16"/>
  <c r="Z115" i="16"/>
  <c r="Y115" i="16"/>
  <c r="X115" i="16"/>
  <c r="W115" i="16"/>
  <c r="V115" i="16"/>
  <c r="U115" i="16"/>
  <c r="T115" i="16"/>
  <c r="S115" i="16"/>
  <c r="R115" i="16"/>
  <c r="Q115" i="16"/>
  <c r="P115" i="16"/>
  <c r="O115" i="16"/>
  <c r="N115" i="16"/>
  <c r="M115" i="16"/>
  <c r="L115" i="16"/>
  <c r="K115" i="16"/>
  <c r="J115" i="16"/>
  <c r="I115" i="16"/>
  <c r="H115" i="16"/>
  <c r="G115" i="16"/>
  <c r="F115" i="16"/>
  <c r="E115" i="16"/>
  <c r="D115" i="16"/>
  <c r="C115" i="16"/>
  <c r="B115" i="16"/>
  <c r="B94" i="16"/>
  <c r="C94" i="16" s="1"/>
  <c r="D94" i="16" s="1"/>
  <c r="E94" i="16" s="1"/>
  <c r="F94" i="16" s="1"/>
  <c r="G94" i="16" s="1"/>
  <c r="H94" i="16" s="1"/>
  <c r="I94" i="16" s="1"/>
  <c r="J94" i="16" s="1"/>
  <c r="K94" i="16" s="1"/>
  <c r="L94" i="16" s="1"/>
  <c r="M94" i="16" s="1"/>
  <c r="N94" i="16" s="1"/>
  <c r="O94" i="16" s="1"/>
  <c r="P94" i="16" s="1"/>
  <c r="Q94" i="16" s="1"/>
  <c r="R94" i="16" s="1"/>
  <c r="S94" i="16" s="1"/>
  <c r="T94" i="16" s="1"/>
  <c r="U94" i="16" s="1"/>
  <c r="V94" i="16" s="1"/>
  <c r="W94" i="16" s="1"/>
  <c r="X94" i="16" s="1"/>
  <c r="Y94" i="16" s="1"/>
  <c r="Z94" i="16" s="1"/>
  <c r="AA94" i="16" s="1"/>
  <c r="AB94" i="16" s="1"/>
  <c r="AC94" i="16" s="1"/>
  <c r="AD94" i="16" s="1"/>
  <c r="AE94" i="16" s="1"/>
  <c r="AF94" i="16" s="1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P93" i="2"/>
  <c r="O93" i="2"/>
  <c r="N93" i="2"/>
  <c r="M93" i="2"/>
  <c r="L93" i="2"/>
  <c r="K93" i="2"/>
  <c r="J93" i="2"/>
  <c r="I93" i="2"/>
  <c r="H93" i="2"/>
  <c r="G93" i="2"/>
  <c r="F93" i="2"/>
  <c r="E93" i="2"/>
  <c r="D93" i="2"/>
  <c r="C93" i="2"/>
  <c r="B93" i="2"/>
  <c r="AC92" i="2"/>
  <c r="AB92" i="2"/>
  <c r="AA92" i="2"/>
  <c r="Z92" i="2"/>
  <c r="Y92" i="2"/>
  <c r="X92" i="2"/>
  <c r="W92" i="2"/>
  <c r="V92" i="2"/>
  <c r="U92" i="2"/>
  <c r="T92" i="2"/>
  <c r="S92" i="2"/>
  <c r="R92" i="2"/>
  <c r="Q92" i="2"/>
  <c r="P92" i="2"/>
  <c r="O92" i="2"/>
  <c r="N92" i="2"/>
  <c r="M92" i="2"/>
  <c r="L92" i="2"/>
  <c r="K92" i="2"/>
  <c r="J92" i="2"/>
  <c r="I92" i="2"/>
  <c r="H92" i="2"/>
  <c r="G92" i="2"/>
  <c r="F92" i="2"/>
  <c r="E92" i="2"/>
  <c r="D92" i="2"/>
  <c r="C92" i="2"/>
  <c r="B92" i="2"/>
  <c r="AF93" i="3"/>
  <c r="AE93" i="3"/>
  <c r="AD93" i="3"/>
  <c r="AC93" i="3"/>
  <c r="AB93" i="3"/>
  <c r="AA93" i="3"/>
  <c r="Z93" i="3"/>
  <c r="Y93" i="3"/>
  <c r="X93" i="3"/>
  <c r="W93" i="3"/>
  <c r="V93" i="3"/>
  <c r="U93" i="3"/>
  <c r="T93" i="3"/>
  <c r="S93" i="3"/>
  <c r="R93" i="3"/>
  <c r="Q93" i="3"/>
  <c r="P93" i="3"/>
  <c r="O93" i="3"/>
  <c r="N93" i="3"/>
  <c r="M93" i="3"/>
  <c r="L93" i="3"/>
  <c r="K93" i="3"/>
  <c r="J93" i="3"/>
  <c r="I93" i="3"/>
  <c r="H93" i="3"/>
  <c r="G93" i="3"/>
  <c r="F93" i="3"/>
  <c r="E93" i="3"/>
  <c r="D93" i="3"/>
  <c r="C93" i="3"/>
  <c r="B93" i="3"/>
  <c r="AF92" i="3"/>
  <c r="AE92" i="3"/>
  <c r="AD92" i="3"/>
  <c r="AC92" i="3"/>
  <c r="AB92" i="3"/>
  <c r="AA92" i="3"/>
  <c r="Z92" i="3"/>
  <c r="Y92" i="3"/>
  <c r="X92" i="3"/>
  <c r="W92" i="3"/>
  <c r="V92" i="3"/>
  <c r="U92" i="3"/>
  <c r="T92" i="3"/>
  <c r="S92" i="3"/>
  <c r="R92" i="3"/>
  <c r="Q92" i="3"/>
  <c r="P92" i="3"/>
  <c r="O92" i="3"/>
  <c r="N92" i="3"/>
  <c r="M92" i="3"/>
  <c r="L92" i="3"/>
  <c r="K92" i="3"/>
  <c r="J92" i="3"/>
  <c r="I92" i="3"/>
  <c r="H92" i="3"/>
  <c r="G92" i="3"/>
  <c r="F92" i="3"/>
  <c r="E92" i="3"/>
  <c r="D92" i="3"/>
  <c r="C92" i="3"/>
  <c r="B92" i="3"/>
  <c r="AE93" i="4"/>
  <c r="AD93" i="4"/>
  <c r="AC93" i="4"/>
  <c r="AB93" i="4"/>
  <c r="AA93" i="4"/>
  <c r="Z93" i="4"/>
  <c r="Y93" i="4"/>
  <c r="X93" i="4"/>
  <c r="W93" i="4"/>
  <c r="V93" i="4"/>
  <c r="U93" i="4"/>
  <c r="T93" i="4"/>
  <c r="S93" i="4"/>
  <c r="R93" i="4"/>
  <c r="Q93" i="4"/>
  <c r="P93" i="4"/>
  <c r="O93" i="4"/>
  <c r="N93" i="4"/>
  <c r="M93" i="4"/>
  <c r="L93" i="4"/>
  <c r="K93" i="4"/>
  <c r="J93" i="4"/>
  <c r="I93" i="4"/>
  <c r="H93" i="4"/>
  <c r="G93" i="4"/>
  <c r="F93" i="4"/>
  <c r="E93" i="4"/>
  <c r="D93" i="4"/>
  <c r="C93" i="4"/>
  <c r="B93" i="4"/>
  <c r="AE92" i="4"/>
  <c r="AD92" i="4"/>
  <c r="AC92" i="4"/>
  <c r="AB92" i="4"/>
  <c r="AA92" i="4"/>
  <c r="Z92" i="4"/>
  <c r="Y92" i="4"/>
  <c r="X92" i="4"/>
  <c r="W92" i="4"/>
  <c r="V92" i="4"/>
  <c r="U92" i="4"/>
  <c r="T92" i="4"/>
  <c r="S92" i="4"/>
  <c r="R92" i="4"/>
  <c r="Q92" i="4"/>
  <c r="P92" i="4"/>
  <c r="O92" i="4"/>
  <c r="N92" i="4"/>
  <c r="M92" i="4"/>
  <c r="L92" i="4"/>
  <c r="K92" i="4"/>
  <c r="J92" i="4"/>
  <c r="I92" i="4"/>
  <c r="H92" i="4"/>
  <c r="G92" i="4"/>
  <c r="F92" i="4"/>
  <c r="E92" i="4"/>
  <c r="D92" i="4"/>
  <c r="C92" i="4"/>
  <c r="B92" i="4"/>
  <c r="AF93" i="16"/>
  <c r="AE93" i="16"/>
  <c r="AD93" i="16"/>
  <c r="AC93" i="16"/>
  <c r="AB93" i="16"/>
  <c r="AA93" i="16"/>
  <c r="Z93" i="16"/>
  <c r="Y93" i="16"/>
  <c r="X93" i="16"/>
  <c r="W93" i="16"/>
  <c r="V93" i="16"/>
  <c r="U93" i="16"/>
  <c r="T93" i="16"/>
  <c r="S93" i="16"/>
  <c r="R93" i="16"/>
  <c r="Q93" i="16"/>
  <c r="P93" i="16"/>
  <c r="O93" i="16"/>
  <c r="N93" i="16"/>
  <c r="M93" i="16"/>
  <c r="L93" i="16"/>
  <c r="K93" i="16"/>
  <c r="J93" i="16"/>
  <c r="I93" i="16"/>
  <c r="H93" i="16"/>
  <c r="G93" i="16"/>
  <c r="F93" i="16"/>
  <c r="E93" i="16"/>
  <c r="D93" i="16"/>
  <c r="C93" i="16"/>
  <c r="B93" i="16"/>
  <c r="AF92" i="16"/>
  <c r="AE92" i="16"/>
  <c r="AD92" i="16"/>
  <c r="AC92" i="16"/>
  <c r="AB92" i="16"/>
  <c r="AA92" i="16"/>
  <c r="Z92" i="16"/>
  <c r="Y92" i="16"/>
  <c r="X92" i="16"/>
  <c r="W92" i="16"/>
  <c r="V92" i="16"/>
  <c r="U92" i="16"/>
  <c r="T92" i="16"/>
  <c r="S92" i="16"/>
  <c r="R92" i="16"/>
  <c r="Q92" i="16"/>
  <c r="P92" i="16"/>
  <c r="O92" i="16"/>
  <c r="N92" i="16"/>
  <c r="M92" i="16"/>
  <c r="L92" i="16"/>
  <c r="K92" i="16"/>
  <c r="J92" i="16"/>
  <c r="I92" i="16"/>
  <c r="H92" i="16"/>
  <c r="G92" i="16"/>
  <c r="F92" i="16"/>
  <c r="E92" i="16"/>
  <c r="D92" i="16"/>
  <c r="C92" i="16"/>
  <c r="B92" i="16"/>
  <c r="B71" i="16"/>
  <c r="C71" i="16" s="1"/>
  <c r="D71" i="16" s="1"/>
  <c r="E71" i="16" s="1"/>
  <c r="F71" i="16" s="1"/>
  <c r="G71" i="16" s="1"/>
  <c r="H71" i="16" s="1"/>
  <c r="I71" i="16" s="1"/>
  <c r="J71" i="16" s="1"/>
  <c r="K71" i="16" s="1"/>
  <c r="L71" i="16" s="1"/>
  <c r="M71" i="16" s="1"/>
  <c r="N71" i="16" s="1"/>
  <c r="O71" i="16" s="1"/>
  <c r="P71" i="16" s="1"/>
  <c r="Q71" i="16" s="1"/>
  <c r="R71" i="16" s="1"/>
  <c r="S71" i="16" s="1"/>
  <c r="T71" i="16" s="1"/>
  <c r="U71" i="16" s="1"/>
  <c r="V71" i="16" s="1"/>
  <c r="W71" i="16" s="1"/>
  <c r="X71" i="16" s="1"/>
  <c r="Y71" i="16" s="1"/>
  <c r="Z71" i="16" s="1"/>
  <c r="AA71" i="16" s="1"/>
  <c r="AB71" i="16" s="1"/>
  <c r="AC71" i="16" s="1"/>
  <c r="AD71" i="16" s="1"/>
  <c r="AE71" i="16" s="1"/>
  <c r="AF71" i="16" s="1"/>
  <c r="E117" i="16" l="1"/>
  <c r="F117" i="16" l="1"/>
  <c r="G117" i="16" l="1"/>
  <c r="B48" i="16"/>
  <c r="C48" i="16" s="1"/>
  <c r="D48" i="16" s="1"/>
  <c r="E48" i="16" s="1"/>
  <c r="F48" i="16" s="1"/>
  <c r="G48" i="16" s="1"/>
  <c r="H48" i="16" s="1"/>
  <c r="I48" i="16" s="1"/>
  <c r="J48" i="16" s="1"/>
  <c r="K48" i="16" s="1"/>
  <c r="L48" i="16" s="1"/>
  <c r="M48" i="16" s="1"/>
  <c r="N48" i="16" s="1"/>
  <c r="O48" i="16" s="1"/>
  <c r="P48" i="16" s="1"/>
  <c r="Q48" i="16" s="1"/>
  <c r="R48" i="16" s="1"/>
  <c r="S48" i="16" s="1"/>
  <c r="T48" i="16" s="1"/>
  <c r="U48" i="16" s="1"/>
  <c r="V48" i="16" s="1"/>
  <c r="W48" i="16" s="1"/>
  <c r="X48" i="16" s="1"/>
  <c r="Y48" i="16" s="1"/>
  <c r="Z48" i="16" s="1"/>
  <c r="AA48" i="16" s="1"/>
  <c r="AB48" i="16" s="1"/>
  <c r="AC48" i="16" s="1"/>
  <c r="AD48" i="16" s="1"/>
  <c r="AE48" i="16" s="1"/>
  <c r="AF48" i="16" s="1"/>
  <c r="B25" i="16"/>
  <c r="H117" i="16" l="1"/>
  <c r="C25" i="16"/>
  <c r="AF70" i="16"/>
  <c r="AE70" i="16"/>
  <c r="AD70" i="16"/>
  <c r="AC70" i="16"/>
  <c r="AB70" i="16"/>
  <c r="AA70" i="16"/>
  <c r="Z70" i="16"/>
  <c r="Y70" i="16"/>
  <c r="X70" i="16"/>
  <c r="W70" i="16"/>
  <c r="V70" i="16"/>
  <c r="U70" i="16"/>
  <c r="T70" i="16"/>
  <c r="S70" i="16"/>
  <c r="R70" i="16"/>
  <c r="Q70" i="16"/>
  <c r="P70" i="16"/>
  <c r="O70" i="16"/>
  <c r="N70" i="16"/>
  <c r="M70" i="16"/>
  <c r="L70" i="16"/>
  <c r="K70" i="16"/>
  <c r="J70" i="16"/>
  <c r="I70" i="16"/>
  <c r="H70" i="16"/>
  <c r="G70" i="16"/>
  <c r="F70" i="16"/>
  <c r="E70" i="16"/>
  <c r="D70" i="16"/>
  <c r="C70" i="16"/>
  <c r="B70" i="16"/>
  <c r="AF69" i="16"/>
  <c r="AE69" i="16"/>
  <c r="AD69" i="16"/>
  <c r="AC69" i="16"/>
  <c r="AB69" i="16"/>
  <c r="AA69" i="16"/>
  <c r="Z69" i="16"/>
  <c r="Y69" i="16"/>
  <c r="X69" i="16"/>
  <c r="W69" i="16"/>
  <c r="V69" i="16"/>
  <c r="U69" i="16"/>
  <c r="T69" i="16"/>
  <c r="S69" i="16"/>
  <c r="R69" i="16"/>
  <c r="Q69" i="16"/>
  <c r="P69" i="16"/>
  <c r="O69" i="16"/>
  <c r="N69" i="16"/>
  <c r="M69" i="16"/>
  <c r="L69" i="16"/>
  <c r="K69" i="16"/>
  <c r="J69" i="16"/>
  <c r="I69" i="16"/>
  <c r="H69" i="16"/>
  <c r="G69" i="16"/>
  <c r="F69" i="16"/>
  <c r="E69" i="16"/>
  <c r="D69" i="16"/>
  <c r="C69" i="16"/>
  <c r="B69" i="16"/>
  <c r="AF47" i="16"/>
  <c r="AE47" i="16"/>
  <c r="AD47" i="16"/>
  <c r="AC47" i="16"/>
  <c r="AB47" i="16"/>
  <c r="AA47" i="16"/>
  <c r="Z47" i="16"/>
  <c r="Y47" i="16"/>
  <c r="X47" i="16"/>
  <c r="W47" i="16"/>
  <c r="V47" i="16"/>
  <c r="U47" i="16"/>
  <c r="T47" i="16"/>
  <c r="S47" i="16"/>
  <c r="R47" i="16"/>
  <c r="Q47" i="16"/>
  <c r="P47" i="16"/>
  <c r="O47" i="16"/>
  <c r="N47" i="16"/>
  <c r="M47" i="16"/>
  <c r="L47" i="16"/>
  <c r="K47" i="16"/>
  <c r="J47" i="16"/>
  <c r="I47" i="16"/>
  <c r="H47" i="16"/>
  <c r="G47" i="16"/>
  <c r="F47" i="16"/>
  <c r="E47" i="16"/>
  <c r="D47" i="16"/>
  <c r="C47" i="16"/>
  <c r="B47" i="16"/>
  <c r="AF46" i="16"/>
  <c r="AE46" i="16"/>
  <c r="AD46" i="16"/>
  <c r="AC46" i="16"/>
  <c r="AB46" i="16"/>
  <c r="AA46" i="16"/>
  <c r="Z46" i="16"/>
  <c r="Y46" i="16"/>
  <c r="X46" i="16"/>
  <c r="W46" i="16"/>
  <c r="V46" i="16"/>
  <c r="U46" i="16"/>
  <c r="T46" i="16"/>
  <c r="S46" i="16"/>
  <c r="R46" i="16"/>
  <c r="Q46" i="16"/>
  <c r="P46" i="16"/>
  <c r="O46" i="16"/>
  <c r="N46" i="16"/>
  <c r="M46" i="16"/>
  <c r="L46" i="16"/>
  <c r="K46" i="16"/>
  <c r="J46" i="16"/>
  <c r="I46" i="16"/>
  <c r="H46" i="16"/>
  <c r="G46" i="16"/>
  <c r="F46" i="16"/>
  <c r="E46" i="16"/>
  <c r="D46" i="16"/>
  <c r="C46" i="16"/>
  <c r="B46" i="16"/>
  <c r="AF23" i="16"/>
  <c r="AE23" i="16"/>
  <c r="AD23" i="16"/>
  <c r="AC23" i="16"/>
  <c r="AB23" i="16"/>
  <c r="AA23" i="16"/>
  <c r="Z23" i="16"/>
  <c r="Y23" i="16"/>
  <c r="X23" i="16"/>
  <c r="W23" i="16"/>
  <c r="V23" i="16"/>
  <c r="U23" i="16"/>
  <c r="T23" i="16"/>
  <c r="S23" i="16"/>
  <c r="R23" i="16"/>
  <c r="Q23" i="16"/>
  <c r="P23" i="16"/>
  <c r="O23" i="16"/>
  <c r="N23" i="16"/>
  <c r="M23" i="16"/>
  <c r="L23" i="16"/>
  <c r="K23" i="16"/>
  <c r="J23" i="16"/>
  <c r="I23" i="16"/>
  <c r="H23" i="16"/>
  <c r="G23" i="16"/>
  <c r="F23" i="16"/>
  <c r="E23" i="16"/>
  <c r="D23" i="16"/>
  <c r="C23" i="16"/>
  <c r="B23" i="16"/>
  <c r="AQ17" i="16"/>
  <c r="AQ16" i="16"/>
  <c r="AQ15" i="16"/>
  <c r="AQ14" i="16"/>
  <c r="AQ13" i="16"/>
  <c r="AQ12" i="16"/>
  <c r="AQ9" i="16"/>
  <c r="AQ8" i="16"/>
  <c r="AQ6" i="16"/>
  <c r="AQ10" i="16" s="1"/>
  <c r="AQ5" i="16"/>
  <c r="I117" i="16" l="1"/>
  <c r="D25" i="16"/>
  <c r="G24" i="16"/>
  <c r="K24" i="16"/>
  <c r="O24" i="16"/>
  <c r="S24" i="16"/>
  <c r="W24" i="16"/>
  <c r="AA24" i="16"/>
  <c r="AE24" i="16"/>
  <c r="D24" i="16"/>
  <c r="H24" i="16"/>
  <c r="L24" i="16"/>
  <c r="P24" i="16"/>
  <c r="T24" i="16"/>
  <c r="X24" i="16"/>
  <c r="AF24" i="16"/>
  <c r="E24" i="16"/>
  <c r="I24" i="16"/>
  <c r="M24" i="16"/>
  <c r="Q24" i="16"/>
  <c r="U24" i="16"/>
  <c r="Y24" i="16"/>
  <c r="AC24" i="16"/>
  <c r="B24" i="16"/>
  <c r="F24" i="16"/>
  <c r="J24" i="16"/>
  <c r="N24" i="16"/>
  <c r="R24" i="16"/>
  <c r="V24" i="16"/>
  <c r="Z24" i="16"/>
  <c r="AD24" i="16"/>
  <c r="C24" i="16"/>
  <c r="AB24" i="16"/>
  <c r="C2" i="16"/>
  <c r="AQ7" i="16"/>
  <c r="AQ11" i="16"/>
  <c r="J117" i="16" l="1"/>
  <c r="E25" i="16"/>
  <c r="D2" i="16"/>
  <c r="K117" i="16" l="1"/>
  <c r="F25" i="16"/>
  <c r="E2" i="16"/>
  <c r="L117" i="16" l="1"/>
  <c r="G25" i="16"/>
  <c r="F2" i="16"/>
  <c r="M117" i="16" l="1"/>
  <c r="H25" i="16"/>
  <c r="G2" i="16"/>
  <c r="N117" i="16" l="1"/>
  <c r="I25" i="16"/>
  <c r="H2" i="16"/>
  <c r="O117" i="16" l="1"/>
  <c r="J25" i="16"/>
  <c r="I2" i="16"/>
  <c r="P117" i="16" l="1"/>
  <c r="K25" i="16"/>
  <c r="J2" i="16"/>
  <c r="Q117" i="16" l="1"/>
  <c r="L25" i="16"/>
  <c r="K2" i="16"/>
  <c r="R117" i="16" l="1"/>
  <c r="M25" i="16"/>
  <c r="L2" i="16"/>
  <c r="S117" i="16" l="1"/>
  <c r="N25" i="16"/>
  <c r="M2" i="16"/>
  <c r="T117" i="16" l="1"/>
  <c r="O25" i="16"/>
  <c r="N2" i="16"/>
  <c r="U117" i="16" l="1"/>
  <c r="P25" i="16"/>
  <c r="O2" i="16"/>
  <c r="V117" i="16" l="1"/>
  <c r="Q25" i="16"/>
  <c r="P2" i="16"/>
  <c r="W117" i="16" l="1"/>
  <c r="R25" i="16"/>
  <c r="Q2" i="16"/>
  <c r="X117" i="16" l="1"/>
  <c r="S25" i="16"/>
  <c r="R2" i="16"/>
  <c r="Y117" i="16" l="1"/>
  <c r="T25" i="16"/>
  <c r="S2" i="16"/>
  <c r="Z117" i="16" l="1"/>
  <c r="U25" i="16"/>
  <c r="T2" i="16"/>
  <c r="AA117" i="16" l="1"/>
  <c r="V25" i="16"/>
  <c r="U2" i="16"/>
  <c r="AB117" i="16" l="1"/>
  <c r="W25" i="16"/>
  <c r="V2" i="16"/>
  <c r="AC117" i="16" l="1"/>
  <c r="X25" i="16"/>
  <c r="W2" i="16"/>
  <c r="AD117" i="16" l="1"/>
  <c r="Y25" i="16"/>
  <c r="X2" i="16"/>
  <c r="AE117" i="16" l="1"/>
  <c r="Z25" i="16"/>
  <c r="Y2" i="16"/>
  <c r="AF117" i="16" l="1"/>
  <c r="AA25" i="16"/>
  <c r="Z2" i="16"/>
  <c r="AB25" i="16" l="1"/>
  <c r="AA2" i="16"/>
  <c r="AC25" i="16" l="1"/>
  <c r="AB2" i="16"/>
  <c r="AD25" i="16" l="1"/>
  <c r="AC2" i="16"/>
  <c r="AE25" i="16" l="1"/>
  <c r="AD2" i="16"/>
  <c r="AF25" i="16" l="1"/>
  <c r="AE2" i="16"/>
  <c r="AF2" i="16" l="1"/>
  <c r="AF70" i="3" l="1"/>
  <c r="AE70" i="3"/>
  <c r="AD70" i="3"/>
  <c r="AC70" i="3"/>
  <c r="AB70" i="3"/>
  <c r="AA70" i="3"/>
  <c r="Z70" i="3"/>
  <c r="Y70" i="3"/>
  <c r="X70" i="3"/>
  <c r="W70" i="3"/>
  <c r="V70" i="3"/>
  <c r="U70" i="3"/>
  <c r="T70" i="3"/>
  <c r="S70" i="3"/>
  <c r="R70" i="3"/>
  <c r="Q70" i="3"/>
  <c r="P70" i="3"/>
  <c r="O70" i="3"/>
  <c r="N70" i="3"/>
  <c r="M70" i="3"/>
  <c r="L70" i="3"/>
  <c r="K70" i="3"/>
  <c r="J70" i="3"/>
  <c r="I70" i="3"/>
  <c r="H70" i="3"/>
  <c r="G70" i="3"/>
  <c r="F70" i="3"/>
  <c r="E70" i="3"/>
  <c r="D70" i="3"/>
  <c r="C70" i="3"/>
  <c r="B70" i="3"/>
  <c r="AF69" i="3"/>
  <c r="AE69" i="3"/>
  <c r="AD69" i="3"/>
  <c r="AC69" i="3"/>
  <c r="AB69" i="3"/>
  <c r="AA69" i="3"/>
  <c r="Z69" i="3"/>
  <c r="Y69" i="3"/>
  <c r="X69" i="3"/>
  <c r="W69" i="3"/>
  <c r="V69" i="3"/>
  <c r="U69" i="3"/>
  <c r="T69" i="3"/>
  <c r="S69" i="3"/>
  <c r="R69" i="3"/>
  <c r="Q69" i="3"/>
  <c r="P69" i="3"/>
  <c r="O69" i="3"/>
  <c r="N69" i="3"/>
  <c r="M69" i="3"/>
  <c r="L69" i="3"/>
  <c r="K69" i="3"/>
  <c r="J69" i="3"/>
  <c r="I69" i="3"/>
  <c r="H69" i="3"/>
  <c r="G69" i="3"/>
  <c r="F69" i="3"/>
  <c r="E69" i="3"/>
  <c r="D69" i="3"/>
  <c r="C69" i="3"/>
  <c r="B69" i="3"/>
  <c r="AF47" i="3"/>
  <c r="AE47" i="3"/>
  <c r="AD47" i="3"/>
  <c r="AC47" i="3"/>
  <c r="AB47" i="3"/>
  <c r="AA47" i="3"/>
  <c r="Z47" i="3"/>
  <c r="Y47" i="3"/>
  <c r="X47" i="3"/>
  <c r="W47" i="3"/>
  <c r="V47" i="3"/>
  <c r="U47" i="3"/>
  <c r="T47" i="3"/>
  <c r="S47" i="3"/>
  <c r="R47" i="3"/>
  <c r="Q47" i="3"/>
  <c r="P47" i="3"/>
  <c r="O47" i="3"/>
  <c r="N47" i="3"/>
  <c r="M47" i="3"/>
  <c r="L47" i="3"/>
  <c r="K47" i="3"/>
  <c r="J47" i="3"/>
  <c r="I47" i="3"/>
  <c r="H47" i="3"/>
  <c r="G47" i="3"/>
  <c r="F47" i="3"/>
  <c r="E47" i="3"/>
  <c r="D47" i="3"/>
  <c r="C47" i="3"/>
  <c r="B47" i="3"/>
  <c r="AF46" i="3"/>
  <c r="AE46" i="3"/>
  <c r="AD46" i="3"/>
  <c r="AC46" i="3"/>
  <c r="AB46" i="3"/>
  <c r="AA46" i="3"/>
  <c r="Z46" i="3"/>
  <c r="Y46" i="3"/>
  <c r="X46" i="3"/>
  <c r="W46" i="3"/>
  <c r="V46" i="3"/>
  <c r="U46" i="3"/>
  <c r="T46" i="3"/>
  <c r="S46" i="3"/>
  <c r="R46" i="3"/>
  <c r="Q46" i="3"/>
  <c r="P46" i="3"/>
  <c r="O46" i="3"/>
  <c r="N46" i="3"/>
  <c r="M46" i="3"/>
  <c r="L46" i="3"/>
  <c r="K46" i="3"/>
  <c r="J46" i="3"/>
  <c r="I46" i="3"/>
  <c r="H46" i="3"/>
  <c r="G46" i="3"/>
  <c r="F46" i="3"/>
  <c r="E46" i="3"/>
  <c r="D46" i="3"/>
  <c r="C46" i="3"/>
  <c r="B46" i="3"/>
  <c r="AF23" i="3"/>
  <c r="AF24" i="3" s="1"/>
  <c r="AE23" i="3"/>
  <c r="AE24" i="3" s="1"/>
  <c r="AD23" i="3"/>
  <c r="AD24" i="3" s="1"/>
  <c r="AC23" i="3"/>
  <c r="AC24" i="3" s="1"/>
  <c r="AB23" i="3"/>
  <c r="AB24" i="3" s="1"/>
  <c r="AA23" i="3"/>
  <c r="AA24" i="3" s="1"/>
  <c r="Z23" i="3"/>
  <c r="Z24" i="3" s="1"/>
  <c r="Y23" i="3"/>
  <c r="Y24" i="3" s="1"/>
  <c r="X23" i="3"/>
  <c r="X24" i="3" s="1"/>
  <c r="W23" i="3"/>
  <c r="W24" i="3" s="1"/>
  <c r="V23" i="3"/>
  <c r="V24" i="3" s="1"/>
  <c r="U23" i="3"/>
  <c r="U24" i="3" s="1"/>
  <c r="T23" i="3"/>
  <c r="T24" i="3" s="1"/>
  <c r="S23" i="3"/>
  <c r="S24" i="3" s="1"/>
  <c r="R23" i="3"/>
  <c r="R24" i="3" s="1"/>
  <c r="Q23" i="3"/>
  <c r="Q24" i="3" s="1"/>
  <c r="P23" i="3"/>
  <c r="P24" i="3" s="1"/>
  <c r="O23" i="3"/>
  <c r="O24" i="3" s="1"/>
  <c r="N23" i="3"/>
  <c r="N24" i="3" s="1"/>
  <c r="M23" i="3"/>
  <c r="M24" i="3" s="1"/>
  <c r="L23" i="3"/>
  <c r="L24" i="3" s="1"/>
  <c r="K23" i="3"/>
  <c r="K24" i="3" s="1"/>
  <c r="J23" i="3"/>
  <c r="J24" i="3" s="1"/>
  <c r="I23" i="3"/>
  <c r="I24" i="3" s="1"/>
  <c r="H23" i="3"/>
  <c r="H24" i="3" s="1"/>
  <c r="G23" i="3"/>
  <c r="G24" i="3" s="1"/>
  <c r="F23" i="3"/>
  <c r="F24" i="3" s="1"/>
  <c r="E23" i="3"/>
  <c r="E24" i="3" s="1"/>
  <c r="D23" i="3"/>
  <c r="D24" i="3" s="1"/>
  <c r="C23" i="3"/>
  <c r="C24" i="3" s="1"/>
  <c r="B23" i="3"/>
  <c r="B24" i="3" s="1"/>
  <c r="B2" i="3"/>
  <c r="AE70" i="4"/>
  <c r="AD70" i="4"/>
  <c r="AC70" i="4"/>
  <c r="AB70" i="4"/>
  <c r="AA70" i="4"/>
  <c r="Z70" i="4"/>
  <c r="Y70" i="4"/>
  <c r="X70" i="4"/>
  <c r="W70" i="4"/>
  <c r="V70" i="4"/>
  <c r="U70" i="4"/>
  <c r="T70" i="4"/>
  <c r="S70" i="4"/>
  <c r="R70" i="4"/>
  <c r="Q70" i="4"/>
  <c r="P70" i="4"/>
  <c r="O70" i="4"/>
  <c r="N70" i="4"/>
  <c r="M70" i="4"/>
  <c r="L70" i="4"/>
  <c r="K70" i="4"/>
  <c r="J70" i="4"/>
  <c r="I70" i="4"/>
  <c r="H70" i="4"/>
  <c r="G70" i="4"/>
  <c r="F70" i="4"/>
  <c r="E70" i="4"/>
  <c r="D70" i="4"/>
  <c r="C70" i="4"/>
  <c r="B70" i="4"/>
  <c r="AE69" i="4"/>
  <c r="AD69" i="4"/>
  <c r="AC69" i="4"/>
  <c r="AB69" i="4"/>
  <c r="AA69" i="4"/>
  <c r="Z69" i="4"/>
  <c r="Y69" i="4"/>
  <c r="X69" i="4"/>
  <c r="W69" i="4"/>
  <c r="V69" i="4"/>
  <c r="U69" i="4"/>
  <c r="T69" i="4"/>
  <c r="S69" i="4"/>
  <c r="R69" i="4"/>
  <c r="Q69" i="4"/>
  <c r="P69" i="4"/>
  <c r="O69" i="4"/>
  <c r="N69" i="4"/>
  <c r="M69" i="4"/>
  <c r="L69" i="4"/>
  <c r="K69" i="4"/>
  <c r="J69" i="4"/>
  <c r="I69" i="4"/>
  <c r="H69" i="4"/>
  <c r="G69" i="4"/>
  <c r="F69" i="4"/>
  <c r="E69" i="4"/>
  <c r="D69" i="4"/>
  <c r="C69" i="4"/>
  <c r="B69" i="4"/>
  <c r="AE47" i="4"/>
  <c r="AD47" i="4"/>
  <c r="AC47" i="4"/>
  <c r="AB47" i="4"/>
  <c r="AA47" i="4"/>
  <c r="Z47" i="4"/>
  <c r="Y47" i="4"/>
  <c r="X47" i="4"/>
  <c r="W47" i="4"/>
  <c r="V47" i="4"/>
  <c r="U47" i="4"/>
  <c r="T47" i="4"/>
  <c r="S47" i="4"/>
  <c r="R47" i="4"/>
  <c r="Q47" i="4"/>
  <c r="P47" i="4"/>
  <c r="O47" i="4"/>
  <c r="N47" i="4"/>
  <c r="M47" i="4"/>
  <c r="L47" i="4"/>
  <c r="K47" i="4"/>
  <c r="J47" i="4"/>
  <c r="I47" i="4"/>
  <c r="H47" i="4"/>
  <c r="G47" i="4"/>
  <c r="F47" i="4"/>
  <c r="E47" i="4"/>
  <c r="D47" i="4"/>
  <c r="C47" i="4"/>
  <c r="B47" i="4"/>
  <c r="AE46" i="4"/>
  <c r="AD46" i="4"/>
  <c r="AC46" i="4"/>
  <c r="AB46" i="4"/>
  <c r="AA46" i="4"/>
  <c r="Z46" i="4"/>
  <c r="Y46" i="4"/>
  <c r="X46" i="4"/>
  <c r="W46" i="4"/>
  <c r="V46" i="4"/>
  <c r="U46" i="4"/>
  <c r="T46" i="4"/>
  <c r="S46" i="4"/>
  <c r="R46" i="4"/>
  <c r="Q46" i="4"/>
  <c r="P46" i="4"/>
  <c r="O46" i="4"/>
  <c r="N46" i="4"/>
  <c r="M46" i="4"/>
  <c r="L46" i="4"/>
  <c r="K46" i="4"/>
  <c r="J46" i="4"/>
  <c r="I46" i="4"/>
  <c r="H46" i="4"/>
  <c r="G46" i="4"/>
  <c r="F46" i="4"/>
  <c r="E46" i="4"/>
  <c r="D46" i="4"/>
  <c r="C46" i="4"/>
  <c r="B46" i="4"/>
  <c r="AE23" i="4"/>
  <c r="AE24" i="4" s="1"/>
  <c r="AD23" i="4"/>
  <c r="AD24" i="4" s="1"/>
  <c r="AC23" i="4"/>
  <c r="AC24" i="4" s="1"/>
  <c r="AB23" i="4"/>
  <c r="AB24" i="4" s="1"/>
  <c r="AA23" i="4"/>
  <c r="AA24" i="4" s="1"/>
  <c r="Z23" i="4"/>
  <c r="Z24" i="4" s="1"/>
  <c r="Y23" i="4"/>
  <c r="Y24" i="4" s="1"/>
  <c r="X23" i="4"/>
  <c r="X24" i="4" s="1"/>
  <c r="W23" i="4"/>
  <c r="W24" i="4" s="1"/>
  <c r="V23" i="4"/>
  <c r="V24" i="4" s="1"/>
  <c r="U23" i="4"/>
  <c r="U24" i="4" s="1"/>
  <c r="T23" i="4"/>
  <c r="T24" i="4" s="1"/>
  <c r="S23" i="4"/>
  <c r="S24" i="4" s="1"/>
  <c r="R23" i="4"/>
  <c r="R24" i="4" s="1"/>
  <c r="Q23" i="4"/>
  <c r="Q24" i="4" s="1"/>
  <c r="P23" i="4"/>
  <c r="P24" i="4" s="1"/>
  <c r="O23" i="4"/>
  <c r="O24" i="4" s="1"/>
  <c r="N23" i="4"/>
  <c r="N24" i="4" s="1"/>
  <c r="M23" i="4"/>
  <c r="M24" i="4" s="1"/>
  <c r="L23" i="4"/>
  <c r="L24" i="4" s="1"/>
  <c r="K23" i="4"/>
  <c r="K24" i="4" s="1"/>
  <c r="J23" i="4"/>
  <c r="J24" i="4" s="1"/>
  <c r="I23" i="4"/>
  <c r="I24" i="4" s="1"/>
  <c r="H23" i="4"/>
  <c r="H24" i="4" s="1"/>
  <c r="G23" i="4"/>
  <c r="G24" i="4" s="1"/>
  <c r="F23" i="4"/>
  <c r="F24" i="4" s="1"/>
  <c r="E23" i="4"/>
  <c r="E24" i="4" s="1"/>
  <c r="D23" i="4"/>
  <c r="D24" i="4" s="1"/>
  <c r="C23" i="4"/>
  <c r="C24" i="4" s="1"/>
  <c r="B23" i="4"/>
  <c r="B24" i="4" s="1"/>
  <c r="B2" i="4"/>
  <c r="B25" i="4" s="1"/>
  <c r="B48" i="4" s="1"/>
  <c r="B71" i="4" s="1"/>
  <c r="B94" i="4" s="1"/>
  <c r="B117" i="4" s="1"/>
  <c r="AC70" i="2"/>
  <c r="AB70" i="2"/>
  <c r="AA70" i="2"/>
  <c r="Z70" i="2"/>
  <c r="Y70" i="2"/>
  <c r="X70" i="2"/>
  <c r="W70" i="2"/>
  <c r="V70" i="2"/>
  <c r="U70" i="2"/>
  <c r="T70" i="2"/>
  <c r="S70" i="2"/>
  <c r="R70" i="2"/>
  <c r="Q70" i="2"/>
  <c r="P70" i="2"/>
  <c r="O70" i="2"/>
  <c r="N70" i="2"/>
  <c r="M70" i="2"/>
  <c r="L70" i="2"/>
  <c r="K70" i="2"/>
  <c r="J70" i="2"/>
  <c r="I70" i="2"/>
  <c r="H70" i="2"/>
  <c r="G70" i="2"/>
  <c r="F70" i="2"/>
  <c r="E70" i="2"/>
  <c r="D70" i="2"/>
  <c r="C70" i="2"/>
  <c r="B70" i="2"/>
  <c r="AC69" i="2"/>
  <c r="AB69" i="2"/>
  <c r="AA69" i="2"/>
  <c r="Z69" i="2"/>
  <c r="Y69" i="2"/>
  <c r="X69" i="2"/>
  <c r="W69" i="2"/>
  <c r="V69" i="2"/>
  <c r="U69" i="2"/>
  <c r="T69" i="2"/>
  <c r="S69" i="2"/>
  <c r="R69" i="2"/>
  <c r="Q69" i="2"/>
  <c r="P69" i="2"/>
  <c r="O69" i="2"/>
  <c r="N69" i="2"/>
  <c r="M69" i="2"/>
  <c r="L69" i="2"/>
  <c r="K69" i="2"/>
  <c r="J69" i="2"/>
  <c r="I69" i="2"/>
  <c r="H69" i="2"/>
  <c r="G69" i="2"/>
  <c r="F69" i="2"/>
  <c r="E69" i="2"/>
  <c r="D69" i="2"/>
  <c r="C69" i="2"/>
  <c r="B69" i="2"/>
  <c r="AC47" i="2"/>
  <c r="AB47" i="2"/>
  <c r="AA47" i="2"/>
  <c r="Z47" i="2"/>
  <c r="Y47" i="2"/>
  <c r="X47" i="2"/>
  <c r="W47" i="2"/>
  <c r="V47" i="2"/>
  <c r="U47" i="2"/>
  <c r="T47" i="2"/>
  <c r="S47" i="2"/>
  <c r="R47" i="2"/>
  <c r="Q47" i="2"/>
  <c r="P47" i="2"/>
  <c r="O47" i="2"/>
  <c r="N47" i="2"/>
  <c r="M47" i="2"/>
  <c r="L47" i="2"/>
  <c r="K47" i="2"/>
  <c r="J47" i="2"/>
  <c r="I47" i="2"/>
  <c r="H47" i="2"/>
  <c r="G47" i="2"/>
  <c r="F47" i="2"/>
  <c r="E47" i="2"/>
  <c r="D47" i="2"/>
  <c r="C47" i="2"/>
  <c r="B47" i="2"/>
  <c r="AC46" i="2"/>
  <c r="AB46" i="2"/>
  <c r="AA46" i="2"/>
  <c r="Z46" i="2"/>
  <c r="Y46" i="2"/>
  <c r="X46" i="2"/>
  <c r="W46" i="2"/>
  <c r="V46" i="2"/>
  <c r="U46" i="2"/>
  <c r="T46" i="2"/>
  <c r="S46" i="2"/>
  <c r="R46" i="2"/>
  <c r="Q46" i="2"/>
  <c r="P46" i="2"/>
  <c r="O46" i="2"/>
  <c r="N46" i="2"/>
  <c r="M46" i="2"/>
  <c r="L46" i="2"/>
  <c r="K46" i="2"/>
  <c r="J46" i="2"/>
  <c r="I46" i="2"/>
  <c r="H46" i="2"/>
  <c r="G46" i="2"/>
  <c r="F46" i="2"/>
  <c r="E46" i="2"/>
  <c r="D46" i="2"/>
  <c r="C46" i="2"/>
  <c r="B46" i="2"/>
  <c r="AC23" i="2"/>
  <c r="AC24" i="2" s="1"/>
  <c r="AB23" i="2"/>
  <c r="AB24" i="2" s="1"/>
  <c r="AA23" i="2"/>
  <c r="AA24" i="2" s="1"/>
  <c r="Z23" i="2"/>
  <c r="Z24" i="2" s="1"/>
  <c r="Y23" i="2"/>
  <c r="Y24" i="2" s="1"/>
  <c r="X23" i="2"/>
  <c r="X24" i="2" s="1"/>
  <c r="W23" i="2"/>
  <c r="W24" i="2" s="1"/>
  <c r="V23" i="2"/>
  <c r="V24" i="2" s="1"/>
  <c r="U23" i="2"/>
  <c r="U24" i="2" s="1"/>
  <c r="T23" i="2"/>
  <c r="T24" i="2" s="1"/>
  <c r="S23" i="2"/>
  <c r="S24" i="2" s="1"/>
  <c r="R23" i="2"/>
  <c r="R24" i="2" s="1"/>
  <c r="Q23" i="2"/>
  <c r="Q24" i="2" s="1"/>
  <c r="P23" i="2"/>
  <c r="P24" i="2" s="1"/>
  <c r="O23" i="2"/>
  <c r="O24" i="2" s="1"/>
  <c r="N23" i="2"/>
  <c r="N24" i="2" s="1"/>
  <c r="M23" i="2"/>
  <c r="M24" i="2" s="1"/>
  <c r="L23" i="2"/>
  <c r="L24" i="2" s="1"/>
  <c r="K23" i="2"/>
  <c r="K24" i="2" s="1"/>
  <c r="J23" i="2"/>
  <c r="I23" i="2"/>
  <c r="H23" i="2"/>
  <c r="G23" i="2"/>
  <c r="F23" i="2"/>
  <c r="E23" i="2"/>
  <c r="D23" i="2"/>
  <c r="C23" i="2"/>
  <c r="B23" i="2"/>
  <c r="B2" i="2"/>
  <c r="B25" i="2" s="1"/>
  <c r="B48" i="2" s="1"/>
  <c r="B71" i="2" s="1"/>
  <c r="B94" i="2" s="1"/>
  <c r="B117" i="2" s="1"/>
  <c r="C24" i="2" l="1"/>
  <c r="E24" i="2"/>
  <c r="G24" i="2"/>
  <c r="I24" i="2"/>
  <c r="B24" i="2"/>
  <c r="D24" i="2"/>
  <c r="F24" i="2"/>
  <c r="H24" i="2"/>
  <c r="J24" i="2"/>
  <c r="C2" i="2"/>
  <c r="C2" i="4"/>
  <c r="C25" i="4" s="1"/>
  <c r="C48" i="4" s="1"/>
  <c r="C71" i="4" s="1"/>
  <c r="C94" i="4" s="1"/>
  <c r="C117" i="4" s="1"/>
  <c r="B25" i="3"/>
  <c r="B48" i="3" s="1"/>
  <c r="B71" i="3" s="1"/>
  <c r="B94" i="3" s="1"/>
  <c r="B117" i="3" s="1"/>
  <c r="C2" i="3"/>
  <c r="D2" i="4" l="1"/>
  <c r="E2" i="4" s="1"/>
  <c r="D2" i="2"/>
  <c r="C25" i="2"/>
  <c r="C48" i="2" s="1"/>
  <c r="C71" i="2" s="1"/>
  <c r="C94" i="2" s="1"/>
  <c r="C117" i="2" s="1"/>
  <c r="C25" i="3"/>
  <c r="C48" i="3" s="1"/>
  <c r="C71" i="3" s="1"/>
  <c r="C94" i="3" s="1"/>
  <c r="C117" i="3" s="1"/>
  <c r="D2" i="3"/>
  <c r="D25" i="4" l="1"/>
  <c r="D48" i="4" s="1"/>
  <c r="D71" i="4" s="1"/>
  <c r="D94" i="4" s="1"/>
  <c r="D117" i="4" s="1"/>
  <c r="D25" i="2"/>
  <c r="D48" i="2" s="1"/>
  <c r="D71" i="2" s="1"/>
  <c r="D94" i="2" s="1"/>
  <c r="D117" i="2" s="1"/>
  <c r="E2" i="2"/>
  <c r="D25" i="3"/>
  <c r="D48" i="3" s="1"/>
  <c r="D71" i="3" s="1"/>
  <c r="D94" i="3" s="1"/>
  <c r="D117" i="3" s="1"/>
  <c r="E2" i="3"/>
  <c r="E25" i="4"/>
  <c r="E48" i="4" s="1"/>
  <c r="E71" i="4" s="1"/>
  <c r="E94" i="4" s="1"/>
  <c r="E117" i="4" s="1"/>
  <c r="F2" i="4"/>
  <c r="F2" i="2" l="1"/>
  <c r="E25" i="2"/>
  <c r="E48" i="2" s="1"/>
  <c r="E71" i="2" s="1"/>
  <c r="E94" i="2" s="1"/>
  <c r="E117" i="2" s="1"/>
  <c r="F25" i="4"/>
  <c r="F48" i="4" s="1"/>
  <c r="F71" i="4" s="1"/>
  <c r="F94" i="4" s="1"/>
  <c r="F117" i="4" s="1"/>
  <c r="G2" i="4"/>
  <c r="F2" i="3"/>
  <c r="E25" i="3"/>
  <c r="E48" i="3" s="1"/>
  <c r="E71" i="3" s="1"/>
  <c r="E94" i="3" s="1"/>
  <c r="E117" i="3" s="1"/>
  <c r="F25" i="2" l="1"/>
  <c r="F48" i="2" s="1"/>
  <c r="F71" i="2" s="1"/>
  <c r="F94" i="2" s="1"/>
  <c r="F117" i="2" s="1"/>
  <c r="G2" i="2"/>
  <c r="G2" i="3"/>
  <c r="F25" i="3"/>
  <c r="F48" i="3" s="1"/>
  <c r="F71" i="3" s="1"/>
  <c r="F94" i="3" s="1"/>
  <c r="F117" i="3" s="1"/>
  <c r="G25" i="4"/>
  <c r="G48" i="4" s="1"/>
  <c r="G71" i="4" s="1"/>
  <c r="G94" i="4" s="1"/>
  <c r="G117" i="4" s="1"/>
  <c r="H2" i="4"/>
  <c r="G3" i="14"/>
  <c r="I3" i="14" s="1"/>
  <c r="G25" i="2" l="1"/>
  <c r="G48" i="2" s="1"/>
  <c r="G71" i="2" s="1"/>
  <c r="G94" i="2" s="1"/>
  <c r="G117" i="2" s="1"/>
  <c r="H2" i="2"/>
  <c r="H2" i="3"/>
  <c r="G25" i="3"/>
  <c r="G48" i="3" s="1"/>
  <c r="G71" i="3" s="1"/>
  <c r="G94" i="3" s="1"/>
  <c r="G117" i="3" s="1"/>
  <c r="H25" i="4"/>
  <c r="H48" i="4" s="1"/>
  <c r="H71" i="4" s="1"/>
  <c r="H94" i="4" s="1"/>
  <c r="H117" i="4" s="1"/>
  <c r="I2" i="4"/>
  <c r="D5" i="14"/>
  <c r="D139" i="14" l="1" a="1"/>
  <c r="D139" i="14" s="1"/>
  <c r="D135" i="14" a="1"/>
  <c r="D135" i="14" s="1"/>
  <c r="D131" i="14" a="1"/>
  <c r="D131" i="14" s="1"/>
  <c r="D127" i="14" a="1"/>
  <c r="D127" i="14" s="1"/>
  <c r="D123" i="14" a="1"/>
  <c r="D123" i="14" s="1"/>
  <c r="D119" i="14" a="1"/>
  <c r="D119" i="14" s="1"/>
  <c r="D115" i="14" a="1"/>
  <c r="D115" i="14" s="1"/>
  <c r="D140" i="14" a="1"/>
  <c r="D140" i="14" s="1"/>
  <c r="D136" i="14" a="1"/>
  <c r="D136" i="14" s="1"/>
  <c r="D132" i="14" a="1"/>
  <c r="D132" i="14" s="1"/>
  <c r="D128" i="14" a="1"/>
  <c r="D128" i="14" s="1"/>
  <c r="D124" i="14" a="1"/>
  <c r="D124" i="14" s="1"/>
  <c r="D120" i="14" a="1"/>
  <c r="D120" i="14" s="1"/>
  <c r="D116" i="14" a="1"/>
  <c r="D116" i="14" s="1"/>
  <c r="D112" i="14" a="1"/>
  <c r="D112" i="14" s="1"/>
  <c r="D108" i="14" a="1"/>
  <c r="D108" i="14" s="1"/>
  <c r="D104" i="14" a="1"/>
  <c r="D104" i="14" s="1"/>
  <c r="D100" i="14" a="1"/>
  <c r="D100" i="14" s="1"/>
  <c r="D141" i="14" a="1"/>
  <c r="D141" i="14" s="1"/>
  <c r="D137" i="14" a="1"/>
  <c r="D137" i="14" s="1"/>
  <c r="D133" i="14" a="1"/>
  <c r="D133" i="14" s="1"/>
  <c r="D129" i="14" a="1"/>
  <c r="D129" i="14" s="1"/>
  <c r="D125" i="14" a="1"/>
  <c r="D125" i="14" s="1"/>
  <c r="D121" i="14" a="1"/>
  <c r="D121" i="14" s="1"/>
  <c r="D117" i="14" a="1"/>
  <c r="D117" i="14" s="1"/>
  <c r="D113" i="14" a="1"/>
  <c r="D113" i="14" s="1"/>
  <c r="D109" i="14" a="1"/>
  <c r="D109" i="14" s="1"/>
  <c r="D105" i="14" a="1"/>
  <c r="D105" i="14" s="1"/>
  <c r="D101" i="14" a="1"/>
  <c r="D101" i="14" s="1"/>
  <c r="D97" i="14" a="1"/>
  <c r="D97" i="14" s="1"/>
  <c r="D130" i="14" a="1"/>
  <c r="D130" i="14" s="1"/>
  <c r="D114" i="14" a="1"/>
  <c r="D114" i="14" s="1"/>
  <c r="D106" i="14" a="1"/>
  <c r="D106" i="14" s="1"/>
  <c r="D98" i="14" a="1"/>
  <c r="D98" i="14" s="1"/>
  <c r="D92" i="14" a="1"/>
  <c r="D92" i="14" s="1"/>
  <c r="D88" i="14" a="1"/>
  <c r="D88" i="14" s="1"/>
  <c r="D84" i="14" a="1"/>
  <c r="D84" i="14" s="1"/>
  <c r="D80" i="14" a="1"/>
  <c r="D80" i="14" s="1"/>
  <c r="D76" i="14" a="1"/>
  <c r="D76" i="14" s="1"/>
  <c r="D68" i="14" a="1"/>
  <c r="D68" i="14" s="1"/>
  <c r="D64" i="14" a="1"/>
  <c r="D64" i="14" s="1"/>
  <c r="D60" i="14" a="1"/>
  <c r="D60" i="14" s="1"/>
  <c r="D134" i="14" a="1"/>
  <c r="D134" i="14" s="1"/>
  <c r="D118" i="14" a="1"/>
  <c r="D118" i="14" s="1"/>
  <c r="D107" i="14" a="1"/>
  <c r="D107" i="14" s="1"/>
  <c r="D99" i="14" a="1"/>
  <c r="D99" i="14" s="1"/>
  <c r="D96" i="14" a="1"/>
  <c r="D96" i="14" s="1"/>
  <c r="D93" i="14" a="1"/>
  <c r="D93" i="14" s="1"/>
  <c r="D89" i="14" a="1"/>
  <c r="D89" i="14" s="1"/>
  <c r="D85" i="14" a="1"/>
  <c r="D85" i="14" s="1"/>
  <c r="D81" i="14" a="1"/>
  <c r="D81" i="14" s="1"/>
  <c r="D77" i="14" a="1"/>
  <c r="D77" i="14" s="1"/>
  <c r="D69" i="14" a="1"/>
  <c r="D69" i="14" s="1"/>
  <c r="D65" i="14" a="1"/>
  <c r="D65" i="14" s="1"/>
  <c r="D61" i="14" a="1"/>
  <c r="D61" i="14" s="1"/>
  <c r="D138" i="14" a="1"/>
  <c r="D138" i="14" s="1"/>
  <c r="D102" i="14" a="1"/>
  <c r="D102" i="14" s="1"/>
  <c r="D86" i="14" a="1"/>
  <c r="D86" i="14" s="1"/>
  <c r="D78" i="14" a="1"/>
  <c r="D78" i="14" s="1"/>
  <c r="D66" i="14" a="1"/>
  <c r="D66" i="14" s="1"/>
  <c r="D57" i="14" a="1"/>
  <c r="D57" i="14" s="1"/>
  <c r="D53" i="14" a="1"/>
  <c r="D53" i="14" s="1"/>
  <c r="D49" i="14" a="1"/>
  <c r="D49" i="14" s="1"/>
  <c r="D45" i="14" a="1"/>
  <c r="D45" i="14" s="1"/>
  <c r="D41" i="14" a="1"/>
  <c r="D41" i="14" s="1"/>
  <c r="D37" i="14" a="1"/>
  <c r="D37" i="14" s="1"/>
  <c r="D111" i="14" a="1"/>
  <c r="D111" i="14" s="1"/>
  <c r="D94" i="14" a="1"/>
  <c r="D94" i="14" s="1"/>
  <c r="D87" i="14" a="1"/>
  <c r="D87" i="14" s="1"/>
  <c r="D79" i="14" a="1"/>
  <c r="D79" i="14" s="1"/>
  <c r="D67" i="14" a="1"/>
  <c r="D67" i="14" s="1"/>
  <c r="D59" i="14" a="1"/>
  <c r="D59" i="14" s="1"/>
  <c r="D58" i="14" a="1"/>
  <c r="D58" i="14" s="1"/>
  <c r="D54" i="14" a="1"/>
  <c r="D54" i="14" s="1"/>
  <c r="D50" i="14" a="1"/>
  <c r="D50" i="14" s="1"/>
  <c r="D46" i="14" a="1"/>
  <c r="D46" i="14" s="1"/>
  <c r="D42" i="14" a="1"/>
  <c r="D42" i="14" s="1"/>
  <c r="D38" i="14" a="1"/>
  <c r="D38" i="14" s="1"/>
  <c r="D34" i="14" a="1"/>
  <c r="D34" i="14" s="1"/>
  <c r="D110" i="14" a="1"/>
  <c r="D110" i="14" s="1"/>
  <c r="D82" i="14" a="1"/>
  <c r="D82" i="14" s="1"/>
  <c r="D62" i="14" a="1"/>
  <c r="D62" i="14" s="1"/>
  <c r="D51" i="14" a="1"/>
  <c r="D51" i="14" s="1"/>
  <c r="D43" i="14" a="1"/>
  <c r="D43" i="14" s="1"/>
  <c r="D35" i="14" a="1"/>
  <c r="D35" i="14" s="1"/>
  <c r="D31" i="14" a="1"/>
  <c r="D31" i="14" s="1"/>
  <c r="D75" i="14"/>
  <c r="D103" i="14" a="1"/>
  <c r="D103" i="14" s="1"/>
  <c r="D56" i="14" a="1"/>
  <c r="D56" i="14" s="1"/>
  <c r="D126" i="14" a="1"/>
  <c r="D126" i="14" s="1"/>
  <c r="D91" i="14" a="1"/>
  <c r="D91" i="14" s="1"/>
  <c r="D71" i="14" a="1"/>
  <c r="D71" i="14" s="1"/>
  <c r="D52" i="14" a="1"/>
  <c r="D52" i="14" s="1"/>
  <c r="D44" i="14" a="1"/>
  <c r="D44" i="14" s="1"/>
  <c r="D36" i="14" a="1"/>
  <c r="D36" i="14" s="1"/>
  <c r="D32" i="14" a="1"/>
  <c r="D32" i="14" s="1"/>
  <c r="D28" i="14" a="1"/>
  <c r="D28" i="14" s="1"/>
  <c r="D83" i="14" a="1"/>
  <c r="D83" i="14" s="1"/>
  <c r="D48" i="14" a="1"/>
  <c r="D48" i="14" s="1"/>
  <c r="D30" i="14" a="1"/>
  <c r="D30" i="14" s="1"/>
  <c r="D122" i="14" a="1"/>
  <c r="D122" i="14" s="1"/>
  <c r="D95" i="14" a="1"/>
  <c r="D95" i="14" s="1"/>
  <c r="D90" i="14" a="1"/>
  <c r="D90" i="14" s="1"/>
  <c r="D70" i="14" a="1"/>
  <c r="D70" i="14" s="1"/>
  <c r="D55" i="14" a="1"/>
  <c r="D55" i="14" s="1"/>
  <c r="D47" i="14" a="1"/>
  <c r="D47" i="14" s="1"/>
  <c r="D39" i="14" a="1"/>
  <c r="D39" i="14" s="1"/>
  <c r="D33" i="14" a="1"/>
  <c r="D33" i="14" s="1"/>
  <c r="D29" i="14" a="1"/>
  <c r="D29" i="14" s="1"/>
  <c r="D63" i="14" a="1"/>
  <c r="D63" i="14" s="1"/>
  <c r="D40" i="14" a="1"/>
  <c r="D40" i="14" s="1"/>
  <c r="D27" i="14" a="1"/>
  <c r="D27" i="14" s="1"/>
  <c r="D23" i="14" a="1"/>
  <c r="D23" i="14" s="1"/>
  <c r="D19" i="14" a="1"/>
  <c r="D19" i="14" s="1"/>
  <c r="D14" i="14" a="1"/>
  <c r="D14" i="14" s="1"/>
  <c r="D10" i="14" a="1"/>
  <c r="D10" i="14" s="1"/>
  <c r="D6" i="14" a="1"/>
  <c r="D6" i="14" s="1"/>
  <c r="D12" i="14" a="1"/>
  <c r="D12" i="14" s="1"/>
  <c r="D26" i="14" a="1"/>
  <c r="D26" i="14" s="1"/>
  <c r="D18" i="14" a="1"/>
  <c r="D18" i="14" s="1"/>
  <c r="D7" i="14" a="1"/>
  <c r="D7" i="14" s="1"/>
  <c r="D24" i="14" a="1"/>
  <c r="D24" i="14" s="1"/>
  <c r="D20" i="14" a="1"/>
  <c r="D20" i="14" s="1"/>
  <c r="D13" i="14" a="1"/>
  <c r="D13" i="14" s="1"/>
  <c r="D9" i="14" a="1"/>
  <c r="D9" i="14" s="1"/>
  <c r="D8" i="14" a="1"/>
  <c r="D8" i="14" s="1"/>
  <c r="D11" i="14" a="1"/>
  <c r="D11" i="14" s="1"/>
  <c r="D25" i="14" a="1"/>
  <c r="D25" i="14" s="1"/>
  <c r="D21" i="14" a="1"/>
  <c r="D21" i="14" s="1"/>
  <c r="D17" i="14" a="1"/>
  <c r="D17" i="14" s="1"/>
  <c r="D16" i="14" a="1"/>
  <c r="D16" i="14" s="1"/>
  <c r="D22" i="14" a="1"/>
  <c r="D22" i="14" s="1"/>
  <c r="D15" i="14" a="1"/>
  <c r="D15" i="14" s="1"/>
  <c r="H25" i="2"/>
  <c r="H48" i="2" s="1"/>
  <c r="H71" i="2" s="1"/>
  <c r="H94" i="2" s="1"/>
  <c r="H117" i="2" s="1"/>
  <c r="I2" i="2"/>
  <c r="H25" i="3"/>
  <c r="H48" i="3" s="1"/>
  <c r="H71" i="3" s="1"/>
  <c r="H94" i="3" s="1"/>
  <c r="H117" i="3" s="1"/>
  <c r="I2" i="3"/>
  <c r="J2" i="4"/>
  <c r="I25" i="4"/>
  <c r="I48" i="4" s="1"/>
  <c r="I71" i="4" s="1"/>
  <c r="I94" i="4" s="1"/>
  <c r="I117" i="4" s="1"/>
  <c r="E5" i="14"/>
  <c r="E140" i="14" l="1" a="1"/>
  <c r="E140" i="14" s="1"/>
  <c r="E136" i="14" a="1"/>
  <c r="E136" i="14" s="1"/>
  <c r="E132" i="14" a="1"/>
  <c r="E132" i="14" s="1"/>
  <c r="E128" i="14" a="1"/>
  <c r="E128" i="14" s="1"/>
  <c r="E124" i="14" a="1"/>
  <c r="E124" i="14" s="1"/>
  <c r="E120" i="14" a="1"/>
  <c r="E120" i="14" s="1"/>
  <c r="E116" i="14" a="1"/>
  <c r="E116" i="14" s="1"/>
  <c r="E112" i="14" a="1"/>
  <c r="E112" i="14" s="1"/>
  <c r="E141" i="14" a="1"/>
  <c r="E141" i="14" s="1"/>
  <c r="E137" i="14" a="1"/>
  <c r="E137" i="14" s="1"/>
  <c r="E133" i="14" a="1"/>
  <c r="E133" i="14" s="1"/>
  <c r="E129" i="14" a="1"/>
  <c r="E129" i="14" s="1"/>
  <c r="E125" i="14" a="1"/>
  <c r="E125" i="14" s="1"/>
  <c r="E121" i="14" a="1"/>
  <c r="E121" i="14" s="1"/>
  <c r="E117" i="14" a="1"/>
  <c r="E117" i="14" s="1"/>
  <c r="E113" i="14" a="1"/>
  <c r="E113" i="14" s="1"/>
  <c r="E109" i="14" a="1"/>
  <c r="E109" i="14" s="1"/>
  <c r="E105" i="14" a="1"/>
  <c r="E105" i="14" s="1"/>
  <c r="E101" i="14" a="1"/>
  <c r="E101" i="14" s="1"/>
  <c r="E97" i="14" a="1"/>
  <c r="E97" i="14" s="1"/>
  <c r="E138" i="14" a="1"/>
  <c r="E138" i="14" s="1"/>
  <c r="E134" i="14" a="1"/>
  <c r="E134" i="14" s="1"/>
  <c r="E130" i="14" a="1"/>
  <c r="E130" i="14" s="1"/>
  <c r="E126" i="14" a="1"/>
  <c r="E126" i="14" s="1"/>
  <c r="E122" i="14" a="1"/>
  <c r="E122" i="14" s="1"/>
  <c r="E118" i="14" a="1"/>
  <c r="E118" i="14" s="1"/>
  <c r="E114" i="14" a="1"/>
  <c r="E114" i="14" s="1"/>
  <c r="E110" i="14" a="1"/>
  <c r="E110" i="14" s="1"/>
  <c r="E106" i="14" a="1"/>
  <c r="E106" i="14" s="1"/>
  <c r="E102" i="14" a="1"/>
  <c r="E102" i="14" s="1"/>
  <c r="E98" i="14" a="1"/>
  <c r="E98" i="14" s="1"/>
  <c r="E94" i="14" a="1"/>
  <c r="E94" i="14" s="1"/>
  <c r="E139" i="14" a="1"/>
  <c r="E139" i="14" s="1"/>
  <c r="E123" i="14" a="1"/>
  <c r="E123" i="14" s="1"/>
  <c r="E107" i="14" a="1"/>
  <c r="E107" i="14" s="1"/>
  <c r="E99" i="14" a="1"/>
  <c r="E99" i="14" s="1"/>
  <c r="E96" i="14" a="1"/>
  <c r="E96" i="14" s="1"/>
  <c r="E93" i="14" a="1"/>
  <c r="E93" i="14" s="1"/>
  <c r="E89" i="14" a="1"/>
  <c r="E89" i="14" s="1"/>
  <c r="E85" i="14" a="1"/>
  <c r="E85" i="14" s="1"/>
  <c r="E81" i="14" a="1"/>
  <c r="E81" i="14" s="1"/>
  <c r="E77" i="14" a="1"/>
  <c r="E77" i="14" s="1"/>
  <c r="E69" i="14" a="1"/>
  <c r="E69" i="14" s="1"/>
  <c r="E65" i="14" a="1"/>
  <c r="E65" i="14" s="1"/>
  <c r="E61" i="14" a="1"/>
  <c r="E61" i="14" s="1"/>
  <c r="E127" i="14" a="1"/>
  <c r="E127" i="14" s="1"/>
  <c r="E108" i="14" a="1"/>
  <c r="E108" i="14" s="1"/>
  <c r="E100" i="14" a="1"/>
  <c r="E100" i="14" s="1"/>
  <c r="E95" i="14" a="1"/>
  <c r="E95" i="14" s="1"/>
  <c r="E90" i="14" a="1"/>
  <c r="E90" i="14" s="1"/>
  <c r="E86" i="14" a="1"/>
  <c r="E86" i="14" s="1"/>
  <c r="E82" i="14" a="1"/>
  <c r="E82" i="14" s="1"/>
  <c r="E78" i="14" a="1"/>
  <c r="E78" i="14" s="1"/>
  <c r="E70" i="14" a="1"/>
  <c r="E70" i="14" s="1"/>
  <c r="E66" i="14" a="1"/>
  <c r="E66" i="14" s="1"/>
  <c r="E62" i="14" a="1"/>
  <c r="E62" i="14" s="1"/>
  <c r="E58" i="14" a="1"/>
  <c r="E58" i="14" s="1"/>
  <c r="E115" i="14" a="1"/>
  <c r="E115" i="14" s="1"/>
  <c r="E111" i="14" a="1"/>
  <c r="E111" i="14" s="1"/>
  <c r="E87" i="14" a="1"/>
  <c r="E87" i="14" s="1"/>
  <c r="E79" i="14" a="1"/>
  <c r="E79" i="14" s="1"/>
  <c r="E67" i="14" a="1"/>
  <c r="E67" i="14" s="1"/>
  <c r="E59" i="14" a="1"/>
  <c r="E59" i="14" s="1"/>
  <c r="E54" i="14" a="1"/>
  <c r="E54" i="14" s="1"/>
  <c r="E50" i="14" a="1"/>
  <c r="E50" i="14" s="1"/>
  <c r="E46" i="14" a="1"/>
  <c r="E46" i="14" s="1"/>
  <c r="E42" i="14" a="1"/>
  <c r="E42" i="14" s="1"/>
  <c r="E38" i="14" a="1"/>
  <c r="E38" i="14" s="1"/>
  <c r="E34" i="14" a="1"/>
  <c r="E34" i="14" s="1"/>
  <c r="E119" i="14" a="1"/>
  <c r="E119" i="14" s="1"/>
  <c r="E104" i="14" a="1"/>
  <c r="E104" i="14" s="1"/>
  <c r="E88" i="14" a="1"/>
  <c r="E88" i="14" s="1"/>
  <c r="E80" i="14" a="1"/>
  <c r="E80" i="14" s="1"/>
  <c r="E68" i="14" a="1"/>
  <c r="E68" i="14" s="1"/>
  <c r="E60" i="14" a="1"/>
  <c r="E60" i="14" s="1"/>
  <c r="E55" i="14" a="1"/>
  <c r="E55" i="14" s="1"/>
  <c r="E51" i="14" a="1"/>
  <c r="E51" i="14" s="1"/>
  <c r="E47" i="14" a="1"/>
  <c r="E47" i="14" s="1"/>
  <c r="E43" i="14" a="1"/>
  <c r="E43" i="14" s="1"/>
  <c r="E39" i="14" a="1"/>
  <c r="E39" i="14" s="1"/>
  <c r="E35" i="14" a="1"/>
  <c r="E35" i="14" s="1"/>
  <c r="E91" i="14" a="1"/>
  <c r="E91" i="14" s="1"/>
  <c r="E71" i="14" a="1"/>
  <c r="E71" i="14" s="1"/>
  <c r="E52" i="14" a="1"/>
  <c r="E52" i="14" s="1"/>
  <c r="E44" i="14" a="1"/>
  <c r="E44" i="14" s="1"/>
  <c r="E36" i="14" a="1"/>
  <c r="E36" i="14" s="1"/>
  <c r="E32" i="14" a="1"/>
  <c r="E32" i="14" s="1"/>
  <c r="E28" i="14" a="1"/>
  <c r="E28" i="14" s="1"/>
  <c r="E92" i="14" a="1"/>
  <c r="E92" i="14" s="1"/>
  <c r="E49" i="14" a="1"/>
  <c r="E49" i="14" s="1"/>
  <c r="E41" i="14" a="1"/>
  <c r="E41" i="14" s="1"/>
  <c r="E31" i="14" a="1"/>
  <c r="E31" i="14" s="1"/>
  <c r="E135" i="14" a="1"/>
  <c r="E135" i="14" s="1"/>
  <c r="E84" i="14" a="1"/>
  <c r="E84" i="14" s="1"/>
  <c r="E64" i="14" a="1"/>
  <c r="E64" i="14" s="1"/>
  <c r="E53" i="14" a="1"/>
  <c r="E53" i="14" s="1"/>
  <c r="E45" i="14" a="1"/>
  <c r="E45" i="14" s="1"/>
  <c r="E37" i="14" a="1"/>
  <c r="E37" i="14" s="1"/>
  <c r="E33" i="14" a="1"/>
  <c r="E33" i="14" s="1"/>
  <c r="E29" i="14" a="1"/>
  <c r="E29" i="14" s="1"/>
  <c r="E76" i="14" a="1"/>
  <c r="E76" i="14" s="1"/>
  <c r="E131" i="14" a="1"/>
  <c r="E131" i="14" s="1"/>
  <c r="E103" i="14" a="1"/>
  <c r="E103" i="14" s="1"/>
  <c r="E83" i="14" a="1"/>
  <c r="E83" i="14" s="1"/>
  <c r="E63" i="14" a="1"/>
  <c r="E63" i="14" s="1"/>
  <c r="E56" i="14" a="1"/>
  <c r="E56" i="14" s="1"/>
  <c r="E48" i="14" a="1"/>
  <c r="E48" i="14" s="1"/>
  <c r="E40" i="14" a="1"/>
  <c r="E40" i="14" s="1"/>
  <c r="E30" i="14" a="1"/>
  <c r="E30" i="14" s="1"/>
  <c r="E75" i="14"/>
  <c r="E57" i="14" a="1"/>
  <c r="E57" i="14" s="1"/>
  <c r="E24" i="14" a="1"/>
  <c r="E24" i="14" s="1"/>
  <c r="E20" i="14" a="1"/>
  <c r="E20" i="14" s="1"/>
  <c r="E13" i="14" a="1"/>
  <c r="E13" i="14" s="1"/>
  <c r="E9" i="14" a="1"/>
  <c r="E9" i="14" s="1"/>
  <c r="E11" i="14" a="1"/>
  <c r="E11" i="14" s="1"/>
  <c r="E23" i="14" a="1"/>
  <c r="E23" i="14" s="1"/>
  <c r="E6" i="14" a="1"/>
  <c r="E6" i="14" s="1"/>
  <c r="E25" i="14" a="1"/>
  <c r="E25" i="14" s="1"/>
  <c r="E21" i="14" a="1"/>
  <c r="E21" i="14" s="1"/>
  <c r="E17" i="14" a="1"/>
  <c r="E17" i="14" s="1"/>
  <c r="E16" i="14" a="1"/>
  <c r="E16" i="14" s="1"/>
  <c r="E12" i="14" a="1"/>
  <c r="E12" i="14" s="1"/>
  <c r="E8" i="14" a="1"/>
  <c r="E8" i="14" s="1"/>
  <c r="E7" i="14" a="1"/>
  <c r="E7" i="14" s="1"/>
  <c r="E27" i="14" a="1"/>
  <c r="E27" i="14" s="1"/>
  <c r="E14" i="14" a="1"/>
  <c r="E14" i="14" s="1"/>
  <c r="E26" i="14" a="1"/>
  <c r="E26" i="14" s="1"/>
  <c r="E22" i="14" a="1"/>
  <c r="E22" i="14" s="1"/>
  <c r="E18" i="14" a="1"/>
  <c r="E18" i="14" s="1"/>
  <c r="E15" i="14" a="1"/>
  <c r="E15" i="14" s="1"/>
  <c r="E19" i="14" a="1"/>
  <c r="E19" i="14" s="1"/>
  <c r="E10" i="14" a="1"/>
  <c r="E10" i="14" s="1"/>
  <c r="J2" i="2"/>
  <c r="I25" i="2"/>
  <c r="I48" i="2" s="1"/>
  <c r="I71" i="2" s="1"/>
  <c r="I94" i="2" s="1"/>
  <c r="I117" i="2" s="1"/>
  <c r="K2" i="4"/>
  <c r="J25" i="4"/>
  <c r="J48" i="4" s="1"/>
  <c r="J71" i="4" s="1"/>
  <c r="J94" i="4" s="1"/>
  <c r="J117" i="4" s="1"/>
  <c r="I25" i="3"/>
  <c r="I48" i="3" s="1"/>
  <c r="I71" i="3" s="1"/>
  <c r="I94" i="3" s="1"/>
  <c r="I117" i="3" s="1"/>
  <c r="J2" i="3"/>
  <c r="F5" i="14"/>
  <c r="F141" i="14" l="1" a="1"/>
  <c r="F141" i="14" s="1"/>
  <c r="F137" i="14" a="1"/>
  <c r="F137" i="14" s="1"/>
  <c r="F133" i="14" a="1"/>
  <c r="F133" i="14" s="1"/>
  <c r="F129" i="14" a="1"/>
  <c r="F129" i="14" s="1"/>
  <c r="F125" i="14" a="1"/>
  <c r="F125" i="14" s="1"/>
  <c r="F121" i="14" a="1"/>
  <c r="F121" i="14" s="1"/>
  <c r="F117" i="14" a="1"/>
  <c r="F117" i="14" s="1"/>
  <c r="F113" i="14" a="1"/>
  <c r="F113" i="14" s="1"/>
  <c r="F138" i="14" a="1"/>
  <c r="F138" i="14" s="1"/>
  <c r="F134" i="14" a="1"/>
  <c r="F134" i="14" s="1"/>
  <c r="F130" i="14" a="1"/>
  <c r="F130" i="14" s="1"/>
  <c r="F126" i="14" a="1"/>
  <c r="F126" i="14" s="1"/>
  <c r="F122" i="14" a="1"/>
  <c r="F122" i="14" s="1"/>
  <c r="F118" i="14" a="1"/>
  <c r="F118" i="14" s="1"/>
  <c r="F114" i="14" a="1"/>
  <c r="F114" i="14" s="1"/>
  <c r="F110" i="14" a="1"/>
  <c r="F110" i="14" s="1"/>
  <c r="F106" i="14" a="1"/>
  <c r="F106" i="14" s="1"/>
  <c r="F102" i="14" a="1"/>
  <c r="F102" i="14" s="1"/>
  <c r="F98" i="14" a="1"/>
  <c r="F98" i="14" s="1"/>
  <c r="F139" i="14" a="1"/>
  <c r="F139" i="14" s="1"/>
  <c r="F135" i="14" a="1"/>
  <c r="F135" i="14" s="1"/>
  <c r="F131" i="14" a="1"/>
  <c r="F131" i="14" s="1"/>
  <c r="F127" i="14" a="1"/>
  <c r="F127" i="14" s="1"/>
  <c r="F123" i="14" a="1"/>
  <c r="F123" i="14" s="1"/>
  <c r="F119" i="14" a="1"/>
  <c r="F119" i="14" s="1"/>
  <c r="F115" i="14" a="1"/>
  <c r="F115" i="14" s="1"/>
  <c r="F111" i="14" a="1"/>
  <c r="F111" i="14" s="1"/>
  <c r="F107" i="14" a="1"/>
  <c r="F107" i="14" s="1"/>
  <c r="F103" i="14" a="1"/>
  <c r="F103" i="14" s="1"/>
  <c r="F99" i="14" a="1"/>
  <c r="F99" i="14" s="1"/>
  <c r="F95" i="14" a="1"/>
  <c r="F95" i="14" s="1"/>
  <c r="F140" i="14" a="1"/>
  <c r="F140" i="14" s="1"/>
  <c r="F132" i="14" a="1"/>
  <c r="F132" i="14" s="1"/>
  <c r="F116" i="14" a="1"/>
  <c r="F116" i="14" s="1"/>
  <c r="F108" i="14" a="1"/>
  <c r="F108" i="14" s="1"/>
  <c r="F100" i="14" a="1"/>
  <c r="F100" i="14" s="1"/>
  <c r="F90" i="14" a="1"/>
  <c r="F90" i="14" s="1"/>
  <c r="F86" i="14" a="1"/>
  <c r="F86" i="14" s="1"/>
  <c r="F82" i="14" a="1"/>
  <c r="F82" i="14" s="1"/>
  <c r="F78" i="14" a="1"/>
  <c r="F78" i="14" s="1"/>
  <c r="F70" i="14" a="1"/>
  <c r="F70" i="14" s="1"/>
  <c r="F66" i="14" a="1"/>
  <c r="F66" i="14" s="1"/>
  <c r="F62" i="14" a="1"/>
  <c r="F62" i="14" s="1"/>
  <c r="F136" i="14" a="1"/>
  <c r="F136" i="14" s="1"/>
  <c r="F120" i="14" a="1"/>
  <c r="F120" i="14" s="1"/>
  <c r="F109" i="14" a="1"/>
  <c r="F109" i="14" s="1"/>
  <c r="F101" i="14" a="1"/>
  <c r="F101" i="14" s="1"/>
  <c r="F91" i="14" a="1"/>
  <c r="F91" i="14" s="1"/>
  <c r="F87" i="14" a="1"/>
  <c r="F87" i="14" s="1"/>
  <c r="F83" i="14" a="1"/>
  <c r="F83" i="14" s="1"/>
  <c r="F79" i="14" a="1"/>
  <c r="F79" i="14" s="1"/>
  <c r="F71" i="14" a="1"/>
  <c r="F71" i="14" s="1"/>
  <c r="F67" i="14" a="1"/>
  <c r="F67" i="14" s="1"/>
  <c r="F63" i="14" a="1"/>
  <c r="F63" i="14" s="1"/>
  <c r="F59" i="14" a="1"/>
  <c r="F59" i="14" s="1"/>
  <c r="F124" i="14" a="1"/>
  <c r="F124" i="14" s="1"/>
  <c r="F104" i="14" a="1"/>
  <c r="F104" i="14" s="1"/>
  <c r="F94" i="14" a="1"/>
  <c r="F94" i="14" s="1"/>
  <c r="F88" i="14" a="1"/>
  <c r="F88" i="14" s="1"/>
  <c r="F80" i="14" a="1"/>
  <c r="F80" i="14" s="1"/>
  <c r="F68" i="14" a="1"/>
  <c r="F68" i="14" s="1"/>
  <c r="F60" i="14" a="1"/>
  <c r="F60" i="14" s="1"/>
  <c r="F58" i="14" a="1"/>
  <c r="F58" i="14" s="1"/>
  <c r="F55" i="14" a="1"/>
  <c r="F55" i="14" s="1"/>
  <c r="F51" i="14" a="1"/>
  <c r="F51" i="14" s="1"/>
  <c r="F47" i="14" a="1"/>
  <c r="F47" i="14" s="1"/>
  <c r="F43" i="14" a="1"/>
  <c r="F43" i="14" s="1"/>
  <c r="F39" i="14" a="1"/>
  <c r="F39" i="14" s="1"/>
  <c r="F35" i="14" a="1"/>
  <c r="F35" i="14" s="1"/>
  <c r="F128" i="14" a="1"/>
  <c r="F128" i="14" s="1"/>
  <c r="F97" i="14" a="1"/>
  <c r="F97" i="14" s="1"/>
  <c r="F89" i="14" a="1"/>
  <c r="F89" i="14" s="1"/>
  <c r="F81" i="14" a="1"/>
  <c r="F81" i="14" s="1"/>
  <c r="F69" i="14" a="1"/>
  <c r="F69" i="14" s="1"/>
  <c r="F61" i="14" a="1"/>
  <c r="F61" i="14" s="1"/>
  <c r="F56" i="14" a="1"/>
  <c r="F56" i="14" s="1"/>
  <c r="F52" i="14" a="1"/>
  <c r="F52" i="14" s="1"/>
  <c r="F48" i="14" a="1"/>
  <c r="F48" i="14" s="1"/>
  <c r="F44" i="14" a="1"/>
  <c r="F44" i="14" s="1"/>
  <c r="F40" i="14" a="1"/>
  <c r="F40" i="14" s="1"/>
  <c r="F36" i="14" a="1"/>
  <c r="F36" i="14" s="1"/>
  <c r="F84" i="14" a="1"/>
  <c r="F84" i="14" s="1"/>
  <c r="F64" i="14" a="1"/>
  <c r="F64" i="14" s="1"/>
  <c r="F53" i="14" a="1"/>
  <c r="F53" i="14" s="1"/>
  <c r="F45" i="14" a="1"/>
  <c r="F45" i="14" s="1"/>
  <c r="F37" i="14" a="1"/>
  <c r="F37" i="14" s="1"/>
  <c r="F33" i="14" a="1"/>
  <c r="F33" i="14" s="1"/>
  <c r="F29" i="14" a="1"/>
  <c r="F29" i="14" s="1"/>
  <c r="F112" i="14" a="1"/>
  <c r="F112" i="14" s="1"/>
  <c r="F85" i="14" a="1"/>
  <c r="F85" i="14" s="1"/>
  <c r="F65" i="14" a="1"/>
  <c r="F65" i="14" s="1"/>
  <c r="F34" i="14" a="1"/>
  <c r="F34" i="14" s="1"/>
  <c r="F32" i="14" a="1"/>
  <c r="F32" i="14" s="1"/>
  <c r="F75" i="14"/>
  <c r="F105" i="14" a="1"/>
  <c r="F105" i="14" s="1"/>
  <c r="F96" i="14" a="1"/>
  <c r="F96" i="14" s="1"/>
  <c r="F93" i="14" a="1"/>
  <c r="F93" i="14" s="1"/>
  <c r="F77" i="14" a="1"/>
  <c r="F77" i="14" s="1"/>
  <c r="F54" i="14" a="1"/>
  <c r="F54" i="14" s="1"/>
  <c r="F46" i="14" a="1"/>
  <c r="F46" i="14" s="1"/>
  <c r="F38" i="14" a="1"/>
  <c r="F38" i="14" s="1"/>
  <c r="F30" i="14" a="1"/>
  <c r="F30" i="14" s="1"/>
  <c r="F42" i="14" a="1"/>
  <c r="F42" i="14" s="1"/>
  <c r="F28" i="14" a="1"/>
  <c r="F28" i="14" s="1"/>
  <c r="F92" i="14" a="1"/>
  <c r="F92" i="14" s="1"/>
  <c r="F76" i="14" a="1"/>
  <c r="F76" i="14" s="1"/>
  <c r="F57" i="14" a="1"/>
  <c r="F57" i="14" s="1"/>
  <c r="F49" i="14" a="1"/>
  <c r="F49" i="14" s="1"/>
  <c r="F41" i="14" a="1"/>
  <c r="F41" i="14" s="1"/>
  <c r="F31" i="14" a="1"/>
  <c r="F31" i="14" s="1"/>
  <c r="F50" i="14" a="1"/>
  <c r="F50" i="14" s="1"/>
  <c r="F25" i="14" a="1"/>
  <c r="F25" i="14" s="1"/>
  <c r="F21" i="14" a="1"/>
  <c r="F21" i="14" s="1"/>
  <c r="F17" i="14" a="1"/>
  <c r="F17" i="14" s="1"/>
  <c r="F15" i="14" a="1"/>
  <c r="F15" i="14" s="1"/>
  <c r="F11" i="14" a="1"/>
  <c r="F11" i="14" s="1"/>
  <c r="F7" i="14" a="1"/>
  <c r="F7" i="14" s="1"/>
  <c r="F16" i="14" a="1"/>
  <c r="F16" i="14" s="1"/>
  <c r="F26" i="14" a="1"/>
  <c r="F26" i="14" s="1"/>
  <c r="F22" i="14" a="1"/>
  <c r="F22" i="14" s="1"/>
  <c r="F18" i="14" a="1"/>
  <c r="F18" i="14" s="1"/>
  <c r="F14" i="14" a="1"/>
  <c r="F14" i="14" s="1"/>
  <c r="F10" i="14" a="1"/>
  <c r="F10" i="14" s="1"/>
  <c r="F6" i="14" a="1"/>
  <c r="F6" i="14" s="1"/>
  <c r="F12" i="14" a="1"/>
  <c r="F12" i="14" s="1"/>
  <c r="F27" i="14" a="1"/>
  <c r="F27" i="14" s="1"/>
  <c r="F23" i="14" a="1"/>
  <c r="F23" i="14" s="1"/>
  <c r="F19" i="14" a="1"/>
  <c r="F19" i="14" s="1"/>
  <c r="F13" i="14" a="1"/>
  <c r="F13" i="14" s="1"/>
  <c r="F9" i="14" a="1"/>
  <c r="F9" i="14" s="1"/>
  <c r="F24" i="14" a="1"/>
  <c r="F24" i="14" s="1"/>
  <c r="F20" i="14" a="1"/>
  <c r="F20" i="14" s="1"/>
  <c r="F8" i="14" a="1"/>
  <c r="F8" i="14" s="1"/>
  <c r="K2" i="2"/>
  <c r="J25" i="2"/>
  <c r="J48" i="2" s="1"/>
  <c r="J71" i="2" s="1"/>
  <c r="J94" i="2" s="1"/>
  <c r="J117" i="2" s="1"/>
  <c r="J25" i="3"/>
  <c r="J48" i="3" s="1"/>
  <c r="J71" i="3" s="1"/>
  <c r="J94" i="3" s="1"/>
  <c r="J117" i="3" s="1"/>
  <c r="K2" i="3"/>
  <c r="L2" i="4"/>
  <c r="K25" i="4"/>
  <c r="K48" i="4" s="1"/>
  <c r="K71" i="4" s="1"/>
  <c r="K94" i="4" s="1"/>
  <c r="K117" i="4" s="1"/>
  <c r="G5" i="14"/>
  <c r="G138" i="14" l="1" a="1"/>
  <c r="G138" i="14" s="1"/>
  <c r="G134" i="14" a="1"/>
  <c r="G134" i="14" s="1"/>
  <c r="G130" i="14" a="1"/>
  <c r="G130" i="14" s="1"/>
  <c r="G126" i="14" a="1"/>
  <c r="G126" i="14" s="1"/>
  <c r="G122" i="14" a="1"/>
  <c r="G122" i="14" s="1"/>
  <c r="G118" i="14" a="1"/>
  <c r="G118" i="14" s="1"/>
  <c r="G114" i="14" a="1"/>
  <c r="G114" i="14" s="1"/>
  <c r="G139" i="14" a="1"/>
  <c r="G139" i="14" s="1"/>
  <c r="G135" i="14" a="1"/>
  <c r="G135" i="14" s="1"/>
  <c r="G131" i="14" a="1"/>
  <c r="G131" i="14" s="1"/>
  <c r="G127" i="14" a="1"/>
  <c r="G127" i="14" s="1"/>
  <c r="G123" i="14" a="1"/>
  <c r="G123" i="14" s="1"/>
  <c r="G119" i="14" a="1"/>
  <c r="G119" i="14" s="1"/>
  <c r="G115" i="14" a="1"/>
  <c r="G115" i="14" s="1"/>
  <c r="G111" i="14" a="1"/>
  <c r="G111" i="14" s="1"/>
  <c r="G107" i="14" a="1"/>
  <c r="G107" i="14" s="1"/>
  <c r="G103" i="14" a="1"/>
  <c r="G103" i="14" s="1"/>
  <c r="G99" i="14" a="1"/>
  <c r="G99" i="14" s="1"/>
  <c r="G140" i="14" a="1"/>
  <c r="G140" i="14" s="1"/>
  <c r="G136" i="14" a="1"/>
  <c r="G136" i="14" s="1"/>
  <c r="G132" i="14" a="1"/>
  <c r="G132" i="14" s="1"/>
  <c r="G128" i="14" a="1"/>
  <c r="G128" i="14" s="1"/>
  <c r="G124" i="14" a="1"/>
  <c r="G124" i="14" s="1"/>
  <c r="G120" i="14" a="1"/>
  <c r="G120" i="14" s="1"/>
  <c r="G116" i="14" a="1"/>
  <c r="G116" i="14" s="1"/>
  <c r="G112" i="14" a="1"/>
  <c r="G112" i="14" s="1"/>
  <c r="G108" i="14" a="1"/>
  <c r="G108" i="14" s="1"/>
  <c r="G104" i="14" a="1"/>
  <c r="G104" i="14" s="1"/>
  <c r="G100" i="14" a="1"/>
  <c r="G100" i="14" s="1"/>
  <c r="G96" i="14" a="1"/>
  <c r="G96" i="14" s="1"/>
  <c r="G141" i="14" a="1"/>
  <c r="G141" i="14" s="1"/>
  <c r="G125" i="14" a="1"/>
  <c r="G125" i="14" s="1"/>
  <c r="G109" i="14" a="1"/>
  <c r="G109" i="14" s="1"/>
  <c r="G101" i="14" a="1"/>
  <c r="G101" i="14" s="1"/>
  <c r="G95" i="14" a="1"/>
  <c r="G95" i="14" s="1"/>
  <c r="G91" i="14" a="1"/>
  <c r="G91" i="14" s="1"/>
  <c r="G87" i="14" a="1"/>
  <c r="G87" i="14" s="1"/>
  <c r="G83" i="14" a="1"/>
  <c r="G83" i="14" s="1"/>
  <c r="G79" i="14" a="1"/>
  <c r="G79" i="14" s="1"/>
  <c r="G71" i="14" a="1"/>
  <c r="G71" i="14" s="1"/>
  <c r="G67" i="14" a="1"/>
  <c r="G67" i="14" s="1"/>
  <c r="G63" i="14" a="1"/>
  <c r="G63" i="14" s="1"/>
  <c r="G59" i="14" a="1"/>
  <c r="G59" i="14" s="1"/>
  <c r="G129" i="14" a="1"/>
  <c r="G129" i="14" s="1"/>
  <c r="G113" i="14" a="1"/>
  <c r="G113" i="14" s="1"/>
  <c r="G110" i="14" a="1"/>
  <c r="G110" i="14" s="1"/>
  <c r="G102" i="14" a="1"/>
  <c r="G102" i="14" s="1"/>
  <c r="G94" i="14" a="1"/>
  <c r="G94" i="14" s="1"/>
  <c r="G92" i="14" a="1"/>
  <c r="G92" i="14" s="1"/>
  <c r="G88" i="14" a="1"/>
  <c r="G88" i="14" s="1"/>
  <c r="G84" i="14" a="1"/>
  <c r="G84" i="14" s="1"/>
  <c r="G80" i="14" a="1"/>
  <c r="G80" i="14" s="1"/>
  <c r="G76" i="14" a="1"/>
  <c r="G76" i="14" s="1"/>
  <c r="G68" i="14" a="1"/>
  <c r="G68" i="14" s="1"/>
  <c r="G64" i="14" a="1"/>
  <c r="G64" i="14" s="1"/>
  <c r="G60" i="14" a="1"/>
  <c r="G60" i="14" s="1"/>
  <c r="G133" i="14" a="1"/>
  <c r="G133" i="14" s="1"/>
  <c r="G97" i="14" a="1"/>
  <c r="G97" i="14" s="1"/>
  <c r="G89" i="14" a="1"/>
  <c r="G89" i="14" s="1"/>
  <c r="G81" i="14" a="1"/>
  <c r="G81" i="14" s="1"/>
  <c r="G69" i="14" a="1"/>
  <c r="G69" i="14" s="1"/>
  <c r="G61" i="14" a="1"/>
  <c r="G61" i="14" s="1"/>
  <c r="G56" i="14" a="1"/>
  <c r="G56" i="14" s="1"/>
  <c r="G52" i="14" a="1"/>
  <c r="G52" i="14" s="1"/>
  <c r="G48" i="14" a="1"/>
  <c r="G48" i="14" s="1"/>
  <c r="G44" i="14" a="1"/>
  <c r="G44" i="14" s="1"/>
  <c r="G40" i="14" a="1"/>
  <c r="G40" i="14" s="1"/>
  <c r="G36" i="14" a="1"/>
  <c r="G36" i="14" s="1"/>
  <c r="G137" i="14" a="1"/>
  <c r="G137" i="14" s="1"/>
  <c r="G106" i="14" a="1"/>
  <c r="G106" i="14" s="1"/>
  <c r="G90" i="14" a="1"/>
  <c r="G90" i="14" s="1"/>
  <c r="G82" i="14" a="1"/>
  <c r="G82" i="14" s="1"/>
  <c r="G70" i="14" a="1"/>
  <c r="G70" i="14" s="1"/>
  <c r="G62" i="14" a="1"/>
  <c r="G62" i="14" s="1"/>
  <c r="G57" i="14" a="1"/>
  <c r="G57" i="14" s="1"/>
  <c r="G53" i="14" a="1"/>
  <c r="G53" i="14" s="1"/>
  <c r="G49" i="14" a="1"/>
  <c r="G49" i="14" s="1"/>
  <c r="G45" i="14" a="1"/>
  <c r="G45" i="14" s="1"/>
  <c r="G41" i="14" a="1"/>
  <c r="G41" i="14" s="1"/>
  <c r="G37" i="14" a="1"/>
  <c r="G37" i="14" s="1"/>
  <c r="G117" i="14" a="1"/>
  <c r="G117" i="14" s="1"/>
  <c r="G105" i="14" a="1"/>
  <c r="G105" i="14" s="1"/>
  <c r="G93" i="14" a="1"/>
  <c r="G93" i="14" s="1"/>
  <c r="G77" i="14" a="1"/>
  <c r="G77" i="14" s="1"/>
  <c r="G54" i="14" a="1"/>
  <c r="G54" i="14" s="1"/>
  <c r="G46" i="14" a="1"/>
  <c r="G46" i="14" s="1"/>
  <c r="G38" i="14" a="1"/>
  <c r="G38" i="14" s="1"/>
  <c r="G30" i="14" a="1"/>
  <c r="G30" i="14" s="1"/>
  <c r="G75" i="14"/>
  <c r="G78" i="14" a="1"/>
  <c r="G78" i="14" s="1"/>
  <c r="G58" i="14" a="1"/>
  <c r="G58" i="14" s="1"/>
  <c r="G51" i="14" a="1"/>
  <c r="G51" i="14" s="1"/>
  <c r="G29" i="14" a="1"/>
  <c r="G29" i="14" s="1"/>
  <c r="G86" i="14" a="1"/>
  <c r="G86" i="14" s="1"/>
  <c r="G66" i="14" a="1"/>
  <c r="G66" i="14" s="1"/>
  <c r="G55" i="14" a="1"/>
  <c r="G55" i="14" s="1"/>
  <c r="G47" i="14" a="1"/>
  <c r="G47" i="14" s="1"/>
  <c r="G39" i="14" a="1"/>
  <c r="G39" i="14" s="1"/>
  <c r="G31" i="14" a="1"/>
  <c r="G31" i="14" s="1"/>
  <c r="G121" i="14" a="1"/>
  <c r="G121" i="14" s="1"/>
  <c r="G98" i="14" a="1"/>
  <c r="G98" i="14" s="1"/>
  <c r="G35" i="14" a="1"/>
  <c r="G35" i="14" s="1"/>
  <c r="G85" i="14" a="1"/>
  <c r="G85" i="14" s="1"/>
  <c r="G65" i="14" a="1"/>
  <c r="G65" i="14" s="1"/>
  <c r="G50" i="14" a="1"/>
  <c r="G50" i="14" s="1"/>
  <c r="G42" i="14" a="1"/>
  <c r="G42" i="14" s="1"/>
  <c r="G34" i="14" a="1"/>
  <c r="G34" i="14" s="1"/>
  <c r="G32" i="14" a="1"/>
  <c r="G32" i="14" s="1"/>
  <c r="G28" i="14" a="1"/>
  <c r="G28" i="14" s="1"/>
  <c r="G43" i="14" a="1"/>
  <c r="G43" i="14" s="1"/>
  <c r="G33" i="14" a="1"/>
  <c r="G33" i="14" s="1"/>
  <c r="G26" i="14" a="1"/>
  <c r="G26" i="14" s="1"/>
  <c r="G22" i="14" a="1"/>
  <c r="G22" i="14" s="1"/>
  <c r="G18" i="14" a="1"/>
  <c r="G18" i="14" s="1"/>
  <c r="G14" i="14" a="1"/>
  <c r="G14" i="14" s="1"/>
  <c r="G10" i="14" a="1"/>
  <c r="G10" i="14" s="1"/>
  <c r="G6" i="14" a="1"/>
  <c r="G6" i="14" s="1"/>
  <c r="G21" i="14" a="1"/>
  <c r="G21" i="14" s="1"/>
  <c r="G11" i="14" a="1"/>
  <c r="G11" i="14" s="1"/>
  <c r="G27" i="14" a="1"/>
  <c r="G27" i="14" s="1"/>
  <c r="G23" i="14" a="1"/>
  <c r="G23" i="14" s="1"/>
  <c r="G19" i="14" a="1"/>
  <c r="G19" i="14" s="1"/>
  <c r="G13" i="14" a="1"/>
  <c r="G13" i="14" s="1"/>
  <c r="G9" i="14" a="1"/>
  <c r="G9" i="14" s="1"/>
  <c r="G17" i="14" a="1"/>
  <c r="G17" i="14" s="1"/>
  <c r="G7" i="14" a="1"/>
  <c r="G7" i="14" s="1"/>
  <c r="G24" i="14" a="1"/>
  <c r="G24" i="14" s="1"/>
  <c r="G20" i="14" a="1"/>
  <c r="G20" i="14" s="1"/>
  <c r="G16" i="14" a="1"/>
  <c r="G16" i="14" s="1"/>
  <c r="G12" i="14" a="1"/>
  <c r="G12" i="14" s="1"/>
  <c r="G8" i="14" a="1"/>
  <c r="G8" i="14" s="1"/>
  <c r="G25" i="14" a="1"/>
  <c r="G25" i="14" s="1"/>
  <c r="G15" i="14" a="1"/>
  <c r="G15" i="14" s="1"/>
  <c r="L2" i="2"/>
  <c r="K25" i="2"/>
  <c r="K48" i="2" s="1"/>
  <c r="K71" i="2" s="1"/>
  <c r="K94" i="2" s="1"/>
  <c r="K117" i="2" s="1"/>
  <c r="L2" i="3"/>
  <c r="K25" i="3"/>
  <c r="K48" i="3" s="1"/>
  <c r="K71" i="3" s="1"/>
  <c r="K94" i="3" s="1"/>
  <c r="K117" i="3" s="1"/>
  <c r="M2" i="4"/>
  <c r="L25" i="4"/>
  <c r="L48" i="4" s="1"/>
  <c r="L71" i="4" s="1"/>
  <c r="L94" i="4" s="1"/>
  <c r="L117" i="4" s="1"/>
  <c r="H5" i="14"/>
  <c r="H139" i="14" l="1" a="1"/>
  <c r="H139" i="14" s="1"/>
  <c r="H135" i="14" a="1"/>
  <c r="H135" i="14" s="1"/>
  <c r="H131" i="14" a="1"/>
  <c r="H131" i="14" s="1"/>
  <c r="H127" i="14" a="1"/>
  <c r="H127" i="14" s="1"/>
  <c r="H123" i="14" a="1"/>
  <c r="H123" i="14" s="1"/>
  <c r="H119" i="14" a="1"/>
  <c r="H119" i="14" s="1"/>
  <c r="H115" i="14" a="1"/>
  <c r="H115" i="14" s="1"/>
  <c r="H140" i="14" a="1"/>
  <c r="H140" i="14" s="1"/>
  <c r="H136" i="14" a="1"/>
  <c r="H136" i="14" s="1"/>
  <c r="H132" i="14" a="1"/>
  <c r="H132" i="14" s="1"/>
  <c r="H128" i="14" a="1"/>
  <c r="H128" i="14" s="1"/>
  <c r="H124" i="14" a="1"/>
  <c r="H124" i="14" s="1"/>
  <c r="H120" i="14" a="1"/>
  <c r="H120" i="14" s="1"/>
  <c r="H116" i="14" a="1"/>
  <c r="H116" i="14" s="1"/>
  <c r="H112" i="14" a="1"/>
  <c r="H112" i="14" s="1"/>
  <c r="H108" i="14" a="1"/>
  <c r="H108" i="14" s="1"/>
  <c r="H104" i="14" a="1"/>
  <c r="H104" i="14" s="1"/>
  <c r="H100" i="14" a="1"/>
  <c r="H100" i="14" s="1"/>
  <c r="H141" i="14" a="1"/>
  <c r="H141" i="14" s="1"/>
  <c r="H137" i="14" a="1"/>
  <c r="H137" i="14" s="1"/>
  <c r="H133" i="14" a="1"/>
  <c r="H133" i="14" s="1"/>
  <c r="H129" i="14" a="1"/>
  <c r="H129" i="14" s="1"/>
  <c r="H125" i="14" a="1"/>
  <c r="H125" i="14" s="1"/>
  <c r="H121" i="14" a="1"/>
  <c r="H121" i="14" s="1"/>
  <c r="H117" i="14" a="1"/>
  <c r="H117" i="14" s="1"/>
  <c r="H113" i="14" a="1"/>
  <c r="H113" i="14" s="1"/>
  <c r="H109" i="14" a="1"/>
  <c r="H109" i="14" s="1"/>
  <c r="H105" i="14" a="1"/>
  <c r="H105" i="14" s="1"/>
  <c r="H101" i="14" a="1"/>
  <c r="H101" i="14" s="1"/>
  <c r="H97" i="14" a="1"/>
  <c r="H97" i="14" s="1"/>
  <c r="H93" i="14" a="1"/>
  <c r="H93" i="14" s="1"/>
  <c r="H134" i="14" a="1"/>
  <c r="H134" i="14" s="1"/>
  <c r="H118" i="14" a="1"/>
  <c r="H118" i="14" s="1"/>
  <c r="H110" i="14" a="1"/>
  <c r="H110" i="14" s="1"/>
  <c r="H102" i="14" a="1"/>
  <c r="H102" i="14" s="1"/>
  <c r="H94" i="14" a="1"/>
  <c r="H94" i="14" s="1"/>
  <c r="H92" i="14" a="1"/>
  <c r="H92" i="14" s="1"/>
  <c r="H88" i="14" a="1"/>
  <c r="H88" i="14" s="1"/>
  <c r="H84" i="14" a="1"/>
  <c r="H84" i="14" s="1"/>
  <c r="H80" i="14" a="1"/>
  <c r="H80" i="14" s="1"/>
  <c r="H76" i="14" a="1"/>
  <c r="H76" i="14" s="1"/>
  <c r="H68" i="14" a="1"/>
  <c r="H68" i="14" s="1"/>
  <c r="H64" i="14" a="1"/>
  <c r="H64" i="14" s="1"/>
  <c r="H60" i="14" a="1"/>
  <c r="H60" i="14" s="1"/>
  <c r="H138" i="14" a="1"/>
  <c r="H138" i="14" s="1"/>
  <c r="H122" i="14" a="1"/>
  <c r="H122" i="14" s="1"/>
  <c r="H111" i="14" a="1"/>
  <c r="H111" i="14" s="1"/>
  <c r="H103" i="14" a="1"/>
  <c r="H103" i="14" s="1"/>
  <c r="H89" i="14" a="1"/>
  <c r="H89" i="14" s="1"/>
  <c r="H85" i="14" a="1"/>
  <c r="H85" i="14" s="1"/>
  <c r="H81" i="14" a="1"/>
  <c r="H81" i="14" s="1"/>
  <c r="H77" i="14" a="1"/>
  <c r="H77" i="14" s="1"/>
  <c r="H69" i="14" a="1"/>
  <c r="H69" i="14" s="1"/>
  <c r="H65" i="14" a="1"/>
  <c r="H65" i="14" s="1"/>
  <c r="H61" i="14" a="1"/>
  <c r="H61" i="14" s="1"/>
  <c r="H106" i="14" a="1"/>
  <c r="H106" i="14" s="1"/>
  <c r="H90" i="14" a="1"/>
  <c r="H90" i="14" s="1"/>
  <c r="H82" i="14" a="1"/>
  <c r="H82" i="14" s="1"/>
  <c r="H70" i="14" a="1"/>
  <c r="H70" i="14" s="1"/>
  <c r="H62" i="14" a="1"/>
  <c r="H62" i="14" s="1"/>
  <c r="H57" i="14" a="1"/>
  <c r="H57" i="14" s="1"/>
  <c r="H53" i="14" a="1"/>
  <c r="H53" i="14" s="1"/>
  <c r="H49" i="14" a="1"/>
  <c r="H49" i="14" s="1"/>
  <c r="H45" i="14" a="1"/>
  <c r="H45" i="14" s="1"/>
  <c r="H41" i="14" a="1"/>
  <c r="H41" i="14" s="1"/>
  <c r="H37" i="14" a="1"/>
  <c r="H37" i="14" s="1"/>
  <c r="H114" i="14" a="1"/>
  <c r="H114" i="14" s="1"/>
  <c r="H99" i="14" a="1"/>
  <c r="H99" i="14" s="1"/>
  <c r="H95" i="14" a="1"/>
  <c r="H95" i="14" s="1"/>
  <c r="H91" i="14" a="1"/>
  <c r="H91" i="14" s="1"/>
  <c r="H83" i="14" a="1"/>
  <c r="H83" i="14" s="1"/>
  <c r="H71" i="14" a="1"/>
  <c r="H71" i="14" s="1"/>
  <c r="H63" i="14" a="1"/>
  <c r="H63" i="14" s="1"/>
  <c r="H54" i="14" a="1"/>
  <c r="H54" i="14" s="1"/>
  <c r="H50" i="14" a="1"/>
  <c r="H50" i="14" s="1"/>
  <c r="H46" i="14" a="1"/>
  <c r="H46" i="14" s="1"/>
  <c r="H42" i="14" a="1"/>
  <c r="H42" i="14" s="1"/>
  <c r="H38" i="14" a="1"/>
  <c r="H38" i="14" s="1"/>
  <c r="H34" i="14" a="1"/>
  <c r="H34" i="14" s="1"/>
  <c r="H126" i="14" a="1"/>
  <c r="H126" i="14" s="1"/>
  <c r="H96" i="14" a="1"/>
  <c r="H96" i="14" s="1"/>
  <c r="H86" i="14" a="1"/>
  <c r="H86" i="14" s="1"/>
  <c r="H66" i="14" a="1"/>
  <c r="H66" i="14" s="1"/>
  <c r="H55" i="14" a="1"/>
  <c r="H55" i="14" s="1"/>
  <c r="H47" i="14" a="1"/>
  <c r="H47" i="14" s="1"/>
  <c r="H39" i="14" a="1"/>
  <c r="H39" i="14" s="1"/>
  <c r="H31" i="14" a="1"/>
  <c r="H31" i="14" s="1"/>
  <c r="H79" i="14" a="1"/>
  <c r="H79" i="14" s="1"/>
  <c r="H59" i="14" a="1"/>
  <c r="H59" i="14" s="1"/>
  <c r="H56" i="14" a="1"/>
  <c r="H56" i="14" s="1"/>
  <c r="H48" i="14" a="1"/>
  <c r="H48" i="14" s="1"/>
  <c r="H40" i="14" a="1"/>
  <c r="H40" i="14" s="1"/>
  <c r="H32" i="14" a="1"/>
  <c r="H32" i="14" s="1"/>
  <c r="H28" i="14" a="1"/>
  <c r="H28" i="14" s="1"/>
  <c r="H75" i="14"/>
  <c r="H67" i="14" a="1"/>
  <c r="H67" i="14" s="1"/>
  <c r="H52" i="14" a="1"/>
  <c r="H52" i="14" s="1"/>
  <c r="H44" i="14" a="1"/>
  <c r="H44" i="14" s="1"/>
  <c r="H30" i="14" a="1"/>
  <c r="H30" i="14" s="1"/>
  <c r="H98" i="14" a="1"/>
  <c r="H98" i="14" s="1"/>
  <c r="H78" i="14" a="1"/>
  <c r="H78" i="14" s="1"/>
  <c r="H58" i="14" a="1"/>
  <c r="H58" i="14" s="1"/>
  <c r="H51" i="14" a="1"/>
  <c r="H51" i="14" s="1"/>
  <c r="H43" i="14" a="1"/>
  <c r="H43" i="14" s="1"/>
  <c r="H35" i="14" a="1"/>
  <c r="H35" i="14" s="1"/>
  <c r="H33" i="14" a="1"/>
  <c r="H33" i="14" s="1"/>
  <c r="H29" i="14" a="1"/>
  <c r="H29" i="14" s="1"/>
  <c r="H130" i="14" a="1"/>
  <c r="H130" i="14" s="1"/>
  <c r="H107" i="14" a="1"/>
  <c r="H107" i="14" s="1"/>
  <c r="H87" i="14" a="1"/>
  <c r="H87" i="14" s="1"/>
  <c r="H36" i="14" a="1"/>
  <c r="H36" i="14" s="1"/>
  <c r="H27" i="14" a="1"/>
  <c r="H27" i="14" s="1"/>
  <c r="H23" i="14" a="1"/>
  <c r="H23" i="14" s="1"/>
  <c r="H19" i="14" a="1"/>
  <c r="H19" i="14" s="1"/>
  <c r="H13" i="14" a="1"/>
  <c r="H13" i="14" s="1"/>
  <c r="H9" i="14" a="1"/>
  <c r="H9" i="14" s="1"/>
  <c r="H26" i="14" a="1"/>
  <c r="H26" i="14" s="1"/>
  <c r="H6" i="14" a="1"/>
  <c r="H6" i="14" s="1"/>
  <c r="H24" i="14" a="1"/>
  <c r="H24" i="14" s="1"/>
  <c r="H20" i="14" a="1"/>
  <c r="H20" i="14" s="1"/>
  <c r="H16" i="14" a="1"/>
  <c r="H16" i="14" s="1"/>
  <c r="H12" i="14" a="1"/>
  <c r="H12" i="14" s="1"/>
  <c r="H8" i="14" a="1"/>
  <c r="H8" i="14" s="1"/>
  <c r="H22" i="14" a="1"/>
  <c r="H22" i="14" s="1"/>
  <c r="H18" i="14" a="1"/>
  <c r="H18" i="14" s="1"/>
  <c r="H14" i="14" a="1"/>
  <c r="H14" i="14" s="1"/>
  <c r="H25" i="14" a="1"/>
  <c r="H25" i="14" s="1"/>
  <c r="H21" i="14" a="1"/>
  <c r="H21" i="14" s="1"/>
  <c r="H17" i="14" a="1"/>
  <c r="H17" i="14" s="1"/>
  <c r="H15" i="14" a="1"/>
  <c r="H15" i="14" s="1"/>
  <c r="H11" i="14" a="1"/>
  <c r="H11" i="14" s="1"/>
  <c r="H7" i="14" a="1"/>
  <c r="H7" i="14" s="1"/>
  <c r="H10" i="14" a="1"/>
  <c r="H10" i="14" s="1"/>
  <c r="M2" i="2"/>
  <c r="L25" i="2"/>
  <c r="L48" i="2" s="1"/>
  <c r="L71" i="2" s="1"/>
  <c r="L94" i="2" s="1"/>
  <c r="L117" i="2" s="1"/>
  <c r="M2" i="3"/>
  <c r="L25" i="3"/>
  <c r="L48" i="3" s="1"/>
  <c r="L71" i="3" s="1"/>
  <c r="L94" i="3" s="1"/>
  <c r="L117" i="3" s="1"/>
  <c r="N2" i="4"/>
  <c r="M25" i="4"/>
  <c r="M48" i="4" s="1"/>
  <c r="M71" i="4" s="1"/>
  <c r="M94" i="4" s="1"/>
  <c r="M117" i="4" s="1"/>
  <c r="I5" i="14"/>
  <c r="I140" i="14" l="1" a="1"/>
  <c r="I140" i="14" s="1"/>
  <c r="I136" i="14" a="1"/>
  <c r="I136" i="14" s="1"/>
  <c r="I132" i="14" a="1"/>
  <c r="I132" i="14" s="1"/>
  <c r="I128" i="14" a="1"/>
  <c r="I128" i="14" s="1"/>
  <c r="I124" i="14" a="1"/>
  <c r="I124" i="14" s="1"/>
  <c r="I120" i="14" a="1"/>
  <c r="I120" i="14" s="1"/>
  <c r="I116" i="14" a="1"/>
  <c r="I116" i="14" s="1"/>
  <c r="I112" i="14" a="1"/>
  <c r="I112" i="14" s="1"/>
  <c r="I141" i="14" a="1"/>
  <c r="I141" i="14" s="1"/>
  <c r="I137" i="14" a="1"/>
  <c r="I137" i="14" s="1"/>
  <c r="I133" i="14" a="1"/>
  <c r="I133" i="14" s="1"/>
  <c r="I129" i="14" a="1"/>
  <c r="I129" i="14" s="1"/>
  <c r="I125" i="14" a="1"/>
  <c r="I125" i="14" s="1"/>
  <c r="I121" i="14" a="1"/>
  <c r="I121" i="14" s="1"/>
  <c r="I117" i="14" a="1"/>
  <c r="I117" i="14" s="1"/>
  <c r="I113" i="14" a="1"/>
  <c r="I113" i="14" s="1"/>
  <c r="I109" i="14" a="1"/>
  <c r="I109" i="14" s="1"/>
  <c r="I105" i="14" a="1"/>
  <c r="I105" i="14" s="1"/>
  <c r="I101" i="14" a="1"/>
  <c r="I101" i="14" s="1"/>
  <c r="I97" i="14" a="1"/>
  <c r="I97" i="14" s="1"/>
  <c r="I138" i="14" a="1"/>
  <c r="I138" i="14" s="1"/>
  <c r="I134" i="14" a="1"/>
  <c r="I134" i="14" s="1"/>
  <c r="I130" i="14" a="1"/>
  <c r="I130" i="14" s="1"/>
  <c r="I126" i="14" a="1"/>
  <c r="I126" i="14" s="1"/>
  <c r="I122" i="14" a="1"/>
  <c r="I122" i="14" s="1"/>
  <c r="I118" i="14" a="1"/>
  <c r="I118" i="14" s="1"/>
  <c r="I114" i="14" a="1"/>
  <c r="I114" i="14" s="1"/>
  <c r="I110" i="14" a="1"/>
  <c r="I110" i="14" s="1"/>
  <c r="I106" i="14" a="1"/>
  <c r="I106" i="14" s="1"/>
  <c r="I102" i="14" a="1"/>
  <c r="I102" i="14" s="1"/>
  <c r="I98" i="14" a="1"/>
  <c r="I98" i="14" s="1"/>
  <c r="I94" i="14" a="1"/>
  <c r="I94" i="14" s="1"/>
  <c r="I139" i="14" a="1"/>
  <c r="I139" i="14" s="1"/>
  <c r="I127" i="14" a="1"/>
  <c r="I127" i="14" s="1"/>
  <c r="I111" i="14" a="1"/>
  <c r="I111" i="14" s="1"/>
  <c r="I103" i="14" a="1"/>
  <c r="I103" i="14" s="1"/>
  <c r="I89" i="14" a="1"/>
  <c r="I89" i="14" s="1"/>
  <c r="I85" i="14" a="1"/>
  <c r="I85" i="14" s="1"/>
  <c r="I81" i="14" a="1"/>
  <c r="I81" i="14" s="1"/>
  <c r="I77" i="14" a="1"/>
  <c r="I77" i="14" s="1"/>
  <c r="I69" i="14" a="1"/>
  <c r="I69" i="14" s="1"/>
  <c r="I65" i="14" a="1"/>
  <c r="I65" i="14" s="1"/>
  <c r="I61" i="14" a="1"/>
  <c r="I61" i="14" s="1"/>
  <c r="I131" i="14" a="1"/>
  <c r="I131" i="14" s="1"/>
  <c r="I115" i="14" a="1"/>
  <c r="I115" i="14" s="1"/>
  <c r="I104" i="14" a="1"/>
  <c r="I104" i="14" s="1"/>
  <c r="I96" i="14" a="1"/>
  <c r="I96" i="14" s="1"/>
  <c r="I93" i="14" a="1"/>
  <c r="I93" i="14" s="1"/>
  <c r="I90" i="14" a="1"/>
  <c r="I90" i="14" s="1"/>
  <c r="I86" i="14" a="1"/>
  <c r="I86" i="14" s="1"/>
  <c r="I82" i="14" a="1"/>
  <c r="I82" i="14" s="1"/>
  <c r="I78" i="14" a="1"/>
  <c r="I78" i="14" s="1"/>
  <c r="I70" i="14" a="1"/>
  <c r="I70" i="14" s="1"/>
  <c r="I66" i="14" a="1"/>
  <c r="I66" i="14" s="1"/>
  <c r="I62" i="14" a="1"/>
  <c r="I62" i="14" s="1"/>
  <c r="I58" i="14" a="1"/>
  <c r="I58" i="14" s="1"/>
  <c r="I119" i="14" a="1"/>
  <c r="I119" i="14" s="1"/>
  <c r="I99" i="14" a="1"/>
  <c r="I99" i="14" s="1"/>
  <c r="I95" i="14" a="1"/>
  <c r="I95" i="14" s="1"/>
  <c r="I91" i="14" a="1"/>
  <c r="I91" i="14" s="1"/>
  <c r="I83" i="14" a="1"/>
  <c r="I83" i="14" s="1"/>
  <c r="I71" i="14" a="1"/>
  <c r="I71" i="14" s="1"/>
  <c r="I63" i="14" a="1"/>
  <c r="I63" i="14" s="1"/>
  <c r="I54" i="14" a="1"/>
  <c r="I54" i="14" s="1"/>
  <c r="I50" i="14" a="1"/>
  <c r="I50" i="14" s="1"/>
  <c r="I46" i="14" a="1"/>
  <c r="I46" i="14" s="1"/>
  <c r="I42" i="14" a="1"/>
  <c r="I42" i="14" s="1"/>
  <c r="I38" i="14" a="1"/>
  <c r="I38" i="14" s="1"/>
  <c r="I34" i="14" a="1"/>
  <c r="I34" i="14" s="1"/>
  <c r="I123" i="14" a="1"/>
  <c r="I123" i="14" s="1"/>
  <c r="I108" i="14" a="1"/>
  <c r="I108" i="14" s="1"/>
  <c r="I92" i="14" a="1"/>
  <c r="I92" i="14" s="1"/>
  <c r="I84" i="14" a="1"/>
  <c r="I84" i="14" s="1"/>
  <c r="I76" i="14" a="1"/>
  <c r="I76" i="14" s="1"/>
  <c r="I64" i="14" a="1"/>
  <c r="I64" i="14" s="1"/>
  <c r="I55" i="14" a="1"/>
  <c r="I55" i="14" s="1"/>
  <c r="I51" i="14" a="1"/>
  <c r="I51" i="14" s="1"/>
  <c r="I47" i="14" a="1"/>
  <c r="I47" i="14" s="1"/>
  <c r="I43" i="14" a="1"/>
  <c r="I43" i="14" s="1"/>
  <c r="I39" i="14" a="1"/>
  <c r="I39" i="14" s="1"/>
  <c r="I35" i="14" a="1"/>
  <c r="I35" i="14" s="1"/>
  <c r="I135" i="14" a="1"/>
  <c r="I135" i="14" s="1"/>
  <c r="I79" i="14" a="1"/>
  <c r="I79" i="14" s="1"/>
  <c r="I59" i="14" a="1"/>
  <c r="I59" i="14" s="1"/>
  <c r="I56" i="14" a="1"/>
  <c r="I56" i="14" s="1"/>
  <c r="I48" i="14" a="1"/>
  <c r="I48" i="14" s="1"/>
  <c r="I40" i="14" a="1"/>
  <c r="I40" i="14" s="1"/>
  <c r="I32" i="14" a="1"/>
  <c r="I32" i="14" s="1"/>
  <c r="I28" i="14" a="1"/>
  <c r="I28" i="14" s="1"/>
  <c r="I45" i="14" a="1"/>
  <c r="I45" i="14" s="1"/>
  <c r="I100" i="14" a="1"/>
  <c r="I100" i="14" s="1"/>
  <c r="I88" i="14" a="1"/>
  <c r="I88" i="14" s="1"/>
  <c r="I68" i="14" a="1"/>
  <c r="I68" i="14" s="1"/>
  <c r="I57" i="14" a="1"/>
  <c r="I57" i="14" s="1"/>
  <c r="I49" i="14" a="1"/>
  <c r="I49" i="14" s="1"/>
  <c r="I41" i="14" a="1"/>
  <c r="I41" i="14" s="1"/>
  <c r="I33" i="14" a="1"/>
  <c r="I33" i="14" s="1"/>
  <c r="I29" i="14" a="1"/>
  <c r="I29" i="14" s="1"/>
  <c r="I60" i="14" a="1"/>
  <c r="I60" i="14" s="1"/>
  <c r="I37" i="14" a="1"/>
  <c r="I37" i="14" s="1"/>
  <c r="I107" i="14" a="1"/>
  <c r="I107" i="14" s="1"/>
  <c r="I87" i="14" a="1"/>
  <c r="I87" i="14" s="1"/>
  <c r="I67" i="14" a="1"/>
  <c r="I67" i="14" s="1"/>
  <c r="I52" i="14" a="1"/>
  <c r="I52" i="14" s="1"/>
  <c r="I44" i="14" a="1"/>
  <c r="I44" i="14" s="1"/>
  <c r="I36" i="14" a="1"/>
  <c r="I36" i="14" s="1"/>
  <c r="I30" i="14" a="1"/>
  <c r="I30" i="14" s="1"/>
  <c r="I75" i="14"/>
  <c r="I80" i="14" a="1"/>
  <c r="I80" i="14" s="1"/>
  <c r="I53" i="14" a="1"/>
  <c r="I53" i="14" s="1"/>
  <c r="I31" i="14" a="1"/>
  <c r="I31" i="14" s="1"/>
  <c r="I24" i="14" a="1"/>
  <c r="I24" i="14" s="1"/>
  <c r="I20" i="14" a="1"/>
  <c r="I20" i="14" s="1"/>
  <c r="I16" i="14" a="1"/>
  <c r="I16" i="14" s="1"/>
  <c r="I12" i="14" a="1"/>
  <c r="I12" i="14" s="1"/>
  <c r="I8" i="14" a="1"/>
  <c r="I8" i="14" s="1"/>
  <c r="I19" i="14" a="1"/>
  <c r="I19" i="14" s="1"/>
  <c r="I13" i="14" a="1"/>
  <c r="I13" i="14" s="1"/>
  <c r="I25" i="14" a="1"/>
  <c r="I25" i="14" s="1"/>
  <c r="I21" i="14" a="1"/>
  <c r="I21" i="14" s="1"/>
  <c r="I17" i="14" a="1"/>
  <c r="I17" i="14" s="1"/>
  <c r="I15" i="14" a="1"/>
  <c r="I15" i="14" s="1"/>
  <c r="I11" i="14" a="1"/>
  <c r="I11" i="14" s="1"/>
  <c r="I7" i="14" a="1"/>
  <c r="I7" i="14" s="1"/>
  <c r="I23" i="14" a="1"/>
  <c r="I23" i="14" s="1"/>
  <c r="I9" i="14" a="1"/>
  <c r="I9" i="14" s="1"/>
  <c r="I26" i="14" a="1"/>
  <c r="I26" i="14" s="1"/>
  <c r="I22" i="14" a="1"/>
  <c r="I22" i="14" s="1"/>
  <c r="I18" i="14" a="1"/>
  <c r="I18" i="14" s="1"/>
  <c r="I14" i="14" a="1"/>
  <c r="I14" i="14" s="1"/>
  <c r="I10" i="14" a="1"/>
  <c r="I10" i="14" s="1"/>
  <c r="I6" i="14" a="1"/>
  <c r="I6" i="14" s="1"/>
  <c r="I27" i="14" a="1"/>
  <c r="I27" i="14" s="1"/>
  <c r="N2" i="2"/>
  <c r="M25" i="2"/>
  <c r="M48" i="2" s="1"/>
  <c r="M71" i="2" s="1"/>
  <c r="M94" i="2" s="1"/>
  <c r="M117" i="2" s="1"/>
  <c r="N2" i="3"/>
  <c r="M25" i="3"/>
  <c r="M48" i="3" s="1"/>
  <c r="M71" i="3" s="1"/>
  <c r="M94" i="3" s="1"/>
  <c r="M117" i="3" s="1"/>
  <c r="N25" i="4"/>
  <c r="N48" i="4" s="1"/>
  <c r="N71" i="4" s="1"/>
  <c r="N94" i="4" s="1"/>
  <c r="N117" i="4" s="1"/>
  <c r="O2" i="4"/>
  <c r="J5" i="14"/>
  <c r="J141" i="14" l="1" a="1"/>
  <c r="J141" i="14" s="1"/>
  <c r="J137" i="14" a="1"/>
  <c r="J137" i="14" s="1"/>
  <c r="J133" i="14" a="1"/>
  <c r="J133" i="14" s="1"/>
  <c r="J129" i="14" a="1"/>
  <c r="J129" i="14" s="1"/>
  <c r="J125" i="14" a="1"/>
  <c r="J125" i="14" s="1"/>
  <c r="J121" i="14" a="1"/>
  <c r="J121" i="14" s="1"/>
  <c r="J117" i="14" a="1"/>
  <c r="J117" i="14" s="1"/>
  <c r="J113" i="14" a="1"/>
  <c r="J113" i="14" s="1"/>
  <c r="J138" i="14" a="1"/>
  <c r="J138" i="14" s="1"/>
  <c r="J134" i="14" a="1"/>
  <c r="J134" i="14" s="1"/>
  <c r="J130" i="14" a="1"/>
  <c r="J130" i="14" s="1"/>
  <c r="J126" i="14" a="1"/>
  <c r="J126" i="14" s="1"/>
  <c r="J122" i="14" a="1"/>
  <c r="J122" i="14" s="1"/>
  <c r="J118" i="14" a="1"/>
  <c r="J118" i="14" s="1"/>
  <c r="J114" i="14" a="1"/>
  <c r="J114" i="14" s="1"/>
  <c r="J110" i="14" a="1"/>
  <c r="J110" i="14" s="1"/>
  <c r="J106" i="14" a="1"/>
  <c r="J106" i="14" s="1"/>
  <c r="J102" i="14" a="1"/>
  <c r="J102" i="14" s="1"/>
  <c r="J98" i="14" a="1"/>
  <c r="J98" i="14" s="1"/>
  <c r="J139" i="14" a="1"/>
  <c r="J139" i="14" s="1"/>
  <c r="J135" i="14" a="1"/>
  <c r="J135" i="14" s="1"/>
  <c r="J131" i="14" a="1"/>
  <c r="J131" i="14" s="1"/>
  <c r="J127" i="14" a="1"/>
  <c r="J127" i="14" s="1"/>
  <c r="J123" i="14" a="1"/>
  <c r="J123" i="14" s="1"/>
  <c r="J119" i="14" a="1"/>
  <c r="J119" i="14" s="1"/>
  <c r="J115" i="14" a="1"/>
  <c r="J115" i="14" s="1"/>
  <c r="J111" i="14" a="1"/>
  <c r="J111" i="14" s="1"/>
  <c r="J107" i="14" a="1"/>
  <c r="J107" i="14" s="1"/>
  <c r="J103" i="14" a="1"/>
  <c r="J103" i="14" s="1"/>
  <c r="J99" i="14" a="1"/>
  <c r="J99" i="14" s="1"/>
  <c r="J95" i="14" a="1"/>
  <c r="J95" i="14" s="1"/>
  <c r="J140" i="14" a="1"/>
  <c r="J140" i="14" s="1"/>
  <c r="J136" i="14" a="1"/>
  <c r="J136" i="14" s="1"/>
  <c r="J120" i="14" a="1"/>
  <c r="J120" i="14" s="1"/>
  <c r="J104" i="14" a="1"/>
  <c r="J104" i="14" s="1"/>
  <c r="J96" i="14" a="1"/>
  <c r="J96" i="14" s="1"/>
  <c r="J93" i="14" a="1"/>
  <c r="J93" i="14" s="1"/>
  <c r="J90" i="14" a="1"/>
  <c r="J90" i="14" s="1"/>
  <c r="J86" i="14" a="1"/>
  <c r="J86" i="14" s="1"/>
  <c r="J82" i="14" a="1"/>
  <c r="J82" i="14" s="1"/>
  <c r="J78" i="14" a="1"/>
  <c r="J78" i="14" s="1"/>
  <c r="J70" i="14" a="1"/>
  <c r="J70" i="14" s="1"/>
  <c r="J66" i="14" a="1"/>
  <c r="J66" i="14" s="1"/>
  <c r="J62" i="14" a="1"/>
  <c r="J62" i="14" s="1"/>
  <c r="J58" i="14" a="1"/>
  <c r="J58" i="14" s="1"/>
  <c r="J124" i="14" a="1"/>
  <c r="J124" i="14" s="1"/>
  <c r="J105" i="14" a="1"/>
  <c r="J105" i="14" s="1"/>
  <c r="J97" i="14" a="1"/>
  <c r="J97" i="14" s="1"/>
  <c r="J91" i="14" a="1"/>
  <c r="J91" i="14" s="1"/>
  <c r="J87" i="14" a="1"/>
  <c r="J87" i="14" s="1"/>
  <c r="J83" i="14" a="1"/>
  <c r="J83" i="14" s="1"/>
  <c r="J79" i="14" a="1"/>
  <c r="J79" i="14" s="1"/>
  <c r="J71" i="14" a="1"/>
  <c r="J71" i="14" s="1"/>
  <c r="J67" i="14" a="1"/>
  <c r="J67" i="14" s="1"/>
  <c r="J63" i="14" a="1"/>
  <c r="J63" i="14" s="1"/>
  <c r="J59" i="14" a="1"/>
  <c r="J59" i="14" s="1"/>
  <c r="J128" i="14" a="1"/>
  <c r="J128" i="14" s="1"/>
  <c r="J108" i="14" a="1"/>
  <c r="J108" i="14" s="1"/>
  <c r="J92" i="14" a="1"/>
  <c r="J92" i="14" s="1"/>
  <c r="J84" i="14" a="1"/>
  <c r="J84" i="14" s="1"/>
  <c r="J76" i="14" a="1"/>
  <c r="J76" i="14" s="1"/>
  <c r="J64" i="14" a="1"/>
  <c r="J64" i="14" s="1"/>
  <c r="J55" i="14" a="1"/>
  <c r="J55" i="14" s="1"/>
  <c r="J51" i="14" a="1"/>
  <c r="J51" i="14" s="1"/>
  <c r="J47" i="14" a="1"/>
  <c r="J47" i="14" s="1"/>
  <c r="J43" i="14" a="1"/>
  <c r="J43" i="14" s="1"/>
  <c r="J39" i="14" a="1"/>
  <c r="J39" i="14" s="1"/>
  <c r="J35" i="14" a="1"/>
  <c r="J35" i="14" s="1"/>
  <c r="J132" i="14" a="1"/>
  <c r="J132" i="14" s="1"/>
  <c r="J101" i="14" a="1"/>
  <c r="J101" i="14" s="1"/>
  <c r="J85" i="14" a="1"/>
  <c r="J85" i="14" s="1"/>
  <c r="J77" i="14" a="1"/>
  <c r="J77" i="14" s="1"/>
  <c r="J65" i="14" a="1"/>
  <c r="J65" i="14" s="1"/>
  <c r="J56" i="14" a="1"/>
  <c r="J56" i="14" s="1"/>
  <c r="J52" i="14" a="1"/>
  <c r="J52" i="14" s="1"/>
  <c r="J48" i="14" a="1"/>
  <c r="J48" i="14" s="1"/>
  <c r="J44" i="14" a="1"/>
  <c r="J44" i="14" s="1"/>
  <c r="J40" i="14" a="1"/>
  <c r="J40" i="14" s="1"/>
  <c r="J36" i="14" a="1"/>
  <c r="J36" i="14" s="1"/>
  <c r="J100" i="14" a="1"/>
  <c r="J100" i="14" s="1"/>
  <c r="J88" i="14" a="1"/>
  <c r="J88" i="14" s="1"/>
  <c r="J68" i="14" a="1"/>
  <c r="J68" i="14" s="1"/>
  <c r="J57" i="14" a="1"/>
  <c r="J57" i="14" s="1"/>
  <c r="J49" i="14" a="1"/>
  <c r="J49" i="14" s="1"/>
  <c r="J41" i="14" a="1"/>
  <c r="J41" i="14" s="1"/>
  <c r="J33" i="14" a="1"/>
  <c r="J33" i="14" s="1"/>
  <c r="J29" i="14" a="1"/>
  <c r="J29" i="14" s="1"/>
  <c r="J38" i="14" a="1"/>
  <c r="J38" i="14" s="1"/>
  <c r="J75" i="14"/>
  <c r="J116" i="14" a="1"/>
  <c r="J116" i="14" s="1"/>
  <c r="J109" i="14" a="1"/>
  <c r="J109" i="14" s="1"/>
  <c r="J81" i="14" a="1"/>
  <c r="J81" i="14" s="1"/>
  <c r="J61" i="14" a="1"/>
  <c r="J61" i="14" s="1"/>
  <c r="J50" i="14" a="1"/>
  <c r="J50" i="14" s="1"/>
  <c r="J42" i="14" a="1"/>
  <c r="J42" i="14" s="1"/>
  <c r="J34" i="14" a="1"/>
  <c r="J34" i="14" s="1"/>
  <c r="J30" i="14" a="1"/>
  <c r="J30" i="14" s="1"/>
  <c r="J89" i="14" a="1"/>
  <c r="J89" i="14" s="1"/>
  <c r="J54" i="14" a="1"/>
  <c r="J54" i="14" s="1"/>
  <c r="J32" i="14" a="1"/>
  <c r="J32" i="14" s="1"/>
  <c r="J112" i="14" a="1"/>
  <c r="J112" i="14" s="1"/>
  <c r="J80" i="14" a="1"/>
  <c r="J80" i="14" s="1"/>
  <c r="J60" i="14" a="1"/>
  <c r="J60" i="14" s="1"/>
  <c r="J53" i="14" a="1"/>
  <c r="J53" i="14" s="1"/>
  <c r="J45" i="14" a="1"/>
  <c r="J45" i="14" s="1"/>
  <c r="J37" i="14" a="1"/>
  <c r="J37" i="14" s="1"/>
  <c r="J31" i="14" a="1"/>
  <c r="J31" i="14" s="1"/>
  <c r="J94" i="14" a="1"/>
  <c r="J94" i="14" s="1"/>
  <c r="J69" i="14" a="1"/>
  <c r="J69" i="14" s="1"/>
  <c r="J46" i="14" a="1"/>
  <c r="J46" i="14" s="1"/>
  <c r="J28" i="14" a="1"/>
  <c r="J28" i="14" s="1"/>
  <c r="J25" i="14" a="1"/>
  <c r="J25" i="14" s="1"/>
  <c r="J21" i="14" a="1"/>
  <c r="J21" i="14" s="1"/>
  <c r="J17" i="14" a="1"/>
  <c r="J17" i="14" s="1"/>
  <c r="J15" i="14" a="1"/>
  <c r="J15" i="14" s="1"/>
  <c r="J11" i="14" a="1"/>
  <c r="J11" i="14" s="1"/>
  <c r="J7" i="14" a="1"/>
  <c r="J7" i="14" s="1"/>
  <c r="J8" i="14" a="1"/>
  <c r="J8" i="14" s="1"/>
  <c r="J26" i="14" a="1"/>
  <c r="J26" i="14" s="1"/>
  <c r="J22" i="14" a="1"/>
  <c r="J22" i="14" s="1"/>
  <c r="J18" i="14" a="1"/>
  <c r="J18" i="14" s="1"/>
  <c r="J14" i="14" a="1"/>
  <c r="J14" i="14" s="1"/>
  <c r="J10" i="14" a="1"/>
  <c r="J10" i="14" s="1"/>
  <c r="J6" i="14" a="1"/>
  <c r="J6" i="14" s="1"/>
  <c r="J24" i="14" a="1"/>
  <c r="J24" i="14" s="1"/>
  <c r="J20" i="14" a="1"/>
  <c r="J20" i="14" s="1"/>
  <c r="J27" i="14" a="1"/>
  <c r="J27" i="14" s="1"/>
  <c r="J23" i="14" a="1"/>
  <c r="J23" i="14" s="1"/>
  <c r="J19" i="14" a="1"/>
  <c r="J19" i="14" s="1"/>
  <c r="J13" i="14" a="1"/>
  <c r="J13" i="14" s="1"/>
  <c r="J9" i="14" a="1"/>
  <c r="J9" i="14" s="1"/>
  <c r="J16" i="14" a="1"/>
  <c r="J16" i="14" s="1"/>
  <c r="J12" i="14" a="1"/>
  <c r="J12" i="14" s="1"/>
  <c r="N25" i="2"/>
  <c r="N48" i="2" s="1"/>
  <c r="N71" i="2" s="1"/>
  <c r="N94" i="2" s="1"/>
  <c r="N117" i="2" s="1"/>
  <c r="O2" i="2"/>
  <c r="O25" i="4"/>
  <c r="O48" i="4" s="1"/>
  <c r="O71" i="4" s="1"/>
  <c r="O94" i="4" s="1"/>
  <c r="O117" i="4" s="1"/>
  <c r="P2" i="4"/>
  <c r="O2" i="3"/>
  <c r="N25" i="3"/>
  <c r="N48" i="3" s="1"/>
  <c r="N71" i="3" s="1"/>
  <c r="N94" i="3" s="1"/>
  <c r="N117" i="3" s="1"/>
  <c r="P2" i="2" l="1"/>
  <c r="O25" i="2"/>
  <c r="O48" i="2" s="1"/>
  <c r="O71" i="2" s="1"/>
  <c r="O94" i="2" s="1"/>
  <c r="O117" i="2" s="1"/>
  <c r="P2" i="3"/>
  <c r="O25" i="3"/>
  <c r="O48" i="3" s="1"/>
  <c r="O71" i="3" s="1"/>
  <c r="O94" i="3" s="1"/>
  <c r="O117" i="3" s="1"/>
  <c r="P25" i="4"/>
  <c r="P48" i="4" s="1"/>
  <c r="P71" i="4" s="1"/>
  <c r="P94" i="4" s="1"/>
  <c r="P117" i="4" s="1"/>
  <c r="Q2" i="4"/>
  <c r="P25" i="2" l="1"/>
  <c r="P48" i="2" s="1"/>
  <c r="P71" i="2" s="1"/>
  <c r="P94" i="2" s="1"/>
  <c r="P117" i="2" s="1"/>
  <c r="Q2" i="2"/>
  <c r="Q25" i="4"/>
  <c r="Q48" i="4" s="1"/>
  <c r="Q71" i="4" s="1"/>
  <c r="Q94" i="4" s="1"/>
  <c r="Q117" i="4" s="1"/>
  <c r="R2" i="4"/>
  <c r="P25" i="3"/>
  <c r="P48" i="3" s="1"/>
  <c r="P71" i="3" s="1"/>
  <c r="P94" i="3" s="1"/>
  <c r="P117" i="3" s="1"/>
  <c r="Q2" i="3"/>
  <c r="R2" i="2" l="1"/>
  <c r="Q25" i="2"/>
  <c r="Q48" i="2" s="1"/>
  <c r="Q71" i="2" s="1"/>
  <c r="Q94" i="2" s="1"/>
  <c r="Q117" i="2" s="1"/>
  <c r="Q25" i="3"/>
  <c r="R2" i="3"/>
  <c r="S2" i="4"/>
  <c r="R25" i="4"/>
  <c r="R48" i="4" s="1"/>
  <c r="R71" i="4" s="1"/>
  <c r="R94" i="4" s="1"/>
  <c r="R117" i="4" s="1"/>
  <c r="Q48" i="3" l="1"/>
  <c r="Q71" i="3" s="1"/>
  <c r="Q94" i="3" s="1"/>
  <c r="Q117" i="3" s="1"/>
  <c r="R25" i="2"/>
  <c r="R48" i="2" s="1"/>
  <c r="R71" i="2" s="1"/>
  <c r="R94" i="2" s="1"/>
  <c r="R117" i="2" s="1"/>
  <c r="S2" i="2"/>
  <c r="R25" i="3"/>
  <c r="S2" i="3"/>
  <c r="T2" i="4"/>
  <c r="S25" i="4"/>
  <c r="S48" i="4" l="1"/>
  <c r="S71" i="4" s="1"/>
  <c r="S94" i="4" s="1"/>
  <c r="S117" i="4" s="1"/>
  <c r="R48" i="3"/>
  <c r="R71" i="3" s="1"/>
  <c r="R94" i="3" s="1"/>
  <c r="R117" i="3" s="1"/>
  <c r="S25" i="2"/>
  <c r="S48" i="2" s="1"/>
  <c r="S71" i="2" s="1"/>
  <c r="S94" i="2" s="1"/>
  <c r="S117" i="2" s="1"/>
  <c r="T2" i="2"/>
  <c r="S25" i="3"/>
  <c r="T2" i="3"/>
  <c r="U2" i="4"/>
  <c r="T25" i="4"/>
  <c r="S48" i="3" l="1"/>
  <c r="S71" i="3" s="1"/>
  <c r="S94" i="3" s="1"/>
  <c r="S117" i="3" s="1"/>
  <c r="T48" i="4"/>
  <c r="T71" i="4" s="1"/>
  <c r="T94" i="4" s="1"/>
  <c r="T117" i="4" s="1"/>
  <c r="U2" i="2"/>
  <c r="T25" i="2"/>
  <c r="T48" i="2" s="1"/>
  <c r="T71" i="2" s="1"/>
  <c r="T94" i="2" s="1"/>
  <c r="T117" i="2" s="1"/>
  <c r="T25" i="3"/>
  <c r="U2" i="3"/>
  <c r="V2" i="4"/>
  <c r="U25" i="4"/>
  <c r="T48" i="3" l="1"/>
  <c r="T71" i="3" s="1"/>
  <c r="T94" i="3" s="1"/>
  <c r="T117" i="3" s="1"/>
  <c r="U48" i="4"/>
  <c r="U71" i="4" s="1"/>
  <c r="U94" i="4" s="1"/>
  <c r="U117" i="4" s="1"/>
  <c r="U25" i="2"/>
  <c r="U48" i="2" s="1"/>
  <c r="U71" i="2" s="1"/>
  <c r="U94" i="2" s="1"/>
  <c r="U117" i="2" s="1"/>
  <c r="V2" i="2"/>
  <c r="V2" i="3"/>
  <c r="U25" i="3"/>
  <c r="W2" i="4"/>
  <c r="V25" i="4"/>
  <c r="V48" i="4" l="1"/>
  <c r="V71" i="4" s="1"/>
  <c r="V94" i="4" s="1"/>
  <c r="V117" i="4" s="1"/>
  <c r="U48" i="3"/>
  <c r="U71" i="3" s="1"/>
  <c r="U94" i="3" s="1"/>
  <c r="U117" i="3" s="1"/>
  <c r="V25" i="2"/>
  <c r="V48" i="2" s="1"/>
  <c r="V71" i="2" s="1"/>
  <c r="V94" i="2" s="1"/>
  <c r="V117" i="2" s="1"/>
  <c r="W2" i="2"/>
  <c r="W2" i="3"/>
  <c r="V25" i="3"/>
  <c r="W25" i="4"/>
  <c r="X2" i="4"/>
  <c r="V48" i="3" l="1"/>
  <c r="V71" i="3" s="1"/>
  <c r="V94" i="3" s="1"/>
  <c r="V117" i="3" s="1"/>
  <c r="W48" i="4"/>
  <c r="W71" i="4" s="1"/>
  <c r="W94" i="4" s="1"/>
  <c r="W117" i="4" s="1"/>
  <c r="X2" i="2"/>
  <c r="W25" i="2"/>
  <c r="W48" i="2" s="1"/>
  <c r="W71" i="2" s="1"/>
  <c r="W94" i="2" s="1"/>
  <c r="W117" i="2" s="1"/>
  <c r="X2" i="3"/>
  <c r="W25" i="3"/>
  <c r="X25" i="4"/>
  <c r="Y2" i="4"/>
  <c r="W48" i="3" l="1"/>
  <c r="W71" i="3" s="1"/>
  <c r="W94" i="3" s="1"/>
  <c r="W117" i="3" s="1"/>
  <c r="X48" i="4"/>
  <c r="X71" i="4" s="1"/>
  <c r="X94" i="4" s="1"/>
  <c r="X117" i="4" s="1"/>
  <c r="Y2" i="2"/>
  <c r="X25" i="2"/>
  <c r="X48" i="2" s="1"/>
  <c r="X71" i="2" s="1"/>
  <c r="X94" i="2" s="1"/>
  <c r="X117" i="2" s="1"/>
  <c r="Z2" i="4"/>
  <c r="Y25" i="4"/>
  <c r="Y2" i="3"/>
  <c r="X25" i="3"/>
  <c r="X48" i="3" l="1"/>
  <c r="X71" i="3" s="1"/>
  <c r="X94" i="3" s="1"/>
  <c r="X117" i="3" s="1"/>
  <c r="Y48" i="4"/>
  <c r="Y71" i="4" s="1"/>
  <c r="Y94" i="4" s="1"/>
  <c r="Y117" i="4" s="1"/>
  <c r="Z2" i="2"/>
  <c r="Y25" i="2"/>
  <c r="Y48" i="2" s="1"/>
  <c r="Y71" i="2" s="1"/>
  <c r="Y94" i="2" s="1"/>
  <c r="Y117" i="2" s="1"/>
  <c r="Y25" i="3"/>
  <c r="Z2" i="3"/>
  <c r="Z25" i="4"/>
  <c r="AA2" i="4"/>
  <c r="Y48" i="3" l="1"/>
  <c r="Y71" i="3" s="1"/>
  <c r="Y94" i="3" s="1"/>
  <c r="Y117" i="3" s="1"/>
  <c r="Z48" i="4"/>
  <c r="Z71" i="4" s="1"/>
  <c r="Z94" i="4" s="1"/>
  <c r="Z117" i="4" s="1"/>
  <c r="AA2" i="2"/>
  <c r="Z25" i="2"/>
  <c r="Z48" i="2" s="1"/>
  <c r="Z71" i="2" s="1"/>
  <c r="Z94" i="2" s="1"/>
  <c r="Z117" i="2" s="1"/>
  <c r="Z25" i="3"/>
  <c r="AA2" i="3"/>
  <c r="AB2" i="4"/>
  <c r="AA25" i="4"/>
  <c r="Z48" i="3" l="1"/>
  <c r="Z71" i="3" s="1"/>
  <c r="Z94" i="3" s="1"/>
  <c r="Z117" i="3" s="1"/>
  <c r="AA48" i="4"/>
  <c r="AA71" i="4" s="1"/>
  <c r="AA94" i="4" s="1"/>
  <c r="AA117" i="4" s="1"/>
  <c r="AB2" i="2"/>
  <c r="AA25" i="2"/>
  <c r="AA48" i="2" s="1"/>
  <c r="AA71" i="2" s="1"/>
  <c r="AA94" i="2" s="1"/>
  <c r="AA117" i="2" s="1"/>
  <c r="AC2" i="4"/>
  <c r="AB25" i="4"/>
  <c r="AB2" i="3"/>
  <c r="AA25" i="3"/>
  <c r="AA48" i="3" l="1"/>
  <c r="AA71" i="3" s="1"/>
  <c r="AA94" i="3" s="1"/>
  <c r="AA117" i="3" s="1"/>
  <c r="AB48" i="4"/>
  <c r="AB71" i="4" s="1"/>
  <c r="AB94" i="4" s="1"/>
  <c r="AB117" i="4" s="1"/>
  <c r="AC2" i="2"/>
  <c r="AB25" i="2"/>
  <c r="AB48" i="2" s="1"/>
  <c r="AB71" i="2" s="1"/>
  <c r="AB94" i="2" s="1"/>
  <c r="AB117" i="2" s="1"/>
  <c r="AB25" i="3"/>
  <c r="AC2" i="3"/>
  <c r="AC25" i="4"/>
  <c r="AD2" i="4"/>
  <c r="AC48" i="4" l="1"/>
  <c r="AC71" i="4" s="1"/>
  <c r="AC94" i="4" s="1"/>
  <c r="AC117" i="4" s="1"/>
  <c r="AB48" i="3"/>
  <c r="AB71" i="3" s="1"/>
  <c r="AB94" i="3" s="1"/>
  <c r="AB117" i="3" s="1"/>
  <c r="AC25" i="2"/>
  <c r="AC48" i="2" s="1"/>
  <c r="AC71" i="2" s="1"/>
  <c r="AC94" i="2" s="1"/>
  <c r="AC117" i="2" s="1"/>
  <c r="AD2" i="3"/>
  <c r="AC25" i="3"/>
  <c r="AE2" i="4"/>
  <c r="AD25" i="4"/>
  <c r="AD48" i="4" l="1"/>
  <c r="AD71" i="4" s="1"/>
  <c r="AD94" i="4" s="1"/>
  <c r="AD117" i="4" s="1"/>
  <c r="AC48" i="3"/>
  <c r="AC71" i="3" s="1"/>
  <c r="AC94" i="3" s="1"/>
  <c r="AC117" i="3" s="1"/>
  <c r="AE25" i="4"/>
  <c r="AE2" i="3"/>
  <c r="AD25" i="3"/>
  <c r="AD48" i="3" l="1"/>
  <c r="AD71" i="3" s="1"/>
  <c r="AD94" i="3" s="1"/>
  <c r="AD117" i="3" s="1"/>
  <c r="AE48" i="4"/>
  <c r="AE71" i="4" s="1"/>
  <c r="AE94" i="4" s="1"/>
  <c r="AE117" i="4" s="1"/>
  <c r="AE25" i="3"/>
  <c r="AF2" i="3"/>
  <c r="AF25" i="3" s="1"/>
  <c r="AF48" i="3" l="1"/>
  <c r="AF71" i="3" s="1"/>
  <c r="AF94" i="3" s="1"/>
  <c r="AF117" i="3" s="1"/>
  <c r="AE48" i="3"/>
  <c r="AE71" i="3" s="1"/>
  <c r="AE94" i="3" s="1"/>
  <c r="AE117" i="3" s="1"/>
</calcChain>
</file>

<file path=xl/sharedStrings.xml><?xml version="1.0" encoding="utf-8"?>
<sst xmlns="http://schemas.openxmlformats.org/spreadsheetml/2006/main" count="1899" uniqueCount="224">
  <si>
    <t xml:space="preserve">Total matin </t>
  </si>
  <si>
    <t xml:space="preserve">Total garde </t>
  </si>
  <si>
    <t>Total matin</t>
  </si>
  <si>
    <t>Total garde</t>
  </si>
  <si>
    <t>mars</t>
  </si>
  <si>
    <t>JUILLET</t>
  </si>
  <si>
    <t>MATIN</t>
  </si>
  <si>
    <t>au</t>
  </si>
  <si>
    <t>pipi</t>
  </si>
  <si>
    <t>N° SEMAINE</t>
  </si>
  <si>
    <t>Semaine du</t>
  </si>
  <si>
    <t>APRES MIDI</t>
  </si>
  <si>
    <t>PLANNING HEBDO MATIN</t>
  </si>
  <si>
    <t>5e étage</t>
  </si>
  <si>
    <t>6e étage</t>
  </si>
  <si>
    <t>4ème étage</t>
  </si>
  <si>
    <t>BENEVENT</t>
  </si>
  <si>
    <t>BLONDIN</t>
  </si>
  <si>
    <t>DAGA</t>
  </si>
  <si>
    <t>DUBOIS</t>
  </si>
  <si>
    <t>DUMAIN</t>
  </si>
  <si>
    <t>GUIONNET</t>
  </si>
  <si>
    <t>HEGA</t>
  </si>
  <si>
    <t>LAMY</t>
  </si>
  <si>
    <t>MAURICE</t>
  </si>
  <si>
    <t>MOREAC</t>
  </si>
  <si>
    <t>N GONGO</t>
  </si>
  <si>
    <t>WINCKLER</t>
  </si>
  <si>
    <t>MONTEMIN</t>
  </si>
  <si>
    <t>BILEY</t>
  </si>
  <si>
    <t>CELESTINS</t>
  </si>
  <si>
    <t>JANVIER</t>
  </si>
  <si>
    <t>FÉVRIER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</si>
  <si>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</si>
  <si>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</si>
  <si>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</si>
  <si>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</si>
  <si>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</si>
  <si>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</si>
  <si>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</si>
  <si>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</si>
  <si>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</si>
  <si>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DATE_JFP</t>
  </si>
  <si>
    <t>JF_Ponts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</si>
  <si>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</si>
  <si>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</si>
  <si>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</si>
  <si>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</si>
  <si>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</si>
  <si>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</si>
  <si>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</si>
  <si>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</si>
  <si>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</si>
  <si>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</si>
  <si>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</si>
  <si>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</si>
  <si>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1er étage</t>
  </si>
  <si>
    <t xml:space="preserve">ALI </t>
  </si>
  <si>
    <t>ALIDOR</t>
  </si>
  <si>
    <t xml:space="preserve">TASSAFOUT </t>
  </si>
  <si>
    <t xml:space="preserve">DENIS </t>
  </si>
  <si>
    <t>BIBLOCQUE</t>
  </si>
  <si>
    <t xml:space="preserve">GARNIER </t>
  </si>
  <si>
    <t xml:space="preserve">TAIBI </t>
  </si>
  <si>
    <t xml:space="preserve">L HERMELIN </t>
  </si>
  <si>
    <t xml:space="preserve">MACHEBOEUF </t>
  </si>
  <si>
    <t xml:space="preserve">JOURDAIN </t>
  </si>
  <si>
    <t xml:space="preserve">LE CALVE </t>
  </si>
  <si>
    <t xml:space="preserve">LE LOUS </t>
  </si>
  <si>
    <t xml:space="preserve">METAHRI </t>
  </si>
  <si>
    <t xml:space="preserve">MANDON </t>
  </si>
  <si>
    <t xml:space="preserve">RICHET </t>
  </si>
  <si>
    <t xml:space="preserve">SANGARE  </t>
  </si>
  <si>
    <t>ALLOUCHE V</t>
  </si>
  <si>
    <t xml:space="preserve">BAKAJIKA </t>
  </si>
  <si>
    <t xml:space="preserve">BOUCAUD </t>
  </si>
  <si>
    <t xml:space="preserve">KOFFI </t>
  </si>
  <si>
    <t xml:space="preserve">LETERME </t>
  </si>
  <si>
    <t xml:space="preserve">CHOPLET </t>
  </si>
  <si>
    <t xml:space="preserve">CYRILLE </t>
  </si>
  <si>
    <t xml:space="preserve">VIGNE </t>
  </si>
  <si>
    <t xml:space="preserve">DRANE </t>
  </si>
  <si>
    <t xml:space="preserve">LE MEN </t>
  </si>
  <si>
    <t xml:space="preserve">LEONARD </t>
  </si>
  <si>
    <t xml:space="preserve">DEBOUTIN </t>
  </si>
  <si>
    <t>NICE</t>
  </si>
  <si>
    <t>MOREL</t>
  </si>
  <si>
    <t>NTUMBA</t>
  </si>
  <si>
    <t>g</t>
  </si>
  <si>
    <t>m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</si>
  <si>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</si>
  <si>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</si>
  <si>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</si>
  <si>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</si>
  <si>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</si>
  <si>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</si>
  <si>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</si>
  <si>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</si>
  <si>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</si>
  <si>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</si>
  <si>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</si>
  <si>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</si>
  <si>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</si>
  <si>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Total Après-midi</t>
  </si>
  <si>
    <t>nn</t>
  </si>
  <si>
    <t>oo</t>
  </si>
  <si>
    <t>pp</t>
  </si>
  <si>
    <t>qq</t>
  </si>
  <si>
    <t>rr</t>
  </si>
  <si>
    <t>ss</t>
  </si>
  <si>
    <t>1ERe étage</t>
  </si>
  <si>
    <t>2e étage</t>
  </si>
  <si>
    <t>3e étage</t>
  </si>
  <si>
    <t>M1</t>
  </si>
  <si>
    <t>M</t>
  </si>
  <si>
    <t>m1</t>
  </si>
  <si>
    <t>m2</t>
  </si>
  <si>
    <t>m3</t>
  </si>
  <si>
    <t>m4</t>
  </si>
  <si>
    <t>m5</t>
  </si>
  <si>
    <t>m6</t>
  </si>
  <si>
    <t>a1</t>
  </si>
  <si>
    <t>a2</t>
  </si>
  <si>
    <t>a3</t>
  </si>
  <si>
    <t>a4</t>
  </si>
  <si>
    <t>a5</t>
  </si>
  <si>
    <t>a6</t>
  </si>
  <si>
    <t xml:space="preserve">                                                                                                                                                                       PLANNING AIDES SOIGNANTS Batiment SENART</t>
  </si>
  <si>
    <t>3ème étage</t>
  </si>
  <si>
    <t>5ème étage</t>
  </si>
  <si>
    <t>6ème étage</t>
  </si>
  <si>
    <t>1ER</t>
  </si>
  <si>
    <t>2EME</t>
  </si>
  <si>
    <t>3EME</t>
  </si>
  <si>
    <t>4EME</t>
  </si>
  <si>
    <t>5EME</t>
  </si>
  <si>
    <t>6EME</t>
  </si>
  <si>
    <t>2ème étage</t>
  </si>
  <si>
    <t>m7</t>
  </si>
  <si>
    <t>m8</t>
  </si>
  <si>
    <t>m9</t>
  </si>
  <si>
    <t>m10</t>
  </si>
  <si>
    <t>m11</t>
  </si>
  <si>
    <t>Date</t>
  </si>
  <si>
    <t>Etage</t>
  </si>
  <si>
    <t>Nom</t>
  </si>
  <si>
    <t>Affectation</t>
  </si>
  <si>
    <t>M2</t>
  </si>
  <si>
    <t>M3</t>
  </si>
  <si>
    <t>M4</t>
  </si>
  <si>
    <t>M6</t>
  </si>
  <si>
    <t>M5</t>
  </si>
  <si>
    <t>A1</t>
  </si>
  <si>
    <t>A2</t>
  </si>
  <si>
    <t>A3</t>
  </si>
  <si>
    <t>A4</t>
  </si>
  <si>
    <t>A5</t>
  </si>
  <si>
    <t>A6</t>
  </si>
  <si>
    <t>M7</t>
  </si>
  <si>
    <t>M8</t>
  </si>
  <si>
    <t>M9</t>
  </si>
  <si>
    <t>M10</t>
  </si>
  <si>
    <t>M11</t>
  </si>
  <si>
    <t>G</t>
  </si>
  <si>
    <t>Total général</t>
  </si>
  <si>
    <t>Nombre de Nom</t>
  </si>
  <si>
    <t>Années</t>
  </si>
  <si>
    <t>Mois</t>
  </si>
  <si>
    <t>2019</t>
  </si>
  <si>
    <t>févr</t>
  </si>
  <si>
    <t>01-févr</t>
  </si>
  <si>
    <t>02-févr</t>
  </si>
  <si>
    <t>03-févr</t>
  </si>
  <si>
    <t>04-févr</t>
  </si>
  <si>
    <t>05-févr</t>
  </si>
  <si>
    <t>06-févr</t>
  </si>
  <si>
    <t>07-févr</t>
  </si>
  <si>
    <t>08-févr</t>
  </si>
  <si>
    <t>09-févr</t>
  </si>
  <si>
    <t>janv</t>
  </si>
  <si>
    <t>01-janv</t>
  </si>
  <si>
    <t>02-janv</t>
  </si>
  <si>
    <t>03-janv</t>
  </si>
  <si>
    <t>04-janv</t>
  </si>
  <si>
    <t>05-janv</t>
  </si>
  <si>
    <t>06-janv</t>
  </si>
  <si>
    <t>07-janv</t>
  </si>
  <si>
    <t>08-janv</t>
  </si>
  <si>
    <t>09-janv</t>
  </si>
  <si>
    <t>10-janv</t>
  </si>
  <si>
    <t>11-janv</t>
  </si>
  <si>
    <t>12-janv</t>
  </si>
  <si>
    <t>13-janv</t>
  </si>
  <si>
    <t>14-janv</t>
  </si>
  <si>
    <t>15-janv</t>
  </si>
  <si>
    <t>16-janv</t>
  </si>
  <si>
    <t>17-janv</t>
  </si>
  <si>
    <t>18-janv</t>
  </si>
  <si>
    <t>19-janv</t>
  </si>
  <si>
    <t>20-janv</t>
  </si>
  <si>
    <t>21-janv</t>
  </si>
  <si>
    <t>22-janv</t>
  </si>
  <si>
    <t>23-janv</t>
  </si>
  <si>
    <t>24-janv</t>
  </si>
  <si>
    <t>25-janv</t>
  </si>
  <si>
    <t>26-janv</t>
  </si>
  <si>
    <t>27-janv</t>
  </si>
  <si>
    <t>28-janv</t>
  </si>
  <si>
    <t>avr</t>
  </si>
  <si>
    <t>05-mars</t>
  </si>
  <si>
    <t>06-mars</t>
  </si>
  <si>
    <t>07-mars</t>
  </si>
  <si>
    <t>08-mars</t>
  </si>
  <si>
    <t>09-mars</t>
  </si>
  <si>
    <t>10-mars</t>
  </si>
  <si>
    <t>11-mars</t>
  </si>
  <si>
    <t>08-avr</t>
  </si>
  <si>
    <t>09-avr</t>
  </si>
  <si>
    <t>10-avr</t>
  </si>
  <si>
    <t>11-avr</t>
  </si>
  <si>
    <t>12-avr</t>
  </si>
  <si>
    <t>13-avr</t>
  </si>
  <si>
    <t>Date|Affectation</t>
  </si>
  <si>
    <t>PLANNING HEBDO APRES 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</si>
</sst>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\ dd\-mm\-yy"/>
    <numFmt numFmtId="165" formatCode="dddd\ dd"/>
    <numFmt numFmtId="166" formatCode="mmmm"/>
    <numFmt numFmtId="167" formatCode="ddd"/>
    <numFmt numFmtId="168" formatCode="ddd\ dd/mm/yyyy"/>
    <numFmt numFmtId="169" formatCode="[$-F800]dddd\,\ mmmm\ dd\,\ yyyy"/>
    <numFmt numFmtId="170" formatCode="ddd\ * dd/mm/yyyy"/>
  </numFmts>
  <fonts count="3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u/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name val="Arial"/>
      <family val="2"/>
    </font>
    <font>
      <sz val="9"/>
      <color theme="1"/>
      <name val="Calibri"/>
      <family val="2"/>
      <scheme val="minor"/>
    </font>
    <font>
      <b/>
      <u/>
      <sz val="9"/>
      <color indexed="8"/>
      <name val="Arial"/>
      <family val="2"/>
    </font>
    <font>
      <b/>
      <sz val="9"/>
      <color indexed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b/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b/>
      <sz val="22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007DDA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6795556505021"/>
        <bgColor indexed="64"/>
      </patternFill>
    </fill>
  </fills>
  <borders count="5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medium">
        <color rgb="FF00B050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ck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ck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2" fillId="0" borderId="0"/>
    <xf numFmtId="0" fontId="3" fillId="0" borderId="0"/>
    <xf numFmtId="0" fontId="2" fillId="0" borderId="0"/>
  </cellStyleXfs>
  <cellXfs count="193">
    <xf numFmtId="0" fontId="0" fillId="0" borderId="0" xfId="0"/>
    <xf numFmtId="0" fontId="4" fillId="0" borderId="0" xfId="1" applyFont="1" applyFill="1" applyBorder="1"/>
    <xf numFmtId="0" fontId="5" fillId="0" borderId="0" xfId="1" applyFont="1" applyFill="1" applyBorder="1"/>
    <xf numFmtId="0" fontId="3" fillId="0" borderId="0" xfId="2" applyFont="1" applyFill="1" applyBorder="1"/>
    <xf numFmtId="17" fontId="5" fillId="0" borderId="0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2" applyFont="1" applyFill="1" applyBorder="1" applyAlignment="1">
      <alignment horizontal="center"/>
    </xf>
    <xf numFmtId="0" fontId="5" fillId="0" borderId="0" xfId="1" applyFont="1" applyFill="1" applyBorder="1" applyAlignment="1">
      <alignment horizontal="center" vertical="center"/>
    </xf>
    <xf numFmtId="0" fontId="3" fillId="0" borderId="0" xfId="2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left" indent="5"/>
    </xf>
    <xf numFmtId="0" fontId="3" fillId="0" borderId="0" xfId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8" fillId="0" borderId="3" xfId="1" applyFont="1" applyFill="1" applyBorder="1" applyAlignment="1">
      <alignment horizontal="center"/>
    </xf>
    <xf numFmtId="0" fontId="9" fillId="0" borderId="4" xfId="1" applyFont="1" applyFill="1" applyBorder="1" applyAlignment="1">
      <alignment horizontal="center"/>
    </xf>
    <xf numFmtId="0" fontId="11" fillId="0" borderId="10" xfId="2" applyFont="1" applyFill="1" applyBorder="1"/>
    <xf numFmtId="0" fontId="11" fillId="0" borderId="8" xfId="2" applyFont="1" applyFill="1" applyBorder="1"/>
    <xf numFmtId="0" fontId="9" fillId="0" borderId="8" xfId="1" applyFont="1" applyFill="1" applyBorder="1" applyAlignment="1">
      <alignment horizontal="center"/>
    </xf>
    <xf numFmtId="0" fontId="12" fillId="0" borderId="3" xfId="1" applyFont="1" applyFill="1" applyBorder="1" applyAlignment="1">
      <alignment horizontal="center" vertical="center"/>
    </xf>
    <xf numFmtId="0" fontId="8" fillId="0" borderId="4" xfId="1" applyFont="1" applyFill="1" applyBorder="1" applyAlignment="1">
      <alignment horizontal="center"/>
    </xf>
    <xf numFmtId="0" fontId="12" fillId="0" borderId="4" xfId="1" applyFont="1" applyFill="1" applyBorder="1" applyAlignment="1">
      <alignment horizontal="center" vertical="center"/>
    </xf>
    <xf numFmtId="0" fontId="14" fillId="0" borderId="0" xfId="0" applyFont="1"/>
    <xf numFmtId="0" fontId="14" fillId="0" borderId="0" xfId="0" applyFont="1" applyAlignment="1">
      <alignment horizontal="center"/>
    </xf>
    <xf numFmtId="165" fontId="14" fillId="0" borderId="2" xfId="0" applyNumberFormat="1" applyFont="1" applyBorder="1" applyAlignment="1">
      <alignment horizontal="center"/>
    </xf>
    <xf numFmtId="165" fontId="14" fillId="0" borderId="22" xfId="0" applyNumberFormat="1" applyFont="1" applyBorder="1" applyAlignment="1">
      <alignment horizontal="center"/>
    </xf>
    <xf numFmtId="165" fontId="14" fillId="0" borderId="1" xfId="0" applyNumberFormat="1" applyFont="1" applyBorder="1" applyAlignment="1">
      <alignment horizontal="center"/>
    </xf>
    <xf numFmtId="0" fontId="0" fillId="0" borderId="2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0" xfId="0" applyBorder="1"/>
    <xf numFmtId="0" fontId="21" fillId="0" borderId="6" xfId="0" applyFont="1" applyFill="1" applyBorder="1" applyAlignment="1">
      <alignment horizontal="center" vertical="center"/>
    </xf>
    <xf numFmtId="0" fontId="21" fillId="0" borderId="12" xfId="0" applyFont="1" applyFill="1" applyBorder="1" applyAlignment="1">
      <alignment horizontal="center" vertical="center"/>
    </xf>
    <xf numFmtId="0" fontId="20" fillId="0" borderId="10" xfId="0" applyFont="1" applyFill="1" applyBorder="1"/>
    <xf numFmtId="0" fontId="20" fillId="5" borderId="10" xfId="0" applyFont="1" applyFill="1" applyBorder="1"/>
    <xf numFmtId="0" fontId="20" fillId="0" borderId="33" xfId="0" applyFont="1" applyFill="1" applyBorder="1"/>
    <xf numFmtId="0" fontId="20" fillId="2" borderId="10" xfId="0" applyFont="1" applyFill="1" applyBorder="1"/>
    <xf numFmtId="0" fontId="20" fillId="2" borderId="15" xfId="0" applyFont="1" applyFill="1" applyBorder="1"/>
    <xf numFmtId="0" fontId="20" fillId="0" borderId="35" xfId="0" applyFont="1" applyBorder="1"/>
    <xf numFmtId="0" fontId="20" fillId="0" borderId="19" xfId="0" applyFont="1" applyBorder="1"/>
    <xf numFmtId="0" fontId="20" fillId="0" borderId="15" xfId="0" applyFont="1" applyFill="1" applyBorder="1"/>
    <xf numFmtId="0" fontId="20" fillId="0" borderId="19" xfId="0" applyFont="1" applyFill="1" applyBorder="1"/>
    <xf numFmtId="0" fontId="20" fillId="2" borderId="35" xfId="0" applyFont="1" applyFill="1" applyBorder="1"/>
    <xf numFmtId="0" fontId="20" fillId="0" borderId="17" xfId="0" applyFont="1" applyFill="1" applyBorder="1"/>
    <xf numFmtId="0" fontId="0" fillId="0" borderId="0" xfId="0" applyAlignment="1">
      <alignment horizontal="center" vertical="center"/>
    </xf>
    <xf numFmtId="0" fontId="14" fillId="0" borderId="0" xfId="0" applyFont="1" applyAlignment="1">
      <alignment horizontal="center" vertical="center"/>
    </xf>
    <xf numFmtId="165" fontId="14" fillId="0" borderId="27" xfId="0" applyNumberFormat="1" applyFon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3" fillId="3" borderId="23" xfId="0" applyFont="1" applyFill="1" applyBorder="1" applyAlignment="1" applyProtection="1">
      <alignment horizontal="center"/>
      <protection locked="0"/>
    </xf>
    <xf numFmtId="164" fontId="14" fillId="0" borderId="23" xfId="0" applyNumberFormat="1" applyFont="1" applyBorder="1" applyAlignment="1" applyProtection="1">
      <alignment horizontal="center"/>
      <protection locked="0"/>
    </xf>
    <xf numFmtId="0" fontId="20" fillId="0" borderId="37" xfId="0" applyFont="1" applyFill="1" applyBorder="1"/>
    <xf numFmtId="0" fontId="0" fillId="0" borderId="0" xfId="0" applyAlignment="1">
      <alignment horizontal="left"/>
    </xf>
    <xf numFmtId="166" fontId="1" fillId="0" borderId="0" xfId="0" applyNumberFormat="1" applyFont="1" applyAlignment="1">
      <alignment horizontal="center" vertical="center"/>
    </xf>
    <xf numFmtId="166" fontId="0" fillId="0" borderId="0" xfId="0" applyNumberFormat="1"/>
    <xf numFmtId="0" fontId="20" fillId="0" borderId="29" xfId="0" applyFont="1" applyFill="1" applyBorder="1" applyAlignment="1">
      <alignment horizontal="center" vertical="center"/>
    </xf>
    <xf numFmtId="0" fontId="20" fillId="0" borderId="12" xfId="0" applyFont="1" applyFill="1" applyBorder="1" applyAlignment="1">
      <alignment horizontal="center" vertical="center"/>
    </xf>
    <xf numFmtId="0" fontId="20" fillId="0" borderId="30" xfId="0" applyFont="1" applyFill="1" applyBorder="1" applyAlignment="1">
      <alignment horizontal="center" vertical="center"/>
    </xf>
    <xf numFmtId="0" fontId="21" fillId="0" borderId="30" xfId="0" applyFont="1" applyFill="1" applyBorder="1" applyAlignment="1">
      <alignment horizontal="center" vertical="center"/>
    </xf>
    <xf numFmtId="0" fontId="19" fillId="0" borderId="0" xfId="0" applyFont="1" applyBorder="1" applyAlignment="1">
      <alignment horizontal="center"/>
    </xf>
    <xf numFmtId="0" fontId="18" fillId="6" borderId="0" xfId="0" applyFont="1" applyFill="1" applyBorder="1" applyAlignment="1">
      <alignment horizontal="center"/>
    </xf>
    <xf numFmtId="168" fontId="19" fillId="0" borderId="0" xfId="0" applyNumberFormat="1" applyFont="1" applyBorder="1" applyAlignment="1">
      <alignment horizontal="center"/>
    </xf>
    <xf numFmtId="0" fontId="9" fillId="0" borderId="10" xfId="1" applyFont="1" applyFill="1" applyBorder="1" applyAlignment="1">
      <alignment horizontal="center"/>
    </xf>
    <xf numFmtId="0" fontId="9" fillId="0" borderId="45" xfId="1" applyFont="1" applyFill="1" applyBorder="1" applyAlignment="1">
      <alignment horizontal="center"/>
    </xf>
    <xf numFmtId="0" fontId="7" fillId="0" borderId="43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168" fontId="19" fillId="0" borderId="0" xfId="0" applyNumberFormat="1" applyFont="1" applyAlignment="1">
      <alignment horizontal="center"/>
    </xf>
    <xf numFmtId="0" fontId="19" fillId="0" borderId="0" xfId="0" applyFont="1" applyAlignment="1">
      <alignment horizontal="center"/>
    </xf>
    <xf numFmtId="0" fontId="21" fillId="0" borderId="44" xfId="0" applyFont="1" applyFill="1" applyBorder="1" applyAlignment="1">
      <alignment horizontal="center" vertical="center"/>
    </xf>
    <xf numFmtId="0" fontId="20" fillId="0" borderId="44" xfId="0" applyFont="1" applyFill="1" applyBorder="1" applyAlignment="1">
      <alignment horizontal="center" vertical="center"/>
    </xf>
    <xf numFmtId="0" fontId="23" fillId="0" borderId="44" xfId="3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2" fillId="0" borderId="8" xfId="1" applyFont="1" applyFill="1" applyBorder="1" applyAlignment="1">
      <alignment horizontal="center"/>
    </xf>
    <xf numFmtId="0" fontId="22" fillId="0" borderId="10" xfId="3" applyFont="1" applyFill="1" applyBorder="1" applyAlignment="1">
      <alignment horizontal="center"/>
    </xf>
    <xf numFmtId="0" fontId="22" fillId="0" borderId="42" xfId="3" applyFont="1" applyFill="1" applyBorder="1" applyAlignment="1">
      <alignment vertical="center"/>
    </xf>
    <xf numFmtId="0" fontId="21" fillId="0" borderId="47" xfId="0" applyFont="1" applyFill="1" applyBorder="1" applyAlignment="1">
      <alignment vertical="center"/>
    </xf>
    <xf numFmtId="0" fontId="22" fillId="0" borderId="10" xfId="1" applyFont="1" applyFill="1" applyBorder="1" applyAlignment="1"/>
    <xf numFmtId="0" fontId="22" fillId="0" borderId="10" xfId="3" applyFont="1" applyFill="1" applyBorder="1" applyAlignment="1"/>
    <xf numFmtId="0" fontId="21" fillId="0" borderId="47" xfId="0" applyFont="1" applyFill="1" applyBorder="1" applyAlignment="1">
      <alignment horizontal="left" vertical="center"/>
    </xf>
    <xf numFmtId="0" fontId="12" fillId="0" borderId="10" xfId="1" applyFont="1" applyFill="1" applyBorder="1" applyAlignment="1">
      <alignment horizontal="left" vertical="center"/>
    </xf>
    <xf numFmtId="0" fontId="12" fillId="0" borderId="10" xfId="1" applyFont="1" applyFill="1" applyBorder="1" applyAlignment="1">
      <alignment horizontal="center" vertical="center"/>
    </xf>
    <xf numFmtId="0" fontId="7" fillId="0" borderId="41" xfId="0" applyFont="1" applyBorder="1" applyAlignment="1">
      <alignment horizontal="center"/>
    </xf>
    <xf numFmtId="0" fontId="7" fillId="0" borderId="48" xfId="0" applyFont="1" applyBorder="1" applyAlignment="1">
      <alignment horizontal="center"/>
    </xf>
    <xf numFmtId="167" fontId="18" fillId="0" borderId="46" xfId="0" applyNumberFormat="1" applyFont="1" applyBorder="1" applyAlignment="1">
      <alignment horizontal="center" vertical="center" shrinkToFit="1"/>
    </xf>
    <xf numFmtId="167" fontId="15" fillId="0" borderId="46" xfId="0" applyNumberFormat="1" applyFont="1" applyBorder="1" applyAlignment="1">
      <alignment horizontal="center" vertical="center" shrinkToFit="1"/>
    </xf>
    <xf numFmtId="167" fontId="0" fillId="0" borderId="46" xfId="0" applyNumberFormat="1" applyBorder="1" applyAlignment="1">
      <alignment horizontal="center" vertical="center"/>
    </xf>
    <xf numFmtId="0" fontId="18" fillId="0" borderId="39" xfId="0" applyNumberFormat="1" applyFont="1" applyBorder="1" applyAlignment="1">
      <alignment horizontal="center" vertical="center" shrinkToFit="1"/>
    </xf>
    <xf numFmtId="0" fontId="0" fillId="0" borderId="0" xfId="0" applyAlignment="1"/>
    <xf numFmtId="0" fontId="11" fillId="0" borderId="51" xfId="2" applyFont="1" applyFill="1" applyBorder="1"/>
    <xf numFmtId="0" fontId="7" fillId="0" borderId="11" xfId="0" applyFont="1" applyBorder="1" applyAlignment="1">
      <alignment horizontal="center"/>
    </xf>
    <xf numFmtId="0" fontId="10" fillId="7" borderId="52" xfId="2" applyFont="1" applyFill="1" applyBorder="1" applyAlignment="1">
      <alignment horizontal="right"/>
    </xf>
    <xf numFmtId="167" fontId="18" fillId="7" borderId="23" xfId="0" applyNumberFormat="1" applyFont="1" applyFill="1" applyBorder="1" applyAlignment="1">
      <alignment horizontal="center" vertical="center" shrinkToFit="1"/>
    </xf>
    <xf numFmtId="17" fontId="9" fillId="7" borderId="15" xfId="1" applyNumberFormat="1" applyFont="1" applyFill="1" applyBorder="1" applyAlignment="1">
      <alignment horizontal="center"/>
    </xf>
    <xf numFmtId="0" fontId="18" fillId="7" borderId="39" xfId="0" applyNumberFormat="1" applyFont="1" applyFill="1" applyBorder="1" applyAlignment="1">
      <alignment horizontal="center" vertical="center" shrinkToFit="1"/>
    </xf>
    <xf numFmtId="167" fontId="7" fillId="7" borderId="40" xfId="0" applyNumberFormat="1" applyFont="1" applyFill="1" applyBorder="1" applyAlignment="1">
      <alignment horizontal="center" vertical="center" shrinkToFit="1"/>
    </xf>
    <xf numFmtId="167" fontId="0" fillId="7" borderId="49" xfId="0" applyNumberFormat="1" applyFill="1" applyBorder="1" applyAlignment="1">
      <alignment horizontal="center" vertical="center"/>
    </xf>
    <xf numFmtId="0" fontId="0" fillId="7" borderId="0" xfId="0" applyFill="1" applyAlignment="1"/>
    <xf numFmtId="167" fontId="7" fillId="7" borderId="49" xfId="0" applyNumberFormat="1" applyFont="1" applyFill="1" applyBorder="1" applyAlignment="1">
      <alignment horizontal="center" vertical="center" shrinkToFit="1"/>
    </xf>
    <xf numFmtId="0" fontId="10" fillId="7" borderId="8" xfId="2" applyFont="1" applyFill="1" applyBorder="1" applyAlignment="1">
      <alignment horizontal="right"/>
    </xf>
    <xf numFmtId="167" fontId="18" fillId="7" borderId="46" xfId="0" applyNumberFormat="1" applyFont="1" applyFill="1" applyBorder="1" applyAlignment="1">
      <alignment horizontal="center" vertical="center" shrinkToFit="1"/>
    </xf>
    <xf numFmtId="167" fontId="0" fillId="7" borderId="0" xfId="0" applyNumberFormat="1" applyFill="1" applyAlignment="1">
      <alignment horizontal="center" vertical="center"/>
    </xf>
    <xf numFmtId="0" fontId="0" fillId="0" borderId="0" xfId="0" applyBorder="1" applyAlignment="1">
      <alignment horizontal="center" vertical="center" textRotation="255"/>
    </xf>
    <xf numFmtId="0" fontId="15" fillId="0" borderId="0" xfId="0" applyFont="1" applyBorder="1" applyAlignment="1">
      <alignment horizontal="center" vertical="center" textRotation="255" shrinkToFit="1"/>
    </xf>
    <xf numFmtId="166" fontId="18" fillId="0" borderId="0" xfId="0" applyNumberFormat="1" applyFont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0" xfId="0" applyFont="1"/>
    <xf numFmtId="0" fontId="18" fillId="0" borderId="0" xfId="0" applyFont="1" applyAlignment="1">
      <alignment horizontal="center" vertical="center"/>
    </xf>
    <xf numFmtId="0" fontId="19" fillId="0" borderId="43" xfId="0" applyFont="1" applyBorder="1" applyAlignment="1">
      <alignment horizontal="center"/>
    </xf>
    <xf numFmtId="0" fontId="19" fillId="0" borderId="5" xfId="0" applyFont="1" applyBorder="1" applyAlignment="1">
      <alignment horizontal="center"/>
    </xf>
    <xf numFmtId="0" fontId="19" fillId="0" borderId="11" xfId="0" applyFont="1" applyBorder="1" applyAlignment="1">
      <alignment horizontal="center"/>
    </xf>
    <xf numFmtId="0" fontId="19" fillId="0" borderId="0" xfId="0" applyFont="1" applyAlignment="1">
      <alignment vertical="center"/>
    </xf>
    <xf numFmtId="0" fontId="19" fillId="0" borderId="14" xfId="0" applyFont="1" applyBorder="1" applyAlignment="1">
      <alignment horizontal="center"/>
    </xf>
    <xf numFmtId="0" fontId="25" fillId="0" borderId="10" xfId="0" applyFont="1" applyFill="1" applyBorder="1"/>
    <xf numFmtId="0" fontId="25" fillId="0" borderId="29" xfId="0" applyFont="1" applyFill="1" applyBorder="1" applyAlignment="1">
      <alignment horizontal="center" vertical="center"/>
    </xf>
    <xf numFmtId="0" fontId="25" fillId="0" borderId="44" xfId="0" applyFont="1" applyFill="1" applyBorder="1" applyAlignment="1">
      <alignment horizontal="center" vertical="center"/>
    </xf>
    <xf numFmtId="0" fontId="25" fillId="0" borderId="12" xfId="0" applyFont="1" applyFill="1" applyBorder="1" applyAlignment="1">
      <alignment horizontal="center" vertical="center"/>
    </xf>
    <xf numFmtId="0" fontId="26" fillId="0" borderId="0" xfId="1" applyFont="1" applyFill="1" applyBorder="1"/>
    <xf numFmtId="0" fontId="25" fillId="0" borderId="31" xfId="0" applyFont="1" applyFill="1" applyBorder="1" applyAlignment="1">
      <alignment horizontal="center" vertical="center"/>
    </xf>
    <xf numFmtId="14" fontId="26" fillId="0" borderId="0" xfId="1" applyNumberFormat="1" applyFont="1" applyFill="1" applyBorder="1"/>
    <xf numFmtId="0" fontId="27" fillId="0" borderId="0" xfId="1" applyFont="1" applyFill="1" applyBorder="1"/>
    <xf numFmtId="0" fontId="25" fillId="0" borderId="30" xfId="0" applyFont="1" applyFill="1" applyBorder="1" applyAlignment="1">
      <alignment horizontal="center" vertical="center"/>
    </xf>
    <xf numFmtId="0" fontId="27" fillId="0" borderId="44" xfId="3" applyFont="1" applyFill="1" applyBorder="1" applyAlignment="1">
      <alignment horizontal="center" vertical="center"/>
    </xf>
    <xf numFmtId="0" fontId="25" fillId="5" borderId="10" xfId="0" applyFont="1" applyFill="1" applyBorder="1"/>
    <xf numFmtId="0" fontId="25" fillId="0" borderId="33" xfId="0" applyFont="1" applyFill="1" applyBorder="1"/>
    <xf numFmtId="0" fontId="25" fillId="0" borderId="0" xfId="2" applyFont="1" applyFill="1" applyBorder="1"/>
    <xf numFmtId="168" fontId="18" fillId="0" borderId="0" xfId="0" applyNumberFormat="1" applyFont="1" applyBorder="1" applyAlignment="1">
      <alignment horizontal="center"/>
    </xf>
    <xf numFmtId="0" fontId="25" fillId="0" borderId="50" xfId="0" applyFont="1" applyFill="1" applyBorder="1" applyAlignment="1">
      <alignment horizontal="center" vertical="center"/>
    </xf>
    <xf numFmtId="0" fontId="25" fillId="0" borderId="13" xfId="0" applyFont="1" applyFill="1" applyBorder="1" applyAlignment="1">
      <alignment horizontal="center" vertical="center"/>
    </xf>
    <xf numFmtId="0" fontId="25" fillId="0" borderId="10" xfId="2" applyFont="1" applyFill="1" applyBorder="1"/>
    <xf numFmtId="17" fontId="27" fillId="0" borderId="0" xfId="1" applyNumberFormat="1" applyFont="1" applyFill="1" applyBorder="1" applyAlignment="1">
      <alignment horizontal="center"/>
    </xf>
    <xf numFmtId="0" fontId="25" fillId="0" borderId="51" xfId="2" applyFont="1" applyFill="1" applyBorder="1"/>
    <xf numFmtId="0" fontId="28" fillId="7" borderId="52" xfId="2" applyFont="1" applyFill="1" applyBorder="1" applyAlignment="1">
      <alignment horizontal="right"/>
    </xf>
    <xf numFmtId="17" fontId="29" fillId="7" borderId="15" xfId="1" applyNumberFormat="1" applyFont="1" applyFill="1" applyBorder="1" applyAlignment="1">
      <alignment horizontal="center"/>
    </xf>
    <xf numFmtId="0" fontId="27" fillId="0" borderId="3" xfId="3" applyFont="1" applyFill="1" applyBorder="1"/>
    <xf numFmtId="0" fontId="27" fillId="0" borderId="4" xfId="3" applyFont="1" applyFill="1" applyBorder="1"/>
    <xf numFmtId="0" fontId="25" fillId="0" borderId="4" xfId="0" applyFont="1" applyFill="1" applyBorder="1"/>
    <xf numFmtId="0" fontId="25" fillId="0" borderId="0" xfId="2" applyFont="1" applyFill="1" applyBorder="1" applyAlignment="1">
      <alignment horizontal="center"/>
    </xf>
    <xf numFmtId="0" fontId="27" fillId="0" borderId="0" xfId="1" applyFont="1" applyFill="1" applyBorder="1" applyAlignment="1">
      <alignment horizontal="center" vertical="center"/>
    </xf>
    <xf numFmtId="0" fontId="25" fillId="0" borderId="9" xfId="2" applyFont="1" applyFill="1" applyBorder="1"/>
    <xf numFmtId="0" fontId="28" fillId="7" borderId="8" xfId="2" applyFont="1" applyFill="1" applyBorder="1" applyAlignment="1">
      <alignment horizontal="right"/>
    </xf>
    <xf numFmtId="0" fontId="25" fillId="0" borderId="0" xfId="2" applyFont="1" applyFill="1" applyBorder="1" applyAlignment="1">
      <alignment horizontal="center" vertical="center"/>
    </xf>
    <xf numFmtId="0" fontId="27" fillId="0" borderId="3" xfId="3" applyFont="1" applyFill="1" applyBorder="1" applyAlignment="1">
      <alignment horizontal="center" vertical="center"/>
    </xf>
    <xf numFmtId="0" fontId="27" fillId="0" borderId="7" xfId="3" applyFont="1" applyFill="1" applyBorder="1" applyAlignment="1">
      <alignment horizontal="center" vertical="center"/>
    </xf>
    <xf numFmtId="0" fontId="25" fillId="0" borderId="32" xfId="0" applyFont="1" applyFill="1" applyBorder="1" applyAlignment="1">
      <alignment horizontal="center" vertical="center"/>
    </xf>
    <xf numFmtId="0" fontId="27" fillId="0" borderId="0" xfId="1" applyFont="1" applyFill="1" applyBorder="1" applyAlignment="1">
      <alignment horizontal="left" indent="5"/>
    </xf>
    <xf numFmtId="0" fontId="25" fillId="0" borderId="0" xfId="1" applyFont="1" applyFill="1" applyBorder="1" applyAlignment="1">
      <alignment horizontal="center" vertical="center"/>
    </xf>
    <xf numFmtId="0" fontId="30" fillId="0" borderId="0" xfId="2" applyFont="1" applyFill="1" applyBorder="1" applyAlignment="1">
      <alignment horizontal="center" vertical="center"/>
    </xf>
    <xf numFmtId="0" fontId="27" fillId="0" borderId="4" xfId="1" applyFont="1" applyFill="1" applyBorder="1" applyAlignment="1">
      <alignment horizontal="center" vertical="center"/>
    </xf>
    <xf numFmtId="169" fontId="18" fillId="4" borderId="46" xfId="0" applyNumberFormat="1" applyFont="1" applyFill="1" applyBorder="1" applyAlignment="1">
      <alignment horizontal="center" vertical="center" shrinkToFit="1"/>
    </xf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19" fillId="0" borderId="24" xfId="0" applyFont="1" applyBorder="1" applyAlignment="1" applyProtection="1">
      <alignment horizontal="center" vertical="center"/>
      <protection locked="0"/>
    </xf>
    <xf numFmtId="0" fontId="15" fillId="0" borderId="42" xfId="0" applyFont="1" applyBorder="1" applyAlignment="1">
      <alignment horizontal="center" vertical="center" textRotation="255" shrinkToFit="1"/>
    </xf>
    <xf numFmtId="0" fontId="17" fillId="0" borderId="42" xfId="0" applyFont="1" applyBorder="1" applyAlignment="1">
      <alignment horizontal="center" vertical="center" textRotation="255" shrinkToFit="1"/>
    </xf>
    <xf numFmtId="0" fontId="15" fillId="0" borderId="39" xfId="0" applyFont="1" applyBorder="1" applyAlignment="1">
      <alignment horizontal="center" vertical="center" textRotation="255" shrinkToFit="1"/>
    </xf>
    <xf numFmtId="0" fontId="0" fillId="0" borderId="0" xfId="0" applyBorder="1"/>
    <xf numFmtId="170" fontId="0" fillId="0" borderId="0" xfId="0" applyNumberFormat="1"/>
    <xf numFmtId="0" fontId="0" fillId="0" borderId="57" xfId="0" applyBorder="1" applyAlignment="1">
      <alignment horizontal="center" vertical="center"/>
    </xf>
    <xf numFmtId="0" fontId="31" fillId="0" borderId="23" xfId="0" applyFont="1" applyFill="1" applyBorder="1" applyAlignment="1" applyProtection="1">
      <alignment horizontal="center" vertical="center"/>
      <protection locked="0"/>
    </xf>
    <xf numFmtId="0" fontId="32" fillId="0" borderId="23" xfId="0" applyFont="1" applyFill="1" applyBorder="1" applyAlignment="1" applyProtection="1">
      <alignment horizontal="center"/>
      <protection locked="0"/>
    </xf>
    <xf numFmtId="0" fontId="18" fillId="0" borderId="55" xfId="0" applyFont="1" applyBorder="1" applyAlignment="1">
      <alignment horizontal="center" vertical="center"/>
    </xf>
    <xf numFmtId="0" fontId="18" fillId="0" borderId="43" xfId="0" applyFont="1" applyBorder="1" applyAlignment="1">
      <alignment horizontal="center" vertical="center"/>
    </xf>
    <xf numFmtId="0" fontId="18" fillId="0" borderId="28" xfId="0" applyFont="1" applyBorder="1" applyAlignment="1">
      <alignment horizontal="center" vertical="center"/>
    </xf>
    <xf numFmtId="0" fontId="18" fillId="0" borderId="18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18" fillId="0" borderId="56" xfId="0" applyFont="1" applyBorder="1" applyAlignment="1">
      <alignment horizontal="center" vertical="center"/>
    </xf>
    <xf numFmtId="0" fontId="18" fillId="0" borderId="51" xfId="0" applyFont="1" applyBorder="1" applyAlignment="1">
      <alignment horizontal="center" vertical="center"/>
    </xf>
    <xf numFmtId="0" fontId="18" fillId="0" borderId="53" xfId="0" applyFont="1" applyBorder="1" applyAlignment="1">
      <alignment horizontal="center" vertical="center"/>
    </xf>
    <xf numFmtId="0" fontId="18" fillId="0" borderId="42" xfId="0" applyFont="1" applyBorder="1" applyAlignment="1">
      <alignment horizontal="center" vertical="center"/>
    </xf>
    <xf numFmtId="0" fontId="18" fillId="0" borderId="34" xfId="0" applyFont="1" applyBorder="1" applyAlignment="1">
      <alignment horizontal="center" vertical="center"/>
    </xf>
    <xf numFmtId="0" fontId="18" fillId="0" borderId="39" xfId="0" applyFont="1" applyBorder="1" applyAlignment="1">
      <alignment horizontal="center" vertical="center"/>
    </xf>
    <xf numFmtId="0" fontId="18" fillId="0" borderId="54" xfId="0" applyFont="1" applyBorder="1" applyAlignment="1">
      <alignment horizontal="center" vertical="center"/>
    </xf>
    <xf numFmtId="0" fontId="24" fillId="0" borderId="55" xfId="0" applyFont="1" applyBorder="1" applyAlignment="1">
      <alignment horizontal="center" vertical="center"/>
    </xf>
    <xf numFmtId="0" fontId="24" fillId="0" borderId="43" xfId="0" applyFont="1" applyBorder="1" applyAlignment="1">
      <alignment horizontal="center" vertical="center"/>
    </xf>
    <xf numFmtId="0" fontId="24" fillId="0" borderId="28" xfId="0" applyFont="1" applyBorder="1" applyAlignment="1">
      <alignment horizontal="center" vertical="center"/>
    </xf>
    <xf numFmtId="0" fontId="24" fillId="0" borderId="18" xfId="0" applyFont="1" applyBorder="1" applyAlignment="1">
      <alignment horizontal="center" vertical="center"/>
    </xf>
    <xf numFmtId="0" fontId="24" fillId="0" borderId="17" xfId="0" applyFont="1" applyBorder="1" applyAlignment="1">
      <alignment horizontal="center" vertical="center"/>
    </xf>
    <xf numFmtId="0" fontId="24" fillId="0" borderId="56" xfId="0" applyFont="1" applyBorder="1" applyAlignment="1">
      <alignment horizontal="center" vertical="center"/>
    </xf>
    <xf numFmtId="0" fontId="24" fillId="0" borderId="51" xfId="0" applyFont="1" applyBorder="1" applyAlignment="1">
      <alignment horizontal="center" vertical="center"/>
    </xf>
    <xf numFmtId="0" fontId="24" fillId="0" borderId="53" xfId="0" applyFont="1" applyBorder="1" applyAlignment="1">
      <alignment horizontal="center" vertical="center"/>
    </xf>
    <xf numFmtId="0" fontId="24" fillId="0" borderId="42" xfId="0" applyFont="1" applyBorder="1" applyAlignment="1">
      <alignment horizontal="center" vertical="center"/>
    </xf>
    <xf numFmtId="0" fontId="24" fillId="0" borderId="34" xfId="0" applyFont="1" applyBorder="1" applyAlignment="1">
      <alignment horizontal="center" vertical="center"/>
    </xf>
    <xf numFmtId="0" fontId="24" fillId="0" borderId="39" xfId="0" applyFont="1" applyBorder="1" applyAlignment="1">
      <alignment horizontal="center" vertical="center"/>
    </xf>
    <xf numFmtId="0" fontId="24" fillId="0" borderId="54" xfId="0" applyFont="1" applyBorder="1" applyAlignment="1">
      <alignment horizontal="center" vertical="center"/>
    </xf>
    <xf numFmtId="0" fontId="17" fillId="0" borderId="21" xfId="0" applyFont="1" applyBorder="1" applyAlignment="1">
      <alignment horizontal="center" vertical="center" textRotation="255" shrinkToFit="1"/>
    </xf>
    <xf numFmtId="0" fontId="15" fillId="0" borderId="21" xfId="0" applyFont="1" applyBorder="1" applyAlignment="1">
      <alignment horizontal="center" vertical="center" textRotation="255" shrinkToFit="1"/>
    </xf>
    <xf numFmtId="0" fontId="17" fillId="0" borderId="38" xfId="0" applyFont="1" applyBorder="1" applyAlignment="1">
      <alignment horizontal="center" vertical="center" textRotation="255"/>
    </xf>
    <xf numFmtId="0" fontId="0" fillId="0" borderId="34" xfId="0" applyBorder="1" applyAlignment="1">
      <alignment horizontal="center" vertical="center" textRotation="255"/>
    </xf>
    <xf numFmtId="0" fontId="17" fillId="0" borderId="34" xfId="0" applyFont="1" applyBorder="1" applyAlignment="1">
      <alignment horizontal="center" vertical="center" textRotation="255"/>
    </xf>
    <xf numFmtId="0" fontId="16" fillId="0" borderId="0" xfId="0" applyFont="1" applyAlignment="1">
      <alignment horizontal="center" vertical="center"/>
    </xf>
    <xf numFmtId="0" fontId="18" fillId="4" borderId="25" xfId="0" applyFont="1" applyFill="1" applyBorder="1" applyAlignment="1" applyProtection="1">
      <alignment horizontal="center" vertical="center"/>
      <protection locked="0"/>
    </xf>
    <xf numFmtId="0" fontId="19" fillId="0" borderId="24" xfId="0" applyFont="1" applyBorder="1" applyAlignment="1" applyProtection="1">
      <alignment horizontal="center" vertical="center"/>
      <protection locked="0"/>
    </xf>
  </cellXfs>
  <cellStyles count="4">
    <cellStyle name="Normal" xfId="0" builtinId="0"/>
    <cellStyle name="Normal 2" xfId="2"/>
    <cellStyle name="Normal_VACANCES ETE" xfId="1"/>
    <cellStyle name="Normal_VACANCES ETE_PLANNING AS 2014" xfId="3"/>
  </cellStyles>
  <dxfs count="352"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numFmt numFmtId="0" formatCode="General"/>
    </dxf>
    <dxf>
      <numFmt numFmtId="170" formatCode="ddd\ * 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8" formatCode="ddd\ 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FF00"/>
      <color rgb="FFCCFFFF"/>
      <color rgb="FF0000FF"/>
      <color rgb="FF007D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453571</xdr:colOff>
      <xdr:row>19</xdr:row>
      <xdr:rowOff>181429</xdr:rowOff>
    </xdr:from>
    <xdr:to>
      <xdr:col>10</xdr:col>
      <xdr:colOff>123113</xdr:colOff>
      <xdr:row>23</xdr:row>
      <xdr:rowOff>19439</xdr:rowOff>
    </xdr:to>
    <xdr:sp macro="" textlink="">
      <xdr:nvSpPr>
        <xdr:cNvPr id="2" name="Rectangle 1"/>
        <xdr:cNvSpPr/>
      </xdr:nvSpPr>
      <xdr:spPr>
        <a:xfrm>
          <a:off x="1820765" y="3732245"/>
          <a:ext cx="2105868" cy="589643"/>
        </a:xfrm>
        <a:prstGeom prst="wedgeRectCallout">
          <a:avLst>
            <a:gd name="adj1" fmla="val -84833"/>
            <a:gd name="adj2" fmla="val 8667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LAISSER VIERGE EN FACE DE LA LIGNE DES DATES (sauf ligne 2)</a:t>
          </a:r>
        </a:p>
      </xdr:txBody>
    </xdr:sp>
    <xdr:clientData/>
  </xdr:twoCellAnchor>
  <xdr:twoCellAnchor>
    <xdr:from>
      <xdr:col>4</xdr:col>
      <xdr:colOff>9849</xdr:colOff>
      <xdr:row>27</xdr:row>
      <xdr:rowOff>55206</xdr:rowOff>
    </xdr:from>
    <xdr:to>
      <xdr:col>12</xdr:col>
      <xdr:colOff>145921</xdr:colOff>
      <xdr:row>30</xdr:row>
      <xdr:rowOff>81125</xdr:rowOff>
    </xdr:to>
    <xdr:sp macro="" textlink="">
      <xdr:nvSpPr>
        <xdr:cNvPr id="3" name="Rectangle 2"/>
        <xdr:cNvSpPr/>
      </xdr:nvSpPr>
      <xdr:spPr>
        <a:xfrm>
          <a:off x="2336022" y="5109288"/>
          <a:ext cx="2105868" cy="589643"/>
        </a:xfrm>
        <a:prstGeom prst="wedgeRectCallout">
          <a:avLst>
            <a:gd name="adj1" fmla="val -104525"/>
            <a:gd name="adj2" fmla="val -10233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METTRE ETAGE</a:t>
          </a:r>
          <a:r>
            <a:rPr lang="fr-FR" sz="1100" baseline="0"/>
            <a:t> EN FACE DES JOURS 1 ...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1018823</xdr:colOff>
      <xdr:row>0</xdr:row>
      <xdr:rowOff>43746</xdr:rowOff>
    </xdr:from>
    <xdr:to>
      <xdr:col>2</xdr:col>
      <xdr:colOff>910873</xdr:colOff>
      <xdr:row>6</xdr:row>
      <xdr:rowOff>119945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Etag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g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18823" y="43746"/>
              <a:ext cx="1825272" cy="117686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597606</xdr:colOff>
      <xdr:row>0</xdr:row>
      <xdr:rowOff>37397</xdr:rowOff>
    </xdr:from>
    <xdr:to>
      <xdr:col>6</xdr:col>
      <xdr:colOff>398639</xdr:colOff>
      <xdr:row>6</xdr:row>
      <xdr:rowOff>141112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62162" y="37397"/>
              <a:ext cx="1833033" cy="120438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oneCellAnchor>
    <xdr:from>
      <xdr:col>8</xdr:col>
      <xdr:colOff>105833</xdr:colOff>
      <xdr:row>1</xdr:row>
      <xdr:rowOff>112889</xdr:rowOff>
    </xdr:from>
    <xdr:ext cx="1649970" cy="310014"/>
    <xdr:sp macro="[0]!creerBdD" textlink="">
      <xdr:nvSpPr>
        <xdr:cNvPr id="4" name="Rectangle à coins arrondis 3"/>
        <xdr:cNvSpPr/>
      </xdr:nvSpPr>
      <xdr:spPr>
        <a:xfrm>
          <a:off x="6357055" y="296333"/>
          <a:ext cx="1649970" cy="310014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1200"/>
            <a:t>Créer Base de Données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85.45089803241" createdVersion="5" refreshedVersion="5" minRefreshableVersion="3" recordCount="1297">
  <cacheSource type="worksheet">
    <worksheetSource name="Tdata"/>
  </cacheSource>
  <cacheFields count="7">
    <cacheField name="Date" numFmtId="170">
      <sharedItems containsSemiMixedTypes="0" containsNonDate="0" containsDate="1" containsString="0" minDate="2019-01-01T00:00:00" maxDate="2019-04-14T00:00:00" count="50"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1-15T00:00:00"/>
        <d v="2019-01-16T00:00:00"/>
        <d v="2019-01-17T00:00:00"/>
        <d v="2019-01-18T00:00:00"/>
        <d v="2019-01-19T00:00:00"/>
        <d v="2019-01-20T00:00:00"/>
        <d v="2019-01-21T00:00:00"/>
        <d v="2019-01-22T00:00:00"/>
        <d v="2019-01-23T00:00:00"/>
        <d v="2019-01-24T00:00:00"/>
        <d v="2019-01-25T00:00:00"/>
        <d v="2019-01-26T00:00:00"/>
        <d v="2019-01-27T00:00:00"/>
        <d v="2019-01-28T00:00:00"/>
        <d v="2019-02-01T00:00:00"/>
        <d v="2019-02-02T00:00:00"/>
        <d v="2019-02-03T00:00:00"/>
        <d v="2019-02-04T00:00:00"/>
        <d v="2019-02-05T00:00:00"/>
        <d v="2019-02-06T00:00:00"/>
        <d v="2019-02-07T00:00:00"/>
        <d v="2019-02-08T00:00:00"/>
        <d v="2019-02-09T00:00:00"/>
        <d v="2019-03-05T00:00:00"/>
        <d v="2019-03-06T00:00:00"/>
        <d v="2019-03-07T00:00:00"/>
        <d v="2019-03-08T00:00:00"/>
        <d v="2019-03-09T00:00:00"/>
        <d v="2019-03-10T00:00:00"/>
        <d v="2019-03-11T00:00:00"/>
        <d v="2019-04-08T00:00:00"/>
        <d v="2019-04-09T00:00:00"/>
        <d v="2019-04-10T00:00:00"/>
        <d v="2019-04-11T00:00:00"/>
        <d v="2019-04-12T00:00:00"/>
        <d v="2019-04-13T00:00:00"/>
      </sharedItems>
      <fieldGroup par="6" base="0">
        <rangePr groupBy="days" startDate="2019-01-01T00:00:00" endDate="2019-04-14T00:00:00"/>
        <groupItems count="368">
          <s v="&lt;01/01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4/04/2019"/>
        </groupItems>
      </fieldGroup>
    </cacheField>
    <cacheField name="Etage" numFmtId="0">
      <sharedItems count="6">
        <s v="6ème étage"/>
        <s v="1er étage"/>
        <s v="2ème étage"/>
        <s v="3ème étage"/>
        <s v="4ème étage"/>
        <s v="5ème étage"/>
      </sharedItems>
    </cacheField>
    <cacheField name="Nom" numFmtId="0">
      <sharedItems containsMixedTypes="1" containsNumber="1" containsInteger="1" minValue="1" maxValue="95" count="132">
        <n v="85"/>
        <s v="ll"/>
        <n v="86"/>
        <n v="87"/>
        <n v="88"/>
        <n v="89"/>
        <n v="90"/>
        <s v="aa"/>
        <s v="cc"/>
        <s v="mm"/>
        <n v="1"/>
        <n v="13"/>
        <n v="20"/>
        <n v="33"/>
        <n v="39"/>
        <n v="52"/>
        <n v="58"/>
        <n v="71"/>
        <s v="dd"/>
        <s v="ee"/>
        <n v="78"/>
        <s v="ff"/>
        <s v="gg"/>
        <n v="80"/>
        <n v="82"/>
        <n v="5"/>
        <n v="17"/>
        <n v="24"/>
        <n v="37"/>
        <n v="43"/>
        <n v="56"/>
        <n v="62"/>
        <n v="75"/>
        <n v="83"/>
        <n v="94"/>
        <n v="84"/>
        <s v="kk"/>
        <n v="11"/>
        <n v="30"/>
        <n v="68"/>
        <n v="12"/>
        <n v="31"/>
        <n v="69"/>
        <n v="32"/>
        <n v="70"/>
        <s v="nn"/>
        <n v="14"/>
        <s v="oo"/>
        <n v="15"/>
        <n v="34"/>
        <n v="72"/>
        <s v="pp"/>
        <n v="16"/>
        <n v="35"/>
        <n v="73"/>
        <n v="3"/>
        <n v="22"/>
        <n v="59"/>
        <n v="6"/>
        <n v="7"/>
        <n v="25"/>
        <n v="26"/>
        <n v="63"/>
        <s v="hh"/>
        <n v="8"/>
        <n v="27"/>
        <n v="65"/>
        <s v="ii"/>
        <n v="9"/>
        <n v="28"/>
        <n v="66"/>
        <s v="jj"/>
        <s v="ss"/>
        <n v="10"/>
        <n v="19"/>
        <n v="29"/>
        <n v="67"/>
        <n v="81"/>
        <s v="bb"/>
        <n v="2"/>
        <n v="21"/>
        <n v="40"/>
        <n v="53"/>
        <n v="91"/>
        <s v="rr"/>
        <n v="18"/>
        <n v="38"/>
        <n v="44"/>
        <n v="57"/>
        <n v="76"/>
        <n v="95"/>
        <n v="45"/>
        <n v="64"/>
        <n v="46"/>
        <n v="47"/>
        <n v="48"/>
        <n v="49"/>
        <n v="50"/>
        <n v="41"/>
        <n v="54"/>
        <n v="60"/>
        <n v="79"/>
        <n v="92"/>
        <n v="4"/>
        <n v="23"/>
        <n v="36"/>
        <n v="42"/>
        <n v="55"/>
        <n v="61"/>
        <n v="74"/>
        <n v="93"/>
        <s v="TASSAFOUT "/>
        <s v="BIBLOCQUE"/>
        <s v="TAIBI "/>
        <s v="L HERMELIN "/>
        <s v="ALI "/>
        <s v="DENIS "/>
        <s v="GARNIER "/>
        <s v="MACHEBOEUF "/>
        <s v="qq"/>
        <s v="DUMAIN"/>
        <s v="GUIONNET"/>
        <s v="HEGA"/>
        <s v="LAMY"/>
        <s v="MAURICE"/>
        <s v="MOREAC"/>
        <s v="DUBOIS"/>
        <s v="N GONGO"/>
        <s v="WINCKLER"/>
        <s v="MONTEMIN"/>
        <s v="BILEY"/>
        <s v="CELESTINS"/>
      </sharedItems>
    </cacheField>
    <cacheField name="Affectation" numFmtId="0">
      <sharedItems count="19">
        <s v="A1"/>
        <s v="A2"/>
        <s v="A3"/>
        <s v="A4"/>
        <s v="A5"/>
        <s v="A6"/>
        <s v="M1"/>
        <s v="M2"/>
        <s v="M3"/>
        <s v="M4"/>
        <s v="M5"/>
        <s v="M6"/>
        <s v="M7"/>
        <s v="M8"/>
        <s v="M9"/>
        <s v="M10"/>
        <s v="M11"/>
        <s v="G"/>
        <s v="M"/>
      </sharedItems>
    </cacheField>
    <cacheField name="Date|Affectation" numFmtId="0">
      <sharedItems/>
    </cacheField>
    <cacheField name="Mois" numFmtId="0" databaseField="0">
      <fieldGroup base="0">
        <rangePr groupBy="months" startDate="2019-01-01T00:00:00" endDate="2019-04-14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4/2019"/>
        </groupItems>
      </fieldGroup>
    </cacheField>
    <cacheField name="Années" numFmtId="0" databaseField="0">
      <fieldGroup base="0">
        <rangePr groupBy="years" startDate="2019-01-01T00:00:00" endDate="2019-04-14T00:00:00"/>
        <groupItems count="3">
          <s v="&lt;01/01/2019"/>
          <s v="2019"/>
          <s v="&gt;14/04/2019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97">
  <r>
    <x v="0"/>
    <x v="0"/>
    <x v="0"/>
    <x v="0"/>
    <s v="43466|A1"/>
  </r>
  <r>
    <x v="0"/>
    <x v="1"/>
    <x v="1"/>
    <x v="1"/>
    <s v="43466|A2"/>
  </r>
  <r>
    <x v="0"/>
    <x v="0"/>
    <x v="2"/>
    <x v="1"/>
    <s v="43466|A2"/>
  </r>
  <r>
    <x v="0"/>
    <x v="0"/>
    <x v="3"/>
    <x v="2"/>
    <s v="43466|A3"/>
  </r>
  <r>
    <x v="0"/>
    <x v="0"/>
    <x v="4"/>
    <x v="3"/>
    <s v="43466|A4"/>
  </r>
  <r>
    <x v="0"/>
    <x v="0"/>
    <x v="5"/>
    <x v="4"/>
    <s v="43466|A5"/>
  </r>
  <r>
    <x v="0"/>
    <x v="0"/>
    <x v="6"/>
    <x v="5"/>
    <s v="43466|A6"/>
  </r>
  <r>
    <x v="0"/>
    <x v="1"/>
    <x v="7"/>
    <x v="6"/>
    <s v="43466|M1"/>
  </r>
  <r>
    <x v="0"/>
    <x v="1"/>
    <x v="8"/>
    <x v="6"/>
    <s v="43466|M1"/>
  </r>
  <r>
    <x v="0"/>
    <x v="1"/>
    <x v="9"/>
    <x v="6"/>
    <s v="43466|M1"/>
  </r>
  <r>
    <x v="0"/>
    <x v="2"/>
    <x v="10"/>
    <x v="6"/>
    <s v="43466|M1"/>
  </r>
  <r>
    <x v="0"/>
    <x v="2"/>
    <x v="11"/>
    <x v="6"/>
    <s v="43466|M1"/>
  </r>
  <r>
    <x v="0"/>
    <x v="3"/>
    <x v="12"/>
    <x v="6"/>
    <s v="43466|M1"/>
  </r>
  <r>
    <x v="0"/>
    <x v="3"/>
    <x v="13"/>
    <x v="6"/>
    <s v="43466|M1"/>
  </r>
  <r>
    <x v="0"/>
    <x v="4"/>
    <x v="14"/>
    <x v="6"/>
    <s v="43466|M1"/>
  </r>
  <r>
    <x v="0"/>
    <x v="4"/>
    <x v="15"/>
    <x v="6"/>
    <s v="43466|M1"/>
  </r>
  <r>
    <x v="0"/>
    <x v="5"/>
    <x v="16"/>
    <x v="6"/>
    <s v="43466|M1"/>
  </r>
  <r>
    <x v="0"/>
    <x v="5"/>
    <x v="17"/>
    <x v="6"/>
    <s v="43466|M1"/>
  </r>
  <r>
    <x v="0"/>
    <x v="1"/>
    <x v="18"/>
    <x v="7"/>
    <s v="43466|M2"/>
  </r>
  <r>
    <x v="0"/>
    <x v="1"/>
    <x v="19"/>
    <x v="7"/>
    <s v="43466|M2"/>
  </r>
  <r>
    <x v="0"/>
    <x v="0"/>
    <x v="20"/>
    <x v="7"/>
    <s v="43466|M2"/>
  </r>
  <r>
    <x v="0"/>
    <x v="1"/>
    <x v="21"/>
    <x v="8"/>
    <s v="43466|M3"/>
  </r>
  <r>
    <x v="0"/>
    <x v="1"/>
    <x v="22"/>
    <x v="8"/>
    <s v="43466|M3"/>
  </r>
  <r>
    <x v="0"/>
    <x v="0"/>
    <x v="23"/>
    <x v="8"/>
    <s v="43466|M3"/>
  </r>
  <r>
    <x v="0"/>
    <x v="0"/>
    <x v="24"/>
    <x v="9"/>
    <s v="43466|M4"/>
  </r>
  <r>
    <x v="0"/>
    <x v="2"/>
    <x v="25"/>
    <x v="10"/>
    <s v="43466|M5"/>
  </r>
  <r>
    <x v="0"/>
    <x v="2"/>
    <x v="26"/>
    <x v="10"/>
    <s v="43466|M5"/>
  </r>
  <r>
    <x v="0"/>
    <x v="3"/>
    <x v="27"/>
    <x v="10"/>
    <s v="43466|M5"/>
  </r>
  <r>
    <x v="0"/>
    <x v="3"/>
    <x v="28"/>
    <x v="10"/>
    <s v="43466|M5"/>
  </r>
  <r>
    <x v="0"/>
    <x v="4"/>
    <x v="29"/>
    <x v="10"/>
    <s v="43466|M5"/>
  </r>
  <r>
    <x v="0"/>
    <x v="4"/>
    <x v="30"/>
    <x v="10"/>
    <s v="43466|M5"/>
  </r>
  <r>
    <x v="0"/>
    <x v="5"/>
    <x v="31"/>
    <x v="10"/>
    <s v="43466|M5"/>
  </r>
  <r>
    <x v="0"/>
    <x v="5"/>
    <x v="32"/>
    <x v="10"/>
    <s v="43466|M5"/>
  </r>
  <r>
    <x v="0"/>
    <x v="0"/>
    <x v="33"/>
    <x v="10"/>
    <s v="43466|M5"/>
  </r>
  <r>
    <x v="0"/>
    <x v="0"/>
    <x v="34"/>
    <x v="10"/>
    <s v="43466|M5"/>
  </r>
  <r>
    <x v="0"/>
    <x v="0"/>
    <x v="35"/>
    <x v="11"/>
    <s v="43466|M6"/>
  </r>
  <r>
    <x v="1"/>
    <x v="1"/>
    <x v="36"/>
    <x v="0"/>
    <s v="43467|A1"/>
  </r>
  <r>
    <x v="1"/>
    <x v="2"/>
    <x v="37"/>
    <x v="0"/>
    <s v="43467|A1"/>
  </r>
  <r>
    <x v="1"/>
    <x v="3"/>
    <x v="38"/>
    <x v="0"/>
    <s v="43467|A1"/>
  </r>
  <r>
    <x v="1"/>
    <x v="5"/>
    <x v="39"/>
    <x v="0"/>
    <s v="43467|A1"/>
  </r>
  <r>
    <x v="1"/>
    <x v="0"/>
    <x v="0"/>
    <x v="0"/>
    <s v="43467|A1"/>
  </r>
  <r>
    <x v="1"/>
    <x v="1"/>
    <x v="1"/>
    <x v="1"/>
    <s v="43467|A2"/>
  </r>
  <r>
    <x v="1"/>
    <x v="2"/>
    <x v="40"/>
    <x v="1"/>
    <s v="43467|A2"/>
  </r>
  <r>
    <x v="1"/>
    <x v="3"/>
    <x v="41"/>
    <x v="1"/>
    <s v="43467|A2"/>
  </r>
  <r>
    <x v="1"/>
    <x v="5"/>
    <x v="42"/>
    <x v="1"/>
    <s v="43467|A2"/>
  </r>
  <r>
    <x v="1"/>
    <x v="0"/>
    <x v="2"/>
    <x v="1"/>
    <s v="43467|A2"/>
  </r>
  <r>
    <x v="1"/>
    <x v="1"/>
    <x v="9"/>
    <x v="2"/>
    <s v="43467|A3"/>
  </r>
  <r>
    <x v="1"/>
    <x v="2"/>
    <x v="11"/>
    <x v="2"/>
    <s v="43467|A3"/>
  </r>
  <r>
    <x v="1"/>
    <x v="3"/>
    <x v="43"/>
    <x v="2"/>
    <s v="43467|A3"/>
  </r>
  <r>
    <x v="1"/>
    <x v="5"/>
    <x v="44"/>
    <x v="2"/>
    <s v="43467|A3"/>
  </r>
  <r>
    <x v="1"/>
    <x v="0"/>
    <x v="3"/>
    <x v="2"/>
    <s v="43467|A3"/>
  </r>
  <r>
    <x v="1"/>
    <x v="1"/>
    <x v="45"/>
    <x v="3"/>
    <s v="43467|A4"/>
  </r>
  <r>
    <x v="1"/>
    <x v="2"/>
    <x v="46"/>
    <x v="3"/>
    <s v="43467|A4"/>
  </r>
  <r>
    <x v="1"/>
    <x v="3"/>
    <x v="13"/>
    <x v="3"/>
    <s v="43467|A4"/>
  </r>
  <r>
    <x v="1"/>
    <x v="5"/>
    <x v="17"/>
    <x v="3"/>
    <s v="43467|A4"/>
  </r>
  <r>
    <x v="1"/>
    <x v="0"/>
    <x v="4"/>
    <x v="3"/>
    <s v="43467|A4"/>
  </r>
  <r>
    <x v="1"/>
    <x v="1"/>
    <x v="47"/>
    <x v="4"/>
    <s v="43467|A5"/>
  </r>
  <r>
    <x v="1"/>
    <x v="2"/>
    <x v="48"/>
    <x v="4"/>
    <s v="43467|A5"/>
  </r>
  <r>
    <x v="1"/>
    <x v="3"/>
    <x v="49"/>
    <x v="4"/>
    <s v="43467|A5"/>
  </r>
  <r>
    <x v="1"/>
    <x v="5"/>
    <x v="50"/>
    <x v="4"/>
    <s v="43467|A5"/>
  </r>
  <r>
    <x v="1"/>
    <x v="0"/>
    <x v="5"/>
    <x v="4"/>
    <s v="43467|A5"/>
  </r>
  <r>
    <x v="1"/>
    <x v="1"/>
    <x v="51"/>
    <x v="5"/>
    <s v="43467|A6"/>
  </r>
  <r>
    <x v="1"/>
    <x v="2"/>
    <x v="52"/>
    <x v="5"/>
    <s v="43467|A6"/>
  </r>
  <r>
    <x v="1"/>
    <x v="3"/>
    <x v="53"/>
    <x v="5"/>
    <s v="43467|A6"/>
  </r>
  <r>
    <x v="1"/>
    <x v="5"/>
    <x v="54"/>
    <x v="5"/>
    <s v="43467|A6"/>
  </r>
  <r>
    <x v="1"/>
    <x v="0"/>
    <x v="6"/>
    <x v="5"/>
    <s v="43467|A6"/>
  </r>
  <r>
    <x v="1"/>
    <x v="1"/>
    <x v="7"/>
    <x v="6"/>
    <s v="43467|M1"/>
  </r>
  <r>
    <x v="1"/>
    <x v="1"/>
    <x v="8"/>
    <x v="6"/>
    <s v="43467|M1"/>
  </r>
  <r>
    <x v="1"/>
    <x v="2"/>
    <x v="10"/>
    <x v="6"/>
    <s v="43467|M1"/>
  </r>
  <r>
    <x v="1"/>
    <x v="2"/>
    <x v="55"/>
    <x v="6"/>
    <s v="43467|M1"/>
  </r>
  <r>
    <x v="1"/>
    <x v="3"/>
    <x v="12"/>
    <x v="6"/>
    <s v="43467|M1"/>
  </r>
  <r>
    <x v="1"/>
    <x v="3"/>
    <x v="56"/>
    <x v="6"/>
    <s v="43467|M1"/>
  </r>
  <r>
    <x v="1"/>
    <x v="4"/>
    <x v="14"/>
    <x v="6"/>
    <s v="43467|M1"/>
  </r>
  <r>
    <x v="1"/>
    <x v="4"/>
    <x v="15"/>
    <x v="6"/>
    <s v="43467|M1"/>
  </r>
  <r>
    <x v="1"/>
    <x v="5"/>
    <x v="16"/>
    <x v="6"/>
    <s v="43467|M1"/>
  </r>
  <r>
    <x v="1"/>
    <x v="5"/>
    <x v="57"/>
    <x v="6"/>
    <s v="43467|M1"/>
  </r>
  <r>
    <x v="1"/>
    <x v="1"/>
    <x v="18"/>
    <x v="7"/>
    <s v="43467|M2"/>
  </r>
  <r>
    <x v="1"/>
    <x v="1"/>
    <x v="19"/>
    <x v="7"/>
    <s v="43467|M2"/>
  </r>
  <r>
    <x v="1"/>
    <x v="2"/>
    <x v="25"/>
    <x v="7"/>
    <s v="43467|M2"/>
  </r>
  <r>
    <x v="1"/>
    <x v="3"/>
    <x v="27"/>
    <x v="7"/>
    <s v="43467|M2"/>
  </r>
  <r>
    <x v="1"/>
    <x v="5"/>
    <x v="31"/>
    <x v="7"/>
    <s v="43467|M2"/>
  </r>
  <r>
    <x v="1"/>
    <x v="0"/>
    <x v="20"/>
    <x v="7"/>
    <s v="43467|M2"/>
  </r>
  <r>
    <x v="1"/>
    <x v="1"/>
    <x v="21"/>
    <x v="8"/>
    <s v="43467|M3"/>
  </r>
  <r>
    <x v="1"/>
    <x v="1"/>
    <x v="22"/>
    <x v="8"/>
    <s v="43467|M3"/>
  </r>
  <r>
    <x v="1"/>
    <x v="2"/>
    <x v="58"/>
    <x v="8"/>
    <s v="43467|M3"/>
  </r>
  <r>
    <x v="1"/>
    <x v="2"/>
    <x v="59"/>
    <x v="8"/>
    <s v="43467|M3"/>
  </r>
  <r>
    <x v="1"/>
    <x v="3"/>
    <x v="60"/>
    <x v="8"/>
    <s v="43467|M3"/>
  </r>
  <r>
    <x v="1"/>
    <x v="3"/>
    <x v="61"/>
    <x v="8"/>
    <s v="43467|M3"/>
  </r>
  <r>
    <x v="1"/>
    <x v="5"/>
    <x v="62"/>
    <x v="8"/>
    <s v="43467|M3"/>
  </r>
  <r>
    <x v="1"/>
    <x v="0"/>
    <x v="23"/>
    <x v="8"/>
    <s v="43467|M3"/>
  </r>
  <r>
    <x v="1"/>
    <x v="1"/>
    <x v="63"/>
    <x v="9"/>
    <s v="43467|M4"/>
  </r>
  <r>
    <x v="1"/>
    <x v="2"/>
    <x v="64"/>
    <x v="9"/>
    <s v="43467|M4"/>
  </r>
  <r>
    <x v="1"/>
    <x v="3"/>
    <x v="65"/>
    <x v="9"/>
    <s v="43467|M4"/>
  </r>
  <r>
    <x v="1"/>
    <x v="5"/>
    <x v="66"/>
    <x v="9"/>
    <s v="43467|M4"/>
  </r>
  <r>
    <x v="1"/>
    <x v="0"/>
    <x v="24"/>
    <x v="9"/>
    <s v="43467|M4"/>
  </r>
  <r>
    <x v="1"/>
    <x v="1"/>
    <x v="67"/>
    <x v="10"/>
    <s v="43467|M5"/>
  </r>
  <r>
    <x v="1"/>
    <x v="2"/>
    <x v="68"/>
    <x v="10"/>
    <s v="43467|M5"/>
  </r>
  <r>
    <x v="1"/>
    <x v="3"/>
    <x v="69"/>
    <x v="10"/>
    <s v="43467|M5"/>
  </r>
  <r>
    <x v="1"/>
    <x v="3"/>
    <x v="28"/>
    <x v="10"/>
    <s v="43467|M5"/>
  </r>
  <r>
    <x v="1"/>
    <x v="4"/>
    <x v="29"/>
    <x v="10"/>
    <s v="43467|M5"/>
  </r>
  <r>
    <x v="1"/>
    <x v="4"/>
    <x v="30"/>
    <x v="10"/>
    <s v="43467|M5"/>
  </r>
  <r>
    <x v="1"/>
    <x v="5"/>
    <x v="70"/>
    <x v="10"/>
    <s v="43467|M5"/>
  </r>
  <r>
    <x v="1"/>
    <x v="5"/>
    <x v="32"/>
    <x v="10"/>
    <s v="43467|M5"/>
  </r>
  <r>
    <x v="1"/>
    <x v="0"/>
    <x v="33"/>
    <x v="10"/>
    <s v="43467|M5"/>
  </r>
  <r>
    <x v="1"/>
    <x v="0"/>
    <x v="34"/>
    <x v="10"/>
    <s v="43467|M5"/>
  </r>
  <r>
    <x v="1"/>
    <x v="1"/>
    <x v="71"/>
    <x v="11"/>
    <s v="43467|M6"/>
  </r>
  <r>
    <x v="1"/>
    <x v="1"/>
    <x v="72"/>
    <x v="11"/>
    <s v="43467|M6"/>
  </r>
  <r>
    <x v="1"/>
    <x v="2"/>
    <x v="73"/>
    <x v="11"/>
    <s v="43467|M6"/>
  </r>
  <r>
    <x v="1"/>
    <x v="2"/>
    <x v="74"/>
    <x v="11"/>
    <s v="43467|M6"/>
  </r>
  <r>
    <x v="1"/>
    <x v="3"/>
    <x v="75"/>
    <x v="11"/>
    <s v="43467|M6"/>
  </r>
  <r>
    <x v="1"/>
    <x v="5"/>
    <x v="76"/>
    <x v="11"/>
    <s v="43467|M6"/>
  </r>
  <r>
    <x v="1"/>
    <x v="0"/>
    <x v="35"/>
    <x v="11"/>
    <s v="43467|M6"/>
  </r>
  <r>
    <x v="2"/>
    <x v="1"/>
    <x v="36"/>
    <x v="0"/>
    <s v="43468|A1"/>
  </r>
  <r>
    <x v="2"/>
    <x v="2"/>
    <x v="37"/>
    <x v="0"/>
    <s v="43468|A1"/>
  </r>
  <r>
    <x v="2"/>
    <x v="3"/>
    <x v="38"/>
    <x v="0"/>
    <s v="43468|A1"/>
  </r>
  <r>
    <x v="2"/>
    <x v="5"/>
    <x v="39"/>
    <x v="0"/>
    <s v="43468|A1"/>
  </r>
  <r>
    <x v="2"/>
    <x v="0"/>
    <x v="0"/>
    <x v="0"/>
    <s v="43468|A1"/>
  </r>
  <r>
    <x v="2"/>
    <x v="1"/>
    <x v="1"/>
    <x v="1"/>
    <s v="43468|A2"/>
  </r>
  <r>
    <x v="2"/>
    <x v="2"/>
    <x v="40"/>
    <x v="1"/>
    <s v="43468|A2"/>
  </r>
  <r>
    <x v="2"/>
    <x v="3"/>
    <x v="41"/>
    <x v="1"/>
    <s v="43468|A2"/>
  </r>
  <r>
    <x v="2"/>
    <x v="5"/>
    <x v="42"/>
    <x v="1"/>
    <s v="43468|A2"/>
  </r>
  <r>
    <x v="2"/>
    <x v="0"/>
    <x v="2"/>
    <x v="1"/>
    <s v="43468|A2"/>
  </r>
  <r>
    <x v="2"/>
    <x v="1"/>
    <x v="9"/>
    <x v="2"/>
    <s v="43468|A3"/>
  </r>
  <r>
    <x v="2"/>
    <x v="2"/>
    <x v="11"/>
    <x v="2"/>
    <s v="43468|A3"/>
  </r>
  <r>
    <x v="2"/>
    <x v="3"/>
    <x v="43"/>
    <x v="2"/>
    <s v="43468|A3"/>
  </r>
  <r>
    <x v="2"/>
    <x v="5"/>
    <x v="44"/>
    <x v="2"/>
    <s v="43468|A3"/>
  </r>
  <r>
    <x v="2"/>
    <x v="0"/>
    <x v="3"/>
    <x v="2"/>
    <s v="43468|A3"/>
  </r>
  <r>
    <x v="2"/>
    <x v="1"/>
    <x v="45"/>
    <x v="3"/>
    <s v="43468|A4"/>
  </r>
  <r>
    <x v="2"/>
    <x v="2"/>
    <x v="46"/>
    <x v="3"/>
    <s v="43468|A4"/>
  </r>
  <r>
    <x v="2"/>
    <x v="3"/>
    <x v="13"/>
    <x v="3"/>
    <s v="43468|A4"/>
  </r>
  <r>
    <x v="2"/>
    <x v="5"/>
    <x v="17"/>
    <x v="3"/>
    <s v="43468|A4"/>
  </r>
  <r>
    <x v="2"/>
    <x v="0"/>
    <x v="4"/>
    <x v="3"/>
    <s v="43468|A4"/>
  </r>
  <r>
    <x v="2"/>
    <x v="1"/>
    <x v="47"/>
    <x v="4"/>
    <s v="43468|A5"/>
  </r>
  <r>
    <x v="2"/>
    <x v="2"/>
    <x v="48"/>
    <x v="4"/>
    <s v="43468|A5"/>
  </r>
  <r>
    <x v="2"/>
    <x v="3"/>
    <x v="49"/>
    <x v="4"/>
    <s v="43468|A5"/>
  </r>
  <r>
    <x v="2"/>
    <x v="5"/>
    <x v="50"/>
    <x v="4"/>
    <s v="43468|A5"/>
  </r>
  <r>
    <x v="2"/>
    <x v="0"/>
    <x v="5"/>
    <x v="4"/>
    <s v="43468|A5"/>
  </r>
  <r>
    <x v="2"/>
    <x v="1"/>
    <x v="51"/>
    <x v="5"/>
    <s v="43468|A6"/>
  </r>
  <r>
    <x v="2"/>
    <x v="2"/>
    <x v="52"/>
    <x v="5"/>
    <s v="43468|A6"/>
  </r>
  <r>
    <x v="2"/>
    <x v="3"/>
    <x v="53"/>
    <x v="5"/>
    <s v="43468|A6"/>
  </r>
  <r>
    <x v="2"/>
    <x v="5"/>
    <x v="54"/>
    <x v="5"/>
    <s v="43468|A6"/>
  </r>
  <r>
    <x v="2"/>
    <x v="0"/>
    <x v="6"/>
    <x v="5"/>
    <s v="43468|A6"/>
  </r>
  <r>
    <x v="2"/>
    <x v="1"/>
    <x v="7"/>
    <x v="6"/>
    <s v="43468|M1"/>
  </r>
  <r>
    <x v="2"/>
    <x v="1"/>
    <x v="8"/>
    <x v="6"/>
    <s v="43468|M1"/>
  </r>
  <r>
    <x v="2"/>
    <x v="2"/>
    <x v="10"/>
    <x v="6"/>
    <s v="43468|M1"/>
  </r>
  <r>
    <x v="2"/>
    <x v="2"/>
    <x v="55"/>
    <x v="6"/>
    <s v="43468|M1"/>
  </r>
  <r>
    <x v="2"/>
    <x v="3"/>
    <x v="12"/>
    <x v="6"/>
    <s v="43468|M1"/>
  </r>
  <r>
    <x v="2"/>
    <x v="3"/>
    <x v="56"/>
    <x v="6"/>
    <s v="43468|M1"/>
  </r>
  <r>
    <x v="2"/>
    <x v="4"/>
    <x v="14"/>
    <x v="6"/>
    <s v="43468|M1"/>
  </r>
  <r>
    <x v="2"/>
    <x v="4"/>
    <x v="15"/>
    <x v="6"/>
    <s v="43468|M1"/>
  </r>
  <r>
    <x v="2"/>
    <x v="5"/>
    <x v="16"/>
    <x v="6"/>
    <s v="43468|M1"/>
  </r>
  <r>
    <x v="2"/>
    <x v="5"/>
    <x v="57"/>
    <x v="6"/>
    <s v="43468|M1"/>
  </r>
  <r>
    <x v="2"/>
    <x v="1"/>
    <x v="18"/>
    <x v="7"/>
    <s v="43468|M2"/>
  </r>
  <r>
    <x v="2"/>
    <x v="1"/>
    <x v="19"/>
    <x v="7"/>
    <s v="43468|M2"/>
  </r>
  <r>
    <x v="2"/>
    <x v="2"/>
    <x v="25"/>
    <x v="7"/>
    <s v="43468|M2"/>
  </r>
  <r>
    <x v="2"/>
    <x v="3"/>
    <x v="27"/>
    <x v="7"/>
    <s v="43468|M2"/>
  </r>
  <r>
    <x v="2"/>
    <x v="5"/>
    <x v="31"/>
    <x v="7"/>
    <s v="43468|M2"/>
  </r>
  <r>
    <x v="2"/>
    <x v="0"/>
    <x v="20"/>
    <x v="7"/>
    <s v="43468|M2"/>
  </r>
  <r>
    <x v="2"/>
    <x v="1"/>
    <x v="21"/>
    <x v="8"/>
    <s v="43468|M3"/>
  </r>
  <r>
    <x v="2"/>
    <x v="1"/>
    <x v="22"/>
    <x v="8"/>
    <s v="43468|M3"/>
  </r>
  <r>
    <x v="2"/>
    <x v="2"/>
    <x v="58"/>
    <x v="8"/>
    <s v="43468|M3"/>
  </r>
  <r>
    <x v="2"/>
    <x v="2"/>
    <x v="59"/>
    <x v="8"/>
    <s v="43468|M3"/>
  </r>
  <r>
    <x v="2"/>
    <x v="3"/>
    <x v="60"/>
    <x v="8"/>
    <s v="43468|M3"/>
  </r>
  <r>
    <x v="2"/>
    <x v="3"/>
    <x v="61"/>
    <x v="8"/>
    <s v="43468|M3"/>
  </r>
  <r>
    <x v="2"/>
    <x v="5"/>
    <x v="62"/>
    <x v="8"/>
    <s v="43468|M3"/>
  </r>
  <r>
    <x v="2"/>
    <x v="0"/>
    <x v="23"/>
    <x v="8"/>
    <s v="43468|M3"/>
  </r>
  <r>
    <x v="2"/>
    <x v="1"/>
    <x v="63"/>
    <x v="9"/>
    <s v="43468|M4"/>
  </r>
  <r>
    <x v="2"/>
    <x v="2"/>
    <x v="64"/>
    <x v="9"/>
    <s v="43468|M4"/>
  </r>
  <r>
    <x v="2"/>
    <x v="3"/>
    <x v="65"/>
    <x v="9"/>
    <s v="43468|M4"/>
  </r>
  <r>
    <x v="2"/>
    <x v="5"/>
    <x v="66"/>
    <x v="9"/>
    <s v="43468|M4"/>
  </r>
  <r>
    <x v="2"/>
    <x v="0"/>
    <x v="24"/>
    <x v="9"/>
    <s v="43468|M4"/>
  </r>
  <r>
    <x v="2"/>
    <x v="1"/>
    <x v="67"/>
    <x v="10"/>
    <s v="43468|M5"/>
  </r>
  <r>
    <x v="2"/>
    <x v="2"/>
    <x v="68"/>
    <x v="10"/>
    <s v="43468|M5"/>
  </r>
  <r>
    <x v="2"/>
    <x v="3"/>
    <x v="69"/>
    <x v="10"/>
    <s v="43468|M5"/>
  </r>
  <r>
    <x v="2"/>
    <x v="3"/>
    <x v="28"/>
    <x v="10"/>
    <s v="43468|M5"/>
  </r>
  <r>
    <x v="2"/>
    <x v="4"/>
    <x v="29"/>
    <x v="10"/>
    <s v="43468|M5"/>
  </r>
  <r>
    <x v="2"/>
    <x v="4"/>
    <x v="30"/>
    <x v="10"/>
    <s v="43468|M5"/>
  </r>
  <r>
    <x v="2"/>
    <x v="5"/>
    <x v="70"/>
    <x v="10"/>
    <s v="43468|M5"/>
  </r>
  <r>
    <x v="2"/>
    <x v="5"/>
    <x v="32"/>
    <x v="10"/>
    <s v="43468|M5"/>
  </r>
  <r>
    <x v="2"/>
    <x v="0"/>
    <x v="33"/>
    <x v="10"/>
    <s v="43468|M5"/>
  </r>
  <r>
    <x v="2"/>
    <x v="0"/>
    <x v="34"/>
    <x v="10"/>
    <s v="43468|M5"/>
  </r>
  <r>
    <x v="2"/>
    <x v="1"/>
    <x v="71"/>
    <x v="11"/>
    <s v="43468|M6"/>
  </r>
  <r>
    <x v="2"/>
    <x v="2"/>
    <x v="73"/>
    <x v="11"/>
    <s v="43468|M6"/>
  </r>
  <r>
    <x v="2"/>
    <x v="3"/>
    <x v="75"/>
    <x v="11"/>
    <s v="43468|M6"/>
  </r>
  <r>
    <x v="2"/>
    <x v="5"/>
    <x v="76"/>
    <x v="11"/>
    <s v="43468|M6"/>
  </r>
  <r>
    <x v="2"/>
    <x v="0"/>
    <x v="35"/>
    <x v="11"/>
    <s v="43468|M6"/>
  </r>
  <r>
    <x v="2"/>
    <x v="1"/>
    <x v="72"/>
    <x v="12"/>
    <s v="43468|M7"/>
  </r>
  <r>
    <x v="2"/>
    <x v="2"/>
    <x v="74"/>
    <x v="12"/>
    <s v="43468|M7"/>
  </r>
  <r>
    <x v="3"/>
    <x v="1"/>
    <x v="36"/>
    <x v="0"/>
    <s v="43469|A1"/>
  </r>
  <r>
    <x v="3"/>
    <x v="2"/>
    <x v="37"/>
    <x v="0"/>
    <s v="43469|A1"/>
  </r>
  <r>
    <x v="3"/>
    <x v="3"/>
    <x v="38"/>
    <x v="0"/>
    <s v="43469|A1"/>
  </r>
  <r>
    <x v="3"/>
    <x v="5"/>
    <x v="39"/>
    <x v="0"/>
    <s v="43469|A1"/>
  </r>
  <r>
    <x v="3"/>
    <x v="0"/>
    <x v="0"/>
    <x v="0"/>
    <s v="43469|A1"/>
  </r>
  <r>
    <x v="3"/>
    <x v="1"/>
    <x v="1"/>
    <x v="1"/>
    <s v="43469|A2"/>
  </r>
  <r>
    <x v="3"/>
    <x v="2"/>
    <x v="40"/>
    <x v="1"/>
    <s v="43469|A2"/>
  </r>
  <r>
    <x v="3"/>
    <x v="3"/>
    <x v="41"/>
    <x v="1"/>
    <s v="43469|A2"/>
  </r>
  <r>
    <x v="3"/>
    <x v="5"/>
    <x v="42"/>
    <x v="1"/>
    <s v="43469|A2"/>
  </r>
  <r>
    <x v="3"/>
    <x v="0"/>
    <x v="2"/>
    <x v="1"/>
    <s v="43469|A2"/>
  </r>
  <r>
    <x v="3"/>
    <x v="1"/>
    <x v="9"/>
    <x v="2"/>
    <s v="43469|A3"/>
  </r>
  <r>
    <x v="3"/>
    <x v="2"/>
    <x v="11"/>
    <x v="2"/>
    <s v="43469|A3"/>
  </r>
  <r>
    <x v="3"/>
    <x v="3"/>
    <x v="43"/>
    <x v="2"/>
    <s v="43469|A3"/>
  </r>
  <r>
    <x v="3"/>
    <x v="5"/>
    <x v="44"/>
    <x v="2"/>
    <s v="43469|A3"/>
  </r>
  <r>
    <x v="3"/>
    <x v="0"/>
    <x v="3"/>
    <x v="2"/>
    <s v="43469|A3"/>
  </r>
  <r>
    <x v="3"/>
    <x v="1"/>
    <x v="45"/>
    <x v="3"/>
    <s v="43469|A4"/>
  </r>
  <r>
    <x v="3"/>
    <x v="2"/>
    <x v="46"/>
    <x v="3"/>
    <s v="43469|A4"/>
  </r>
  <r>
    <x v="3"/>
    <x v="3"/>
    <x v="13"/>
    <x v="3"/>
    <s v="43469|A4"/>
  </r>
  <r>
    <x v="3"/>
    <x v="5"/>
    <x v="17"/>
    <x v="3"/>
    <s v="43469|A4"/>
  </r>
  <r>
    <x v="3"/>
    <x v="0"/>
    <x v="4"/>
    <x v="3"/>
    <s v="43469|A4"/>
  </r>
  <r>
    <x v="3"/>
    <x v="1"/>
    <x v="47"/>
    <x v="4"/>
    <s v="43469|A5"/>
  </r>
  <r>
    <x v="3"/>
    <x v="2"/>
    <x v="48"/>
    <x v="4"/>
    <s v="43469|A5"/>
  </r>
  <r>
    <x v="3"/>
    <x v="3"/>
    <x v="49"/>
    <x v="4"/>
    <s v="43469|A5"/>
  </r>
  <r>
    <x v="3"/>
    <x v="5"/>
    <x v="50"/>
    <x v="4"/>
    <s v="43469|A5"/>
  </r>
  <r>
    <x v="3"/>
    <x v="0"/>
    <x v="5"/>
    <x v="4"/>
    <s v="43469|A5"/>
  </r>
  <r>
    <x v="3"/>
    <x v="1"/>
    <x v="51"/>
    <x v="5"/>
    <s v="43469|A6"/>
  </r>
  <r>
    <x v="3"/>
    <x v="2"/>
    <x v="52"/>
    <x v="5"/>
    <s v="43469|A6"/>
  </r>
  <r>
    <x v="3"/>
    <x v="3"/>
    <x v="53"/>
    <x v="5"/>
    <s v="43469|A6"/>
  </r>
  <r>
    <x v="3"/>
    <x v="5"/>
    <x v="54"/>
    <x v="5"/>
    <s v="43469|A6"/>
  </r>
  <r>
    <x v="3"/>
    <x v="0"/>
    <x v="6"/>
    <x v="5"/>
    <s v="43469|A6"/>
  </r>
  <r>
    <x v="3"/>
    <x v="1"/>
    <x v="7"/>
    <x v="6"/>
    <s v="43469|M1"/>
  </r>
  <r>
    <x v="3"/>
    <x v="1"/>
    <x v="8"/>
    <x v="6"/>
    <s v="43469|M1"/>
  </r>
  <r>
    <x v="3"/>
    <x v="2"/>
    <x v="10"/>
    <x v="6"/>
    <s v="43469|M1"/>
  </r>
  <r>
    <x v="3"/>
    <x v="2"/>
    <x v="55"/>
    <x v="6"/>
    <s v="43469|M1"/>
  </r>
  <r>
    <x v="3"/>
    <x v="3"/>
    <x v="12"/>
    <x v="6"/>
    <s v="43469|M1"/>
  </r>
  <r>
    <x v="3"/>
    <x v="3"/>
    <x v="56"/>
    <x v="6"/>
    <s v="43469|M1"/>
  </r>
  <r>
    <x v="3"/>
    <x v="4"/>
    <x v="14"/>
    <x v="6"/>
    <s v="43469|M1"/>
  </r>
  <r>
    <x v="3"/>
    <x v="4"/>
    <x v="15"/>
    <x v="6"/>
    <s v="43469|M1"/>
  </r>
  <r>
    <x v="3"/>
    <x v="5"/>
    <x v="16"/>
    <x v="6"/>
    <s v="43469|M1"/>
  </r>
  <r>
    <x v="3"/>
    <x v="5"/>
    <x v="57"/>
    <x v="6"/>
    <s v="43469|M1"/>
  </r>
  <r>
    <x v="3"/>
    <x v="1"/>
    <x v="18"/>
    <x v="7"/>
    <s v="43469|M2"/>
  </r>
  <r>
    <x v="3"/>
    <x v="1"/>
    <x v="19"/>
    <x v="7"/>
    <s v="43469|M2"/>
  </r>
  <r>
    <x v="3"/>
    <x v="2"/>
    <x v="25"/>
    <x v="7"/>
    <s v="43469|M2"/>
  </r>
  <r>
    <x v="3"/>
    <x v="3"/>
    <x v="27"/>
    <x v="7"/>
    <s v="43469|M2"/>
  </r>
  <r>
    <x v="3"/>
    <x v="5"/>
    <x v="31"/>
    <x v="7"/>
    <s v="43469|M2"/>
  </r>
  <r>
    <x v="3"/>
    <x v="0"/>
    <x v="20"/>
    <x v="7"/>
    <s v="43469|M2"/>
  </r>
  <r>
    <x v="3"/>
    <x v="1"/>
    <x v="21"/>
    <x v="8"/>
    <s v="43469|M3"/>
  </r>
  <r>
    <x v="3"/>
    <x v="1"/>
    <x v="22"/>
    <x v="8"/>
    <s v="43469|M3"/>
  </r>
  <r>
    <x v="3"/>
    <x v="2"/>
    <x v="58"/>
    <x v="8"/>
    <s v="43469|M3"/>
  </r>
  <r>
    <x v="3"/>
    <x v="2"/>
    <x v="59"/>
    <x v="8"/>
    <s v="43469|M3"/>
  </r>
  <r>
    <x v="3"/>
    <x v="3"/>
    <x v="60"/>
    <x v="8"/>
    <s v="43469|M3"/>
  </r>
  <r>
    <x v="3"/>
    <x v="3"/>
    <x v="61"/>
    <x v="8"/>
    <s v="43469|M3"/>
  </r>
  <r>
    <x v="3"/>
    <x v="5"/>
    <x v="62"/>
    <x v="8"/>
    <s v="43469|M3"/>
  </r>
  <r>
    <x v="3"/>
    <x v="0"/>
    <x v="23"/>
    <x v="8"/>
    <s v="43469|M3"/>
  </r>
  <r>
    <x v="3"/>
    <x v="1"/>
    <x v="63"/>
    <x v="9"/>
    <s v="43469|M4"/>
  </r>
  <r>
    <x v="3"/>
    <x v="2"/>
    <x v="64"/>
    <x v="9"/>
    <s v="43469|M4"/>
  </r>
  <r>
    <x v="3"/>
    <x v="3"/>
    <x v="65"/>
    <x v="9"/>
    <s v="43469|M4"/>
  </r>
  <r>
    <x v="3"/>
    <x v="5"/>
    <x v="66"/>
    <x v="9"/>
    <s v="43469|M4"/>
  </r>
  <r>
    <x v="3"/>
    <x v="0"/>
    <x v="24"/>
    <x v="9"/>
    <s v="43469|M4"/>
  </r>
  <r>
    <x v="3"/>
    <x v="1"/>
    <x v="67"/>
    <x v="10"/>
    <s v="43469|M5"/>
  </r>
  <r>
    <x v="3"/>
    <x v="2"/>
    <x v="68"/>
    <x v="10"/>
    <s v="43469|M5"/>
  </r>
  <r>
    <x v="3"/>
    <x v="3"/>
    <x v="69"/>
    <x v="10"/>
    <s v="43469|M5"/>
  </r>
  <r>
    <x v="3"/>
    <x v="3"/>
    <x v="28"/>
    <x v="10"/>
    <s v="43469|M5"/>
  </r>
  <r>
    <x v="3"/>
    <x v="4"/>
    <x v="29"/>
    <x v="10"/>
    <s v="43469|M5"/>
  </r>
  <r>
    <x v="3"/>
    <x v="4"/>
    <x v="30"/>
    <x v="10"/>
    <s v="43469|M5"/>
  </r>
  <r>
    <x v="3"/>
    <x v="5"/>
    <x v="70"/>
    <x v="10"/>
    <s v="43469|M5"/>
  </r>
  <r>
    <x v="3"/>
    <x v="5"/>
    <x v="32"/>
    <x v="10"/>
    <s v="43469|M5"/>
  </r>
  <r>
    <x v="3"/>
    <x v="0"/>
    <x v="33"/>
    <x v="10"/>
    <s v="43469|M5"/>
  </r>
  <r>
    <x v="3"/>
    <x v="0"/>
    <x v="34"/>
    <x v="10"/>
    <s v="43469|M5"/>
  </r>
  <r>
    <x v="3"/>
    <x v="1"/>
    <x v="71"/>
    <x v="11"/>
    <s v="43469|M6"/>
  </r>
  <r>
    <x v="3"/>
    <x v="2"/>
    <x v="73"/>
    <x v="11"/>
    <s v="43469|M6"/>
  </r>
  <r>
    <x v="3"/>
    <x v="3"/>
    <x v="75"/>
    <x v="11"/>
    <s v="43469|M6"/>
  </r>
  <r>
    <x v="3"/>
    <x v="5"/>
    <x v="76"/>
    <x v="11"/>
    <s v="43469|M6"/>
  </r>
  <r>
    <x v="3"/>
    <x v="0"/>
    <x v="35"/>
    <x v="11"/>
    <s v="43469|M6"/>
  </r>
  <r>
    <x v="3"/>
    <x v="1"/>
    <x v="72"/>
    <x v="13"/>
    <s v="43469|M8"/>
  </r>
  <r>
    <x v="3"/>
    <x v="2"/>
    <x v="74"/>
    <x v="13"/>
    <s v="43469|M8"/>
  </r>
  <r>
    <x v="4"/>
    <x v="1"/>
    <x v="36"/>
    <x v="0"/>
    <s v="43470|A1"/>
  </r>
  <r>
    <x v="4"/>
    <x v="2"/>
    <x v="37"/>
    <x v="0"/>
    <s v="43470|A1"/>
  </r>
  <r>
    <x v="4"/>
    <x v="3"/>
    <x v="38"/>
    <x v="0"/>
    <s v="43470|A1"/>
  </r>
  <r>
    <x v="4"/>
    <x v="5"/>
    <x v="39"/>
    <x v="0"/>
    <s v="43470|A1"/>
  </r>
  <r>
    <x v="4"/>
    <x v="0"/>
    <x v="0"/>
    <x v="0"/>
    <s v="43470|A1"/>
  </r>
  <r>
    <x v="4"/>
    <x v="1"/>
    <x v="1"/>
    <x v="1"/>
    <s v="43470|A2"/>
  </r>
  <r>
    <x v="4"/>
    <x v="2"/>
    <x v="40"/>
    <x v="1"/>
    <s v="43470|A2"/>
  </r>
  <r>
    <x v="4"/>
    <x v="3"/>
    <x v="41"/>
    <x v="1"/>
    <s v="43470|A2"/>
  </r>
  <r>
    <x v="4"/>
    <x v="5"/>
    <x v="42"/>
    <x v="1"/>
    <s v="43470|A2"/>
  </r>
  <r>
    <x v="4"/>
    <x v="0"/>
    <x v="2"/>
    <x v="1"/>
    <s v="43470|A2"/>
  </r>
  <r>
    <x v="4"/>
    <x v="1"/>
    <x v="9"/>
    <x v="2"/>
    <s v="43470|A3"/>
  </r>
  <r>
    <x v="4"/>
    <x v="2"/>
    <x v="11"/>
    <x v="2"/>
    <s v="43470|A3"/>
  </r>
  <r>
    <x v="4"/>
    <x v="3"/>
    <x v="43"/>
    <x v="2"/>
    <s v="43470|A3"/>
  </r>
  <r>
    <x v="4"/>
    <x v="5"/>
    <x v="44"/>
    <x v="2"/>
    <s v="43470|A3"/>
  </r>
  <r>
    <x v="4"/>
    <x v="0"/>
    <x v="3"/>
    <x v="2"/>
    <s v="43470|A3"/>
  </r>
  <r>
    <x v="4"/>
    <x v="1"/>
    <x v="45"/>
    <x v="3"/>
    <s v="43470|A4"/>
  </r>
  <r>
    <x v="4"/>
    <x v="2"/>
    <x v="46"/>
    <x v="3"/>
    <s v="43470|A4"/>
  </r>
  <r>
    <x v="4"/>
    <x v="3"/>
    <x v="13"/>
    <x v="3"/>
    <s v="43470|A4"/>
  </r>
  <r>
    <x v="4"/>
    <x v="5"/>
    <x v="17"/>
    <x v="3"/>
    <s v="43470|A4"/>
  </r>
  <r>
    <x v="4"/>
    <x v="0"/>
    <x v="4"/>
    <x v="3"/>
    <s v="43470|A4"/>
  </r>
  <r>
    <x v="4"/>
    <x v="1"/>
    <x v="47"/>
    <x v="4"/>
    <s v="43470|A5"/>
  </r>
  <r>
    <x v="4"/>
    <x v="2"/>
    <x v="48"/>
    <x v="4"/>
    <s v="43470|A5"/>
  </r>
  <r>
    <x v="4"/>
    <x v="3"/>
    <x v="49"/>
    <x v="4"/>
    <s v="43470|A5"/>
  </r>
  <r>
    <x v="4"/>
    <x v="5"/>
    <x v="50"/>
    <x v="4"/>
    <s v="43470|A5"/>
  </r>
  <r>
    <x v="4"/>
    <x v="0"/>
    <x v="5"/>
    <x v="4"/>
    <s v="43470|A5"/>
  </r>
  <r>
    <x v="4"/>
    <x v="1"/>
    <x v="51"/>
    <x v="5"/>
    <s v="43470|A6"/>
  </r>
  <r>
    <x v="4"/>
    <x v="2"/>
    <x v="52"/>
    <x v="5"/>
    <s v="43470|A6"/>
  </r>
  <r>
    <x v="4"/>
    <x v="3"/>
    <x v="53"/>
    <x v="5"/>
    <s v="43470|A6"/>
  </r>
  <r>
    <x v="4"/>
    <x v="5"/>
    <x v="54"/>
    <x v="5"/>
    <s v="43470|A6"/>
  </r>
  <r>
    <x v="4"/>
    <x v="0"/>
    <x v="6"/>
    <x v="5"/>
    <s v="43470|A6"/>
  </r>
  <r>
    <x v="4"/>
    <x v="1"/>
    <x v="7"/>
    <x v="6"/>
    <s v="43470|M1"/>
  </r>
  <r>
    <x v="4"/>
    <x v="1"/>
    <x v="8"/>
    <x v="6"/>
    <s v="43470|M1"/>
  </r>
  <r>
    <x v="4"/>
    <x v="2"/>
    <x v="10"/>
    <x v="6"/>
    <s v="43470|M1"/>
  </r>
  <r>
    <x v="4"/>
    <x v="2"/>
    <x v="55"/>
    <x v="6"/>
    <s v="43470|M1"/>
  </r>
  <r>
    <x v="4"/>
    <x v="3"/>
    <x v="12"/>
    <x v="6"/>
    <s v="43470|M1"/>
  </r>
  <r>
    <x v="4"/>
    <x v="3"/>
    <x v="56"/>
    <x v="6"/>
    <s v="43470|M1"/>
  </r>
  <r>
    <x v="4"/>
    <x v="4"/>
    <x v="14"/>
    <x v="6"/>
    <s v="43470|M1"/>
  </r>
  <r>
    <x v="4"/>
    <x v="4"/>
    <x v="15"/>
    <x v="6"/>
    <s v="43470|M1"/>
  </r>
  <r>
    <x v="4"/>
    <x v="5"/>
    <x v="16"/>
    <x v="6"/>
    <s v="43470|M1"/>
  </r>
  <r>
    <x v="4"/>
    <x v="5"/>
    <x v="57"/>
    <x v="6"/>
    <s v="43470|M1"/>
  </r>
  <r>
    <x v="4"/>
    <x v="1"/>
    <x v="18"/>
    <x v="7"/>
    <s v="43470|M2"/>
  </r>
  <r>
    <x v="4"/>
    <x v="1"/>
    <x v="19"/>
    <x v="7"/>
    <s v="43470|M2"/>
  </r>
  <r>
    <x v="4"/>
    <x v="2"/>
    <x v="25"/>
    <x v="7"/>
    <s v="43470|M2"/>
  </r>
  <r>
    <x v="4"/>
    <x v="3"/>
    <x v="27"/>
    <x v="7"/>
    <s v="43470|M2"/>
  </r>
  <r>
    <x v="4"/>
    <x v="5"/>
    <x v="31"/>
    <x v="7"/>
    <s v="43470|M2"/>
  </r>
  <r>
    <x v="4"/>
    <x v="0"/>
    <x v="20"/>
    <x v="7"/>
    <s v="43470|M2"/>
  </r>
  <r>
    <x v="4"/>
    <x v="1"/>
    <x v="21"/>
    <x v="8"/>
    <s v="43470|M3"/>
  </r>
  <r>
    <x v="4"/>
    <x v="1"/>
    <x v="22"/>
    <x v="8"/>
    <s v="43470|M3"/>
  </r>
  <r>
    <x v="4"/>
    <x v="2"/>
    <x v="58"/>
    <x v="8"/>
    <s v="43470|M3"/>
  </r>
  <r>
    <x v="4"/>
    <x v="2"/>
    <x v="59"/>
    <x v="8"/>
    <s v="43470|M3"/>
  </r>
  <r>
    <x v="4"/>
    <x v="3"/>
    <x v="60"/>
    <x v="8"/>
    <s v="43470|M3"/>
  </r>
  <r>
    <x v="4"/>
    <x v="3"/>
    <x v="61"/>
    <x v="8"/>
    <s v="43470|M3"/>
  </r>
  <r>
    <x v="4"/>
    <x v="5"/>
    <x v="62"/>
    <x v="8"/>
    <s v="43470|M3"/>
  </r>
  <r>
    <x v="4"/>
    <x v="0"/>
    <x v="23"/>
    <x v="8"/>
    <s v="43470|M3"/>
  </r>
  <r>
    <x v="4"/>
    <x v="1"/>
    <x v="63"/>
    <x v="9"/>
    <s v="43470|M4"/>
  </r>
  <r>
    <x v="4"/>
    <x v="2"/>
    <x v="64"/>
    <x v="9"/>
    <s v="43470|M4"/>
  </r>
  <r>
    <x v="4"/>
    <x v="3"/>
    <x v="65"/>
    <x v="9"/>
    <s v="43470|M4"/>
  </r>
  <r>
    <x v="4"/>
    <x v="5"/>
    <x v="66"/>
    <x v="9"/>
    <s v="43470|M4"/>
  </r>
  <r>
    <x v="4"/>
    <x v="0"/>
    <x v="24"/>
    <x v="9"/>
    <s v="43470|M4"/>
  </r>
  <r>
    <x v="4"/>
    <x v="1"/>
    <x v="67"/>
    <x v="10"/>
    <s v="43470|M5"/>
  </r>
  <r>
    <x v="4"/>
    <x v="2"/>
    <x v="68"/>
    <x v="10"/>
    <s v="43470|M5"/>
  </r>
  <r>
    <x v="4"/>
    <x v="3"/>
    <x v="69"/>
    <x v="10"/>
    <s v="43470|M5"/>
  </r>
  <r>
    <x v="4"/>
    <x v="3"/>
    <x v="28"/>
    <x v="10"/>
    <s v="43470|M5"/>
  </r>
  <r>
    <x v="4"/>
    <x v="4"/>
    <x v="29"/>
    <x v="10"/>
    <s v="43470|M5"/>
  </r>
  <r>
    <x v="4"/>
    <x v="4"/>
    <x v="30"/>
    <x v="10"/>
    <s v="43470|M5"/>
  </r>
  <r>
    <x v="4"/>
    <x v="5"/>
    <x v="70"/>
    <x v="10"/>
    <s v="43470|M5"/>
  </r>
  <r>
    <x v="4"/>
    <x v="5"/>
    <x v="32"/>
    <x v="10"/>
    <s v="43470|M5"/>
  </r>
  <r>
    <x v="4"/>
    <x v="0"/>
    <x v="33"/>
    <x v="10"/>
    <s v="43470|M5"/>
  </r>
  <r>
    <x v="4"/>
    <x v="0"/>
    <x v="34"/>
    <x v="10"/>
    <s v="43470|M5"/>
  </r>
  <r>
    <x v="4"/>
    <x v="1"/>
    <x v="71"/>
    <x v="11"/>
    <s v="43470|M6"/>
  </r>
  <r>
    <x v="4"/>
    <x v="2"/>
    <x v="73"/>
    <x v="11"/>
    <s v="43470|M6"/>
  </r>
  <r>
    <x v="4"/>
    <x v="3"/>
    <x v="75"/>
    <x v="11"/>
    <s v="43470|M6"/>
  </r>
  <r>
    <x v="4"/>
    <x v="5"/>
    <x v="76"/>
    <x v="11"/>
    <s v="43470|M6"/>
  </r>
  <r>
    <x v="4"/>
    <x v="0"/>
    <x v="35"/>
    <x v="11"/>
    <s v="43470|M6"/>
  </r>
  <r>
    <x v="4"/>
    <x v="1"/>
    <x v="72"/>
    <x v="14"/>
    <s v="43470|M9"/>
  </r>
  <r>
    <x v="4"/>
    <x v="2"/>
    <x v="74"/>
    <x v="14"/>
    <s v="43470|M9"/>
  </r>
  <r>
    <x v="5"/>
    <x v="1"/>
    <x v="36"/>
    <x v="0"/>
    <s v="43471|A1"/>
  </r>
  <r>
    <x v="5"/>
    <x v="2"/>
    <x v="37"/>
    <x v="0"/>
    <s v="43471|A1"/>
  </r>
  <r>
    <x v="5"/>
    <x v="3"/>
    <x v="38"/>
    <x v="0"/>
    <s v="43471|A1"/>
  </r>
  <r>
    <x v="5"/>
    <x v="5"/>
    <x v="39"/>
    <x v="0"/>
    <s v="43471|A1"/>
  </r>
  <r>
    <x v="5"/>
    <x v="0"/>
    <x v="0"/>
    <x v="0"/>
    <s v="43471|A1"/>
  </r>
  <r>
    <x v="5"/>
    <x v="1"/>
    <x v="1"/>
    <x v="1"/>
    <s v="43471|A2"/>
  </r>
  <r>
    <x v="5"/>
    <x v="2"/>
    <x v="40"/>
    <x v="1"/>
    <s v="43471|A2"/>
  </r>
  <r>
    <x v="5"/>
    <x v="3"/>
    <x v="41"/>
    <x v="1"/>
    <s v="43471|A2"/>
  </r>
  <r>
    <x v="5"/>
    <x v="5"/>
    <x v="42"/>
    <x v="1"/>
    <s v="43471|A2"/>
  </r>
  <r>
    <x v="5"/>
    <x v="0"/>
    <x v="2"/>
    <x v="1"/>
    <s v="43471|A2"/>
  </r>
  <r>
    <x v="5"/>
    <x v="1"/>
    <x v="9"/>
    <x v="2"/>
    <s v="43471|A3"/>
  </r>
  <r>
    <x v="5"/>
    <x v="2"/>
    <x v="11"/>
    <x v="2"/>
    <s v="43471|A3"/>
  </r>
  <r>
    <x v="5"/>
    <x v="3"/>
    <x v="43"/>
    <x v="2"/>
    <s v="43471|A3"/>
  </r>
  <r>
    <x v="5"/>
    <x v="5"/>
    <x v="44"/>
    <x v="2"/>
    <s v="43471|A3"/>
  </r>
  <r>
    <x v="5"/>
    <x v="0"/>
    <x v="3"/>
    <x v="2"/>
    <s v="43471|A3"/>
  </r>
  <r>
    <x v="5"/>
    <x v="1"/>
    <x v="45"/>
    <x v="3"/>
    <s v="43471|A4"/>
  </r>
  <r>
    <x v="5"/>
    <x v="2"/>
    <x v="46"/>
    <x v="3"/>
    <s v="43471|A4"/>
  </r>
  <r>
    <x v="5"/>
    <x v="3"/>
    <x v="13"/>
    <x v="3"/>
    <s v="43471|A4"/>
  </r>
  <r>
    <x v="5"/>
    <x v="5"/>
    <x v="17"/>
    <x v="3"/>
    <s v="43471|A4"/>
  </r>
  <r>
    <x v="5"/>
    <x v="0"/>
    <x v="4"/>
    <x v="3"/>
    <s v="43471|A4"/>
  </r>
  <r>
    <x v="5"/>
    <x v="1"/>
    <x v="47"/>
    <x v="4"/>
    <s v="43471|A5"/>
  </r>
  <r>
    <x v="5"/>
    <x v="2"/>
    <x v="48"/>
    <x v="4"/>
    <s v="43471|A5"/>
  </r>
  <r>
    <x v="5"/>
    <x v="3"/>
    <x v="49"/>
    <x v="4"/>
    <s v="43471|A5"/>
  </r>
  <r>
    <x v="5"/>
    <x v="5"/>
    <x v="50"/>
    <x v="4"/>
    <s v="43471|A5"/>
  </r>
  <r>
    <x v="5"/>
    <x v="0"/>
    <x v="5"/>
    <x v="4"/>
    <s v="43471|A5"/>
  </r>
  <r>
    <x v="5"/>
    <x v="1"/>
    <x v="51"/>
    <x v="5"/>
    <s v="43471|A6"/>
  </r>
  <r>
    <x v="5"/>
    <x v="2"/>
    <x v="52"/>
    <x v="5"/>
    <s v="43471|A6"/>
  </r>
  <r>
    <x v="5"/>
    <x v="3"/>
    <x v="53"/>
    <x v="5"/>
    <s v="43471|A6"/>
  </r>
  <r>
    <x v="5"/>
    <x v="5"/>
    <x v="54"/>
    <x v="5"/>
    <s v="43471|A6"/>
  </r>
  <r>
    <x v="5"/>
    <x v="0"/>
    <x v="6"/>
    <x v="5"/>
    <s v="43471|A6"/>
  </r>
  <r>
    <x v="5"/>
    <x v="1"/>
    <x v="7"/>
    <x v="6"/>
    <s v="43471|M1"/>
  </r>
  <r>
    <x v="5"/>
    <x v="1"/>
    <x v="8"/>
    <x v="6"/>
    <s v="43471|M1"/>
  </r>
  <r>
    <x v="5"/>
    <x v="2"/>
    <x v="10"/>
    <x v="6"/>
    <s v="43471|M1"/>
  </r>
  <r>
    <x v="5"/>
    <x v="2"/>
    <x v="55"/>
    <x v="6"/>
    <s v="43471|M1"/>
  </r>
  <r>
    <x v="5"/>
    <x v="3"/>
    <x v="12"/>
    <x v="6"/>
    <s v="43471|M1"/>
  </r>
  <r>
    <x v="5"/>
    <x v="3"/>
    <x v="56"/>
    <x v="6"/>
    <s v="43471|M1"/>
  </r>
  <r>
    <x v="5"/>
    <x v="4"/>
    <x v="14"/>
    <x v="6"/>
    <s v="43471|M1"/>
  </r>
  <r>
    <x v="5"/>
    <x v="4"/>
    <x v="15"/>
    <x v="6"/>
    <s v="43471|M1"/>
  </r>
  <r>
    <x v="5"/>
    <x v="5"/>
    <x v="16"/>
    <x v="6"/>
    <s v="43471|M1"/>
  </r>
  <r>
    <x v="5"/>
    <x v="5"/>
    <x v="57"/>
    <x v="6"/>
    <s v="43471|M1"/>
  </r>
  <r>
    <x v="5"/>
    <x v="1"/>
    <x v="72"/>
    <x v="15"/>
    <s v="43471|M10"/>
  </r>
  <r>
    <x v="5"/>
    <x v="2"/>
    <x v="74"/>
    <x v="15"/>
    <s v="43471|M10"/>
  </r>
  <r>
    <x v="5"/>
    <x v="1"/>
    <x v="18"/>
    <x v="7"/>
    <s v="43471|M2"/>
  </r>
  <r>
    <x v="5"/>
    <x v="1"/>
    <x v="19"/>
    <x v="7"/>
    <s v="43471|M2"/>
  </r>
  <r>
    <x v="5"/>
    <x v="2"/>
    <x v="25"/>
    <x v="7"/>
    <s v="43471|M2"/>
  </r>
  <r>
    <x v="5"/>
    <x v="3"/>
    <x v="27"/>
    <x v="7"/>
    <s v="43471|M2"/>
  </r>
  <r>
    <x v="5"/>
    <x v="5"/>
    <x v="31"/>
    <x v="7"/>
    <s v="43471|M2"/>
  </r>
  <r>
    <x v="5"/>
    <x v="0"/>
    <x v="20"/>
    <x v="7"/>
    <s v="43471|M2"/>
  </r>
  <r>
    <x v="5"/>
    <x v="1"/>
    <x v="21"/>
    <x v="8"/>
    <s v="43471|M3"/>
  </r>
  <r>
    <x v="5"/>
    <x v="1"/>
    <x v="22"/>
    <x v="8"/>
    <s v="43471|M3"/>
  </r>
  <r>
    <x v="5"/>
    <x v="2"/>
    <x v="58"/>
    <x v="8"/>
    <s v="43471|M3"/>
  </r>
  <r>
    <x v="5"/>
    <x v="2"/>
    <x v="59"/>
    <x v="8"/>
    <s v="43471|M3"/>
  </r>
  <r>
    <x v="5"/>
    <x v="3"/>
    <x v="60"/>
    <x v="8"/>
    <s v="43471|M3"/>
  </r>
  <r>
    <x v="5"/>
    <x v="3"/>
    <x v="61"/>
    <x v="8"/>
    <s v="43471|M3"/>
  </r>
  <r>
    <x v="5"/>
    <x v="5"/>
    <x v="62"/>
    <x v="8"/>
    <s v="43471|M3"/>
  </r>
  <r>
    <x v="5"/>
    <x v="0"/>
    <x v="23"/>
    <x v="8"/>
    <s v="43471|M3"/>
  </r>
  <r>
    <x v="5"/>
    <x v="1"/>
    <x v="63"/>
    <x v="9"/>
    <s v="43471|M4"/>
  </r>
  <r>
    <x v="5"/>
    <x v="2"/>
    <x v="64"/>
    <x v="9"/>
    <s v="43471|M4"/>
  </r>
  <r>
    <x v="5"/>
    <x v="3"/>
    <x v="65"/>
    <x v="9"/>
    <s v="43471|M4"/>
  </r>
  <r>
    <x v="5"/>
    <x v="5"/>
    <x v="66"/>
    <x v="9"/>
    <s v="43471|M4"/>
  </r>
  <r>
    <x v="5"/>
    <x v="0"/>
    <x v="24"/>
    <x v="9"/>
    <s v="43471|M4"/>
  </r>
  <r>
    <x v="5"/>
    <x v="1"/>
    <x v="67"/>
    <x v="10"/>
    <s v="43471|M5"/>
  </r>
  <r>
    <x v="5"/>
    <x v="2"/>
    <x v="68"/>
    <x v="10"/>
    <s v="43471|M5"/>
  </r>
  <r>
    <x v="5"/>
    <x v="3"/>
    <x v="69"/>
    <x v="10"/>
    <s v="43471|M5"/>
  </r>
  <r>
    <x v="5"/>
    <x v="3"/>
    <x v="28"/>
    <x v="10"/>
    <s v="43471|M5"/>
  </r>
  <r>
    <x v="5"/>
    <x v="4"/>
    <x v="29"/>
    <x v="10"/>
    <s v="43471|M5"/>
  </r>
  <r>
    <x v="5"/>
    <x v="4"/>
    <x v="30"/>
    <x v="10"/>
    <s v="43471|M5"/>
  </r>
  <r>
    <x v="5"/>
    <x v="5"/>
    <x v="70"/>
    <x v="10"/>
    <s v="43471|M5"/>
  </r>
  <r>
    <x v="5"/>
    <x v="5"/>
    <x v="32"/>
    <x v="10"/>
    <s v="43471|M5"/>
  </r>
  <r>
    <x v="5"/>
    <x v="0"/>
    <x v="33"/>
    <x v="10"/>
    <s v="43471|M5"/>
  </r>
  <r>
    <x v="5"/>
    <x v="0"/>
    <x v="34"/>
    <x v="10"/>
    <s v="43471|M5"/>
  </r>
  <r>
    <x v="5"/>
    <x v="1"/>
    <x v="71"/>
    <x v="11"/>
    <s v="43471|M6"/>
  </r>
  <r>
    <x v="5"/>
    <x v="2"/>
    <x v="73"/>
    <x v="11"/>
    <s v="43471|M6"/>
  </r>
  <r>
    <x v="5"/>
    <x v="3"/>
    <x v="75"/>
    <x v="11"/>
    <s v="43471|M6"/>
  </r>
  <r>
    <x v="5"/>
    <x v="5"/>
    <x v="76"/>
    <x v="11"/>
    <s v="43471|M6"/>
  </r>
  <r>
    <x v="5"/>
    <x v="0"/>
    <x v="35"/>
    <x v="11"/>
    <s v="43471|M6"/>
  </r>
  <r>
    <x v="6"/>
    <x v="1"/>
    <x v="36"/>
    <x v="0"/>
    <s v="43472|A1"/>
  </r>
  <r>
    <x v="6"/>
    <x v="2"/>
    <x v="37"/>
    <x v="0"/>
    <s v="43472|A1"/>
  </r>
  <r>
    <x v="6"/>
    <x v="3"/>
    <x v="38"/>
    <x v="0"/>
    <s v="43472|A1"/>
  </r>
  <r>
    <x v="6"/>
    <x v="5"/>
    <x v="39"/>
    <x v="0"/>
    <s v="43472|A1"/>
  </r>
  <r>
    <x v="6"/>
    <x v="1"/>
    <x v="1"/>
    <x v="1"/>
    <s v="43472|A2"/>
  </r>
  <r>
    <x v="6"/>
    <x v="2"/>
    <x v="40"/>
    <x v="1"/>
    <s v="43472|A2"/>
  </r>
  <r>
    <x v="6"/>
    <x v="3"/>
    <x v="41"/>
    <x v="1"/>
    <s v="43472|A2"/>
  </r>
  <r>
    <x v="6"/>
    <x v="5"/>
    <x v="42"/>
    <x v="1"/>
    <s v="43472|A2"/>
  </r>
  <r>
    <x v="6"/>
    <x v="1"/>
    <x v="9"/>
    <x v="2"/>
    <s v="43472|A3"/>
  </r>
  <r>
    <x v="6"/>
    <x v="2"/>
    <x v="11"/>
    <x v="2"/>
    <s v="43472|A3"/>
  </r>
  <r>
    <x v="6"/>
    <x v="3"/>
    <x v="43"/>
    <x v="2"/>
    <s v="43472|A3"/>
  </r>
  <r>
    <x v="6"/>
    <x v="5"/>
    <x v="44"/>
    <x v="2"/>
    <s v="43472|A3"/>
  </r>
  <r>
    <x v="6"/>
    <x v="1"/>
    <x v="45"/>
    <x v="3"/>
    <s v="43472|A4"/>
  </r>
  <r>
    <x v="6"/>
    <x v="2"/>
    <x v="46"/>
    <x v="3"/>
    <s v="43472|A4"/>
  </r>
  <r>
    <x v="6"/>
    <x v="3"/>
    <x v="13"/>
    <x v="3"/>
    <s v="43472|A4"/>
  </r>
  <r>
    <x v="6"/>
    <x v="5"/>
    <x v="17"/>
    <x v="3"/>
    <s v="43472|A4"/>
  </r>
  <r>
    <x v="6"/>
    <x v="1"/>
    <x v="47"/>
    <x v="4"/>
    <s v="43472|A5"/>
  </r>
  <r>
    <x v="6"/>
    <x v="2"/>
    <x v="48"/>
    <x v="4"/>
    <s v="43472|A5"/>
  </r>
  <r>
    <x v="6"/>
    <x v="3"/>
    <x v="49"/>
    <x v="4"/>
    <s v="43472|A5"/>
  </r>
  <r>
    <x v="6"/>
    <x v="5"/>
    <x v="50"/>
    <x v="4"/>
    <s v="43472|A5"/>
  </r>
  <r>
    <x v="6"/>
    <x v="1"/>
    <x v="51"/>
    <x v="5"/>
    <s v="43472|A6"/>
  </r>
  <r>
    <x v="6"/>
    <x v="2"/>
    <x v="52"/>
    <x v="5"/>
    <s v="43472|A6"/>
  </r>
  <r>
    <x v="6"/>
    <x v="3"/>
    <x v="53"/>
    <x v="5"/>
    <s v="43472|A6"/>
  </r>
  <r>
    <x v="6"/>
    <x v="5"/>
    <x v="54"/>
    <x v="5"/>
    <s v="43472|A6"/>
  </r>
  <r>
    <x v="6"/>
    <x v="1"/>
    <x v="7"/>
    <x v="6"/>
    <s v="43472|M1"/>
  </r>
  <r>
    <x v="6"/>
    <x v="1"/>
    <x v="8"/>
    <x v="6"/>
    <s v="43472|M1"/>
  </r>
  <r>
    <x v="6"/>
    <x v="2"/>
    <x v="10"/>
    <x v="6"/>
    <s v="43472|M1"/>
  </r>
  <r>
    <x v="6"/>
    <x v="2"/>
    <x v="55"/>
    <x v="6"/>
    <s v="43472|M1"/>
  </r>
  <r>
    <x v="6"/>
    <x v="3"/>
    <x v="12"/>
    <x v="6"/>
    <s v="43472|M1"/>
  </r>
  <r>
    <x v="6"/>
    <x v="3"/>
    <x v="56"/>
    <x v="6"/>
    <s v="43472|M1"/>
  </r>
  <r>
    <x v="6"/>
    <x v="4"/>
    <x v="14"/>
    <x v="6"/>
    <s v="43472|M1"/>
  </r>
  <r>
    <x v="6"/>
    <x v="4"/>
    <x v="15"/>
    <x v="6"/>
    <s v="43472|M1"/>
  </r>
  <r>
    <x v="6"/>
    <x v="5"/>
    <x v="16"/>
    <x v="6"/>
    <s v="43472|M1"/>
  </r>
  <r>
    <x v="6"/>
    <x v="5"/>
    <x v="57"/>
    <x v="6"/>
    <s v="43472|M1"/>
  </r>
  <r>
    <x v="6"/>
    <x v="0"/>
    <x v="6"/>
    <x v="6"/>
    <s v="43472|M1"/>
  </r>
  <r>
    <x v="6"/>
    <x v="1"/>
    <x v="72"/>
    <x v="16"/>
    <s v="43472|M11"/>
  </r>
  <r>
    <x v="6"/>
    <x v="2"/>
    <x v="74"/>
    <x v="16"/>
    <s v="43472|M11"/>
  </r>
  <r>
    <x v="6"/>
    <x v="1"/>
    <x v="18"/>
    <x v="7"/>
    <s v="43472|M2"/>
  </r>
  <r>
    <x v="6"/>
    <x v="1"/>
    <x v="19"/>
    <x v="7"/>
    <s v="43472|M2"/>
  </r>
  <r>
    <x v="6"/>
    <x v="2"/>
    <x v="25"/>
    <x v="7"/>
    <s v="43472|M2"/>
  </r>
  <r>
    <x v="6"/>
    <x v="3"/>
    <x v="27"/>
    <x v="7"/>
    <s v="43472|M2"/>
  </r>
  <r>
    <x v="6"/>
    <x v="5"/>
    <x v="31"/>
    <x v="7"/>
    <s v="43472|M2"/>
  </r>
  <r>
    <x v="6"/>
    <x v="1"/>
    <x v="21"/>
    <x v="8"/>
    <s v="43472|M3"/>
  </r>
  <r>
    <x v="6"/>
    <x v="1"/>
    <x v="22"/>
    <x v="8"/>
    <s v="43472|M3"/>
  </r>
  <r>
    <x v="6"/>
    <x v="2"/>
    <x v="58"/>
    <x v="8"/>
    <s v="43472|M3"/>
  </r>
  <r>
    <x v="6"/>
    <x v="2"/>
    <x v="59"/>
    <x v="8"/>
    <s v="43472|M3"/>
  </r>
  <r>
    <x v="6"/>
    <x v="3"/>
    <x v="60"/>
    <x v="8"/>
    <s v="43472|M3"/>
  </r>
  <r>
    <x v="6"/>
    <x v="3"/>
    <x v="61"/>
    <x v="8"/>
    <s v="43472|M3"/>
  </r>
  <r>
    <x v="6"/>
    <x v="5"/>
    <x v="62"/>
    <x v="8"/>
    <s v="43472|M3"/>
  </r>
  <r>
    <x v="6"/>
    <x v="1"/>
    <x v="63"/>
    <x v="9"/>
    <s v="43472|M4"/>
  </r>
  <r>
    <x v="6"/>
    <x v="2"/>
    <x v="64"/>
    <x v="9"/>
    <s v="43472|M4"/>
  </r>
  <r>
    <x v="6"/>
    <x v="3"/>
    <x v="65"/>
    <x v="9"/>
    <s v="43472|M4"/>
  </r>
  <r>
    <x v="6"/>
    <x v="5"/>
    <x v="66"/>
    <x v="9"/>
    <s v="43472|M4"/>
  </r>
  <r>
    <x v="6"/>
    <x v="1"/>
    <x v="67"/>
    <x v="10"/>
    <s v="43472|M5"/>
  </r>
  <r>
    <x v="6"/>
    <x v="2"/>
    <x v="68"/>
    <x v="10"/>
    <s v="43472|M5"/>
  </r>
  <r>
    <x v="6"/>
    <x v="3"/>
    <x v="69"/>
    <x v="10"/>
    <s v="43472|M5"/>
  </r>
  <r>
    <x v="6"/>
    <x v="3"/>
    <x v="28"/>
    <x v="10"/>
    <s v="43472|M5"/>
  </r>
  <r>
    <x v="6"/>
    <x v="4"/>
    <x v="29"/>
    <x v="10"/>
    <s v="43472|M5"/>
  </r>
  <r>
    <x v="6"/>
    <x v="4"/>
    <x v="30"/>
    <x v="10"/>
    <s v="43472|M5"/>
  </r>
  <r>
    <x v="6"/>
    <x v="5"/>
    <x v="70"/>
    <x v="10"/>
    <s v="43472|M5"/>
  </r>
  <r>
    <x v="6"/>
    <x v="5"/>
    <x v="32"/>
    <x v="10"/>
    <s v="43472|M5"/>
  </r>
  <r>
    <x v="6"/>
    <x v="0"/>
    <x v="77"/>
    <x v="10"/>
    <s v="43472|M5"/>
  </r>
  <r>
    <x v="6"/>
    <x v="0"/>
    <x v="34"/>
    <x v="10"/>
    <s v="43472|M5"/>
  </r>
  <r>
    <x v="6"/>
    <x v="1"/>
    <x v="71"/>
    <x v="11"/>
    <s v="43472|M6"/>
  </r>
  <r>
    <x v="6"/>
    <x v="2"/>
    <x v="73"/>
    <x v="11"/>
    <s v="43472|M6"/>
  </r>
  <r>
    <x v="6"/>
    <x v="3"/>
    <x v="75"/>
    <x v="11"/>
    <s v="43472|M6"/>
  </r>
  <r>
    <x v="6"/>
    <x v="5"/>
    <x v="76"/>
    <x v="11"/>
    <s v="43472|M6"/>
  </r>
  <r>
    <x v="7"/>
    <x v="2"/>
    <x v="59"/>
    <x v="0"/>
    <s v="43473|A1"/>
  </r>
  <r>
    <x v="7"/>
    <x v="2"/>
    <x v="64"/>
    <x v="1"/>
    <s v="43473|A2"/>
  </r>
  <r>
    <x v="7"/>
    <x v="2"/>
    <x v="68"/>
    <x v="2"/>
    <s v="43473|A3"/>
  </r>
  <r>
    <x v="7"/>
    <x v="2"/>
    <x v="73"/>
    <x v="3"/>
    <s v="43473|A4"/>
  </r>
  <r>
    <x v="7"/>
    <x v="2"/>
    <x v="37"/>
    <x v="4"/>
    <s v="43473|A5"/>
  </r>
  <r>
    <x v="7"/>
    <x v="2"/>
    <x v="40"/>
    <x v="5"/>
    <s v="43473|A6"/>
  </r>
  <r>
    <x v="7"/>
    <x v="1"/>
    <x v="78"/>
    <x v="7"/>
    <s v="43473|M2"/>
  </r>
  <r>
    <x v="7"/>
    <x v="1"/>
    <x v="45"/>
    <x v="7"/>
    <s v="43473|M2"/>
  </r>
  <r>
    <x v="7"/>
    <x v="2"/>
    <x v="79"/>
    <x v="7"/>
    <s v="43473|M2"/>
  </r>
  <r>
    <x v="7"/>
    <x v="2"/>
    <x v="46"/>
    <x v="7"/>
    <s v="43473|M2"/>
  </r>
  <r>
    <x v="7"/>
    <x v="3"/>
    <x v="80"/>
    <x v="7"/>
    <s v="43473|M2"/>
  </r>
  <r>
    <x v="7"/>
    <x v="3"/>
    <x v="49"/>
    <x v="7"/>
    <s v="43473|M2"/>
  </r>
  <r>
    <x v="7"/>
    <x v="4"/>
    <x v="81"/>
    <x v="7"/>
    <s v="43473|M2"/>
  </r>
  <r>
    <x v="7"/>
    <x v="4"/>
    <x v="82"/>
    <x v="7"/>
    <s v="43473|M2"/>
  </r>
  <r>
    <x v="7"/>
    <x v="5"/>
    <x v="57"/>
    <x v="7"/>
    <s v="43473|M2"/>
  </r>
  <r>
    <x v="7"/>
    <x v="5"/>
    <x v="50"/>
    <x v="7"/>
    <s v="43473|M2"/>
  </r>
  <r>
    <x v="7"/>
    <x v="0"/>
    <x v="20"/>
    <x v="7"/>
    <s v="43473|M2"/>
  </r>
  <r>
    <x v="7"/>
    <x v="0"/>
    <x v="83"/>
    <x v="7"/>
    <s v="43473|M2"/>
  </r>
  <r>
    <x v="7"/>
    <x v="1"/>
    <x v="21"/>
    <x v="11"/>
    <s v="43473|M6"/>
  </r>
  <r>
    <x v="7"/>
    <x v="1"/>
    <x v="84"/>
    <x v="11"/>
    <s v="43473|M6"/>
  </r>
  <r>
    <x v="7"/>
    <x v="2"/>
    <x v="58"/>
    <x v="11"/>
    <s v="43473|M6"/>
  </r>
  <r>
    <x v="7"/>
    <x v="2"/>
    <x v="85"/>
    <x v="11"/>
    <s v="43473|M6"/>
  </r>
  <r>
    <x v="7"/>
    <x v="3"/>
    <x v="60"/>
    <x v="11"/>
    <s v="43473|M6"/>
  </r>
  <r>
    <x v="7"/>
    <x v="3"/>
    <x v="86"/>
    <x v="11"/>
    <s v="43473|M6"/>
  </r>
  <r>
    <x v="7"/>
    <x v="4"/>
    <x v="87"/>
    <x v="11"/>
    <s v="43473|M6"/>
  </r>
  <r>
    <x v="7"/>
    <x v="4"/>
    <x v="88"/>
    <x v="11"/>
    <s v="43473|M6"/>
  </r>
  <r>
    <x v="7"/>
    <x v="5"/>
    <x v="62"/>
    <x v="11"/>
    <s v="43473|M6"/>
  </r>
  <r>
    <x v="7"/>
    <x v="5"/>
    <x v="89"/>
    <x v="11"/>
    <s v="43473|M6"/>
  </r>
  <r>
    <x v="7"/>
    <x v="0"/>
    <x v="24"/>
    <x v="11"/>
    <s v="43473|M6"/>
  </r>
  <r>
    <x v="7"/>
    <x v="0"/>
    <x v="90"/>
    <x v="11"/>
    <s v="43473|M6"/>
  </r>
  <r>
    <x v="8"/>
    <x v="2"/>
    <x v="59"/>
    <x v="0"/>
    <s v="43474|A1"/>
  </r>
  <r>
    <x v="8"/>
    <x v="2"/>
    <x v="64"/>
    <x v="1"/>
    <s v="43474|A2"/>
  </r>
  <r>
    <x v="8"/>
    <x v="2"/>
    <x v="68"/>
    <x v="2"/>
    <s v="43474|A3"/>
  </r>
  <r>
    <x v="8"/>
    <x v="2"/>
    <x v="73"/>
    <x v="3"/>
    <s v="43474|A4"/>
  </r>
  <r>
    <x v="8"/>
    <x v="2"/>
    <x v="37"/>
    <x v="4"/>
    <s v="43474|A5"/>
  </r>
  <r>
    <x v="8"/>
    <x v="2"/>
    <x v="40"/>
    <x v="5"/>
    <s v="43474|A6"/>
  </r>
  <r>
    <x v="8"/>
    <x v="1"/>
    <x v="78"/>
    <x v="7"/>
    <s v="43474|M2"/>
  </r>
  <r>
    <x v="8"/>
    <x v="1"/>
    <x v="45"/>
    <x v="7"/>
    <s v="43474|M2"/>
  </r>
  <r>
    <x v="8"/>
    <x v="2"/>
    <x v="79"/>
    <x v="7"/>
    <s v="43474|M2"/>
  </r>
  <r>
    <x v="8"/>
    <x v="2"/>
    <x v="46"/>
    <x v="7"/>
    <s v="43474|M2"/>
  </r>
  <r>
    <x v="8"/>
    <x v="3"/>
    <x v="80"/>
    <x v="7"/>
    <s v="43474|M2"/>
  </r>
  <r>
    <x v="8"/>
    <x v="3"/>
    <x v="49"/>
    <x v="7"/>
    <s v="43474|M2"/>
  </r>
  <r>
    <x v="8"/>
    <x v="4"/>
    <x v="81"/>
    <x v="7"/>
    <s v="43474|M2"/>
  </r>
  <r>
    <x v="8"/>
    <x v="4"/>
    <x v="82"/>
    <x v="7"/>
    <s v="43474|M2"/>
  </r>
  <r>
    <x v="8"/>
    <x v="5"/>
    <x v="57"/>
    <x v="7"/>
    <s v="43474|M2"/>
  </r>
  <r>
    <x v="8"/>
    <x v="5"/>
    <x v="50"/>
    <x v="7"/>
    <s v="43474|M2"/>
  </r>
  <r>
    <x v="8"/>
    <x v="0"/>
    <x v="20"/>
    <x v="7"/>
    <s v="43474|M2"/>
  </r>
  <r>
    <x v="8"/>
    <x v="0"/>
    <x v="83"/>
    <x v="7"/>
    <s v="43474|M2"/>
  </r>
  <r>
    <x v="8"/>
    <x v="1"/>
    <x v="21"/>
    <x v="11"/>
    <s v="43474|M6"/>
  </r>
  <r>
    <x v="8"/>
    <x v="1"/>
    <x v="84"/>
    <x v="11"/>
    <s v="43474|M6"/>
  </r>
  <r>
    <x v="8"/>
    <x v="2"/>
    <x v="58"/>
    <x v="11"/>
    <s v="43474|M6"/>
  </r>
  <r>
    <x v="8"/>
    <x v="2"/>
    <x v="85"/>
    <x v="11"/>
    <s v="43474|M6"/>
  </r>
  <r>
    <x v="8"/>
    <x v="3"/>
    <x v="60"/>
    <x v="11"/>
    <s v="43474|M6"/>
  </r>
  <r>
    <x v="8"/>
    <x v="3"/>
    <x v="86"/>
    <x v="11"/>
    <s v="43474|M6"/>
  </r>
  <r>
    <x v="8"/>
    <x v="4"/>
    <x v="87"/>
    <x v="11"/>
    <s v="43474|M6"/>
  </r>
  <r>
    <x v="8"/>
    <x v="4"/>
    <x v="88"/>
    <x v="11"/>
    <s v="43474|M6"/>
  </r>
  <r>
    <x v="8"/>
    <x v="5"/>
    <x v="62"/>
    <x v="11"/>
    <s v="43474|M6"/>
  </r>
  <r>
    <x v="8"/>
    <x v="5"/>
    <x v="89"/>
    <x v="11"/>
    <s v="43474|M6"/>
  </r>
  <r>
    <x v="8"/>
    <x v="0"/>
    <x v="24"/>
    <x v="11"/>
    <s v="43474|M6"/>
  </r>
  <r>
    <x v="8"/>
    <x v="0"/>
    <x v="90"/>
    <x v="11"/>
    <s v="43474|M6"/>
  </r>
  <r>
    <x v="9"/>
    <x v="2"/>
    <x v="59"/>
    <x v="0"/>
    <s v="43475|A1"/>
  </r>
  <r>
    <x v="9"/>
    <x v="2"/>
    <x v="64"/>
    <x v="1"/>
    <s v="43475|A2"/>
  </r>
  <r>
    <x v="9"/>
    <x v="2"/>
    <x v="68"/>
    <x v="2"/>
    <s v="43475|A3"/>
  </r>
  <r>
    <x v="9"/>
    <x v="2"/>
    <x v="73"/>
    <x v="3"/>
    <s v="43475|A4"/>
  </r>
  <r>
    <x v="9"/>
    <x v="2"/>
    <x v="37"/>
    <x v="4"/>
    <s v="43475|A5"/>
  </r>
  <r>
    <x v="9"/>
    <x v="2"/>
    <x v="40"/>
    <x v="5"/>
    <s v="43475|A6"/>
  </r>
  <r>
    <x v="9"/>
    <x v="1"/>
    <x v="78"/>
    <x v="7"/>
    <s v="43475|M2"/>
  </r>
  <r>
    <x v="9"/>
    <x v="1"/>
    <x v="45"/>
    <x v="7"/>
    <s v="43475|M2"/>
  </r>
  <r>
    <x v="9"/>
    <x v="2"/>
    <x v="79"/>
    <x v="7"/>
    <s v="43475|M2"/>
  </r>
  <r>
    <x v="9"/>
    <x v="2"/>
    <x v="46"/>
    <x v="7"/>
    <s v="43475|M2"/>
  </r>
  <r>
    <x v="9"/>
    <x v="3"/>
    <x v="80"/>
    <x v="7"/>
    <s v="43475|M2"/>
  </r>
  <r>
    <x v="9"/>
    <x v="3"/>
    <x v="49"/>
    <x v="7"/>
    <s v="43475|M2"/>
  </r>
  <r>
    <x v="9"/>
    <x v="4"/>
    <x v="81"/>
    <x v="7"/>
    <s v="43475|M2"/>
  </r>
  <r>
    <x v="9"/>
    <x v="4"/>
    <x v="82"/>
    <x v="7"/>
    <s v="43475|M2"/>
  </r>
  <r>
    <x v="9"/>
    <x v="5"/>
    <x v="57"/>
    <x v="7"/>
    <s v="43475|M2"/>
  </r>
  <r>
    <x v="9"/>
    <x v="5"/>
    <x v="50"/>
    <x v="7"/>
    <s v="43475|M2"/>
  </r>
  <r>
    <x v="9"/>
    <x v="0"/>
    <x v="20"/>
    <x v="7"/>
    <s v="43475|M2"/>
  </r>
  <r>
    <x v="9"/>
    <x v="0"/>
    <x v="83"/>
    <x v="7"/>
    <s v="43475|M2"/>
  </r>
  <r>
    <x v="9"/>
    <x v="1"/>
    <x v="21"/>
    <x v="11"/>
    <s v="43475|M6"/>
  </r>
  <r>
    <x v="9"/>
    <x v="1"/>
    <x v="84"/>
    <x v="11"/>
    <s v="43475|M6"/>
  </r>
  <r>
    <x v="9"/>
    <x v="2"/>
    <x v="58"/>
    <x v="11"/>
    <s v="43475|M6"/>
  </r>
  <r>
    <x v="9"/>
    <x v="2"/>
    <x v="85"/>
    <x v="11"/>
    <s v="43475|M6"/>
  </r>
  <r>
    <x v="9"/>
    <x v="3"/>
    <x v="60"/>
    <x v="11"/>
    <s v="43475|M6"/>
  </r>
  <r>
    <x v="9"/>
    <x v="3"/>
    <x v="86"/>
    <x v="11"/>
    <s v="43475|M6"/>
  </r>
  <r>
    <x v="9"/>
    <x v="4"/>
    <x v="87"/>
    <x v="11"/>
    <s v="43475|M6"/>
  </r>
  <r>
    <x v="9"/>
    <x v="4"/>
    <x v="88"/>
    <x v="11"/>
    <s v="43475|M6"/>
  </r>
  <r>
    <x v="9"/>
    <x v="5"/>
    <x v="62"/>
    <x v="11"/>
    <s v="43475|M6"/>
  </r>
  <r>
    <x v="9"/>
    <x v="5"/>
    <x v="89"/>
    <x v="11"/>
    <s v="43475|M6"/>
  </r>
  <r>
    <x v="9"/>
    <x v="0"/>
    <x v="24"/>
    <x v="11"/>
    <s v="43475|M6"/>
  </r>
  <r>
    <x v="9"/>
    <x v="0"/>
    <x v="90"/>
    <x v="11"/>
    <s v="43475|M6"/>
  </r>
  <r>
    <x v="10"/>
    <x v="2"/>
    <x v="59"/>
    <x v="0"/>
    <s v="43476|A1"/>
  </r>
  <r>
    <x v="10"/>
    <x v="2"/>
    <x v="64"/>
    <x v="1"/>
    <s v="43476|A2"/>
  </r>
  <r>
    <x v="10"/>
    <x v="2"/>
    <x v="68"/>
    <x v="2"/>
    <s v="43476|A3"/>
  </r>
  <r>
    <x v="10"/>
    <x v="2"/>
    <x v="73"/>
    <x v="3"/>
    <s v="43476|A4"/>
  </r>
  <r>
    <x v="10"/>
    <x v="2"/>
    <x v="37"/>
    <x v="4"/>
    <s v="43476|A5"/>
  </r>
  <r>
    <x v="10"/>
    <x v="2"/>
    <x v="40"/>
    <x v="5"/>
    <s v="43476|A6"/>
  </r>
  <r>
    <x v="10"/>
    <x v="1"/>
    <x v="78"/>
    <x v="7"/>
    <s v="43476|M2"/>
  </r>
  <r>
    <x v="10"/>
    <x v="1"/>
    <x v="45"/>
    <x v="7"/>
    <s v="43476|M2"/>
  </r>
  <r>
    <x v="10"/>
    <x v="2"/>
    <x v="79"/>
    <x v="7"/>
    <s v="43476|M2"/>
  </r>
  <r>
    <x v="10"/>
    <x v="2"/>
    <x v="46"/>
    <x v="7"/>
    <s v="43476|M2"/>
  </r>
  <r>
    <x v="10"/>
    <x v="3"/>
    <x v="80"/>
    <x v="7"/>
    <s v="43476|M2"/>
  </r>
  <r>
    <x v="10"/>
    <x v="3"/>
    <x v="49"/>
    <x v="7"/>
    <s v="43476|M2"/>
  </r>
  <r>
    <x v="10"/>
    <x v="4"/>
    <x v="81"/>
    <x v="7"/>
    <s v="43476|M2"/>
  </r>
  <r>
    <x v="10"/>
    <x v="4"/>
    <x v="82"/>
    <x v="7"/>
    <s v="43476|M2"/>
  </r>
  <r>
    <x v="10"/>
    <x v="5"/>
    <x v="57"/>
    <x v="7"/>
    <s v="43476|M2"/>
  </r>
  <r>
    <x v="10"/>
    <x v="5"/>
    <x v="50"/>
    <x v="7"/>
    <s v="43476|M2"/>
  </r>
  <r>
    <x v="10"/>
    <x v="0"/>
    <x v="20"/>
    <x v="7"/>
    <s v="43476|M2"/>
  </r>
  <r>
    <x v="10"/>
    <x v="0"/>
    <x v="83"/>
    <x v="7"/>
    <s v="43476|M2"/>
  </r>
  <r>
    <x v="10"/>
    <x v="1"/>
    <x v="21"/>
    <x v="11"/>
    <s v="43476|M6"/>
  </r>
  <r>
    <x v="10"/>
    <x v="1"/>
    <x v="84"/>
    <x v="11"/>
    <s v="43476|M6"/>
  </r>
  <r>
    <x v="10"/>
    <x v="2"/>
    <x v="58"/>
    <x v="11"/>
    <s v="43476|M6"/>
  </r>
  <r>
    <x v="10"/>
    <x v="2"/>
    <x v="85"/>
    <x v="11"/>
    <s v="43476|M6"/>
  </r>
  <r>
    <x v="10"/>
    <x v="3"/>
    <x v="60"/>
    <x v="11"/>
    <s v="43476|M6"/>
  </r>
  <r>
    <x v="10"/>
    <x v="3"/>
    <x v="86"/>
    <x v="11"/>
    <s v="43476|M6"/>
  </r>
  <r>
    <x v="10"/>
    <x v="4"/>
    <x v="87"/>
    <x v="11"/>
    <s v="43476|M6"/>
  </r>
  <r>
    <x v="10"/>
    <x v="4"/>
    <x v="88"/>
    <x v="11"/>
    <s v="43476|M6"/>
  </r>
  <r>
    <x v="10"/>
    <x v="5"/>
    <x v="62"/>
    <x v="11"/>
    <s v="43476|M6"/>
  </r>
  <r>
    <x v="10"/>
    <x v="5"/>
    <x v="89"/>
    <x v="11"/>
    <s v="43476|M6"/>
  </r>
  <r>
    <x v="10"/>
    <x v="0"/>
    <x v="24"/>
    <x v="11"/>
    <s v="43476|M6"/>
  </r>
  <r>
    <x v="10"/>
    <x v="0"/>
    <x v="90"/>
    <x v="11"/>
    <s v="43476|M6"/>
  </r>
  <r>
    <x v="11"/>
    <x v="2"/>
    <x v="59"/>
    <x v="0"/>
    <s v="43477|A1"/>
  </r>
  <r>
    <x v="11"/>
    <x v="2"/>
    <x v="64"/>
    <x v="1"/>
    <s v="43477|A2"/>
  </r>
  <r>
    <x v="11"/>
    <x v="2"/>
    <x v="68"/>
    <x v="2"/>
    <s v="43477|A3"/>
  </r>
  <r>
    <x v="11"/>
    <x v="2"/>
    <x v="73"/>
    <x v="3"/>
    <s v="43477|A4"/>
  </r>
  <r>
    <x v="11"/>
    <x v="2"/>
    <x v="37"/>
    <x v="4"/>
    <s v="43477|A5"/>
  </r>
  <r>
    <x v="11"/>
    <x v="2"/>
    <x v="40"/>
    <x v="5"/>
    <s v="43477|A6"/>
  </r>
  <r>
    <x v="11"/>
    <x v="1"/>
    <x v="78"/>
    <x v="7"/>
    <s v="43477|M2"/>
  </r>
  <r>
    <x v="11"/>
    <x v="1"/>
    <x v="45"/>
    <x v="7"/>
    <s v="43477|M2"/>
  </r>
  <r>
    <x v="11"/>
    <x v="2"/>
    <x v="79"/>
    <x v="7"/>
    <s v="43477|M2"/>
  </r>
  <r>
    <x v="11"/>
    <x v="2"/>
    <x v="46"/>
    <x v="7"/>
    <s v="43477|M2"/>
  </r>
  <r>
    <x v="11"/>
    <x v="3"/>
    <x v="80"/>
    <x v="7"/>
    <s v="43477|M2"/>
  </r>
  <r>
    <x v="11"/>
    <x v="3"/>
    <x v="49"/>
    <x v="7"/>
    <s v="43477|M2"/>
  </r>
  <r>
    <x v="11"/>
    <x v="4"/>
    <x v="81"/>
    <x v="7"/>
    <s v="43477|M2"/>
  </r>
  <r>
    <x v="11"/>
    <x v="4"/>
    <x v="82"/>
    <x v="7"/>
    <s v="43477|M2"/>
  </r>
  <r>
    <x v="11"/>
    <x v="5"/>
    <x v="57"/>
    <x v="7"/>
    <s v="43477|M2"/>
  </r>
  <r>
    <x v="11"/>
    <x v="5"/>
    <x v="50"/>
    <x v="7"/>
    <s v="43477|M2"/>
  </r>
  <r>
    <x v="11"/>
    <x v="0"/>
    <x v="20"/>
    <x v="7"/>
    <s v="43477|M2"/>
  </r>
  <r>
    <x v="11"/>
    <x v="0"/>
    <x v="83"/>
    <x v="7"/>
    <s v="43477|M2"/>
  </r>
  <r>
    <x v="11"/>
    <x v="1"/>
    <x v="21"/>
    <x v="11"/>
    <s v="43477|M6"/>
  </r>
  <r>
    <x v="11"/>
    <x v="1"/>
    <x v="84"/>
    <x v="11"/>
    <s v="43477|M6"/>
  </r>
  <r>
    <x v="11"/>
    <x v="2"/>
    <x v="58"/>
    <x v="11"/>
    <s v="43477|M6"/>
  </r>
  <r>
    <x v="11"/>
    <x v="2"/>
    <x v="85"/>
    <x v="11"/>
    <s v="43477|M6"/>
  </r>
  <r>
    <x v="11"/>
    <x v="3"/>
    <x v="60"/>
    <x v="11"/>
    <s v="43477|M6"/>
  </r>
  <r>
    <x v="11"/>
    <x v="3"/>
    <x v="86"/>
    <x v="11"/>
    <s v="43477|M6"/>
  </r>
  <r>
    <x v="11"/>
    <x v="4"/>
    <x v="87"/>
    <x v="11"/>
    <s v="43477|M6"/>
  </r>
  <r>
    <x v="11"/>
    <x v="4"/>
    <x v="88"/>
    <x v="11"/>
    <s v="43477|M6"/>
  </r>
  <r>
    <x v="11"/>
    <x v="5"/>
    <x v="62"/>
    <x v="11"/>
    <s v="43477|M6"/>
  </r>
  <r>
    <x v="11"/>
    <x v="5"/>
    <x v="89"/>
    <x v="11"/>
    <s v="43477|M6"/>
  </r>
  <r>
    <x v="11"/>
    <x v="0"/>
    <x v="24"/>
    <x v="11"/>
    <s v="43477|M6"/>
  </r>
  <r>
    <x v="11"/>
    <x v="0"/>
    <x v="90"/>
    <x v="11"/>
    <s v="43477|M6"/>
  </r>
  <r>
    <x v="12"/>
    <x v="2"/>
    <x v="59"/>
    <x v="0"/>
    <s v="43478|A1"/>
  </r>
  <r>
    <x v="12"/>
    <x v="2"/>
    <x v="64"/>
    <x v="1"/>
    <s v="43478|A2"/>
  </r>
  <r>
    <x v="12"/>
    <x v="2"/>
    <x v="68"/>
    <x v="2"/>
    <s v="43478|A3"/>
  </r>
  <r>
    <x v="12"/>
    <x v="2"/>
    <x v="73"/>
    <x v="3"/>
    <s v="43478|A4"/>
  </r>
  <r>
    <x v="12"/>
    <x v="2"/>
    <x v="37"/>
    <x v="4"/>
    <s v="43478|A5"/>
  </r>
  <r>
    <x v="12"/>
    <x v="2"/>
    <x v="40"/>
    <x v="5"/>
    <s v="43478|A6"/>
  </r>
  <r>
    <x v="12"/>
    <x v="1"/>
    <x v="78"/>
    <x v="7"/>
    <s v="43478|M2"/>
  </r>
  <r>
    <x v="12"/>
    <x v="1"/>
    <x v="45"/>
    <x v="7"/>
    <s v="43478|M2"/>
  </r>
  <r>
    <x v="12"/>
    <x v="2"/>
    <x v="79"/>
    <x v="7"/>
    <s v="43478|M2"/>
  </r>
  <r>
    <x v="12"/>
    <x v="2"/>
    <x v="46"/>
    <x v="7"/>
    <s v="43478|M2"/>
  </r>
  <r>
    <x v="12"/>
    <x v="3"/>
    <x v="80"/>
    <x v="7"/>
    <s v="43478|M2"/>
  </r>
  <r>
    <x v="12"/>
    <x v="3"/>
    <x v="49"/>
    <x v="7"/>
    <s v="43478|M2"/>
  </r>
  <r>
    <x v="12"/>
    <x v="4"/>
    <x v="81"/>
    <x v="7"/>
    <s v="43478|M2"/>
  </r>
  <r>
    <x v="12"/>
    <x v="4"/>
    <x v="82"/>
    <x v="7"/>
    <s v="43478|M2"/>
  </r>
  <r>
    <x v="12"/>
    <x v="5"/>
    <x v="57"/>
    <x v="7"/>
    <s v="43478|M2"/>
  </r>
  <r>
    <x v="12"/>
    <x v="5"/>
    <x v="50"/>
    <x v="7"/>
    <s v="43478|M2"/>
  </r>
  <r>
    <x v="12"/>
    <x v="0"/>
    <x v="20"/>
    <x v="7"/>
    <s v="43478|M2"/>
  </r>
  <r>
    <x v="12"/>
    <x v="0"/>
    <x v="83"/>
    <x v="7"/>
    <s v="43478|M2"/>
  </r>
  <r>
    <x v="12"/>
    <x v="1"/>
    <x v="21"/>
    <x v="11"/>
    <s v="43478|M6"/>
  </r>
  <r>
    <x v="12"/>
    <x v="1"/>
    <x v="84"/>
    <x v="11"/>
    <s v="43478|M6"/>
  </r>
  <r>
    <x v="12"/>
    <x v="2"/>
    <x v="58"/>
    <x v="11"/>
    <s v="43478|M6"/>
  </r>
  <r>
    <x v="12"/>
    <x v="2"/>
    <x v="85"/>
    <x v="11"/>
    <s v="43478|M6"/>
  </r>
  <r>
    <x v="12"/>
    <x v="3"/>
    <x v="60"/>
    <x v="11"/>
    <s v="43478|M6"/>
  </r>
  <r>
    <x v="12"/>
    <x v="3"/>
    <x v="86"/>
    <x v="11"/>
    <s v="43478|M6"/>
  </r>
  <r>
    <x v="12"/>
    <x v="4"/>
    <x v="87"/>
    <x v="11"/>
    <s v="43478|M6"/>
  </r>
  <r>
    <x v="12"/>
    <x v="4"/>
    <x v="88"/>
    <x v="11"/>
    <s v="43478|M6"/>
  </r>
  <r>
    <x v="12"/>
    <x v="5"/>
    <x v="62"/>
    <x v="11"/>
    <s v="43478|M6"/>
  </r>
  <r>
    <x v="12"/>
    <x v="5"/>
    <x v="89"/>
    <x v="11"/>
    <s v="43478|M6"/>
  </r>
  <r>
    <x v="12"/>
    <x v="0"/>
    <x v="24"/>
    <x v="11"/>
    <s v="43478|M6"/>
  </r>
  <r>
    <x v="12"/>
    <x v="0"/>
    <x v="90"/>
    <x v="11"/>
    <s v="43478|M6"/>
  </r>
  <r>
    <x v="13"/>
    <x v="1"/>
    <x v="78"/>
    <x v="7"/>
    <s v="43479|M2"/>
  </r>
  <r>
    <x v="13"/>
    <x v="1"/>
    <x v="45"/>
    <x v="7"/>
    <s v="43479|M2"/>
  </r>
  <r>
    <x v="13"/>
    <x v="2"/>
    <x v="79"/>
    <x v="7"/>
    <s v="43479|M2"/>
  </r>
  <r>
    <x v="13"/>
    <x v="2"/>
    <x v="46"/>
    <x v="7"/>
    <s v="43479|M2"/>
  </r>
  <r>
    <x v="13"/>
    <x v="3"/>
    <x v="80"/>
    <x v="7"/>
    <s v="43479|M2"/>
  </r>
  <r>
    <x v="13"/>
    <x v="3"/>
    <x v="49"/>
    <x v="7"/>
    <s v="43479|M2"/>
  </r>
  <r>
    <x v="13"/>
    <x v="4"/>
    <x v="81"/>
    <x v="7"/>
    <s v="43479|M2"/>
  </r>
  <r>
    <x v="13"/>
    <x v="4"/>
    <x v="82"/>
    <x v="7"/>
    <s v="43479|M2"/>
  </r>
  <r>
    <x v="13"/>
    <x v="5"/>
    <x v="57"/>
    <x v="7"/>
    <s v="43479|M2"/>
  </r>
  <r>
    <x v="13"/>
    <x v="5"/>
    <x v="50"/>
    <x v="7"/>
    <s v="43479|M2"/>
  </r>
  <r>
    <x v="13"/>
    <x v="0"/>
    <x v="20"/>
    <x v="7"/>
    <s v="43479|M2"/>
  </r>
  <r>
    <x v="13"/>
    <x v="0"/>
    <x v="83"/>
    <x v="7"/>
    <s v="43479|M2"/>
  </r>
  <r>
    <x v="13"/>
    <x v="1"/>
    <x v="21"/>
    <x v="11"/>
    <s v="43479|M6"/>
  </r>
  <r>
    <x v="13"/>
    <x v="1"/>
    <x v="84"/>
    <x v="11"/>
    <s v="43479|M6"/>
  </r>
  <r>
    <x v="13"/>
    <x v="2"/>
    <x v="58"/>
    <x v="11"/>
    <s v="43479|M6"/>
  </r>
  <r>
    <x v="13"/>
    <x v="2"/>
    <x v="85"/>
    <x v="11"/>
    <s v="43479|M6"/>
  </r>
  <r>
    <x v="13"/>
    <x v="3"/>
    <x v="60"/>
    <x v="11"/>
    <s v="43479|M6"/>
  </r>
  <r>
    <x v="13"/>
    <x v="3"/>
    <x v="86"/>
    <x v="11"/>
    <s v="43479|M6"/>
  </r>
  <r>
    <x v="13"/>
    <x v="4"/>
    <x v="87"/>
    <x v="11"/>
    <s v="43479|M6"/>
  </r>
  <r>
    <x v="13"/>
    <x v="4"/>
    <x v="88"/>
    <x v="11"/>
    <s v="43479|M6"/>
  </r>
  <r>
    <x v="13"/>
    <x v="5"/>
    <x v="62"/>
    <x v="11"/>
    <s v="43479|M6"/>
  </r>
  <r>
    <x v="13"/>
    <x v="5"/>
    <x v="89"/>
    <x v="11"/>
    <s v="43479|M6"/>
  </r>
  <r>
    <x v="13"/>
    <x v="0"/>
    <x v="24"/>
    <x v="11"/>
    <s v="43479|M6"/>
  </r>
  <r>
    <x v="13"/>
    <x v="0"/>
    <x v="90"/>
    <x v="11"/>
    <s v="43479|M6"/>
  </r>
  <r>
    <x v="14"/>
    <x v="3"/>
    <x v="61"/>
    <x v="0"/>
    <s v="43480|A1"/>
  </r>
  <r>
    <x v="14"/>
    <x v="4"/>
    <x v="91"/>
    <x v="0"/>
    <s v="43480|A1"/>
  </r>
  <r>
    <x v="14"/>
    <x v="5"/>
    <x v="92"/>
    <x v="0"/>
    <s v="43480|A1"/>
  </r>
  <r>
    <x v="14"/>
    <x v="0"/>
    <x v="33"/>
    <x v="0"/>
    <s v="43480|A1"/>
  </r>
  <r>
    <x v="14"/>
    <x v="3"/>
    <x v="65"/>
    <x v="1"/>
    <s v="43480|A2"/>
  </r>
  <r>
    <x v="14"/>
    <x v="4"/>
    <x v="93"/>
    <x v="1"/>
    <s v="43480|A2"/>
  </r>
  <r>
    <x v="14"/>
    <x v="5"/>
    <x v="66"/>
    <x v="1"/>
    <s v="43480|A2"/>
  </r>
  <r>
    <x v="14"/>
    <x v="0"/>
    <x v="35"/>
    <x v="1"/>
    <s v="43480|A2"/>
  </r>
  <r>
    <x v="14"/>
    <x v="3"/>
    <x v="69"/>
    <x v="2"/>
    <s v="43480|A3"/>
  </r>
  <r>
    <x v="14"/>
    <x v="4"/>
    <x v="94"/>
    <x v="2"/>
    <s v="43480|A3"/>
  </r>
  <r>
    <x v="14"/>
    <x v="5"/>
    <x v="70"/>
    <x v="2"/>
    <s v="43480|A3"/>
  </r>
  <r>
    <x v="14"/>
    <x v="0"/>
    <x v="0"/>
    <x v="2"/>
    <s v="43480|A3"/>
  </r>
  <r>
    <x v="14"/>
    <x v="3"/>
    <x v="75"/>
    <x v="3"/>
    <s v="43480|A4"/>
  </r>
  <r>
    <x v="14"/>
    <x v="4"/>
    <x v="95"/>
    <x v="3"/>
    <s v="43480|A4"/>
  </r>
  <r>
    <x v="14"/>
    <x v="5"/>
    <x v="76"/>
    <x v="3"/>
    <s v="43480|A4"/>
  </r>
  <r>
    <x v="14"/>
    <x v="0"/>
    <x v="2"/>
    <x v="3"/>
    <s v="43480|A4"/>
  </r>
  <r>
    <x v="14"/>
    <x v="3"/>
    <x v="38"/>
    <x v="4"/>
    <s v="43480|A5"/>
  </r>
  <r>
    <x v="14"/>
    <x v="4"/>
    <x v="96"/>
    <x v="4"/>
    <s v="43480|A5"/>
  </r>
  <r>
    <x v="14"/>
    <x v="5"/>
    <x v="39"/>
    <x v="4"/>
    <s v="43480|A5"/>
  </r>
  <r>
    <x v="14"/>
    <x v="0"/>
    <x v="3"/>
    <x v="4"/>
    <s v="43480|A5"/>
  </r>
  <r>
    <x v="14"/>
    <x v="3"/>
    <x v="41"/>
    <x v="5"/>
    <s v="43480|A6"/>
  </r>
  <r>
    <x v="14"/>
    <x v="4"/>
    <x v="97"/>
    <x v="5"/>
    <s v="43480|A6"/>
  </r>
  <r>
    <x v="14"/>
    <x v="5"/>
    <x v="42"/>
    <x v="5"/>
    <s v="43480|A6"/>
  </r>
  <r>
    <x v="14"/>
    <x v="0"/>
    <x v="4"/>
    <x v="5"/>
    <s v="43480|A6"/>
  </r>
  <r>
    <x v="14"/>
    <x v="1"/>
    <x v="8"/>
    <x v="8"/>
    <s v="43480|M3"/>
  </r>
  <r>
    <x v="14"/>
    <x v="1"/>
    <x v="47"/>
    <x v="8"/>
    <s v="43480|M3"/>
  </r>
  <r>
    <x v="14"/>
    <x v="2"/>
    <x v="55"/>
    <x v="8"/>
    <s v="43480|M3"/>
  </r>
  <r>
    <x v="14"/>
    <x v="2"/>
    <x v="48"/>
    <x v="8"/>
    <s v="43480|M3"/>
  </r>
  <r>
    <x v="14"/>
    <x v="3"/>
    <x v="56"/>
    <x v="8"/>
    <s v="43480|M3"/>
  </r>
  <r>
    <x v="14"/>
    <x v="3"/>
    <x v="53"/>
    <x v="8"/>
    <s v="43480|M3"/>
  </r>
  <r>
    <x v="14"/>
    <x v="4"/>
    <x v="98"/>
    <x v="8"/>
    <s v="43480|M3"/>
  </r>
  <r>
    <x v="14"/>
    <x v="4"/>
    <x v="99"/>
    <x v="8"/>
    <s v="43480|M3"/>
  </r>
  <r>
    <x v="14"/>
    <x v="5"/>
    <x v="100"/>
    <x v="8"/>
    <s v="43480|M3"/>
  </r>
  <r>
    <x v="14"/>
    <x v="5"/>
    <x v="54"/>
    <x v="8"/>
    <s v="43480|M3"/>
  </r>
  <r>
    <x v="14"/>
    <x v="0"/>
    <x v="101"/>
    <x v="8"/>
    <s v="43480|M3"/>
  </r>
  <r>
    <x v="14"/>
    <x v="0"/>
    <x v="102"/>
    <x v="8"/>
    <s v="43480|M3"/>
  </r>
  <r>
    <x v="15"/>
    <x v="3"/>
    <x v="61"/>
    <x v="0"/>
    <s v="43481|A1"/>
  </r>
  <r>
    <x v="15"/>
    <x v="4"/>
    <x v="91"/>
    <x v="0"/>
    <s v="43481|A1"/>
  </r>
  <r>
    <x v="15"/>
    <x v="5"/>
    <x v="92"/>
    <x v="0"/>
    <s v="43481|A1"/>
  </r>
  <r>
    <x v="15"/>
    <x v="0"/>
    <x v="33"/>
    <x v="0"/>
    <s v="43481|A1"/>
  </r>
  <r>
    <x v="15"/>
    <x v="3"/>
    <x v="65"/>
    <x v="1"/>
    <s v="43481|A2"/>
  </r>
  <r>
    <x v="15"/>
    <x v="4"/>
    <x v="93"/>
    <x v="1"/>
    <s v="43481|A2"/>
  </r>
  <r>
    <x v="15"/>
    <x v="5"/>
    <x v="66"/>
    <x v="1"/>
    <s v="43481|A2"/>
  </r>
  <r>
    <x v="15"/>
    <x v="0"/>
    <x v="35"/>
    <x v="1"/>
    <s v="43481|A2"/>
  </r>
  <r>
    <x v="15"/>
    <x v="3"/>
    <x v="69"/>
    <x v="2"/>
    <s v="43481|A3"/>
  </r>
  <r>
    <x v="15"/>
    <x v="4"/>
    <x v="94"/>
    <x v="2"/>
    <s v="43481|A3"/>
  </r>
  <r>
    <x v="15"/>
    <x v="5"/>
    <x v="70"/>
    <x v="2"/>
    <s v="43481|A3"/>
  </r>
  <r>
    <x v="15"/>
    <x v="0"/>
    <x v="0"/>
    <x v="2"/>
    <s v="43481|A3"/>
  </r>
  <r>
    <x v="15"/>
    <x v="3"/>
    <x v="75"/>
    <x v="3"/>
    <s v="43481|A4"/>
  </r>
  <r>
    <x v="15"/>
    <x v="4"/>
    <x v="95"/>
    <x v="3"/>
    <s v="43481|A4"/>
  </r>
  <r>
    <x v="15"/>
    <x v="5"/>
    <x v="76"/>
    <x v="3"/>
    <s v="43481|A4"/>
  </r>
  <r>
    <x v="15"/>
    <x v="0"/>
    <x v="2"/>
    <x v="3"/>
    <s v="43481|A4"/>
  </r>
  <r>
    <x v="15"/>
    <x v="3"/>
    <x v="38"/>
    <x v="4"/>
    <s v="43481|A5"/>
  </r>
  <r>
    <x v="15"/>
    <x v="4"/>
    <x v="96"/>
    <x v="4"/>
    <s v="43481|A5"/>
  </r>
  <r>
    <x v="15"/>
    <x v="5"/>
    <x v="39"/>
    <x v="4"/>
    <s v="43481|A5"/>
  </r>
  <r>
    <x v="15"/>
    <x v="0"/>
    <x v="3"/>
    <x v="4"/>
    <s v="43481|A5"/>
  </r>
  <r>
    <x v="15"/>
    <x v="3"/>
    <x v="41"/>
    <x v="5"/>
    <s v="43481|A6"/>
  </r>
  <r>
    <x v="15"/>
    <x v="4"/>
    <x v="97"/>
    <x v="5"/>
    <s v="43481|A6"/>
  </r>
  <r>
    <x v="15"/>
    <x v="5"/>
    <x v="42"/>
    <x v="5"/>
    <s v="43481|A6"/>
  </r>
  <r>
    <x v="15"/>
    <x v="0"/>
    <x v="4"/>
    <x v="5"/>
    <s v="43481|A6"/>
  </r>
  <r>
    <x v="15"/>
    <x v="1"/>
    <x v="8"/>
    <x v="8"/>
    <s v="43481|M3"/>
  </r>
  <r>
    <x v="15"/>
    <x v="1"/>
    <x v="47"/>
    <x v="8"/>
    <s v="43481|M3"/>
  </r>
  <r>
    <x v="15"/>
    <x v="2"/>
    <x v="55"/>
    <x v="8"/>
    <s v="43481|M3"/>
  </r>
  <r>
    <x v="15"/>
    <x v="2"/>
    <x v="48"/>
    <x v="8"/>
    <s v="43481|M3"/>
  </r>
  <r>
    <x v="15"/>
    <x v="3"/>
    <x v="56"/>
    <x v="8"/>
    <s v="43481|M3"/>
  </r>
  <r>
    <x v="15"/>
    <x v="3"/>
    <x v="53"/>
    <x v="8"/>
    <s v="43481|M3"/>
  </r>
  <r>
    <x v="15"/>
    <x v="4"/>
    <x v="98"/>
    <x v="8"/>
    <s v="43481|M3"/>
  </r>
  <r>
    <x v="15"/>
    <x v="4"/>
    <x v="99"/>
    <x v="8"/>
    <s v="43481|M3"/>
  </r>
  <r>
    <x v="15"/>
    <x v="5"/>
    <x v="100"/>
    <x v="8"/>
    <s v="43481|M3"/>
  </r>
  <r>
    <x v="15"/>
    <x v="5"/>
    <x v="54"/>
    <x v="8"/>
    <s v="43481|M3"/>
  </r>
  <r>
    <x v="15"/>
    <x v="0"/>
    <x v="101"/>
    <x v="8"/>
    <s v="43481|M3"/>
  </r>
  <r>
    <x v="15"/>
    <x v="0"/>
    <x v="102"/>
    <x v="8"/>
    <s v="43481|M3"/>
  </r>
  <r>
    <x v="16"/>
    <x v="3"/>
    <x v="61"/>
    <x v="0"/>
    <s v="43482|A1"/>
  </r>
  <r>
    <x v="16"/>
    <x v="4"/>
    <x v="91"/>
    <x v="0"/>
    <s v="43482|A1"/>
  </r>
  <r>
    <x v="16"/>
    <x v="5"/>
    <x v="92"/>
    <x v="0"/>
    <s v="43482|A1"/>
  </r>
  <r>
    <x v="16"/>
    <x v="0"/>
    <x v="33"/>
    <x v="0"/>
    <s v="43482|A1"/>
  </r>
  <r>
    <x v="16"/>
    <x v="3"/>
    <x v="65"/>
    <x v="1"/>
    <s v="43482|A2"/>
  </r>
  <r>
    <x v="16"/>
    <x v="4"/>
    <x v="93"/>
    <x v="1"/>
    <s v="43482|A2"/>
  </r>
  <r>
    <x v="16"/>
    <x v="5"/>
    <x v="66"/>
    <x v="1"/>
    <s v="43482|A2"/>
  </r>
  <r>
    <x v="16"/>
    <x v="0"/>
    <x v="35"/>
    <x v="1"/>
    <s v="43482|A2"/>
  </r>
  <r>
    <x v="16"/>
    <x v="3"/>
    <x v="69"/>
    <x v="2"/>
    <s v="43482|A3"/>
  </r>
  <r>
    <x v="16"/>
    <x v="4"/>
    <x v="94"/>
    <x v="2"/>
    <s v="43482|A3"/>
  </r>
  <r>
    <x v="16"/>
    <x v="5"/>
    <x v="70"/>
    <x v="2"/>
    <s v="43482|A3"/>
  </r>
  <r>
    <x v="16"/>
    <x v="0"/>
    <x v="0"/>
    <x v="2"/>
    <s v="43482|A3"/>
  </r>
  <r>
    <x v="16"/>
    <x v="3"/>
    <x v="75"/>
    <x v="3"/>
    <s v="43482|A4"/>
  </r>
  <r>
    <x v="16"/>
    <x v="4"/>
    <x v="95"/>
    <x v="3"/>
    <s v="43482|A4"/>
  </r>
  <r>
    <x v="16"/>
    <x v="5"/>
    <x v="76"/>
    <x v="3"/>
    <s v="43482|A4"/>
  </r>
  <r>
    <x v="16"/>
    <x v="0"/>
    <x v="2"/>
    <x v="3"/>
    <s v="43482|A4"/>
  </r>
  <r>
    <x v="16"/>
    <x v="3"/>
    <x v="38"/>
    <x v="4"/>
    <s v="43482|A5"/>
  </r>
  <r>
    <x v="16"/>
    <x v="4"/>
    <x v="96"/>
    <x v="4"/>
    <s v="43482|A5"/>
  </r>
  <r>
    <x v="16"/>
    <x v="5"/>
    <x v="39"/>
    <x v="4"/>
    <s v="43482|A5"/>
  </r>
  <r>
    <x v="16"/>
    <x v="0"/>
    <x v="3"/>
    <x v="4"/>
    <s v="43482|A5"/>
  </r>
  <r>
    <x v="16"/>
    <x v="3"/>
    <x v="41"/>
    <x v="5"/>
    <s v="43482|A6"/>
  </r>
  <r>
    <x v="16"/>
    <x v="4"/>
    <x v="97"/>
    <x v="5"/>
    <s v="43482|A6"/>
  </r>
  <r>
    <x v="16"/>
    <x v="5"/>
    <x v="42"/>
    <x v="5"/>
    <s v="43482|A6"/>
  </r>
  <r>
    <x v="16"/>
    <x v="0"/>
    <x v="4"/>
    <x v="5"/>
    <s v="43482|A6"/>
  </r>
  <r>
    <x v="16"/>
    <x v="1"/>
    <x v="8"/>
    <x v="8"/>
    <s v="43482|M3"/>
  </r>
  <r>
    <x v="16"/>
    <x v="1"/>
    <x v="47"/>
    <x v="8"/>
    <s v="43482|M3"/>
  </r>
  <r>
    <x v="16"/>
    <x v="2"/>
    <x v="55"/>
    <x v="8"/>
    <s v="43482|M3"/>
  </r>
  <r>
    <x v="16"/>
    <x v="2"/>
    <x v="48"/>
    <x v="8"/>
    <s v="43482|M3"/>
  </r>
  <r>
    <x v="16"/>
    <x v="3"/>
    <x v="56"/>
    <x v="8"/>
    <s v="43482|M3"/>
  </r>
  <r>
    <x v="16"/>
    <x v="3"/>
    <x v="53"/>
    <x v="8"/>
    <s v="43482|M3"/>
  </r>
  <r>
    <x v="16"/>
    <x v="4"/>
    <x v="98"/>
    <x v="8"/>
    <s v="43482|M3"/>
  </r>
  <r>
    <x v="16"/>
    <x v="4"/>
    <x v="99"/>
    <x v="8"/>
    <s v="43482|M3"/>
  </r>
  <r>
    <x v="16"/>
    <x v="5"/>
    <x v="100"/>
    <x v="8"/>
    <s v="43482|M3"/>
  </r>
  <r>
    <x v="16"/>
    <x v="5"/>
    <x v="54"/>
    <x v="8"/>
    <s v="43482|M3"/>
  </r>
  <r>
    <x v="16"/>
    <x v="0"/>
    <x v="101"/>
    <x v="8"/>
    <s v="43482|M3"/>
  </r>
  <r>
    <x v="16"/>
    <x v="0"/>
    <x v="102"/>
    <x v="8"/>
    <s v="43482|M3"/>
  </r>
  <r>
    <x v="17"/>
    <x v="3"/>
    <x v="61"/>
    <x v="0"/>
    <s v="43483|A1"/>
  </r>
  <r>
    <x v="17"/>
    <x v="4"/>
    <x v="91"/>
    <x v="0"/>
    <s v="43483|A1"/>
  </r>
  <r>
    <x v="17"/>
    <x v="5"/>
    <x v="92"/>
    <x v="0"/>
    <s v="43483|A1"/>
  </r>
  <r>
    <x v="17"/>
    <x v="0"/>
    <x v="33"/>
    <x v="0"/>
    <s v="43483|A1"/>
  </r>
  <r>
    <x v="17"/>
    <x v="3"/>
    <x v="65"/>
    <x v="1"/>
    <s v="43483|A2"/>
  </r>
  <r>
    <x v="17"/>
    <x v="4"/>
    <x v="93"/>
    <x v="1"/>
    <s v="43483|A2"/>
  </r>
  <r>
    <x v="17"/>
    <x v="5"/>
    <x v="66"/>
    <x v="1"/>
    <s v="43483|A2"/>
  </r>
  <r>
    <x v="17"/>
    <x v="0"/>
    <x v="35"/>
    <x v="1"/>
    <s v="43483|A2"/>
  </r>
  <r>
    <x v="17"/>
    <x v="3"/>
    <x v="69"/>
    <x v="2"/>
    <s v="43483|A3"/>
  </r>
  <r>
    <x v="17"/>
    <x v="4"/>
    <x v="94"/>
    <x v="2"/>
    <s v="43483|A3"/>
  </r>
  <r>
    <x v="17"/>
    <x v="5"/>
    <x v="70"/>
    <x v="2"/>
    <s v="43483|A3"/>
  </r>
  <r>
    <x v="17"/>
    <x v="0"/>
    <x v="0"/>
    <x v="2"/>
    <s v="43483|A3"/>
  </r>
  <r>
    <x v="17"/>
    <x v="3"/>
    <x v="75"/>
    <x v="3"/>
    <s v="43483|A4"/>
  </r>
  <r>
    <x v="17"/>
    <x v="4"/>
    <x v="95"/>
    <x v="3"/>
    <s v="43483|A4"/>
  </r>
  <r>
    <x v="17"/>
    <x v="5"/>
    <x v="76"/>
    <x v="3"/>
    <s v="43483|A4"/>
  </r>
  <r>
    <x v="17"/>
    <x v="0"/>
    <x v="2"/>
    <x v="3"/>
    <s v="43483|A4"/>
  </r>
  <r>
    <x v="17"/>
    <x v="3"/>
    <x v="38"/>
    <x v="4"/>
    <s v="43483|A5"/>
  </r>
  <r>
    <x v="17"/>
    <x v="4"/>
    <x v="96"/>
    <x v="4"/>
    <s v="43483|A5"/>
  </r>
  <r>
    <x v="17"/>
    <x v="5"/>
    <x v="39"/>
    <x v="4"/>
    <s v="43483|A5"/>
  </r>
  <r>
    <x v="17"/>
    <x v="0"/>
    <x v="3"/>
    <x v="4"/>
    <s v="43483|A5"/>
  </r>
  <r>
    <x v="17"/>
    <x v="3"/>
    <x v="41"/>
    <x v="5"/>
    <s v="43483|A6"/>
  </r>
  <r>
    <x v="17"/>
    <x v="4"/>
    <x v="97"/>
    <x v="5"/>
    <s v="43483|A6"/>
  </r>
  <r>
    <x v="17"/>
    <x v="5"/>
    <x v="42"/>
    <x v="5"/>
    <s v="43483|A6"/>
  </r>
  <r>
    <x v="17"/>
    <x v="0"/>
    <x v="4"/>
    <x v="5"/>
    <s v="43483|A6"/>
  </r>
  <r>
    <x v="17"/>
    <x v="1"/>
    <x v="8"/>
    <x v="8"/>
    <s v="43483|M3"/>
  </r>
  <r>
    <x v="17"/>
    <x v="1"/>
    <x v="47"/>
    <x v="8"/>
    <s v="43483|M3"/>
  </r>
  <r>
    <x v="17"/>
    <x v="2"/>
    <x v="55"/>
    <x v="8"/>
    <s v="43483|M3"/>
  </r>
  <r>
    <x v="17"/>
    <x v="2"/>
    <x v="48"/>
    <x v="8"/>
    <s v="43483|M3"/>
  </r>
  <r>
    <x v="17"/>
    <x v="3"/>
    <x v="56"/>
    <x v="8"/>
    <s v="43483|M3"/>
  </r>
  <r>
    <x v="17"/>
    <x v="3"/>
    <x v="53"/>
    <x v="8"/>
    <s v="43483|M3"/>
  </r>
  <r>
    <x v="17"/>
    <x v="4"/>
    <x v="98"/>
    <x v="8"/>
    <s v="43483|M3"/>
  </r>
  <r>
    <x v="17"/>
    <x v="4"/>
    <x v="99"/>
    <x v="8"/>
    <s v="43483|M3"/>
  </r>
  <r>
    <x v="17"/>
    <x v="5"/>
    <x v="100"/>
    <x v="8"/>
    <s v="43483|M3"/>
  </r>
  <r>
    <x v="17"/>
    <x v="5"/>
    <x v="54"/>
    <x v="8"/>
    <s v="43483|M3"/>
  </r>
  <r>
    <x v="17"/>
    <x v="0"/>
    <x v="101"/>
    <x v="8"/>
    <s v="43483|M3"/>
  </r>
  <r>
    <x v="17"/>
    <x v="0"/>
    <x v="102"/>
    <x v="8"/>
    <s v="43483|M3"/>
  </r>
  <r>
    <x v="18"/>
    <x v="3"/>
    <x v="61"/>
    <x v="0"/>
    <s v="43484|A1"/>
  </r>
  <r>
    <x v="18"/>
    <x v="4"/>
    <x v="91"/>
    <x v="0"/>
    <s v="43484|A1"/>
  </r>
  <r>
    <x v="18"/>
    <x v="5"/>
    <x v="92"/>
    <x v="0"/>
    <s v="43484|A1"/>
  </r>
  <r>
    <x v="18"/>
    <x v="0"/>
    <x v="33"/>
    <x v="0"/>
    <s v="43484|A1"/>
  </r>
  <r>
    <x v="18"/>
    <x v="3"/>
    <x v="65"/>
    <x v="1"/>
    <s v="43484|A2"/>
  </r>
  <r>
    <x v="18"/>
    <x v="4"/>
    <x v="93"/>
    <x v="1"/>
    <s v="43484|A2"/>
  </r>
  <r>
    <x v="18"/>
    <x v="5"/>
    <x v="66"/>
    <x v="1"/>
    <s v="43484|A2"/>
  </r>
  <r>
    <x v="18"/>
    <x v="0"/>
    <x v="35"/>
    <x v="1"/>
    <s v="43484|A2"/>
  </r>
  <r>
    <x v="18"/>
    <x v="3"/>
    <x v="69"/>
    <x v="2"/>
    <s v="43484|A3"/>
  </r>
  <r>
    <x v="18"/>
    <x v="4"/>
    <x v="94"/>
    <x v="2"/>
    <s v="43484|A3"/>
  </r>
  <r>
    <x v="18"/>
    <x v="5"/>
    <x v="70"/>
    <x v="2"/>
    <s v="43484|A3"/>
  </r>
  <r>
    <x v="18"/>
    <x v="0"/>
    <x v="0"/>
    <x v="2"/>
    <s v="43484|A3"/>
  </r>
  <r>
    <x v="18"/>
    <x v="3"/>
    <x v="75"/>
    <x v="3"/>
    <s v="43484|A4"/>
  </r>
  <r>
    <x v="18"/>
    <x v="4"/>
    <x v="95"/>
    <x v="3"/>
    <s v="43484|A4"/>
  </r>
  <r>
    <x v="18"/>
    <x v="5"/>
    <x v="76"/>
    <x v="3"/>
    <s v="43484|A4"/>
  </r>
  <r>
    <x v="18"/>
    <x v="0"/>
    <x v="2"/>
    <x v="3"/>
    <s v="43484|A4"/>
  </r>
  <r>
    <x v="18"/>
    <x v="3"/>
    <x v="38"/>
    <x v="4"/>
    <s v="43484|A5"/>
  </r>
  <r>
    <x v="18"/>
    <x v="4"/>
    <x v="96"/>
    <x v="4"/>
    <s v="43484|A5"/>
  </r>
  <r>
    <x v="18"/>
    <x v="5"/>
    <x v="39"/>
    <x v="4"/>
    <s v="43484|A5"/>
  </r>
  <r>
    <x v="18"/>
    <x v="0"/>
    <x v="3"/>
    <x v="4"/>
    <s v="43484|A5"/>
  </r>
  <r>
    <x v="18"/>
    <x v="3"/>
    <x v="41"/>
    <x v="5"/>
    <s v="43484|A6"/>
  </r>
  <r>
    <x v="18"/>
    <x v="4"/>
    <x v="97"/>
    <x v="5"/>
    <s v="43484|A6"/>
  </r>
  <r>
    <x v="18"/>
    <x v="5"/>
    <x v="42"/>
    <x v="5"/>
    <s v="43484|A6"/>
  </r>
  <r>
    <x v="18"/>
    <x v="0"/>
    <x v="4"/>
    <x v="5"/>
    <s v="43484|A6"/>
  </r>
  <r>
    <x v="18"/>
    <x v="1"/>
    <x v="8"/>
    <x v="8"/>
    <s v="43484|M3"/>
  </r>
  <r>
    <x v="18"/>
    <x v="1"/>
    <x v="47"/>
    <x v="8"/>
    <s v="43484|M3"/>
  </r>
  <r>
    <x v="18"/>
    <x v="2"/>
    <x v="55"/>
    <x v="8"/>
    <s v="43484|M3"/>
  </r>
  <r>
    <x v="18"/>
    <x v="2"/>
    <x v="48"/>
    <x v="8"/>
    <s v="43484|M3"/>
  </r>
  <r>
    <x v="18"/>
    <x v="3"/>
    <x v="56"/>
    <x v="8"/>
    <s v="43484|M3"/>
  </r>
  <r>
    <x v="18"/>
    <x v="3"/>
    <x v="53"/>
    <x v="8"/>
    <s v="43484|M3"/>
  </r>
  <r>
    <x v="18"/>
    <x v="4"/>
    <x v="98"/>
    <x v="8"/>
    <s v="43484|M3"/>
  </r>
  <r>
    <x v="18"/>
    <x v="4"/>
    <x v="99"/>
    <x v="8"/>
    <s v="43484|M3"/>
  </r>
  <r>
    <x v="18"/>
    <x v="5"/>
    <x v="100"/>
    <x v="8"/>
    <s v="43484|M3"/>
  </r>
  <r>
    <x v="18"/>
    <x v="5"/>
    <x v="54"/>
    <x v="8"/>
    <s v="43484|M3"/>
  </r>
  <r>
    <x v="18"/>
    <x v="0"/>
    <x v="101"/>
    <x v="8"/>
    <s v="43484|M3"/>
  </r>
  <r>
    <x v="18"/>
    <x v="0"/>
    <x v="102"/>
    <x v="8"/>
    <s v="43484|M3"/>
  </r>
  <r>
    <x v="19"/>
    <x v="3"/>
    <x v="61"/>
    <x v="0"/>
    <s v="43485|A1"/>
  </r>
  <r>
    <x v="19"/>
    <x v="4"/>
    <x v="91"/>
    <x v="0"/>
    <s v="43485|A1"/>
  </r>
  <r>
    <x v="19"/>
    <x v="5"/>
    <x v="92"/>
    <x v="0"/>
    <s v="43485|A1"/>
  </r>
  <r>
    <x v="19"/>
    <x v="0"/>
    <x v="33"/>
    <x v="0"/>
    <s v="43485|A1"/>
  </r>
  <r>
    <x v="19"/>
    <x v="3"/>
    <x v="65"/>
    <x v="1"/>
    <s v="43485|A2"/>
  </r>
  <r>
    <x v="19"/>
    <x v="4"/>
    <x v="93"/>
    <x v="1"/>
    <s v="43485|A2"/>
  </r>
  <r>
    <x v="19"/>
    <x v="5"/>
    <x v="66"/>
    <x v="1"/>
    <s v="43485|A2"/>
  </r>
  <r>
    <x v="19"/>
    <x v="0"/>
    <x v="35"/>
    <x v="1"/>
    <s v="43485|A2"/>
  </r>
  <r>
    <x v="19"/>
    <x v="3"/>
    <x v="69"/>
    <x v="2"/>
    <s v="43485|A3"/>
  </r>
  <r>
    <x v="19"/>
    <x v="4"/>
    <x v="94"/>
    <x v="2"/>
    <s v="43485|A3"/>
  </r>
  <r>
    <x v="19"/>
    <x v="5"/>
    <x v="70"/>
    <x v="2"/>
    <s v="43485|A3"/>
  </r>
  <r>
    <x v="19"/>
    <x v="0"/>
    <x v="0"/>
    <x v="2"/>
    <s v="43485|A3"/>
  </r>
  <r>
    <x v="19"/>
    <x v="3"/>
    <x v="75"/>
    <x v="3"/>
    <s v="43485|A4"/>
  </r>
  <r>
    <x v="19"/>
    <x v="4"/>
    <x v="95"/>
    <x v="3"/>
    <s v="43485|A4"/>
  </r>
  <r>
    <x v="19"/>
    <x v="5"/>
    <x v="76"/>
    <x v="3"/>
    <s v="43485|A4"/>
  </r>
  <r>
    <x v="19"/>
    <x v="0"/>
    <x v="2"/>
    <x v="3"/>
    <s v="43485|A4"/>
  </r>
  <r>
    <x v="19"/>
    <x v="3"/>
    <x v="38"/>
    <x v="4"/>
    <s v="43485|A5"/>
  </r>
  <r>
    <x v="19"/>
    <x v="4"/>
    <x v="96"/>
    <x v="4"/>
    <s v="43485|A5"/>
  </r>
  <r>
    <x v="19"/>
    <x v="5"/>
    <x v="39"/>
    <x v="4"/>
    <s v="43485|A5"/>
  </r>
  <r>
    <x v="19"/>
    <x v="0"/>
    <x v="3"/>
    <x v="4"/>
    <s v="43485|A5"/>
  </r>
  <r>
    <x v="19"/>
    <x v="3"/>
    <x v="41"/>
    <x v="5"/>
    <s v="43485|A6"/>
  </r>
  <r>
    <x v="19"/>
    <x v="4"/>
    <x v="97"/>
    <x v="5"/>
    <s v="43485|A6"/>
  </r>
  <r>
    <x v="19"/>
    <x v="5"/>
    <x v="42"/>
    <x v="5"/>
    <s v="43485|A6"/>
  </r>
  <r>
    <x v="19"/>
    <x v="0"/>
    <x v="4"/>
    <x v="5"/>
    <s v="43485|A6"/>
  </r>
  <r>
    <x v="19"/>
    <x v="1"/>
    <x v="8"/>
    <x v="8"/>
    <s v="43485|M3"/>
  </r>
  <r>
    <x v="19"/>
    <x v="1"/>
    <x v="47"/>
    <x v="8"/>
    <s v="43485|M3"/>
  </r>
  <r>
    <x v="19"/>
    <x v="2"/>
    <x v="55"/>
    <x v="8"/>
    <s v="43485|M3"/>
  </r>
  <r>
    <x v="19"/>
    <x v="2"/>
    <x v="48"/>
    <x v="8"/>
    <s v="43485|M3"/>
  </r>
  <r>
    <x v="19"/>
    <x v="3"/>
    <x v="56"/>
    <x v="8"/>
    <s v="43485|M3"/>
  </r>
  <r>
    <x v="19"/>
    <x v="3"/>
    <x v="53"/>
    <x v="8"/>
    <s v="43485|M3"/>
  </r>
  <r>
    <x v="19"/>
    <x v="4"/>
    <x v="98"/>
    <x v="8"/>
    <s v="43485|M3"/>
  </r>
  <r>
    <x v="19"/>
    <x v="4"/>
    <x v="99"/>
    <x v="8"/>
    <s v="43485|M3"/>
  </r>
  <r>
    <x v="19"/>
    <x v="5"/>
    <x v="100"/>
    <x v="8"/>
    <s v="43485|M3"/>
  </r>
  <r>
    <x v="19"/>
    <x v="5"/>
    <x v="54"/>
    <x v="8"/>
    <s v="43485|M3"/>
  </r>
  <r>
    <x v="19"/>
    <x v="0"/>
    <x v="101"/>
    <x v="8"/>
    <s v="43485|M3"/>
  </r>
  <r>
    <x v="19"/>
    <x v="0"/>
    <x v="102"/>
    <x v="8"/>
    <s v="43485|M3"/>
  </r>
  <r>
    <x v="20"/>
    <x v="1"/>
    <x v="8"/>
    <x v="8"/>
    <s v="43486|M3"/>
  </r>
  <r>
    <x v="20"/>
    <x v="1"/>
    <x v="47"/>
    <x v="8"/>
    <s v="43486|M3"/>
  </r>
  <r>
    <x v="20"/>
    <x v="2"/>
    <x v="55"/>
    <x v="8"/>
    <s v="43486|M3"/>
  </r>
  <r>
    <x v="20"/>
    <x v="2"/>
    <x v="48"/>
    <x v="8"/>
    <s v="43486|M3"/>
  </r>
  <r>
    <x v="20"/>
    <x v="3"/>
    <x v="56"/>
    <x v="8"/>
    <s v="43486|M3"/>
  </r>
  <r>
    <x v="20"/>
    <x v="3"/>
    <x v="53"/>
    <x v="8"/>
    <s v="43486|M3"/>
  </r>
  <r>
    <x v="20"/>
    <x v="4"/>
    <x v="98"/>
    <x v="8"/>
    <s v="43486|M3"/>
  </r>
  <r>
    <x v="20"/>
    <x v="4"/>
    <x v="99"/>
    <x v="8"/>
    <s v="43486|M3"/>
  </r>
  <r>
    <x v="20"/>
    <x v="5"/>
    <x v="100"/>
    <x v="8"/>
    <s v="43486|M3"/>
  </r>
  <r>
    <x v="20"/>
    <x v="5"/>
    <x v="54"/>
    <x v="8"/>
    <s v="43486|M3"/>
  </r>
  <r>
    <x v="20"/>
    <x v="0"/>
    <x v="101"/>
    <x v="8"/>
    <s v="43486|M3"/>
  </r>
  <r>
    <x v="20"/>
    <x v="0"/>
    <x v="102"/>
    <x v="8"/>
    <s v="43486|M3"/>
  </r>
  <r>
    <x v="21"/>
    <x v="1"/>
    <x v="18"/>
    <x v="9"/>
    <s v="43487|M4"/>
  </r>
  <r>
    <x v="21"/>
    <x v="1"/>
    <x v="51"/>
    <x v="9"/>
    <s v="43487|M4"/>
  </r>
  <r>
    <x v="21"/>
    <x v="2"/>
    <x v="103"/>
    <x v="9"/>
    <s v="43487|M4"/>
  </r>
  <r>
    <x v="21"/>
    <x v="2"/>
    <x v="52"/>
    <x v="9"/>
    <s v="43487|M4"/>
  </r>
  <r>
    <x v="21"/>
    <x v="3"/>
    <x v="104"/>
    <x v="9"/>
    <s v="43487|M4"/>
  </r>
  <r>
    <x v="21"/>
    <x v="3"/>
    <x v="105"/>
    <x v="9"/>
    <s v="43487|M4"/>
  </r>
  <r>
    <x v="21"/>
    <x v="4"/>
    <x v="106"/>
    <x v="9"/>
    <s v="43487|M4"/>
  </r>
  <r>
    <x v="21"/>
    <x v="4"/>
    <x v="107"/>
    <x v="9"/>
    <s v="43487|M4"/>
  </r>
  <r>
    <x v="21"/>
    <x v="5"/>
    <x v="108"/>
    <x v="9"/>
    <s v="43487|M4"/>
  </r>
  <r>
    <x v="21"/>
    <x v="5"/>
    <x v="109"/>
    <x v="9"/>
    <s v="43487|M4"/>
  </r>
  <r>
    <x v="21"/>
    <x v="0"/>
    <x v="23"/>
    <x v="9"/>
    <s v="43487|M4"/>
  </r>
  <r>
    <x v="21"/>
    <x v="0"/>
    <x v="110"/>
    <x v="9"/>
    <s v="43487|M4"/>
  </r>
  <r>
    <x v="22"/>
    <x v="1"/>
    <x v="18"/>
    <x v="9"/>
    <s v="43488|M4"/>
  </r>
  <r>
    <x v="22"/>
    <x v="1"/>
    <x v="51"/>
    <x v="9"/>
    <s v="43488|M4"/>
  </r>
  <r>
    <x v="22"/>
    <x v="2"/>
    <x v="103"/>
    <x v="9"/>
    <s v="43488|M4"/>
  </r>
  <r>
    <x v="22"/>
    <x v="2"/>
    <x v="52"/>
    <x v="9"/>
    <s v="43488|M4"/>
  </r>
  <r>
    <x v="22"/>
    <x v="3"/>
    <x v="104"/>
    <x v="9"/>
    <s v="43488|M4"/>
  </r>
  <r>
    <x v="22"/>
    <x v="3"/>
    <x v="105"/>
    <x v="9"/>
    <s v="43488|M4"/>
  </r>
  <r>
    <x v="22"/>
    <x v="4"/>
    <x v="106"/>
    <x v="9"/>
    <s v="43488|M4"/>
  </r>
  <r>
    <x v="22"/>
    <x v="4"/>
    <x v="107"/>
    <x v="9"/>
    <s v="43488|M4"/>
  </r>
  <r>
    <x v="22"/>
    <x v="5"/>
    <x v="108"/>
    <x v="9"/>
    <s v="43488|M4"/>
  </r>
  <r>
    <x v="22"/>
    <x v="5"/>
    <x v="109"/>
    <x v="9"/>
    <s v="43488|M4"/>
  </r>
  <r>
    <x v="22"/>
    <x v="0"/>
    <x v="23"/>
    <x v="9"/>
    <s v="43488|M4"/>
  </r>
  <r>
    <x v="22"/>
    <x v="0"/>
    <x v="110"/>
    <x v="9"/>
    <s v="43488|M4"/>
  </r>
  <r>
    <x v="23"/>
    <x v="1"/>
    <x v="18"/>
    <x v="9"/>
    <s v="43489|M4"/>
  </r>
  <r>
    <x v="23"/>
    <x v="1"/>
    <x v="51"/>
    <x v="9"/>
    <s v="43489|M4"/>
  </r>
  <r>
    <x v="23"/>
    <x v="2"/>
    <x v="103"/>
    <x v="9"/>
    <s v="43489|M4"/>
  </r>
  <r>
    <x v="23"/>
    <x v="2"/>
    <x v="52"/>
    <x v="9"/>
    <s v="43489|M4"/>
  </r>
  <r>
    <x v="23"/>
    <x v="3"/>
    <x v="104"/>
    <x v="9"/>
    <s v="43489|M4"/>
  </r>
  <r>
    <x v="23"/>
    <x v="3"/>
    <x v="105"/>
    <x v="9"/>
    <s v="43489|M4"/>
  </r>
  <r>
    <x v="23"/>
    <x v="4"/>
    <x v="106"/>
    <x v="9"/>
    <s v="43489|M4"/>
  </r>
  <r>
    <x v="23"/>
    <x v="4"/>
    <x v="107"/>
    <x v="9"/>
    <s v="43489|M4"/>
  </r>
  <r>
    <x v="23"/>
    <x v="5"/>
    <x v="108"/>
    <x v="9"/>
    <s v="43489|M4"/>
  </r>
  <r>
    <x v="23"/>
    <x v="5"/>
    <x v="109"/>
    <x v="9"/>
    <s v="43489|M4"/>
  </r>
  <r>
    <x v="23"/>
    <x v="0"/>
    <x v="23"/>
    <x v="9"/>
    <s v="43489|M4"/>
  </r>
  <r>
    <x v="23"/>
    <x v="0"/>
    <x v="110"/>
    <x v="9"/>
    <s v="43489|M4"/>
  </r>
  <r>
    <x v="24"/>
    <x v="1"/>
    <x v="18"/>
    <x v="9"/>
    <s v="43490|M4"/>
  </r>
  <r>
    <x v="24"/>
    <x v="1"/>
    <x v="51"/>
    <x v="9"/>
    <s v="43490|M4"/>
  </r>
  <r>
    <x v="24"/>
    <x v="2"/>
    <x v="103"/>
    <x v="9"/>
    <s v="43490|M4"/>
  </r>
  <r>
    <x v="24"/>
    <x v="2"/>
    <x v="52"/>
    <x v="9"/>
    <s v="43490|M4"/>
  </r>
  <r>
    <x v="24"/>
    <x v="3"/>
    <x v="104"/>
    <x v="9"/>
    <s v="43490|M4"/>
  </r>
  <r>
    <x v="24"/>
    <x v="3"/>
    <x v="105"/>
    <x v="9"/>
    <s v="43490|M4"/>
  </r>
  <r>
    <x v="24"/>
    <x v="4"/>
    <x v="106"/>
    <x v="9"/>
    <s v="43490|M4"/>
  </r>
  <r>
    <x v="24"/>
    <x v="4"/>
    <x v="107"/>
    <x v="9"/>
    <s v="43490|M4"/>
  </r>
  <r>
    <x v="24"/>
    <x v="5"/>
    <x v="108"/>
    <x v="9"/>
    <s v="43490|M4"/>
  </r>
  <r>
    <x v="24"/>
    <x v="5"/>
    <x v="109"/>
    <x v="9"/>
    <s v="43490|M4"/>
  </r>
  <r>
    <x v="24"/>
    <x v="0"/>
    <x v="23"/>
    <x v="9"/>
    <s v="43490|M4"/>
  </r>
  <r>
    <x v="24"/>
    <x v="0"/>
    <x v="110"/>
    <x v="9"/>
    <s v="43490|M4"/>
  </r>
  <r>
    <x v="25"/>
    <x v="1"/>
    <x v="18"/>
    <x v="9"/>
    <s v="43491|M4"/>
  </r>
  <r>
    <x v="25"/>
    <x v="1"/>
    <x v="51"/>
    <x v="9"/>
    <s v="43491|M4"/>
  </r>
  <r>
    <x v="25"/>
    <x v="2"/>
    <x v="103"/>
    <x v="9"/>
    <s v="43491|M4"/>
  </r>
  <r>
    <x v="25"/>
    <x v="2"/>
    <x v="52"/>
    <x v="9"/>
    <s v="43491|M4"/>
  </r>
  <r>
    <x v="25"/>
    <x v="3"/>
    <x v="104"/>
    <x v="9"/>
    <s v="43491|M4"/>
  </r>
  <r>
    <x v="25"/>
    <x v="3"/>
    <x v="105"/>
    <x v="9"/>
    <s v="43491|M4"/>
  </r>
  <r>
    <x v="25"/>
    <x v="4"/>
    <x v="106"/>
    <x v="9"/>
    <s v="43491|M4"/>
  </r>
  <r>
    <x v="25"/>
    <x v="4"/>
    <x v="107"/>
    <x v="9"/>
    <s v="43491|M4"/>
  </r>
  <r>
    <x v="25"/>
    <x v="5"/>
    <x v="108"/>
    <x v="9"/>
    <s v="43491|M4"/>
  </r>
  <r>
    <x v="25"/>
    <x v="5"/>
    <x v="109"/>
    <x v="9"/>
    <s v="43491|M4"/>
  </r>
  <r>
    <x v="25"/>
    <x v="0"/>
    <x v="23"/>
    <x v="9"/>
    <s v="43491|M4"/>
  </r>
  <r>
    <x v="25"/>
    <x v="0"/>
    <x v="110"/>
    <x v="9"/>
    <s v="43491|M4"/>
  </r>
  <r>
    <x v="26"/>
    <x v="1"/>
    <x v="18"/>
    <x v="9"/>
    <s v="43492|M4"/>
  </r>
  <r>
    <x v="26"/>
    <x v="1"/>
    <x v="51"/>
    <x v="9"/>
    <s v="43492|M4"/>
  </r>
  <r>
    <x v="26"/>
    <x v="2"/>
    <x v="103"/>
    <x v="9"/>
    <s v="43492|M4"/>
  </r>
  <r>
    <x v="26"/>
    <x v="2"/>
    <x v="52"/>
    <x v="9"/>
    <s v="43492|M4"/>
  </r>
  <r>
    <x v="26"/>
    <x v="3"/>
    <x v="104"/>
    <x v="9"/>
    <s v="43492|M4"/>
  </r>
  <r>
    <x v="26"/>
    <x v="3"/>
    <x v="105"/>
    <x v="9"/>
    <s v="43492|M4"/>
  </r>
  <r>
    <x v="26"/>
    <x v="4"/>
    <x v="106"/>
    <x v="9"/>
    <s v="43492|M4"/>
  </r>
  <r>
    <x v="26"/>
    <x v="4"/>
    <x v="107"/>
    <x v="9"/>
    <s v="43492|M4"/>
  </r>
  <r>
    <x v="26"/>
    <x v="5"/>
    <x v="108"/>
    <x v="9"/>
    <s v="43492|M4"/>
  </r>
  <r>
    <x v="26"/>
    <x v="5"/>
    <x v="109"/>
    <x v="9"/>
    <s v="43492|M4"/>
  </r>
  <r>
    <x v="26"/>
    <x v="0"/>
    <x v="23"/>
    <x v="9"/>
    <s v="43492|M4"/>
  </r>
  <r>
    <x v="26"/>
    <x v="0"/>
    <x v="110"/>
    <x v="9"/>
    <s v="43492|M4"/>
  </r>
  <r>
    <x v="27"/>
    <x v="1"/>
    <x v="18"/>
    <x v="9"/>
    <s v="43493|M4"/>
  </r>
  <r>
    <x v="27"/>
    <x v="1"/>
    <x v="51"/>
    <x v="9"/>
    <s v="43493|M4"/>
  </r>
  <r>
    <x v="27"/>
    <x v="2"/>
    <x v="103"/>
    <x v="9"/>
    <s v="43493|M4"/>
  </r>
  <r>
    <x v="27"/>
    <x v="2"/>
    <x v="52"/>
    <x v="9"/>
    <s v="43493|M4"/>
  </r>
  <r>
    <x v="27"/>
    <x v="3"/>
    <x v="104"/>
    <x v="9"/>
    <s v="43493|M4"/>
  </r>
  <r>
    <x v="27"/>
    <x v="3"/>
    <x v="105"/>
    <x v="9"/>
    <s v="43493|M4"/>
  </r>
  <r>
    <x v="27"/>
    <x v="4"/>
    <x v="106"/>
    <x v="9"/>
    <s v="43493|M4"/>
  </r>
  <r>
    <x v="27"/>
    <x v="4"/>
    <x v="107"/>
    <x v="9"/>
    <s v="43493|M4"/>
  </r>
  <r>
    <x v="27"/>
    <x v="5"/>
    <x v="108"/>
    <x v="9"/>
    <s v="43493|M4"/>
  </r>
  <r>
    <x v="27"/>
    <x v="5"/>
    <x v="109"/>
    <x v="9"/>
    <s v="43493|M4"/>
  </r>
  <r>
    <x v="27"/>
    <x v="0"/>
    <x v="23"/>
    <x v="9"/>
    <s v="43493|M4"/>
  </r>
  <r>
    <x v="27"/>
    <x v="0"/>
    <x v="110"/>
    <x v="9"/>
    <s v="43493|M4"/>
  </r>
  <r>
    <x v="28"/>
    <x v="2"/>
    <x v="111"/>
    <x v="17"/>
    <s v="43497|G"/>
  </r>
  <r>
    <x v="28"/>
    <x v="2"/>
    <x v="112"/>
    <x v="17"/>
    <s v="43497|G"/>
  </r>
  <r>
    <x v="28"/>
    <x v="2"/>
    <x v="113"/>
    <x v="17"/>
    <s v="43497|G"/>
  </r>
  <r>
    <x v="28"/>
    <x v="2"/>
    <x v="114"/>
    <x v="17"/>
    <s v="43497|G"/>
  </r>
  <r>
    <x v="28"/>
    <x v="2"/>
    <x v="115"/>
    <x v="18"/>
    <s v="43497|M"/>
  </r>
  <r>
    <x v="28"/>
    <x v="2"/>
    <x v="116"/>
    <x v="18"/>
    <s v="43497|M"/>
  </r>
  <r>
    <x v="28"/>
    <x v="2"/>
    <x v="117"/>
    <x v="18"/>
    <s v="43497|M"/>
  </r>
  <r>
    <x v="28"/>
    <x v="2"/>
    <x v="118"/>
    <x v="18"/>
    <s v="43497|M"/>
  </r>
  <r>
    <x v="28"/>
    <x v="1"/>
    <x v="7"/>
    <x v="6"/>
    <s v="43497|M1"/>
  </r>
  <r>
    <x v="28"/>
    <x v="1"/>
    <x v="9"/>
    <x v="6"/>
    <s v="43497|M1"/>
  </r>
  <r>
    <x v="28"/>
    <x v="1"/>
    <x v="19"/>
    <x v="10"/>
    <s v="43497|M5"/>
  </r>
  <r>
    <x v="28"/>
    <x v="1"/>
    <x v="119"/>
    <x v="10"/>
    <s v="43497|M5"/>
  </r>
  <r>
    <x v="29"/>
    <x v="1"/>
    <x v="22"/>
    <x v="0"/>
    <s v="43498|A1"/>
  </r>
  <r>
    <x v="29"/>
    <x v="1"/>
    <x v="63"/>
    <x v="1"/>
    <s v="43498|A2"/>
  </r>
  <r>
    <x v="29"/>
    <x v="1"/>
    <x v="67"/>
    <x v="2"/>
    <s v="43498|A3"/>
  </r>
  <r>
    <x v="29"/>
    <x v="1"/>
    <x v="71"/>
    <x v="3"/>
    <s v="43498|A4"/>
  </r>
  <r>
    <x v="29"/>
    <x v="1"/>
    <x v="36"/>
    <x v="4"/>
    <s v="43498|A5"/>
  </r>
  <r>
    <x v="29"/>
    <x v="1"/>
    <x v="1"/>
    <x v="5"/>
    <s v="43498|A6"/>
  </r>
  <r>
    <x v="29"/>
    <x v="2"/>
    <x v="111"/>
    <x v="17"/>
    <s v="43498|G"/>
  </r>
  <r>
    <x v="29"/>
    <x v="2"/>
    <x v="112"/>
    <x v="17"/>
    <s v="43498|G"/>
  </r>
  <r>
    <x v="29"/>
    <x v="2"/>
    <x v="113"/>
    <x v="17"/>
    <s v="43498|G"/>
  </r>
  <r>
    <x v="29"/>
    <x v="2"/>
    <x v="114"/>
    <x v="17"/>
    <s v="43498|G"/>
  </r>
  <r>
    <x v="29"/>
    <x v="2"/>
    <x v="115"/>
    <x v="18"/>
    <s v="43498|M"/>
  </r>
  <r>
    <x v="29"/>
    <x v="2"/>
    <x v="116"/>
    <x v="18"/>
    <s v="43498|M"/>
  </r>
  <r>
    <x v="29"/>
    <x v="2"/>
    <x v="117"/>
    <x v="18"/>
    <s v="43498|M"/>
  </r>
  <r>
    <x v="29"/>
    <x v="2"/>
    <x v="118"/>
    <x v="18"/>
    <s v="43498|M"/>
  </r>
  <r>
    <x v="29"/>
    <x v="1"/>
    <x v="7"/>
    <x v="6"/>
    <s v="43498|M1"/>
  </r>
  <r>
    <x v="29"/>
    <x v="1"/>
    <x v="9"/>
    <x v="6"/>
    <s v="43498|M1"/>
  </r>
  <r>
    <x v="29"/>
    <x v="1"/>
    <x v="19"/>
    <x v="10"/>
    <s v="43498|M5"/>
  </r>
  <r>
    <x v="29"/>
    <x v="1"/>
    <x v="119"/>
    <x v="10"/>
    <s v="43498|M5"/>
  </r>
  <r>
    <x v="30"/>
    <x v="1"/>
    <x v="22"/>
    <x v="0"/>
    <s v="43499|A1"/>
  </r>
  <r>
    <x v="30"/>
    <x v="1"/>
    <x v="63"/>
    <x v="1"/>
    <s v="43499|A2"/>
  </r>
  <r>
    <x v="30"/>
    <x v="1"/>
    <x v="67"/>
    <x v="2"/>
    <s v="43499|A3"/>
  </r>
  <r>
    <x v="30"/>
    <x v="1"/>
    <x v="71"/>
    <x v="3"/>
    <s v="43499|A4"/>
  </r>
  <r>
    <x v="30"/>
    <x v="1"/>
    <x v="36"/>
    <x v="4"/>
    <s v="43499|A5"/>
  </r>
  <r>
    <x v="30"/>
    <x v="1"/>
    <x v="1"/>
    <x v="5"/>
    <s v="43499|A6"/>
  </r>
  <r>
    <x v="30"/>
    <x v="2"/>
    <x v="111"/>
    <x v="17"/>
    <s v="43499|G"/>
  </r>
  <r>
    <x v="30"/>
    <x v="2"/>
    <x v="112"/>
    <x v="17"/>
    <s v="43499|G"/>
  </r>
  <r>
    <x v="30"/>
    <x v="2"/>
    <x v="113"/>
    <x v="17"/>
    <s v="43499|G"/>
  </r>
  <r>
    <x v="30"/>
    <x v="2"/>
    <x v="114"/>
    <x v="17"/>
    <s v="43499|G"/>
  </r>
  <r>
    <x v="30"/>
    <x v="2"/>
    <x v="115"/>
    <x v="18"/>
    <s v="43499|M"/>
  </r>
  <r>
    <x v="30"/>
    <x v="2"/>
    <x v="116"/>
    <x v="18"/>
    <s v="43499|M"/>
  </r>
  <r>
    <x v="30"/>
    <x v="2"/>
    <x v="117"/>
    <x v="18"/>
    <s v="43499|M"/>
  </r>
  <r>
    <x v="30"/>
    <x v="2"/>
    <x v="118"/>
    <x v="18"/>
    <s v="43499|M"/>
  </r>
  <r>
    <x v="30"/>
    <x v="1"/>
    <x v="7"/>
    <x v="6"/>
    <s v="43499|M1"/>
  </r>
  <r>
    <x v="30"/>
    <x v="1"/>
    <x v="9"/>
    <x v="6"/>
    <s v="43499|M1"/>
  </r>
  <r>
    <x v="30"/>
    <x v="1"/>
    <x v="19"/>
    <x v="10"/>
    <s v="43499|M5"/>
  </r>
  <r>
    <x v="30"/>
    <x v="1"/>
    <x v="119"/>
    <x v="10"/>
    <s v="43499|M5"/>
  </r>
  <r>
    <x v="31"/>
    <x v="1"/>
    <x v="22"/>
    <x v="0"/>
    <s v="43500|A1"/>
  </r>
  <r>
    <x v="31"/>
    <x v="2"/>
    <x v="116"/>
    <x v="0"/>
    <s v="43500|A1"/>
  </r>
  <r>
    <x v="31"/>
    <x v="1"/>
    <x v="63"/>
    <x v="1"/>
    <s v="43500|A2"/>
  </r>
  <r>
    <x v="31"/>
    <x v="2"/>
    <x v="112"/>
    <x v="1"/>
    <s v="43500|A2"/>
  </r>
  <r>
    <x v="31"/>
    <x v="1"/>
    <x v="67"/>
    <x v="2"/>
    <s v="43500|A3"/>
  </r>
  <r>
    <x v="31"/>
    <x v="2"/>
    <x v="117"/>
    <x v="2"/>
    <s v="43500|A3"/>
  </r>
  <r>
    <x v="31"/>
    <x v="1"/>
    <x v="71"/>
    <x v="3"/>
    <s v="43500|A4"/>
  </r>
  <r>
    <x v="31"/>
    <x v="2"/>
    <x v="113"/>
    <x v="3"/>
    <s v="43500|A4"/>
  </r>
  <r>
    <x v="31"/>
    <x v="1"/>
    <x v="36"/>
    <x v="4"/>
    <s v="43500|A5"/>
  </r>
  <r>
    <x v="31"/>
    <x v="2"/>
    <x v="118"/>
    <x v="4"/>
    <s v="43500|A5"/>
  </r>
  <r>
    <x v="31"/>
    <x v="1"/>
    <x v="1"/>
    <x v="5"/>
    <s v="43500|A6"/>
  </r>
  <r>
    <x v="31"/>
    <x v="2"/>
    <x v="114"/>
    <x v="5"/>
    <s v="43500|A6"/>
  </r>
  <r>
    <x v="31"/>
    <x v="1"/>
    <x v="7"/>
    <x v="6"/>
    <s v="43500|M1"/>
  </r>
  <r>
    <x v="31"/>
    <x v="1"/>
    <x v="9"/>
    <x v="6"/>
    <s v="43500|M1"/>
  </r>
  <r>
    <x v="31"/>
    <x v="1"/>
    <x v="19"/>
    <x v="10"/>
    <s v="43500|M5"/>
  </r>
  <r>
    <x v="31"/>
    <x v="1"/>
    <x v="119"/>
    <x v="10"/>
    <s v="43500|M5"/>
  </r>
  <r>
    <x v="31"/>
    <x v="2"/>
    <x v="111"/>
    <x v="11"/>
    <s v="43500|M6"/>
  </r>
  <r>
    <x v="32"/>
    <x v="1"/>
    <x v="22"/>
    <x v="0"/>
    <s v="43501|A1"/>
  </r>
  <r>
    <x v="32"/>
    <x v="2"/>
    <x v="116"/>
    <x v="0"/>
    <s v="43501|A1"/>
  </r>
  <r>
    <x v="32"/>
    <x v="1"/>
    <x v="63"/>
    <x v="1"/>
    <s v="43501|A2"/>
  </r>
  <r>
    <x v="32"/>
    <x v="2"/>
    <x v="112"/>
    <x v="1"/>
    <s v="43501|A2"/>
  </r>
  <r>
    <x v="32"/>
    <x v="1"/>
    <x v="67"/>
    <x v="2"/>
    <s v="43501|A3"/>
  </r>
  <r>
    <x v="32"/>
    <x v="2"/>
    <x v="117"/>
    <x v="2"/>
    <s v="43501|A3"/>
  </r>
  <r>
    <x v="32"/>
    <x v="1"/>
    <x v="71"/>
    <x v="3"/>
    <s v="43501|A4"/>
  </r>
  <r>
    <x v="32"/>
    <x v="2"/>
    <x v="113"/>
    <x v="3"/>
    <s v="43501|A4"/>
  </r>
  <r>
    <x v="32"/>
    <x v="1"/>
    <x v="36"/>
    <x v="4"/>
    <s v="43501|A5"/>
  </r>
  <r>
    <x v="32"/>
    <x v="2"/>
    <x v="118"/>
    <x v="4"/>
    <s v="43501|A5"/>
  </r>
  <r>
    <x v="32"/>
    <x v="1"/>
    <x v="1"/>
    <x v="5"/>
    <s v="43501|A6"/>
  </r>
  <r>
    <x v="32"/>
    <x v="2"/>
    <x v="114"/>
    <x v="5"/>
    <s v="43501|A6"/>
  </r>
  <r>
    <x v="32"/>
    <x v="1"/>
    <x v="7"/>
    <x v="6"/>
    <s v="43501|M1"/>
  </r>
  <r>
    <x v="32"/>
    <x v="1"/>
    <x v="9"/>
    <x v="6"/>
    <s v="43501|M1"/>
  </r>
  <r>
    <x v="32"/>
    <x v="1"/>
    <x v="19"/>
    <x v="10"/>
    <s v="43501|M5"/>
  </r>
  <r>
    <x v="32"/>
    <x v="1"/>
    <x v="119"/>
    <x v="10"/>
    <s v="43501|M5"/>
  </r>
  <r>
    <x v="32"/>
    <x v="2"/>
    <x v="111"/>
    <x v="11"/>
    <s v="43501|M6"/>
  </r>
  <r>
    <x v="33"/>
    <x v="1"/>
    <x v="22"/>
    <x v="0"/>
    <s v="43502|A1"/>
  </r>
  <r>
    <x v="33"/>
    <x v="2"/>
    <x v="116"/>
    <x v="0"/>
    <s v="43502|A1"/>
  </r>
  <r>
    <x v="33"/>
    <x v="1"/>
    <x v="63"/>
    <x v="1"/>
    <s v="43502|A2"/>
  </r>
  <r>
    <x v="33"/>
    <x v="2"/>
    <x v="112"/>
    <x v="1"/>
    <s v="43502|A2"/>
  </r>
  <r>
    <x v="33"/>
    <x v="1"/>
    <x v="67"/>
    <x v="2"/>
    <s v="43502|A3"/>
  </r>
  <r>
    <x v="33"/>
    <x v="2"/>
    <x v="117"/>
    <x v="2"/>
    <s v="43502|A3"/>
  </r>
  <r>
    <x v="33"/>
    <x v="1"/>
    <x v="71"/>
    <x v="3"/>
    <s v="43502|A4"/>
  </r>
  <r>
    <x v="33"/>
    <x v="2"/>
    <x v="113"/>
    <x v="3"/>
    <s v="43502|A4"/>
  </r>
  <r>
    <x v="33"/>
    <x v="1"/>
    <x v="36"/>
    <x v="4"/>
    <s v="43502|A5"/>
  </r>
  <r>
    <x v="33"/>
    <x v="2"/>
    <x v="118"/>
    <x v="4"/>
    <s v="43502|A5"/>
  </r>
  <r>
    <x v="33"/>
    <x v="1"/>
    <x v="1"/>
    <x v="5"/>
    <s v="43502|A6"/>
  </r>
  <r>
    <x v="33"/>
    <x v="2"/>
    <x v="114"/>
    <x v="5"/>
    <s v="43502|A6"/>
  </r>
  <r>
    <x v="33"/>
    <x v="1"/>
    <x v="7"/>
    <x v="6"/>
    <s v="43502|M1"/>
  </r>
  <r>
    <x v="33"/>
    <x v="1"/>
    <x v="9"/>
    <x v="6"/>
    <s v="43502|M1"/>
  </r>
  <r>
    <x v="33"/>
    <x v="1"/>
    <x v="19"/>
    <x v="10"/>
    <s v="43502|M5"/>
  </r>
  <r>
    <x v="33"/>
    <x v="1"/>
    <x v="119"/>
    <x v="10"/>
    <s v="43502|M5"/>
  </r>
  <r>
    <x v="33"/>
    <x v="2"/>
    <x v="111"/>
    <x v="11"/>
    <s v="43502|M6"/>
  </r>
  <r>
    <x v="34"/>
    <x v="1"/>
    <x v="22"/>
    <x v="0"/>
    <s v="43503|A1"/>
  </r>
  <r>
    <x v="34"/>
    <x v="2"/>
    <x v="116"/>
    <x v="0"/>
    <s v="43503|A1"/>
  </r>
  <r>
    <x v="34"/>
    <x v="1"/>
    <x v="63"/>
    <x v="1"/>
    <s v="43503|A2"/>
  </r>
  <r>
    <x v="34"/>
    <x v="2"/>
    <x v="112"/>
    <x v="1"/>
    <s v="43503|A2"/>
  </r>
  <r>
    <x v="34"/>
    <x v="1"/>
    <x v="67"/>
    <x v="2"/>
    <s v="43503|A3"/>
  </r>
  <r>
    <x v="34"/>
    <x v="2"/>
    <x v="117"/>
    <x v="2"/>
    <s v="43503|A3"/>
  </r>
  <r>
    <x v="34"/>
    <x v="1"/>
    <x v="71"/>
    <x v="3"/>
    <s v="43503|A4"/>
  </r>
  <r>
    <x v="34"/>
    <x v="2"/>
    <x v="113"/>
    <x v="3"/>
    <s v="43503|A4"/>
  </r>
  <r>
    <x v="34"/>
    <x v="1"/>
    <x v="36"/>
    <x v="4"/>
    <s v="43503|A5"/>
  </r>
  <r>
    <x v="34"/>
    <x v="2"/>
    <x v="118"/>
    <x v="4"/>
    <s v="43503|A5"/>
  </r>
  <r>
    <x v="34"/>
    <x v="1"/>
    <x v="1"/>
    <x v="5"/>
    <s v="43503|A6"/>
  </r>
  <r>
    <x v="34"/>
    <x v="2"/>
    <x v="114"/>
    <x v="5"/>
    <s v="43503|A6"/>
  </r>
  <r>
    <x v="34"/>
    <x v="1"/>
    <x v="7"/>
    <x v="6"/>
    <s v="43503|M1"/>
  </r>
  <r>
    <x v="34"/>
    <x v="1"/>
    <x v="9"/>
    <x v="6"/>
    <s v="43503|M1"/>
  </r>
  <r>
    <x v="34"/>
    <x v="1"/>
    <x v="19"/>
    <x v="10"/>
    <s v="43503|M5"/>
  </r>
  <r>
    <x v="34"/>
    <x v="1"/>
    <x v="119"/>
    <x v="10"/>
    <s v="43503|M5"/>
  </r>
  <r>
    <x v="34"/>
    <x v="2"/>
    <x v="111"/>
    <x v="11"/>
    <s v="43503|M6"/>
  </r>
  <r>
    <x v="35"/>
    <x v="2"/>
    <x v="116"/>
    <x v="0"/>
    <s v="43504|A1"/>
  </r>
  <r>
    <x v="35"/>
    <x v="2"/>
    <x v="112"/>
    <x v="1"/>
    <s v="43504|A2"/>
  </r>
  <r>
    <x v="35"/>
    <x v="2"/>
    <x v="117"/>
    <x v="2"/>
    <s v="43504|A3"/>
  </r>
  <r>
    <x v="35"/>
    <x v="2"/>
    <x v="113"/>
    <x v="3"/>
    <s v="43504|A4"/>
  </r>
  <r>
    <x v="35"/>
    <x v="2"/>
    <x v="118"/>
    <x v="4"/>
    <s v="43504|A5"/>
  </r>
  <r>
    <x v="35"/>
    <x v="2"/>
    <x v="114"/>
    <x v="5"/>
    <s v="43504|A6"/>
  </r>
  <r>
    <x v="35"/>
    <x v="2"/>
    <x v="111"/>
    <x v="11"/>
    <s v="43504|M6"/>
  </r>
  <r>
    <x v="36"/>
    <x v="2"/>
    <x v="116"/>
    <x v="0"/>
    <s v="43505|A1"/>
  </r>
  <r>
    <x v="36"/>
    <x v="2"/>
    <x v="112"/>
    <x v="1"/>
    <s v="43505|A2"/>
  </r>
  <r>
    <x v="36"/>
    <x v="2"/>
    <x v="117"/>
    <x v="2"/>
    <s v="43505|A3"/>
  </r>
  <r>
    <x v="36"/>
    <x v="2"/>
    <x v="113"/>
    <x v="3"/>
    <s v="43505|A4"/>
  </r>
  <r>
    <x v="36"/>
    <x v="2"/>
    <x v="118"/>
    <x v="4"/>
    <s v="43505|A5"/>
  </r>
  <r>
    <x v="36"/>
    <x v="2"/>
    <x v="114"/>
    <x v="5"/>
    <s v="43505|A6"/>
  </r>
  <r>
    <x v="36"/>
    <x v="2"/>
    <x v="111"/>
    <x v="11"/>
    <s v="43505|M6"/>
  </r>
  <r>
    <x v="37"/>
    <x v="4"/>
    <x v="120"/>
    <x v="0"/>
    <s v="43529|A1"/>
  </r>
  <r>
    <x v="37"/>
    <x v="4"/>
    <x v="121"/>
    <x v="1"/>
    <s v="43529|A2"/>
  </r>
  <r>
    <x v="37"/>
    <x v="4"/>
    <x v="122"/>
    <x v="2"/>
    <s v="43529|A3"/>
  </r>
  <r>
    <x v="37"/>
    <x v="4"/>
    <x v="123"/>
    <x v="3"/>
    <s v="43529|A4"/>
  </r>
  <r>
    <x v="37"/>
    <x v="4"/>
    <x v="124"/>
    <x v="4"/>
    <s v="43529|A5"/>
  </r>
  <r>
    <x v="37"/>
    <x v="4"/>
    <x v="125"/>
    <x v="5"/>
    <s v="43529|A6"/>
  </r>
  <r>
    <x v="37"/>
    <x v="4"/>
    <x v="126"/>
    <x v="11"/>
    <s v="43529|M6"/>
  </r>
  <r>
    <x v="38"/>
    <x v="3"/>
    <x v="127"/>
    <x v="0"/>
    <s v="43530|A1"/>
  </r>
  <r>
    <x v="38"/>
    <x v="4"/>
    <x v="120"/>
    <x v="0"/>
    <s v="43530|A1"/>
  </r>
  <r>
    <x v="38"/>
    <x v="3"/>
    <x v="128"/>
    <x v="1"/>
    <s v="43530|A2"/>
  </r>
  <r>
    <x v="38"/>
    <x v="4"/>
    <x v="121"/>
    <x v="1"/>
    <s v="43530|A2"/>
  </r>
  <r>
    <x v="38"/>
    <x v="3"/>
    <x v="129"/>
    <x v="2"/>
    <s v="43530|A3"/>
  </r>
  <r>
    <x v="38"/>
    <x v="4"/>
    <x v="122"/>
    <x v="2"/>
    <s v="43530|A3"/>
  </r>
  <r>
    <x v="38"/>
    <x v="3"/>
    <x v="130"/>
    <x v="3"/>
    <s v="43530|A4"/>
  </r>
  <r>
    <x v="38"/>
    <x v="4"/>
    <x v="123"/>
    <x v="3"/>
    <s v="43530|A4"/>
  </r>
  <r>
    <x v="38"/>
    <x v="3"/>
    <x v="131"/>
    <x v="4"/>
    <s v="43530|A5"/>
  </r>
  <r>
    <x v="38"/>
    <x v="4"/>
    <x v="124"/>
    <x v="4"/>
    <s v="43530|A5"/>
  </r>
  <r>
    <x v="38"/>
    <x v="3"/>
    <x v="99"/>
    <x v="5"/>
    <s v="43530|A6"/>
  </r>
  <r>
    <x v="38"/>
    <x v="4"/>
    <x v="125"/>
    <x v="5"/>
    <s v="43530|A6"/>
  </r>
  <r>
    <x v="38"/>
    <x v="3"/>
    <x v="125"/>
    <x v="11"/>
    <s v="43530|M6"/>
  </r>
  <r>
    <x v="38"/>
    <x v="4"/>
    <x v="126"/>
    <x v="11"/>
    <s v="43530|M6"/>
  </r>
  <r>
    <x v="39"/>
    <x v="3"/>
    <x v="127"/>
    <x v="0"/>
    <s v="43531|A1"/>
  </r>
  <r>
    <x v="39"/>
    <x v="4"/>
    <x v="120"/>
    <x v="0"/>
    <s v="43531|A1"/>
  </r>
  <r>
    <x v="39"/>
    <x v="3"/>
    <x v="128"/>
    <x v="1"/>
    <s v="43531|A2"/>
  </r>
  <r>
    <x v="39"/>
    <x v="4"/>
    <x v="121"/>
    <x v="1"/>
    <s v="43531|A2"/>
  </r>
  <r>
    <x v="39"/>
    <x v="3"/>
    <x v="129"/>
    <x v="2"/>
    <s v="43531|A3"/>
  </r>
  <r>
    <x v="39"/>
    <x v="4"/>
    <x v="122"/>
    <x v="2"/>
    <s v="43531|A3"/>
  </r>
  <r>
    <x v="39"/>
    <x v="3"/>
    <x v="130"/>
    <x v="3"/>
    <s v="43531|A4"/>
  </r>
  <r>
    <x v="39"/>
    <x v="4"/>
    <x v="123"/>
    <x v="3"/>
    <s v="43531|A4"/>
  </r>
  <r>
    <x v="39"/>
    <x v="3"/>
    <x v="131"/>
    <x v="4"/>
    <s v="43531|A5"/>
  </r>
  <r>
    <x v="39"/>
    <x v="4"/>
    <x v="124"/>
    <x v="4"/>
    <s v="43531|A5"/>
  </r>
  <r>
    <x v="39"/>
    <x v="3"/>
    <x v="99"/>
    <x v="5"/>
    <s v="43531|A6"/>
  </r>
  <r>
    <x v="39"/>
    <x v="4"/>
    <x v="125"/>
    <x v="5"/>
    <s v="43531|A6"/>
  </r>
  <r>
    <x v="39"/>
    <x v="3"/>
    <x v="125"/>
    <x v="11"/>
    <s v="43531|M6"/>
  </r>
  <r>
    <x v="39"/>
    <x v="4"/>
    <x v="126"/>
    <x v="11"/>
    <s v="43531|M6"/>
  </r>
  <r>
    <x v="40"/>
    <x v="3"/>
    <x v="127"/>
    <x v="0"/>
    <s v="43532|A1"/>
  </r>
  <r>
    <x v="40"/>
    <x v="4"/>
    <x v="120"/>
    <x v="0"/>
    <s v="43532|A1"/>
  </r>
  <r>
    <x v="40"/>
    <x v="3"/>
    <x v="128"/>
    <x v="1"/>
    <s v="43532|A2"/>
  </r>
  <r>
    <x v="40"/>
    <x v="4"/>
    <x v="121"/>
    <x v="1"/>
    <s v="43532|A2"/>
  </r>
  <r>
    <x v="40"/>
    <x v="3"/>
    <x v="129"/>
    <x v="2"/>
    <s v="43532|A3"/>
  </r>
  <r>
    <x v="40"/>
    <x v="4"/>
    <x v="122"/>
    <x v="2"/>
    <s v="43532|A3"/>
  </r>
  <r>
    <x v="40"/>
    <x v="3"/>
    <x v="130"/>
    <x v="3"/>
    <s v="43532|A4"/>
  </r>
  <r>
    <x v="40"/>
    <x v="4"/>
    <x v="123"/>
    <x v="3"/>
    <s v="43532|A4"/>
  </r>
  <r>
    <x v="40"/>
    <x v="3"/>
    <x v="131"/>
    <x v="4"/>
    <s v="43532|A5"/>
  </r>
  <r>
    <x v="40"/>
    <x v="4"/>
    <x v="124"/>
    <x v="4"/>
    <s v="43532|A5"/>
  </r>
  <r>
    <x v="40"/>
    <x v="3"/>
    <x v="99"/>
    <x v="5"/>
    <s v="43532|A6"/>
  </r>
  <r>
    <x v="40"/>
    <x v="4"/>
    <x v="125"/>
    <x v="5"/>
    <s v="43532|A6"/>
  </r>
  <r>
    <x v="40"/>
    <x v="3"/>
    <x v="125"/>
    <x v="11"/>
    <s v="43532|M6"/>
  </r>
  <r>
    <x v="40"/>
    <x v="4"/>
    <x v="126"/>
    <x v="11"/>
    <s v="43532|M6"/>
  </r>
  <r>
    <x v="41"/>
    <x v="3"/>
    <x v="127"/>
    <x v="0"/>
    <s v="43533|A1"/>
  </r>
  <r>
    <x v="41"/>
    <x v="4"/>
    <x v="120"/>
    <x v="0"/>
    <s v="43533|A1"/>
  </r>
  <r>
    <x v="41"/>
    <x v="3"/>
    <x v="128"/>
    <x v="1"/>
    <s v="43533|A2"/>
  </r>
  <r>
    <x v="41"/>
    <x v="4"/>
    <x v="121"/>
    <x v="1"/>
    <s v="43533|A2"/>
  </r>
  <r>
    <x v="41"/>
    <x v="3"/>
    <x v="129"/>
    <x v="2"/>
    <s v="43533|A3"/>
  </r>
  <r>
    <x v="41"/>
    <x v="4"/>
    <x v="122"/>
    <x v="2"/>
    <s v="43533|A3"/>
  </r>
  <r>
    <x v="41"/>
    <x v="3"/>
    <x v="130"/>
    <x v="3"/>
    <s v="43533|A4"/>
  </r>
  <r>
    <x v="41"/>
    <x v="4"/>
    <x v="123"/>
    <x v="3"/>
    <s v="43533|A4"/>
  </r>
  <r>
    <x v="41"/>
    <x v="3"/>
    <x v="131"/>
    <x v="4"/>
    <s v="43533|A5"/>
  </r>
  <r>
    <x v="41"/>
    <x v="4"/>
    <x v="124"/>
    <x v="4"/>
    <s v="43533|A5"/>
  </r>
  <r>
    <x v="41"/>
    <x v="3"/>
    <x v="99"/>
    <x v="5"/>
    <s v="43533|A6"/>
  </r>
  <r>
    <x v="41"/>
    <x v="4"/>
    <x v="125"/>
    <x v="5"/>
    <s v="43533|A6"/>
  </r>
  <r>
    <x v="41"/>
    <x v="3"/>
    <x v="125"/>
    <x v="11"/>
    <s v="43533|M6"/>
  </r>
  <r>
    <x v="41"/>
    <x v="4"/>
    <x v="126"/>
    <x v="11"/>
    <s v="43533|M6"/>
  </r>
  <r>
    <x v="42"/>
    <x v="3"/>
    <x v="127"/>
    <x v="0"/>
    <s v="43534|A1"/>
  </r>
  <r>
    <x v="42"/>
    <x v="4"/>
    <x v="120"/>
    <x v="0"/>
    <s v="43534|A1"/>
  </r>
  <r>
    <x v="42"/>
    <x v="3"/>
    <x v="128"/>
    <x v="1"/>
    <s v="43534|A2"/>
  </r>
  <r>
    <x v="42"/>
    <x v="4"/>
    <x v="121"/>
    <x v="1"/>
    <s v="43534|A2"/>
  </r>
  <r>
    <x v="42"/>
    <x v="3"/>
    <x v="129"/>
    <x v="2"/>
    <s v="43534|A3"/>
  </r>
  <r>
    <x v="42"/>
    <x v="4"/>
    <x v="122"/>
    <x v="2"/>
    <s v="43534|A3"/>
  </r>
  <r>
    <x v="42"/>
    <x v="3"/>
    <x v="130"/>
    <x v="3"/>
    <s v="43534|A4"/>
  </r>
  <r>
    <x v="42"/>
    <x v="4"/>
    <x v="123"/>
    <x v="3"/>
    <s v="43534|A4"/>
  </r>
  <r>
    <x v="42"/>
    <x v="3"/>
    <x v="131"/>
    <x v="4"/>
    <s v="43534|A5"/>
  </r>
  <r>
    <x v="42"/>
    <x v="4"/>
    <x v="124"/>
    <x v="4"/>
    <s v="43534|A5"/>
  </r>
  <r>
    <x v="42"/>
    <x v="3"/>
    <x v="99"/>
    <x v="5"/>
    <s v="43534|A6"/>
  </r>
  <r>
    <x v="42"/>
    <x v="4"/>
    <x v="125"/>
    <x v="5"/>
    <s v="43534|A6"/>
  </r>
  <r>
    <x v="42"/>
    <x v="3"/>
    <x v="125"/>
    <x v="11"/>
    <s v="43534|M6"/>
  </r>
  <r>
    <x v="42"/>
    <x v="4"/>
    <x v="126"/>
    <x v="11"/>
    <s v="43534|M6"/>
  </r>
  <r>
    <x v="43"/>
    <x v="3"/>
    <x v="127"/>
    <x v="0"/>
    <s v="43535|A1"/>
  </r>
  <r>
    <x v="43"/>
    <x v="3"/>
    <x v="128"/>
    <x v="1"/>
    <s v="43535|A2"/>
  </r>
  <r>
    <x v="43"/>
    <x v="3"/>
    <x v="129"/>
    <x v="2"/>
    <s v="43535|A3"/>
  </r>
  <r>
    <x v="43"/>
    <x v="3"/>
    <x v="130"/>
    <x v="3"/>
    <s v="43535|A4"/>
  </r>
  <r>
    <x v="43"/>
    <x v="3"/>
    <x v="131"/>
    <x v="4"/>
    <s v="43535|A5"/>
  </r>
  <r>
    <x v="43"/>
    <x v="3"/>
    <x v="99"/>
    <x v="5"/>
    <s v="43535|A6"/>
  </r>
  <r>
    <x v="43"/>
    <x v="3"/>
    <x v="125"/>
    <x v="11"/>
    <s v="43535|M6"/>
  </r>
  <r>
    <x v="44"/>
    <x v="3"/>
    <x v="87"/>
    <x v="0"/>
    <s v="43563|A1"/>
  </r>
  <r>
    <x v="44"/>
    <x v="4"/>
    <x v="91"/>
    <x v="0"/>
    <s v="43563|A1"/>
  </r>
  <r>
    <x v="44"/>
    <x v="3"/>
    <x v="91"/>
    <x v="1"/>
    <s v="43563|A2"/>
  </r>
  <r>
    <x v="44"/>
    <x v="4"/>
    <x v="93"/>
    <x v="1"/>
    <s v="43563|A2"/>
  </r>
  <r>
    <x v="44"/>
    <x v="3"/>
    <x v="93"/>
    <x v="2"/>
    <s v="43563|A3"/>
  </r>
  <r>
    <x v="44"/>
    <x v="4"/>
    <x v="94"/>
    <x v="2"/>
    <s v="43563|A3"/>
  </r>
  <r>
    <x v="44"/>
    <x v="3"/>
    <x v="94"/>
    <x v="3"/>
    <s v="43563|A4"/>
  </r>
  <r>
    <x v="44"/>
    <x v="4"/>
    <x v="95"/>
    <x v="3"/>
    <s v="43563|A4"/>
  </r>
  <r>
    <x v="44"/>
    <x v="3"/>
    <x v="95"/>
    <x v="4"/>
    <s v="43563|A5"/>
  </r>
  <r>
    <x v="44"/>
    <x v="4"/>
    <x v="96"/>
    <x v="4"/>
    <s v="43563|A5"/>
  </r>
  <r>
    <x v="44"/>
    <x v="3"/>
    <x v="96"/>
    <x v="5"/>
    <s v="43563|A6"/>
  </r>
  <r>
    <x v="44"/>
    <x v="4"/>
    <x v="97"/>
    <x v="5"/>
    <s v="43563|A6"/>
  </r>
  <r>
    <x v="44"/>
    <x v="3"/>
    <x v="29"/>
    <x v="11"/>
    <s v="43563|M6"/>
  </r>
  <r>
    <x v="44"/>
    <x v="4"/>
    <x v="87"/>
    <x v="11"/>
    <s v="43563|M6"/>
  </r>
  <r>
    <x v="45"/>
    <x v="3"/>
    <x v="87"/>
    <x v="0"/>
    <s v="43564|A1"/>
  </r>
  <r>
    <x v="45"/>
    <x v="4"/>
    <x v="91"/>
    <x v="0"/>
    <s v="43564|A1"/>
  </r>
  <r>
    <x v="45"/>
    <x v="3"/>
    <x v="91"/>
    <x v="1"/>
    <s v="43564|A2"/>
  </r>
  <r>
    <x v="45"/>
    <x v="4"/>
    <x v="93"/>
    <x v="1"/>
    <s v="43564|A2"/>
  </r>
  <r>
    <x v="45"/>
    <x v="3"/>
    <x v="93"/>
    <x v="2"/>
    <s v="43564|A3"/>
  </r>
  <r>
    <x v="45"/>
    <x v="4"/>
    <x v="94"/>
    <x v="2"/>
    <s v="43564|A3"/>
  </r>
  <r>
    <x v="45"/>
    <x v="3"/>
    <x v="94"/>
    <x v="3"/>
    <s v="43564|A4"/>
  </r>
  <r>
    <x v="45"/>
    <x v="4"/>
    <x v="95"/>
    <x v="3"/>
    <s v="43564|A4"/>
  </r>
  <r>
    <x v="45"/>
    <x v="3"/>
    <x v="95"/>
    <x v="4"/>
    <s v="43564|A5"/>
  </r>
  <r>
    <x v="45"/>
    <x v="4"/>
    <x v="96"/>
    <x v="4"/>
    <s v="43564|A5"/>
  </r>
  <r>
    <x v="45"/>
    <x v="3"/>
    <x v="96"/>
    <x v="5"/>
    <s v="43564|A6"/>
  </r>
  <r>
    <x v="45"/>
    <x v="4"/>
    <x v="97"/>
    <x v="5"/>
    <s v="43564|A6"/>
  </r>
  <r>
    <x v="45"/>
    <x v="3"/>
    <x v="29"/>
    <x v="11"/>
    <s v="43564|M6"/>
  </r>
  <r>
    <x v="45"/>
    <x v="4"/>
    <x v="87"/>
    <x v="11"/>
    <s v="43564|M6"/>
  </r>
  <r>
    <x v="46"/>
    <x v="3"/>
    <x v="87"/>
    <x v="0"/>
    <s v="43565|A1"/>
  </r>
  <r>
    <x v="46"/>
    <x v="4"/>
    <x v="91"/>
    <x v="0"/>
    <s v="43565|A1"/>
  </r>
  <r>
    <x v="46"/>
    <x v="3"/>
    <x v="91"/>
    <x v="1"/>
    <s v="43565|A2"/>
  </r>
  <r>
    <x v="46"/>
    <x v="4"/>
    <x v="93"/>
    <x v="1"/>
    <s v="43565|A2"/>
  </r>
  <r>
    <x v="46"/>
    <x v="3"/>
    <x v="93"/>
    <x v="2"/>
    <s v="43565|A3"/>
  </r>
  <r>
    <x v="46"/>
    <x v="4"/>
    <x v="94"/>
    <x v="2"/>
    <s v="43565|A3"/>
  </r>
  <r>
    <x v="46"/>
    <x v="3"/>
    <x v="94"/>
    <x v="3"/>
    <s v="43565|A4"/>
  </r>
  <r>
    <x v="46"/>
    <x v="4"/>
    <x v="95"/>
    <x v="3"/>
    <s v="43565|A4"/>
  </r>
  <r>
    <x v="46"/>
    <x v="3"/>
    <x v="95"/>
    <x v="4"/>
    <s v="43565|A5"/>
  </r>
  <r>
    <x v="46"/>
    <x v="4"/>
    <x v="96"/>
    <x v="4"/>
    <s v="43565|A5"/>
  </r>
  <r>
    <x v="46"/>
    <x v="3"/>
    <x v="96"/>
    <x v="5"/>
    <s v="43565|A6"/>
  </r>
  <r>
    <x v="46"/>
    <x v="4"/>
    <x v="97"/>
    <x v="5"/>
    <s v="43565|A6"/>
  </r>
  <r>
    <x v="46"/>
    <x v="3"/>
    <x v="29"/>
    <x v="11"/>
    <s v="43565|M6"/>
  </r>
  <r>
    <x v="46"/>
    <x v="4"/>
    <x v="87"/>
    <x v="11"/>
    <s v="43565|M6"/>
  </r>
  <r>
    <x v="47"/>
    <x v="3"/>
    <x v="87"/>
    <x v="0"/>
    <s v="43566|A1"/>
  </r>
  <r>
    <x v="47"/>
    <x v="4"/>
    <x v="91"/>
    <x v="0"/>
    <s v="43566|A1"/>
  </r>
  <r>
    <x v="47"/>
    <x v="3"/>
    <x v="91"/>
    <x v="1"/>
    <s v="43566|A2"/>
  </r>
  <r>
    <x v="47"/>
    <x v="4"/>
    <x v="93"/>
    <x v="1"/>
    <s v="43566|A2"/>
  </r>
  <r>
    <x v="47"/>
    <x v="3"/>
    <x v="93"/>
    <x v="2"/>
    <s v="43566|A3"/>
  </r>
  <r>
    <x v="47"/>
    <x v="4"/>
    <x v="94"/>
    <x v="2"/>
    <s v="43566|A3"/>
  </r>
  <r>
    <x v="47"/>
    <x v="3"/>
    <x v="94"/>
    <x v="3"/>
    <s v="43566|A4"/>
  </r>
  <r>
    <x v="47"/>
    <x v="4"/>
    <x v="95"/>
    <x v="3"/>
    <s v="43566|A4"/>
  </r>
  <r>
    <x v="47"/>
    <x v="3"/>
    <x v="95"/>
    <x v="4"/>
    <s v="43566|A5"/>
  </r>
  <r>
    <x v="47"/>
    <x v="4"/>
    <x v="96"/>
    <x v="4"/>
    <s v="43566|A5"/>
  </r>
  <r>
    <x v="47"/>
    <x v="3"/>
    <x v="96"/>
    <x v="5"/>
    <s v="43566|A6"/>
  </r>
  <r>
    <x v="47"/>
    <x v="4"/>
    <x v="97"/>
    <x v="5"/>
    <s v="43566|A6"/>
  </r>
  <r>
    <x v="47"/>
    <x v="3"/>
    <x v="29"/>
    <x v="11"/>
    <s v="43566|M6"/>
  </r>
  <r>
    <x v="47"/>
    <x v="4"/>
    <x v="87"/>
    <x v="11"/>
    <s v="43566|M6"/>
  </r>
  <r>
    <x v="48"/>
    <x v="3"/>
    <x v="87"/>
    <x v="0"/>
    <s v="43567|A1"/>
  </r>
  <r>
    <x v="48"/>
    <x v="4"/>
    <x v="91"/>
    <x v="0"/>
    <s v="43567|A1"/>
  </r>
  <r>
    <x v="48"/>
    <x v="3"/>
    <x v="91"/>
    <x v="1"/>
    <s v="43567|A2"/>
  </r>
  <r>
    <x v="48"/>
    <x v="4"/>
    <x v="93"/>
    <x v="1"/>
    <s v="43567|A2"/>
  </r>
  <r>
    <x v="48"/>
    <x v="3"/>
    <x v="93"/>
    <x v="2"/>
    <s v="43567|A3"/>
  </r>
  <r>
    <x v="48"/>
    <x v="4"/>
    <x v="94"/>
    <x v="2"/>
    <s v="43567|A3"/>
  </r>
  <r>
    <x v="48"/>
    <x v="3"/>
    <x v="94"/>
    <x v="3"/>
    <s v="43567|A4"/>
  </r>
  <r>
    <x v="48"/>
    <x v="4"/>
    <x v="95"/>
    <x v="3"/>
    <s v="43567|A4"/>
  </r>
  <r>
    <x v="48"/>
    <x v="3"/>
    <x v="95"/>
    <x v="4"/>
    <s v="43567|A5"/>
  </r>
  <r>
    <x v="48"/>
    <x v="4"/>
    <x v="96"/>
    <x v="4"/>
    <s v="43567|A5"/>
  </r>
  <r>
    <x v="48"/>
    <x v="3"/>
    <x v="96"/>
    <x v="5"/>
    <s v="43567|A6"/>
  </r>
  <r>
    <x v="48"/>
    <x v="4"/>
    <x v="97"/>
    <x v="5"/>
    <s v="43567|A6"/>
  </r>
  <r>
    <x v="48"/>
    <x v="3"/>
    <x v="29"/>
    <x v="11"/>
    <s v="43567|M6"/>
  </r>
  <r>
    <x v="48"/>
    <x v="4"/>
    <x v="87"/>
    <x v="11"/>
    <s v="43567|M6"/>
  </r>
  <r>
    <x v="49"/>
    <x v="3"/>
    <x v="87"/>
    <x v="0"/>
    <s v="43568|A1"/>
  </r>
  <r>
    <x v="49"/>
    <x v="4"/>
    <x v="91"/>
    <x v="0"/>
    <s v="43568|A1"/>
  </r>
  <r>
    <x v="49"/>
    <x v="3"/>
    <x v="91"/>
    <x v="1"/>
    <s v="43568|A2"/>
  </r>
  <r>
    <x v="49"/>
    <x v="4"/>
    <x v="93"/>
    <x v="1"/>
    <s v="43568|A2"/>
  </r>
  <r>
    <x v="49"/>
    <x v="3"/>
    <x v="93"/>
    <x v="2"/>
    <s v="43568|A3"/>
  </r>
  <r>
    <x v="49"/>
    <x v="4"/>
    <x v="94"/>
    <x v="2"/>
    <s v="43568|A3"/>
  </r>
  <r>
    <x v="49"/>
    <x v="3"/>
    <x v="94"/>
    <x v="3"/>
    <s v="43568|A4"/>
  </r>
  <r>
    <x v="49"/>
    <x v="4"/>
    <x v="95"/>
    <x v="3"/>
    <s v="43568|A4"/>
  </r>
  <r>
    <x v="49"/>
    <x v="3"/>
    <x v="95"/>
    <x v="4"/>
    <s v="43568|A5"/>
  </r>
  <r>
    <x v="49"/>
    <x v="4"/>
    <x v="96"/>
    <x v="4"/>
    <s v="43568|A5"/>
  </r>
  <r>
    <x v="49"/>
    <x v="3"/>
    <x v="96"/>
    <x v="5"/>
    <s v="43568|A6"/>
  </r>
  <r>
    <x v="49"/>
    <x v="4"/>
    <x v="97"/>
    <x v="5"/>
    <s v="43568|A6"/>
  </r>
  <r>
    <x v="49"/>
    <x v="3"/>
    <x v="29"/>
    <x v="11"/>
    <s v="43568|M6"/>
  </r>
  <r>
    <x v="49"/>
    <x v="4"/>
    <x v="87"/>
    <x v="11"/>
    <s v="43568|M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8:BB229" firstHeaderRow="1" firstDataRow="4" firstDataCol="3"/>
  <pivotFields count="7">
    <pivotField axis="axisCol"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outline="0" showAll="0" defaultSubtotal="0">
      <items count="6">
        <item x="1"/>
        <item x="2"/>
        <item x="3"/>
        <item x="4"/>
        <item x="5"/>
        <item x="0"/>
      </items>
    </pivotField>
    <pivotField axis="axisRow" dataField="1" compact="0" outline="0" showAll="0">
      <items count="133">
        <item x="10"/>
        <item x="79"/>
        <item x="55"/>
        <item x="103"/>
        <item x="25"/>
        <item x="58"/>
        <item x="59"/>
        <item x="64"/>
        <item x="68"/>
        <item x="73"/>
        <item x="37"/>
        <item x="40"/>
        <item x="11"/>
        <item x="46"/>
        <item x="48"/>
        <item x="52"/>
        <item x="26"/>
        <item x="85"/>
        <item x="74"/>
        <item x="12"/>
        <item x="80"/>
        <item x="56"/>
        <item x="104"/>
        <item x="27"/>
        <item x="60"/>
        <item x="61"/>
        <item x="65"/>
        <item x="69"/>
        <item x="75"/>
        <item x="38"/>
        <item x="41"/>
        <item x="43"/>
        <item x="13"/>
        <item x="49"/>
        <item x="53"/>
        <item x="105"/>
        <item x="28"/>
        <item x="86"/>
        <item x="14"/>
        <item x="81"/>
        <item x="98"/>
        <item x="106"/>
        <item x="29"/>
        <item x="87"/>
        <item x="91"/>
        <item x="93"/>
        <item x="94"/>
        <item x="95"/>
        <item x="96"/>
        <item x="97"/>
        <item x="15"/>
        <item x="82"/>
        <item x="99"/>
        <item x="107"/>
        <item x="30"/>
        <item x="88"/>
        <item x="16"/>
        <item x="57"/>
        <item x="100"/>
        <item x="108"/>
        <item x="31"/>
        <item x="62"/>
        <item x="92"/>
        <item x="66"/>
        <item x="70"/>
        <item x="76"/>
        <item x="39"/>
        <item x="42"/>
        <item x="44"/>
        <item x="17"/>
        <item x="50"/>
        <item x="54"/>
        <item x="109"/>
        <item x="32"/>
        <item x="89"/>
        <item x="20"/>
        <item x="101"/>
        <item x="23"/>
        <item x="77"/>
        <item x="24"/>
        <item x="33"/>
        <item x="35"/>
        <item x="0"/>
        <item x="2"/>
        <item x="3"/>
        <item x="4"/>
        <item x="5"/>
        <item x="6"/>
        <item x="83"/>
        <item x="102"/>
        <item x="110"/>
        <item x="34"/>
        <item x="90"/>
        <item x="7"/>
        <item x="115"/>
        <item x="78"/>
        <item x="112"/>
        <item x="130"/>
        <item x="8"/>
        <item x="131"/>
        <item x="18"/>
        <item x="116"/>
        <item x="126"/>
        <item x="120"/>
        <item x="19"/>
        <item x="21"/>
        <item x="117"/>
        <item x="22"/>
        <item x="121"/>
        <item x="122"/>
        <item x="63"/>
        <item x="67"/>
        <item x="71"/>
        <item x="36"/>
        <item x="114"/>
        <item x="123"/>
        <item x="1"/>
        <item x="118"/>
        <item x="124"/>
        <item x="9"/>
        <item x="129"/>
        <item x="125"/>
        <item x="127"/>
        <item x="45"/>
        <item x="47"/>
        <item x="51"/>
        <item x="119"/>
        <item x="84"/>
        <item x="72"/>
        <item x="113"/>
        <item x="111"/>
        <item x="128"/>
        <item t="default"/>
      </items>
    </pivotField>
    <pivotField axis="axisRow" compact="0" outline="0" showAll="0" defaultSubtotal="0">
      <items count="19">
        <item x="0"/>
        <item x="1"/>
        <item x="2"/>
        <item x="3"/>
        <item x="4"/>
        <item x="5"/>
        <item x="17"/>
        <item x="18"/>
        <item x="6"/>
        <item x="15"/>
        <item x="16"/>
        <item x="7"/>
        <item x="8"/>
        <item x="9"/>
        <item x="10"/>
        <item x="11"/>
        <item x="12"/>
        <item x="13"/>
        <item x="14"/>
      </items>
    </pivotField>
    <pivotField compact="0" outline="0" showAll="0" defaultSubtotal="0"/>
    <pivotField axis="axisCol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Col" compact="0" outline="0" showAll="0" defaultSubtotal="0">
      <items count="3">
        <item x="0"/>
        <item x="1"/>
        <item x="2"/>
      </items>
    </pivotField>
  </pivotFields>
  <rowFields count="3">
    <field x="1"/>
    <field x="3"/>
    <field x="2"/>
  </rowFields>
  <rowItems count="218">
    <i>
      <x/>
      <x/>
      <x v="107"/>
    </i>
    <i r="2">
      <x v="113"/>
    </i>
    <i r="1">
      <x v="1"/>
      <x v="110"/>
    </i>
    <i r="2">
      <x v="116"/>
    </i>
    <i r="1">
      <x v="2"/>
      <x v="111"/>
    </i>
    <i r="2">
      <x v="119"/>
    </i>
    <i r="1">
      <x v="3"/>
      <x v="112"/>
    </i>
    <i r="2">
      <x v="123"/>
    </i>
    <i r="1">
      <x v="4"/>
      <x v="113"/>
    </i>
    <i r="2">
      <x v="124"/>
    </i>
    <i r="1">
      <x v="5"/>
      <x v="116"/>
    </i>
    <i r="2">
      <x v="125"/>
    </i>
    <i r="1">
      <x v="8"/>
      <x v="93"/>
    </i>
    <i r="2">
      <x v="98"/>
    </i>
    <i r="2">
      <x v="119"/>
    </i>
    <i r="1">
      <x v="9"/>
      <x v="128"/>
    </i>
    <i r="1">
      <x v="10"/>
      <x v="128"/>
    </i>
    <i r="1">
      <x v="11"/>
      <x v="95"/>
    </i>
    <i r="2">
      <x v="100"/>
    </i>
    <i r="2">
      <x v="104"/>
    </i>
    <i r="2">
      <x v="123"/>
    </i>
    <i r="1">
      <x v="12"/>
      <x v="98"/>
    </i>
    <i r="2">
      <x v="105"/>
    </i>
    <i r="2">
      <x v="107"/>
    </i>
    <i r="2">
      <x v="124"/>
    </i>
    <i r="1">
      <x v="13"/>
      <x v="100"/>
    </i>
    <i r="2">
      <x v="110"/>
    </i>
    <i r="2">
      <x v="125"/>
    </i>
    <i r="1">
      <x v="14"/>
      <x v="104"/>
    </i>
    <i r="2">
      <x v="111"/>
    </i>
    <i r="2">
      <x v="126"/>
    </i>
    <i r="1">
      <x v="15"/>
      <x v="105"/>
    </i>
    <i r="2">
      <x v="112"/>
    </i>
    <i r="2">
      <x v="127"/>
    </i>
    <i r="2">
      <x v="128"/>
    </i>
    <i r="1">
      <x v="16"/>
      <x v="128"/>
    </i>
    <i r="1">
      <x v="17"/>
      <x v="128"/>
    </i>
    <i r="1">
      <x v="18"/>
      <x v="128"/>
    </i>
    <i>
      <x v="1"/>
      <x/>
      <x v="6"/>
    </i>
    <i r="2">
      <x v="10"/>
    </i>
    <i r="2">
      <x v="101"/>
    </i>
    <i r="1">
      <x v="1"/>
      <x v="7"/>
    </i>
    <i r="2">
      <x v="11"/>
    </i>
    <i r="2">
      <x v="96"/>
    </i>
    <i r="1">
      <x v="2"/>
      <x v="8"/>
    </i>
    <i r="2">
      <x v="12"/>
    </i>
    <i r="2">
      <x v="106"/>
    </i>
    <i r="1">
      <x v="3"/>
      <x v="9"/>
    </i>
    <i r="2">
      <x v="13"/>
    </i>
    <i r="2">
      <x v="129"/>
    </i>
    <i r="1">
      <x v="4"/>
      <x v="10"/>
    </i>
    <i r="2">
      <x v="14"/>
    </i>
    <i r="2">
      <x v="117"/>
    </i>
    <i r="1">
      <x v="5"/>
      <x v="11"/>
    </i>
    <i r="2">
      <x v="15"/>
    </i>
    <i r="2">
      <x v="114"/>
    </i>
    <i r="1">
      <x v="6"/>
      <x v="96"/>
    </i>
    <i r="2">
      <x v="114"/>
    </i>
    <i r="2">
      <x v="129"/>
    </i>
    <i r="2">
      <x v="130"/>
    </i>
    <i r="1">
      <x v="7"/>
      <x v="94"/>
    </i>
    <i r="2">
      <x v="101"/>
    </i>
    <i r="2">
      <x v="106"/>
    </i>
    <i r="2">
      <x v="117"/>
    </i>
    <i r="1">
      <x v="8"/>
      <x/>
    </i>
    <i r="2">
      <x v="2"/>
    </i>
    <i r="2">
      <x v="12"/>
    </i>
    <i r="1">
      <x v="9"/>
      <x v="18"/>
    </i>
    <i r="1">
      <x v="10"/>
      <x v="18"/>
    </i>
    <i r="1">
      <x v="11"/>
      <x v="1"/>
    </i>
    <i r="2">
      <x v="4"/>
    </i>
    <i r="2">
      <x v="13"/>
    </i>
    <i r="1">
      <x v="12"/>
      <x v="2"/>
    </i>
    <i r="2">
      <x v="5"/>
    </i>
    <i r="2">
      <x v="6"/>
    </i>
    <i r="2">
      <x v="14"/>
    </i>
    <i r="1">
      <x v="13"/>
      <x v="3"/>
    </i>
    <i r="2">
      <x v="7"/>
    </i>
    <i r="2">
      <x v="15"/>
    </i>
    <i r="1">
      <x v="14"/>
      <x v="4"/>
    </i>
    <i r="2">
      <x v="8"/>
    </i>
    <i r="2">
      <x v="16"/>
    </i>
    <i r="1">
      <x v="15"/>
      <x v="5"/>
    </i>
    <i r="2">
      <x v="9"/>
    </i>
    <i r="2">
      <x v="17"/>
    </i>
    <i r="2">
      <x v="18"/>
    </i>
    <i r="2">
      <x v="130"/>
    </i>
    <i r="1">
      <x v="16"/>
      <x v="18"/>
    </i>
    <i r="1">
      <x v="17"/>
      <x v="18"/>
    </i>
    <i r="1">
      <x v="18"/>
      <x v="18"/>
    </i>
    <i>
      <x v="2"/>
      <x/>
      <x v="25"/>
    </i>
    <i r="2">
      <x v="29"/>
    </i>
    <i r="2">
      <x v="43"/>
    </i>
    <i r="2">
      <x v="122"/>
    </i>
    <i r="1">
      <x v="1"/>
      <x v="26"/>
    </i>
    <i r="2">
      <x v="30"/>
    </i>
    <i r="2">
      <x v="44"/>
    </i>
    <i r="2">
      <x v="131"/>
    </i>
    <i r="1">
      <x v="2"/>
      <x v="27"/>
    </i>
    <i r="2">
      <x v="31"/>
    </i>
    <i r="2">
      <x v="45"/>
    </i>
    <i r="2">
      <x v="120"/>
    </i>
    <i r="1">
      <x v="3"/>
      <x v="28"/>
    </i>
    <i r="2">
      <x v="32"/>
    </i>
    <i r="2">
      <x v="46"/>
    </i>
    <i r="2">
      <x v="97"/>
    </i>
    <i r="1">
      <x v="4"/>
      <x v="29"/>
    </i>
    <i r="2">
      <x v="33"/>
    </i>
    <i r="2">
      <x v="47"/>
    </i>
    <i r="2">
      <x v="99"/>
    </i>
    <i r="1">
      <x v="5"/>
      <x v="30"/>
    </i>
    <i r="2">
      <x v="34"/>
    </i>
    <i r="2">
      <x v="48"/>
    </i>
    <i r="2">
      <x v="52"/>
    </i>
    <i r="1">
      <x v="8"/>
      <x v="19"/>
    </i>
    <i r="2">
      <x v="21"/>
    </i>
    <i r="2">
      <x v="32"/>
    </i>
    <i r="1">
      <x v="11"/>
      <x v="20"/>
    </i>
    <i r="2">
      <x v="23"/>
    </i>
    <i r="2">
      <x v="33"/>
    </i>
    <i r="1">
      <x v="12"/>
      <x v="21"/>
    </i>
    <i r="2">
      <x v="24"/>
    </i>
    <i r="2">
      <x v="25"/>
    </i>
    <i r="2">
      <x v="34"/>
    </i>
    <i r="1">
      <x v="13"/>
      <x v="22"/>
    </i>
    <i r="2">
      <x v="26"/>
    </i>
    <i r="2">
      <x v="35"/>
    </i>
    <i r="1">
      <x v="14"/>
      <x v="23"/>
    </i>
    <i r="2">
      <x v="27"/>
    </i>
    <i r="2">
      <x v="36"/>
    </i>
    <i r="1">
      <x v="15"/>
      <x v="24"/>
    </i>
    <i r="2">
      <x v="28"/>
    </i>
    <i r="2">
      <x v="37"/>
    </i>
    <i r="2">
      <x v="42"/>
    </i>
    <i r="2">
      <x v="121"/>
    </i>
    <i>
      <x v="3"/>
      <x/>
      <x v="44"/>
    </i>
    <i r="2">
      <x v="103"/>
    </i>
    <i r="1">
      <x v="1"/>
      <x v="45"/>
    </i>
    <i r="2">
      <x v="108"/>
    </i>
    <i r="1">
      <x v="2"/>
      <x v="46"/>
    </i>
    <i r="2">
      <x v="109"/>
    </i>
    <i r="1">
      <x v="3"/>
      <x v="47"/>
    </i>
    <i r="2">
      <x v="115"/>
    </i>
    <i r="1">
      <x v="4"/>
      <x v="48"/>
    </i>
    <i r="2">
      <x v="118"/>
    </i>
    <i r="1">
      <x v="5"/>
      <x v="49"/>
    </i>
    <i r="2">
      <x v="121"/>
    </i>
    <i r="1">
      <x v="8"/>
      <x v="38"/>
    </i>
    <i r="2">
      <x v="50"/>
    </i>
    <i r="1">
      <x v="11"/>
      <x v="39"/>
    </i>
    <i r="2">
      <x v="51"/>
    </i>
    <i r="1">
      <x v="12"/>
      <x v="40"/>
    </i>
    <i r="2">
      <x v="52"/>
    </i>
    <i r="1">
      <x v="13"/>
      <x v="41"/>
    </i>
    <i r="2">
      <x v="53"/>
    </i>
    <i r="1">
      <x v="14"/>
      <x v="42"/>
    </i>
    <i r="2">
      <x v="54"/>
    </i>
    <i r="1">
      <x v="15"/>
      <x v="43"/>
    </i>
    <i r="2">
      <x v="55"/>
    </i>
    <i r="2">
      <x v="102"/>
    </i>
    <i>
      <x v="4"/>
      <x/>
      <x v="62"/>
    </i>
    <i r="2">
      <x v="66"/>
    </i>
    <i r="1">
      <x v="1"/>
      <x v="63"/>
    </i>
    <i r="2">
      <x v="67"/>
    </i>
    <i r="1">
      <x v="2"/>
      <x v="64"/>
    </i>
    <i r="2">
      <x v="68"/>
    </i>
    <i r="1">
      <x v="3"/>
      <x v="65"/>
    </i>
    <i r="2">
      <x v="69"/>
    </i>
    <i r="1">
      <x v="4"/>
      <x v="66"/>
    </i>
    <i r="2">
      <x v="70"/>
    </i>
    <i r="1">
      <x v="5"/>
      <x v="67"/>
    </i>
    <i r="2">
      <x v="71"/>
    </i>
    <i r="1">
      <x v="8"/>
      <x v="56"/>
    </i>
    <i r="2">
      <x v="57"/>
    </i>
    <i r="2">
      <x v="69"/>
    </i>
    <i r="1">
      <x v="11"/>
      <x v="57"/>
    </i>
    <i r="2">
      <x v="60"/>
    </i>
    <i r="2">
      <x v="70"/>
    </i>
    <i r="1">
      <x v="12"/>
      <x v="58"/>
    </i>
    <i r="2">
      <x v="61"/>
    </i>
    <i r="2">
      <x v="71"/>
    </i>
    <i r="1">
      <x v="13"/>
      <x v="59"/>
    </i>
    <i r="2">
      <x v="63"/>
    </i>
    <i r="2">
      <x v="72"/>
    </i>
    <i r="1">
      <x v="14"/>
      <x v="60"/>
    </i>
    <i r="2">
      <x v="64"/>
    </i>
    <i r="2">
      <x v="73"/>
    </i>
    <i r="1">
      <x v="15"/>
      <x v="61"/>
    </i>
    <i r="2">
      <x v="65"/>
    </i>
    <i r="2">
      <x v="74"/>
    </i>
    <i>
      <x v="5"/>
      <x/>
      <x v="80"/>
    </i>
    <i r="2">
      <x v="82"/>
    </i>
    <i r="1">
      <x v="1"/>
      <x v="81"/>
    </i>
    <i r="2">
      <x v="83"/>
    </i>
    <i r="1">
      <x v="2"/>
      <x v="82"/>
    </i>
    <i r="2">
      <x v="84"/>
    </i>
    <i r="1">
      <x v="3"/>
      <x v="83"/>
    </i>
    <i r="2">
      <x v="85"/>
    </i>
    <i r="1">
      <x v="4"/>
      <x v="84"/>
    </i>
    <i r="2">
      <x v="86"/>
    </i>
    <i r="1">
      <x v="5"/>
      <x v="85"/>
    </i>
    <i r="2">
      <x v="87"/>
    </i>
    <i r="1">
      <x v="8"/>
      <x v="87"/>
    </i>
    <i r="1">
      <x v="11"/>
      <x v="75"/>
    </i>
    <i r="2">
      <x v="88"/>
    </i>
    <i r="1">
      <x v="12"/>
      <x v="76"/>
    </i>
    <i r="2">
      <x v="77"/>
    </i>
    <i r="2">
      <x v="89"/>
    </i>
    <i r="1">
      <x v="13"/>
      <x v="77"/>
    </i>
    <i r="2">
      <x v="79"/>
    </i>
    <i r="2">
      <x v="90"/>
    </i>
    <i r="1">
      <x v="14"/>
      <x v="78"/>
    </i>
    <i r="2">
      <x v="80"/>
    </i>
    <i r="2">
      <x v="91"/>
    </i>
    <i r="1">
      <x v="15"/>
      <x v="79"/>
    </i>
    <i r="2">
      <x v="81"/>
    </i>
    <i r="2">
      <x v="92"/>
    </i>
    <i t="grand">
      <x/>
    </i>
  </rowItems>
  <colFields count="3">
    <field x="6"/>
    <field x="5"/>
    <field x="0"/>
  </colFields>
  <colItems count="51">
    <i>
      <x v="1"/>
      <x v="1"/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2">
      <x v="12"/>
    </i>
    <i r="2"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 r="2">
      <x v="23"/>
    </i>
    <i r="2">
      <x v="24"/>
    </i>
    <i r="2">
      <x v="25"/>
    </i>
    <i r="2">
      <x v="26"/>
    </i>
    <i r="2">
      <x v="27"/>
    </i>
    <i r="2">
      <x v="28"/>
    </i>
    <i r="1">
      <x v="2"/>
      <x v="32"/>
    </i>
    <i r="2">
      <x v="33"/>
    </i>
    <i r="2">
      <x v="34"/>
    </i>
    <i r="2">
      <x v="35"/>
    </i>
    <i r="2">
      <x v="36"/>
    </i>
    <i r="2">
      <x v="37"/>
    </i>
    <i r="2">
      <x v="38"/>
    </i>
    <i r="2">
      <x v="39"/>
    </i>
    <i r="2">
      <x v="40"/>
    </i>
    <i r="1">
      <x v="3"/>
      <x v="65"/>
    </i>
    <i r="2">
      <x v="66"/>
    </i>
    <i r="2">
      <x v="67"/>
    </i>
    <i r="2">
      <x v="68"/>
    </i>
    <i r="2">
      <x v="69"/>
    </i>
    <i r="2">
      <x v="70"/>
    </i>
    <i r="2">
      <x v="71"/>
    </i>
    <i r="1">
      <x v="4"/>
      <x v="99"/>
    </i>
    <i r="2">
      <x v="100"/>
    </i>
    <i r="2">
      <x v="101"/>
    </i>
    <i r="2">
      <x v="102"/>
    </i>
    <i r="2">
      <x v="103"/>
    </i>
    <i r="2">
      <x v="104"/>
    </i>
    <i t="grand">
      <x/>
    </i>
  </colItems>
  <dataFields count="1">
    <dataField name="Nombre de Nom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tage" sourceName="Etage">
  <pivotTables>
    <pivotTable tabId="18" name="TCD"/>
  </pivotTables>
  <data>
    <tabular pivotCacheId="1">
      <items count="6">
        <i x="1" s="1"/>
        <i x="2" s="1"/>
        <i x="3" s="1"/>
        <i x="4" s="1"/>
        <i x="5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8" name="TCD"/>
  </pivotTables>
  <data>
    <tabular pivotCacheId="1">
      <items count="14">
        <i x="1" s="1"/>
        <i x="2" s="1"/>
        <i x="3" s="1"/>
        <i x="4" s="1"/>
        <i x="5" s="1" nd="1"/>
        <i x="6" s="1" nd="1"/>
        <i x="7" s="1" nd="1"/>
        <i x="8" s="1" nd="1"/>
        <i x="9" s="1" nd="1"/>
        <i x="10" s="1" nd="1"/>
        <i x="11" s="1" nd="1"/>
        <i x="12" s="1" nd="1"/>
        <i x="0" s="1" nd="1"/>
        <i x="1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Etage" cache="Segment_Etage" caption="Etage" rowHeight="241300"/>
  <slicer name="Mois" cache="Segment_Mois" caption="Mois" rowHeight="241300"/>
</slicers>
</file>

<file path=xl/tables/table1.xml><?xml version="1.0" encoding="utf-8"?>
<table xmlns="http://schemas.openxmlformats.org/spreadsheetml/2006/main" id="1" name="JF_P32" displayName="JF_P32" ref="AQ1:AR35" totalsRowShown="0" headerRowDxfId="351" dataDxfId="350">
  <autoFilter ref="AQ1:AR35"/>
  <tableColumns count="2">
    <tableColumn id="1" name="DATE_JFP" dataDxfId="349"/>
    <tableColumn id="2" name="JF_Ponts" dataDxfId="34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data" displayName="Tdata" ref="A1:E2" totalsRowShown="0">
  <autoFilter ref="A1:E2"/>
  <sortState ref="A2:E1298">
    <sortCondition ref="E2"/>
  </sortState>
  <tableColumns count="5">
    <tableColumn id="1" name="Date" dataDxfId="347"/>
    <tableColumn id="2" name="Etage"/>
    <tableColumn id="3" name="Nom"/>
    <tableColumn id="4" name="Affectation"/>
    <tableColumn id="5" name="Date|Affectation" dataDxfId="346">
      <calculatedColumnFormula>Tdata[[#This Row],[Date]]&amp;"|"&amp;SUBSTITUTE(Tdata[[#This Row],[Affectation]],"*","")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AS139"/>
  <sheetViews>
    <sheetView topLeftCell="A13" zoomScale="98" zoomScaleNormal="98" workbookViewId="0">
      <selection activeCell="A15" sqref="A15"/>
    </sheetView>
  </sheetViews>
  <sheetFormatPr baseColWidth="10" defaultRowHeight="13" x14ac:dyDescent="0.3"/>
  <cols>
    <col min="1" max="1" width="19.54296875" style="105" customWidth="1"/>
    <col min="2" max="2" width="6.6328125" style="65" customWidth="1"/>
    <col min="3" max="31" width="3.54296875" style="65" customWidth="1"/>
    <col min="32" max="32" width="3.54296875" style="105" customWidth="1"/>
    <col min="33" max="39" width="11.453125" style="105" customWidth="1"/>
    <col min="40" max="42" width="11.453125" style="105" hidden="1" customWidth="1"/>
    <col min="43" max="44" width="11.453125" style="110" hidden="1" customWidth="1"/>
    <col min="45" max="45" width="11.453125" style="105" hidden="1" customWidth="1"/>
    <col min="46" max="46" width="0" style="105" hidden="1" customWidth="1"/>
    <col min="47" max="16384" width="10.90625" style="105"/>
  </cols>
  <sheetData>
    <row r="1" spans="1:44" ht="13.5" thickBot="1" x14ac:dyDescent="0.35">
      <c r="A1" s="102" t="s">
        <v>31</v>
      </c>
      <c r="B1" s="103" t="s">
        <v>127</v>
      </c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4"/>
      <c r="AB1" s="104"/>
      <c r="AC1" s="104"/>
      <c r="AD1" s="104"/>
      <c r="AE1" s="104"/>
      <c r="AN1" s="105" t="s">
        <v>31</v>
      </c>
      <c r="AO1" s="105">
        <v>1</v>
      </c>
      <c r="AP1" s="105">
        <v>2015</v>
      </c>
      <c r="AQ1" s="58" t="s">
        <v>42</v>
      </c>
      <c r="AR1" s="58" t="s">
        <v>43</v>
      </c>
    </row>
    <row r="2" spans="1:44" ht="15" customHeight="1" thickBot="1" x14ac:dyDescent="0.35">
      <c r="A2" s="106">
        <v>2019</v>
      </c>
      <c r="B2" s="82">
        <f>DATE(MATCH($A$2,$AP$1:$AP$7,0)+2014,MATCH($A$1,$AN$1:$AN$12,0),1)</f>
        <v>43466</v>
      </c>
      <c r="C2" s="82">
        <f>B2+1</f>
        <v>43467</v>
      </c>
      <c r="D2" s="82">
        <f>C2+1</f>
        <v>43468</v>
      </c>
      <c r="E2" s="82">
        <f t="shared" ref="E2:AF2" si="0">D2+1</f>
        <v>43469</v>
      </c>
      <c r="F2" s="82">
        <f t="shared" si="0"/>
        <v>43470</v>
      </c>
      <c r="G2" s="82">
        <f t="shared" si="0"/>
        <v>43471</v>
      </c>
      <c r="H2" s="82">
        <f t="shared" si="0"/>
        <v>43472</v>
      </c>
      <c r="I2" s="82">
        <f t="shared" si="0"/>
        <v>43473</v>
      </c>
      <c r="J2" s="82">
        <f t="shared" si="0"/>
        <v>43474</v>
      </c>
      <c r="K2" s="82">
        <f t="shared" si="0"/>
        <v>43475</v>
      </c>
      <c r="L2" s="82">
        <f t="shared" si="0"/>
        <v>43476</v>
      </c>
      <c r="M2" s="82">
        <f t="shared" si="0"/>
        <v>43477</v>
      </c>
      <c r="N2" s="82">
        <f t="shared" si="0"/>
        <v>43478</v>
      </c>
      <c r="O2" s="82">
        <f t="shared" si="0"/>
        <v>43479</v>
      </c>
      <c r="P2" s="82">
        <f t="shared" si="0"/>
        <v>43480</v>
      </c>
      <c r="Q2" s="82">
        <f t="shared" si="0"/>
        <v>43481</v>
      </c>
      <c r="R2" s="82">
        <f t="shared" si="0"/>
        <v>43482</v>
      </c>
      <c r="S2" s="82">
        <f t="shared" si="0"/>
        <v>43483</v>
      </c>
      <c r="T2" s="82">
        <f t="shared" si="0"/>
        <v>43484</v>
      </c>
      <c r="U2" s="82">
        <f t="shared" si="0"/>
        <v>43485</v>
      </c>
      <c r="V2" s="82">
        <f t="shared" si="0"/>
        <v>43486</v>
      </c>
      <c r="W2" s="82">
        <f t="shared" si="0"/>
        <v>43487</v>
      </c>
      <c r="X2" s="82">
        <f t="shared" si="0"/>
        <v>43488</v>
      </c>
      <c r="Y2" s="82">
        <f t="shared" si="0"/>
        <v>43489</v>
      </c>
      <c r="Z2" s="82">
        <f t="shared" si="0"/>
        <v>43490</v>
      </c>
      <c r="AA2" s="82">
        <f t="shared" si="0"/>
        <v>43491</v>
      </c>
      <c r="AB2" s="82">
        <f t="shared" si="0"/>
        <v>43492</v>
      </c>
      <c r="AC2" s="82">
        <f t="shared" si="0"/>
        <v>43493</v>
      </c>
      <c r="AD2" s="82">
        <f t="shared" si="0"/>
        <v>43494</v>
      </c>
      <c r="AE2" s="82">
        <f t="shared" si="0"/>
        <v>43495</v>
      </c>
      <c r="AF2" s="82">
        <f t="shared" si="0"/>
        <v>43496</v>
      </c>
      <c r="AN2" s="105" t="s">
        <v>32</v>
      </c>
      <c r="AO2" s="105">
        <v>2</v>
      </c>
      <c r="AP2" s="105">
        <v>2016</v>
      </c>
      <c r="AQ2" s="64"/>
      <c r="AR2" s="65"/>
    </row>
    <row r="3" spans="1:44" ht="15" customHeight="1" thickTop="1" thickBot="1" x14ac:dyDescent="0.35">
      <c r="A3" s="132" t="s">
        <v>56</v>
      </c>
      <c r="B3" s="85">
        <v>1</v>
      </c>
      <c r="C3" s="85">
        <v>2</v>
      </c>
      <c r="D3" s="85">
        <v>3</v>
      </c>
      <c r="E3" s="85">
        <v>4</v>
      </c>
      <c r="F3" s="85">
        <v>5</v>
      </c>
      <c r="G3" s="85">
        <v>6</v>
      </c>
      <c r="H3" s="85">
        <v>7</v>
      </c>
      <c r="I3" s="85">
        <v>8</v>
      </c>
      <c r="J3" s="85">
        <v>9</v>
      </c>
      <c r="K3" s="85">
        <v>10</v>
      </c>
      <c r="L3" s="85">
        <v>11</v>
      </c>
      <c r="M3" s="85">
        <v>12</v>
      </c>
      <c r="N3" s="85">
        <v>13</v>
      </c>
      <c r="O3" s="85">
        <v>14</v>
      </c>
      <c r="P3" s="85">
        <v>15</v>
      </c>
      <c r="Q3" s="85">
        <v>16</v>
      </c>
      <c r="R3" s="85">
        <v>17</v>
      </c>
      <c r="S3" s="85">
        <v>18</v>
      </c>
      <c r="T3" s="85">
        <v>19</v>
      </c>
      <c r="U3" s="85">
        <v>20</v>
      </c>
      <c r="V3" s="85">
        <v>21</v>
      </c>
      <c r="W3" s="85">
        <v>22</v>
      </c>
      <c r="X3" s="85">
        <v>23</v>
      </c>
      <c r="Y3" s="85">
        <v>24</v>
      </c>
      <c r="Z3" s="85">
        <v>25</v>
      </c>
      <c r="AA3" s="85">
        <v>26</v>
      </c>
      <c r="AB3" s="85">
        <v>27</v>
      </c>
      <c r="AC3" s="85">
        <v>28</v>
      </c>
      <c r="AD3" s="85">
        <v>29</v>
      </c>
      <c r="AE3" s="85">
        <v>30</v>
      </c>
      <c r="AF3" s="85">
        <v>31</v>
      </c>
      <c r="AN3" s="105" t="s">
        <v>33</v>
      </c>
      <c r="AO3" s="105">
        <v>3</v>
      </c>
      <c r="AP3" s="105">
        <v>2017</v>
      </c>
      <c r="AQ3" s="64"/>
      <c r="AR3" s="65"/>
    </row>
    <row r="4" spans="1:44" ht="15" customHeight="1" thickBot="1" x14ac:dyDescent="0.35">
      <c r="A4" s="112" t="s">
        <v>90</v>
      </c>
      <c r="B4" s="113" t="s">
        <v>113</v>
      </c>
      <c r="C4" s="113" t="s">
        <v>115</v>
      </c>
      <c r="D4" s="113" t="s">
        <v>113</v>
      </c>
      <c r="E4" s="113" t="s">
        <v>113</v>
      </c>
      <c r="F4" s="113" t="s">
        <v>113</v>
      </c>
      <c r="G4" s="113" t="s">
        <v>113</v>
      </c>
      <c r="H4" s="113" t="s">
        <v>113</v>
      </c>
      <c r="I4" s="114"/>
      <c r="J4" s="114"/>
      <c r="K4" s="115"/>
      <c r="L4" s="115"/>
      <c r="M4" s="114"/>
      <c r="N4" s="114"/>
      <c r="O4" s="115"/>
      <c r="P4" s="114"/>
      <c r="Q4" s="114"/>
      <c r="R4" s="114"/>
      <c r="S4" s="114"/>
      <c r="T4" s="115"/>
      <c r="U4" s="115"/>
      <c r="V4" s="114"/>
      <c r="W4" s="114"/>
      <c r="X4" s="114"/>
      <c r="Y4" s="115"/>
      <c r="Z4" s="115"/>
      <c r="AA4" s="114"/>
      <c r="AB4" s="114"/>
      <c r="AC4" s="115"/>
      <c r="AD4" s="114"/>
      <c r="AE4" s="114"/>
      <c r="AF4" s="114"/>
      <c r="AG4" s="116"/>
      <c r="AN4" s="105" t="s">
        <v>34</v>
      </c>
      <c r="AO4" s="105">
        <v>4</v>
      </c>
      <c r="AP4" s="105">
        <v>2018</v>
      </c>
      <c r="AQ4" s="59"/>
      <c r="AR4" s="57"/>
    </row>
    <row r="5" spans="1:44" ht="15" customHeight="1" thickBot="1" x14ac:dyDescent="0.35">
      <c r="A5" s="112" t="s">
        <v>91</v>
      </c>
      <c r="B5" s="113"/>
      <c r="C5" s="113"/>
      <c r="D5" s="113"/>
      <c r="E5" s="113"/>
      <c r="F5" s="113"/>
      <c r="G5" s="113"/>
      <c r="H5" s="113"/>
      <c r="I5" s="114" t="s">
        <v>116</v>
      </c>
      <c r="J5" s="114" t="s">
        <v>116</v>
      </c>
      <c r="K5" s="114" t="s">
        <v>116</v>
      </c>
      <c r="L5" s="114" t="s">
        <v>116</v>
      </c>
      <c r="M5" s="114" t="s">
        <v>116</v>
      </c>
      <c r="N5" s="114" t="s">
        <v>116</v>
      </c>
      <c r="O5" s="114" t="s">
        <v>116</v>
      </c>
      <c r="P5" s="114"/>
      <c r="Q5" s="114"/>
      <c r="R5" s="114"/>
      <c r="S5" s="114"/>
      <c r="T5" s="114"/>
      <c r="U5" s="114"/>
      <c r="V5" s="114"/>
      <c r="W5" s="114"/>
      <c r="X5" s="114"/>
      <c r="Y5" s="114"/>
      <c r="Z5" s="114"/>
      <c r="AA5" s="114"/>
      <c r="AB5" s="114"/>
      <c r="AC5" s="114"/>
      <c r="AD5" s="114"/>
      <c r="AE5" s="114"/>
      <c r="AF5" s="117"/>
      <c r="AG5" s="118"/>
      <c r="AN5" s="105" t="s">
        <v>35</v>
      </c>
      <c r="AO5" s="105">
        <v>5</v>
      </c>
      <c r="AP5" s="105">
        <v>2019</v>
      </c>
      <c r="AQ5" s="59">
        <f>DATE(A2,1,1)</f>
        <v>43466</v>
      </c>
      <c r="AR5" s="57" t="s">
        <v>44</v>
      </c>
    </row>
    <row r="6" spans="1:44" ht="15" customHeight="1" x14ac:dyDescent="0.3">
      <c r="A6" s="112" t="s">
        <v>92</v>
      </c>
      <c r="B6" s="113" t="s">
        <v>113</v>
      </c>
      <c r="C6" s="113" t="s">
        <v>115</v>
      </c>
      <c r="D6" s="113" t="s">
        <v>113</v>
      </c>
      <c r="E6" s="113" t="s">
        <v>113</v>
      </c>
      <c r="F6" s="113" t="s">
        <v>113</v>
      </c>
      <c r="G6" s="113" t="s">
        <v>113</v>
      </c>
      <c r="H6" s="113" t="s">
        <v>113</v>
      </c>
      <c r="I6" s="114"/>
      <c r="J6" s="114"/>
      <c r="K6" s="114"/>
      <c r="L6" s="114"/>
      <c r="M6" s="114"/>
      <c r="N6" s="114"/>
      <c r="O6" s="114"/>
      <c r="P6" s="114" t="s">
        <v>117</v>
      </c>
      <c r="Q6" s="114" t="s">
        <v>117</v>
      </c>
      <c r="R6" s="114" t="s">
        <v>117</v>
      </c>
      <c r="S6" s="114" t="s">
        <v>117</v>
      </c>
      <c r="T6" s="114" t="s">
        <v>117</v>
      </c>
      <c r="U6" s="114" t="s">
        <v>117</v>
      </c>
      <c r="V6" s="114" t="s">
        <v>117</v>
      </c>
      <c r="W6" s="114"/>
      <c r="X6" s="114"/>
      <c r="Y6" s="114"/>
      <c r="Z6" s="114"/>
      <c r="AA6" s="114"/>
      <c r="AB6" s="114"/>
      <c r="AC6" s="114"/>
      <c r="AD6" s="114"/>
      <c r="AE6" s="114"/>
      <c r="AF6" s="117"/>
      <c r="AG6" s="119"/>
      <c r="AN6" s="105" t="s">
        <v>36</v>
      </c>
      <c r="AO6" s="105">
        <v>6</v>
      </c>
      <c r="AP6" s="105">
        <v>2020</v>
      </c>
      <c r="AQ6" s="59">
        <f>DATE(A2,IF((25-MOD((11*MOD(A2-1900,19)+4-INT((7*MOD(A2-1900,19)+1)/19)),29)-MOD(A2-1900+INT((A2-1900)/4)+31-MOD((11*MOD(A2-1900,19)+4-INT((7*MOD(A2-1900,19)+1)/19)),29),7))&gt;0,4,3),IF((25-MOD((11*MOD(A2-1900,19)+4-INT((7*MOD(A2-1900,19)+1)/19)),29)-MOD(A2-1900+INT((A2-1900)/4)+31-MOD((11*MOD(A2-1900,19)+4-INT((7*MOD(A2-1900,19)+1)/19)),29),7))&gt;0,(25-MOD((11*MOD(A2-1900,19)+4-INT((7*MOD(A2-1900,19)+1)/19)),29)-MOD(A2-1900+INT((A2-1900)/4)+31-MOD((11*MOD(A2-1900,19)+4-INT((7*MOD(A2-1900,19)+1)/19)),29),7)),31+(25-MOD((11*MOD(A2-1900,19)+4-INT((7*MOD(A2-1900,19)+1)/19)),29)-MOD(A2-1900+INT((A2-1900)/4)+31-MOD((11*MOD(A2-1900,19)+4-INT((7*MOD(A2-1900,19)+1)/19)),29),7))))</f>
        <v>43576</v>
      </c>
      <c r="AR6" s="57" t="s">
        <v>45</v>
      </c>
    </row>
    <row r="7" spans="1:44" ht="15" customHeight="1" thickBot="1" x14ac:dyDescent="0.35">
      <c r="A7" s="112" t="s">
        <v>93</v>
      </c>
      <c r="B7" s="120" t="s">
        <v>116</v>
      </c>
      <c r="C7" s="114" t="s">
        <v>116</v>
      </c>
      <c r="D7" s="120" t="s">
        <v>116</v>
      </c>
      <c r="E7" s="114" t="s">
        <v>116</v>
      </c>
      <c r="F7" s="120" t="s">
        <v>116</v>
      </c>
      <c r="G7" s="114" t="s">
        <v>116</v>
      </c>
      <c r="H7" s="120" t="s">
        <v>116</v>
      </c>
      <c r="I7" s="114"/>
      <c r="J7" s="114"/>
      <c r="K7" s="114"/>
      <c r="L7" s="114"/>
      <c r="M7" s="121"/>
      <c r="N7" s="121"/>
      <c r="O7" s="121"/>
      <c r="P7" s="121"/>
      <c r="Q7" s="121"/>
      <c r="R7" s="114"/>
      <c r="S7" s="114"/>
      <c r="T7" s="114"/>
      <c r="U7" s="114"/>
      <c r="V7" s="114"/>
      <c r="W7" s="114" t="s">
        <v>118</v>
      </c>
      <c r="X7" s="114" t="s">
        <v>118</v>
      </c>
      <c r="Y7" s="114" t="s">
        <v>118</v>
      </c>
      <c r="Z7" s="114" t="s">
        <v>118</v>
      </c>
      <c r="AA7" s="114" t="s">
        <v>118</v>
      </c>
      <c r="AB7" s="114" t="s">
        <v>118</v>
      </c>
      <c r="AC7" s="114" t="s">
        <v>118</v>
      </c>
      <c r="AD7" s="121"/>
      <c r="AE7" s="121"/>
      <c r="AF7" s="117"/>
      <c r="AG7" s="119"/>
      <c r="AN7" s="105" t="s">
        <v>5</v>
      </c>
      <c r="AO7" s="105">
        <v>7</v>
      </c>
      <c r="AP7" s="105">
        <v>2021</v>
      </c>
      <c r="AQ7" s="59">
        <f>AQ6+1</f>
        <v>43577</v>
      </c>
      <c r="AR7" s="57" t="s">
        <v>46</v>
      </c>
    </row>
    <row r="8" spans="1:44" ht="15" customHeight="1" thickBot="1" x14ac:dyDescent="0.35">
      <c r="A8" s="112" t="s">
        <v>94</v>
      </c>
      <c r="B8" s="120" t="s">
        <v>116</v>
      </c>
      <c r="C8" s="114" t="s">
        <v>116</v>
      </c>
      <c r="D8" s="120" t="s">
        <v>116</v>
      </c>
      <c r="E8" s="114" t="s">
        <v>116</v>
      </c>
      <c r="F8" s="120" t="s">
        <v>116</v>
      </c>
      <c r="G8" s="114" t="s">
        <v>116</v>
      </c>
      <c r="H8" s="120" t="s">
        <v>116</v>
      </c>
      <c r="I8" s="115"/>
      <c r="J8" s="115"/>
      <c r="K8" s="115"/>
      <c r="L8" s="115"/>
      <c r="M8" s="115"/>
      <c r="N8" s="115"/>
      <c r="O8" s="114"/>
      <c r="P8" s="114"/>
      <c r="Q8" s="114"/>
      <c r="R8" s="114"/>
      <c r="S8" s="114"/>
      <c r="T8" s="114"/>
      <c r="U8" s="114"/>
      <c r="V8" s="114"/>
      <c r="W8" s="114"/>
      <c r="X8" s="114"/>
      <c r="Y8" s="114"/>
      <c r="Z8" s="114"/>
      <c r="AA8" s="114"/>
      <c r="AB8" s="114"/>
      <c r="AC8" s="114"/>
      <c r="AD8" s="114"/>
      <c r="AE8" s="114"/>
      <c r="AF8" s="117"/>
      <c r="AG8" s="119"/>
      <c r="AN8" s="105" t="s">
        <v>37</v>
      </c>
      <c r="AO8" s="105">
        <v>8</v>
      </c>
      <c r="AP8" s="105">
        <v>2022</v>
      </c>
      <c r="AQ8" s="59">
        <f>DATE(A2,5,1)</f>
        <v>43586</v>
      </c>
      <c r="AR8" s="57" t="s">
        <v>47</v>
      </c>
    </row>
    <row r="9" spans="1:44" ht="15" customHeight="1" x14ac:dyDescent="0.3">
      <c r="A9" s="112" t="s">
        <v>95</v>
      </c>
      <c r="B9" s="120" t="s">
        <v>117</v>
      </c>
      <c r="C9" s="120" t="s">
        <v>117</v>
      </c>
      <c r="D9" s="120" t="s">
        <v>117</v>
      </c>
      <c r="E9" s="120" t="s">
        <v>117</v>
      </c>
      <c r="F9" s="120" t="s">
        <v>117</v>
      </c>
      <c r="G9" s="120" t="s">
        <v>117</v>
      </c>
      <c r="H9" s="120" t="s">
        <v>117</v>
      </c>
      <c r="I9" s="114" t="s">
        <v>120</v>
      </c>
      <c r="J9" s="114" t="s">
        <v>120</v>
      </c>
      <c r="K9" s="114" t="s">
        <v>120</v>
      </c>
      <c r="L9" s="114" t="s">
        <v>120</v>
      </c>
      <c r="M9" s="114" t="s">
        <v>120</v>
      </c>
      <c r="N9" s="114" t="s">
        <v>120</v>
      </c>
      <c r="O9" s="114" t="s">
        <v>120</v>
      </c>
      <c r="P9" s="114"/>
      <c r="Q9" s="114"/>
      <c r="R9" s="114"/>
      <c r="S9" s="114"/>
      <c r="T9" s="114"/>
      <c r="U9" s="114"/>
      <c r="V9" s="114"/>
      <c r="W9" s="114"/>
      <c r="X9" s="114"/>
      <c r="Y9" s="114"/>
      <c r="Z9" s="114"/>
      <c r="AA9" s="121"/>
      <c r="AB9" s="121"/>
      <c r="AC9" s="114"/>
      <c r="AD9" s="114"/>
      <c r="AE9" s="114"/>
      <c r="AF9" s="117"/>
      <c r="AG9" s="167" t="s">
        <v>131</v>
      </c>
      <c r="AH9" s="168"/>
      <c r="AN9" s="105" t="s">
        <v>38</v>
      </c>
      <c r="AO9" s="105">
        <v>9</v>
      </c>
      <c r="AP9" s="105">
        <v>2023</v>
      </c>
      <c r="AQ9" s="59">
        <f>DATE(A2,5,8)</f>
        <v>43593</v>
      </c>
      <c r="AR9" s="57" t="s">
        <v>48</v>
      </c>
    </row>
    <row r="10" spans="1:44" ht="15" customHeight="1" thickBot="1" x14ac:dyDescent="0.35">
      <c r="A10" s="112" t="s">
        <v>96</v>
      </c>
      <c r="B10" s="120" t="s">
        <v>117</v>
      </c>
      <c r="C10" s="120" t="s">
        <v>117</v>
      </c>
      <c r="D10" s="120" t="s">
        <v>117</v>
      </c>
      <c r="E10" s="120" t="s">
        <v>117</v>
      </c>
      <c r="F10" s="120" t="s">
        <v>117</v>
      </c>
      <c r="G10" s="120" t="s">
        <v>117</v>
      </c>
      <c r="H10" s="120" t="s">
        <v>117</v>
      </c>
      <c r="I10" s="114"/>
      <c r="J10" s="114"/>
      <c r="K10" s="114"/>
      <c r="L10" s="114"/>
      <c r="M10" s="114"/>
      <c r="N10" s="114"/>
      <c r="O10" s="114"/>
      <c r="P10" s="114"/>
      <c r="Q10" s="114"/>
      <c r="R10" s="114"/>
      <c r="S10" s="114"/>
      <c r="T10" s="114"/>
      <c r="U10" s="114"/>
      <c r="V10" s="114"/>
      <c r="W10" s="114"/>
      <c r="X10" s="114"/>
      <c r="Y10" s="114"/>
      <c r="Z10" s="114"/>
      <c r="AA10" s="114"/>
      <c r="AB10" s="114"/>
      <c r="AC10" s="114"/>
      <c r="AD10" s="114"/>
      <c r="AE10" s="114"/>
      <c r="AF10" s="117"/>
      <c r="AG10" s="169"/>
      <c r="AH10" s="170"/>
      <c r="AN10" s="105" t="s">
        <v>39</v>
      </c>
      <c r="AO10" s="105">
        <v>10</v>
      </c>
      <c r="AP10" s="105">
        <v>2024</v>
      </c>
      <c r="AQ10" s="59">
        <f>AQ6+39</f>
        <v>43615</v>
      </c>
      <c r="AR10" s="57" t="s">
        <v>49</v>
      </c>
    </row>
    <row r="11" spans="1:44" ht="15" customHeight="1" x14ac:dyDescent="0.3">
      <c r="A11" s="112" t="s">
        <v>97</v>
      </c>
      <c r="B11" s="120"/>
      <c r="C11" s="115" t="s">
        <v>118</v>
      </c>
      <c r="D11" s="115" t="s">
        <v>118</v>
      </c>
      <c r="E11" s="115" t="s">
        <v>118</v>
      </c>
      <c r="F11" s="115" t="s">
        <v>118</v>
      </c>
      <c r="G11" s="115" t="s">
        <v>118</v>
      </c>
      <c r="H11" s="115" t="s">
        <v>118</v>
      </c>
      <c r="I11" s="114"/>
      <c r="J11" s="114"/>
      <c r="K11" s="114"/>
      <c r="L11" s="114"/>
      <c r="M11" s="114"/>
      <c r="N11" s="114"/>
      <c r="O11" s="114"/>
      <c r="P11" s="114"/>
      <c r="Q11" s="114"/>
      <c r="R11" s="114"/>
      <c r="S11" s="114"/>
      <c r="T11" s="114"/>
      <c r="U11" s="114"/>
      <c r="V11" s="114"/>
      <c r="W11" s="114"/>
      <c r="X11" s="114"/>
      <c r="Y11" s="114"/>
      <c r="Z11" s="114"/>
      <c r="AA11" s="114"/>
      <c r="AB11" s="114"/>
      <c r="AC11" s="114"/>
      <c r="AD11" s="114"/>
      <c r="AE11" s="114"/>
      <c r="AF11" s="117"/>
      <c r="AG11" s="169"/>
      <c r="AH11" s="170"/>
      <c r="AN11" s="105" t="s">
        <v>40</v>
      </c>
      <c r="AO11" s="105">
        <v>11</v>
      </c>
      <c r="AP11" s="105">
        <v>2025</v>
      </c>
      <c r="AQ11" s="59">
        <f>AQ6+50</f>
        <v>43626</v>
      </c>
      <c r="AR11" s="57" t="s">
        <v>50</v>
      </c>
    </row>
    <row r="12" spans="1:44" ht="15" customHeight="1" x14ac:dyDescent="0.3">
      <c r="A12" s="112" t="s">
        <v>98</v>
      </c>
      <c r="B12" s="120"/>
      <c r="C12" s="114" t="s">
        <v>119</v>
      </c>
      <c r="D12" s="114" t="s">
        <v>119</v>
      </c>
      <c r="E12" s="114" t="s">
        <v>119</v>
      </c>
      <c r="F12" s="114" t="s">
        <v>119</v>
      </c>
      <c r="G12" s="114" t="s">
        <v>119</v>
      </c>
      <c r="H12" s="114" t="s">
        <v>119</v>
      </c>
      <c r="I12" s="114"/>
      <c r="J12" s="114"/>
      <c r="K12" s="114"/>
      <c r="L12" s="114"/>
      <c r="M12" s="114"/>
      <c r="N12" s="114"/>
      <c r="O12" s="114"/>
      <c r="P12" s="114"/>
      <c r="Q12" s="114"/>
      <c r="R12" s="114"/>
      <c r="S12" s="114"/>
      <c r="T12" s="114"/>
      <c r="U12" s="114"/>
      <c r="V12" s="114"/>
      <c r="W12" s="114"/>
      <c r="X12" s="114"/>
      <c r="Y12" s="114"/>
      <c r="Z12" s="114"/>
      <c r="AA12" s="114"/>
      <c r="AB12" s="114"/>
      <c r="AC12" s="114"/>
      <c r="AD12" s="114"/>
      <c r="AE12" s="114"/>
      <c r="AF12" s="117"/>
      <c r="AG12" s="169"/>
      <c r="AH12" s="170"/>
      <c r="AN12" s="105" t="s">
        <v>41</v>
      </c>
      <c r="AO12" s="105">
        <v>12</v>
      </c>
      <c r="AP12" s="105">
        <v>2026</v>
      </c>
      <c r="AQ12" s="59">
        <f>DATE(A2,7,14)</f>
        <v>43660</v>
      </c>
      <c r="AR12" s="57" t="s">
        <v>51</v>
      </c>
    </row>
    <row r="13" spans="1:44" ht="15" customHeight="1" x14ac:dyDescent="0.3">
      <c r="A13" s="122" t="s">
        <v>99</v>
      </c>
      <c r="B13" s="120"/>
      <c r="C13" s="114" t="s">
        <v>120</v>
      </c>
      <c r="D13" s="114" t="s">
        <v>120</v>
      </c>
      <c r="E13" s="114" t="s">
        <v>120</v>
      </c>
      <c r="F13" s="114" t="s">
        <v>120</v>
      </c>
      <c r="G13" s="114" t="s">
        <v>120</v>
      </c>
      <c r="H13" s="114" t="s">
        <v>120</v>
      </c>
      <c r="I13" s="114"/>
      <c r="J13" s="114"/>
      <c r="K13" s="114"/>
      <c r="L13" s="114"/>
      <c r="M13" s="114"/>
      <c r="N13" s="114"/>
      <c r="O13" s="114"/>
      <c r="P13" s="114"/>
      <c r="Q13" s="114"/>
      <c r="R13" s="114"/>
      <c r="S13" s="114"/>
      <c r="T13" s="114"/>
      <c r="U13" s="114"/>
      <c r="V13" s="114"/>
      <c r="W13" s="114"/>
      <c r="X13" s="114"/>
      <c r="Y13" s="114"/>
      <c r="Z13" s="114"/>
      <c r="AA13" s="114"/>
      <c r="AB13" s="114"/>
      <c r="AC13" s="114"/>
      <c r="AD13" s="114"/>
      <c r="AE13" s="114"/>
      <c r="AF13" s="117"/>
      <c r="AG13" s="169"/>
      <c r="AH13" s="170"/>
      <c r="AO13" s="105">
        <v>13</v>
      </c>
      <c r="AP13" s="105">
        <v>2027</v>
      </c>
      <c r="AQ13" s="59">
        <f>DATE(A2,8,15)</f>
        <v>43692</v>
      </c>
      <c r="AR13" s="57" t="s">
        <v>52</v>
      </c>
    </row>
    <row r="14" spans="1:44" ht="15" customHeight="1" thickBot="1" x14ac:dyDescent="0.35">
      <c r="A14" s="112" t="s">
        <v>100</v>
      </c>
      <c r="B14" s="120"/>
      <c r="C14" s="114" t="s">
        <v>121</v>
      </c>
      <c r="D14" s="114" t="s">
        <v>121</v>
      </c>
      <c r="E14" s="114" t="s">
        <v>121</v>
      </c>
      <c r="F14" s="114" t="s">
        <v>121</v>
      </c>
      <c r="G14" s="114" t="s">
        <v>121</v>
      </c>
      <c r="H14" s="114" t="s">
        <v>121</v>
      </c>
      <c r="I14" s="114"/>
      <c r="J14" s="114"/>
      <c r="K14" s="114"/>
      <c r="L14" s="114"/>
      <c r="M14" s="114"/>
      <c r="N14" s="114"/>
      <c r="O14" s="114"/>
      <c r="P14" s="114"/>
      <c r="Q14" s="114"/>
      <c r="R14" s="114"/>
      <c r="S14" s="114"/>
      <c r="T14" s="114"/>
      <c r="U14" s="114"/>
      <c r="V14" s="114"/>
      <c r="W14" s="114"/>
      <c r="X14" s="114"/>
      <c r="Y14" s="114"/>
      <c r="Z14" s="114"/>
      <c r="AA14" s="114"/>
      <c r="AB14" s="114"/>
      <c r="AC14" s="114"/>
      <c r="AD14" s="114"/>
      <c r="AE14" s="114"/>
      <c r="AF14" s="117"/>
      <c r="AG14" s="171"/>
      <c r="AH14" s="172"/>
      <c r="AO14" s="105">
        <v>14</v>
      </c>
      <c r="AP14" s="105">
        <v>2028</v>
      </c>
      <c r="AQ14" s="59">
        <f>DATE(A2,11,1)</f>
        <v>43770</v>
      </c>
      <c r="AR14" s="57" t="s">
        <v>53</v>
      </c>
    </row>
    <row r="15" spans="1:44" ht="15" customHeight="1" thickBot="1" x14ac:dyDescent="0.35">
      <c r="A15" s="123" t="s">
        <v>101</v>
      </c>
      <c r="B15" s="120" t="s">
        <v>122</v>
      </c>
      <c r="C15" s="114" t="s">
        <v>122</v>
      </c>
      <c r="D15" s="114" t="s">
        <v>122</v>
      </c>
      <c r="E15" s="114" t="s">
        <v>122</v>
      </c>
      <c r="F15" s="114" t="s">
        <v>122</v>
      </c>
      <c r="G15" s="114" t="s">
        <v>122</v>
      </c>
      <c r="H15" s="114" t="s">
        <v>122</v>
      </c>
      <c r="I15" s="114"/>
      <c r="J15" s="114"/>
      <c r="K15" s="114"/>
      <c r="L15" s="114"/>
      <c r="M15" s="114"/>
      <c r="N15" s="114"/>
      <c r="O15" s="114"/>
      <c r="P15" s="114"/>
      <c r="Q15" s="114"/>
      <c r="R15" s="114"/>
      <c r="S15" s="114"/>
      <c r="T15" s="114"/>
      <c r="U15" s="114"/>
      <c r="V15" s="114"/>
      <c r="W15" s="114"/>
      <c r="X15" s="114"/>
      <c r="Y15" s="114"/>
      <c r="Z15" s="114"/>
      <c r="AA15" s="114"/>
      <c r="AB15" s="114"/>
      <c r="AC15" s="114"/>
      <c r="AD15" s="114"/>
      <c r="AE15" s="114"/>
      <c r="AF15" s="117"/>
      <c r="AG15" s="119"/>
      <c r="AO15" s="105">
        <v>15</v>
      </c>
      <c r="AP15" s="105">
        <v>2029</v>
      </c>
      <c r="AQ15" s="59">
        <f>DATE(A2,11,11)</f>
        <v>43780</v>
      </c>
      <c r="AR15" s="57" t="s">
        <v>54</v>
      </c>
    </row>
    <row r="16" spans="1:44" ht="15" customHeight="1" x14ac:dyDescent="0.3">
      <c r="A16" s="123" t="s">
        <v>102</v>
      </c>
      <c r="B16" s="113" t="s">
        <v>113</v>
      </c>
      <c r="C16" s="113" t="s">
        <v>123</v>
      </c>
      <c r="D16" s="113" t="s">
        <v>123</v>
      </c>
      <c r="E16" s="113" t="s">
        <v>123</v>
      </c>
      <c r="F16" s="113" t="s">
        <v>123</v>
      </c>
      <c r="G16" s="113" t="s">
        <v>123</v>
      </c>
      <c r="H16" s="113" t="s">
        <v>123</v>
      </c>
      <c r="I16" s="114"/>
      <c r="J16" s="114"/>
      <c r="K16" s="115"/>
      <c r="L16" s="115"/>
      <c r="M16" s="114"/>
      <c r="N16" s="114"/>
      <c r="O16" s="115"/>
      <c r="P16" s="114"/>
      <c r="Q16" s="114"/>
      <c r="R16" s="114"/>
      <c r="S16" s="114"/>
      <c r="T16" s="115"/>
      <c r="U16" s="115"/>
      <c r="V16" s="114"/>
      <c r="W16" s="114"/>
      <c r="X16" s="114"/>
      <c r="Y16" s="115"/>
      <c r="Z16" s="115"/>
      <c r="AA16" s="114"/>
      <c r="AB16" s="114"/>
      <c r="AC16" s="115"/>
      <c r="AD16" s="114"/>
      <c r="AE16" s="114"/>
      <c r="AF16" s="117"/>
      <c r="AG16" s="119"/>
      <c r="AO16" s="105">
        <v>16</v>
      </c>
      <c r="AP16" s="105">
        <v>2030</v>
      </c>
      <c r="AQ16" s="59">
        <f>DATE(A2,12,25)</f>
        <v>43824</v>
      </c>
      <c r="AR16" s="57" t="s">
        <v>55</v>
      </c>
    </row>
    <row r="17" spans="1:44" ht="15" customHeight="1" x14ac:dyDescent="0.3">
      <c r="A17" s="112" t="s">
        <v>104</v>
      </c>
      <c r="B17" s="120"/>
      <c r="C17" s="114" t="s">
        <v>124</v>
      </c>
      <c r="D17" s="114" t="s">
        <v>124</v>
      </c>
      <c r="E17" s="114" t="s">
        <v>124</v>
      </c>
      <c r="F17" s="114" t="s">
        <v>124</v>
      </c>
      <c r="G17" s="114" t="s">
        <v>124</v>
      </c>
      <c r="H17" s="114" t="s">
        <v>124</v>
      </c>
      <c r="I17" s="114" t="s">
        <v>116</v>
      </c>
      <c r="J17" s="114" t="s">
        <v>116</v>
      </c>
      <c r="K17" s="114" t="s">
        <v>116</v>
      </c>
      <c r="L17" s="114" t="s">
        <v>116</v>
      </c>
      <c r="M17" s="114" t="s">
        <v>116</v>
      </c>
      <c r="N17" s="114" t="s">
        <v>116</v>
      </c>
      <c r="O17" s="114" t="s">
        <v>116</v>
      </c>
      <c r="P17" s="114"/>
      <c r="Q17" s="114"/>
      <c r="R17" s="114"/>
      <c r="S17" s="114"/>
      <c r="T17" s="114"/>
      <c r="U17" s="114"/>
      <c r="V17" s="114"/>
      <c r="W17" s="114"/>
      <c r="X17" s="114"/>
      <c r="Y17" s="114"/>
      <c r="Z17" s="114"/>
      <c r="AA17" s="114"/>
      <c r="AB17" s="114"/>
      <c r="AC17" s="114"/>
      <c r="AD17" s="114"/>
      <c r="AE17" s="114"/>
      <c r="AF17" s="117"/>
      <c r="AG17" s="124"/>
      <c r="AO17" s="105">
        <v>17</v>
      </c>
      <c r="AP17" s="105">
        <v>2031</v>
      </c>
      <c r="AQ17" s="125">
        <f>DATE(A2+1,1,1)</f>
        <v>43831</v>
      </c>
      <c r="AR17" s="57" t="s">
        <v>44</v>
      </c>
    </row>
    <row r="18" spans="1:44" ht="15" customHeight="1" x14ac:dyDescent="0.3">
      <c r="A18" s="123" t="s">
        <v>105</v>
      </c>
      <c r="B18" s="120"/>
      <c r="C18" s="114" t="s">
        <v>125</v>
      </c>
      <c r="D18" s="114" t="s">
        <v>125</v>
      </c>
      <c r="E18" s="114" t="s">
        <v>125</v>
      </c>
      <c r="F18" s="114" t="s">
        <v>125</v>
      </c>
      <c r="G18" s="114" t="s">
        <v>125</v>
      </c>
      <c r="H18" s="114" t="s">
        <v>125</v>
      </c>
      <c r="I18" s="114"/>
      <c r="J18" s="114"/>
      <c r="K18" s="114"/>
      <c r="L18" s="114"/>
      <c r="M18" s="114"/>
      <c r="N18" s="114"/>
      <c r="O18" s="114"/>
      <c r="P18" s="114" t="s">
        <v>117</v>
      </c>
      <c r="Q18" s="114" t="s">
        <v>117</v>
      </c>
      <c r="R18" s="114" t="s">
        <v>117</v>
      </c>
      <c r="S18" s="114" t="s">
        <v>117</v>
      </c>
      <c r="T18" s="114" t="s">
        <v>117</v>
      </c>
      <c r="U18" s="114" t="s">
        <v>117</v>
      </c>
      <c r="V18" s="114" t="s">
        <v>117</v>
      </c>
      <c r="W18" s="114"/>
      <c r="X18" s="114"/>
      <c r="Y18" s="114"/>
      <c r="Z18" s="114"/>
      <c r="AA18" s="114"/>
      <c r="AB18" s="114"/>
      <c r="AC18" s="114"/>
      <c r="AD18" s="114"/>
      <c r="AE18" s="114"/>
      <c r="AF18" s="117"/>
      <c r="AG18" s="124"/>
      <c r="AO18" s="105">
        <v>18</v>
      </c>
      <c r="AQ18" s="59"/>
      <c r="AR18" s="57"/>
    </row>
    <row r="19" spans="1:44" ht="15" customHeight="1" thickBot="1" x14ac:dyDescent="0.35">
      <c r="A19" s="123" t="s">
        <v>106</v>
      </c>
      <c r="B19" s="120"/>
      <c r="C19" s="114" t="s">
        <v>126</v>
      </c>
      <c r="D19" s="114" t="s">
        <v>126</v>
      </c>
      <c r="E19" s="114" t="s">
        <v>126</v>
      </c>
      <c r="F19" s="114" t="s">
        <v>126</v>
      </c>
      <c r="G19" s="114" t="s">
        <v>126</v>
      </c>
      <c r="H19" s="114" t="s">
        <v>126</v>
      </c>
      <c r="I19" s="114"/>
      <c r="J19" s="114"/>
      <c r="K19" s="114"/>
      <c r="L19" s="114"/>
      <c r="M19" s="121"/>
      <c r="N19" s="121"/>
      <c r="O19" s="121"/>
      <c r="P19" s="121"/>
      <c r="Q19" s="121"/>
      <c r="R19" s="114"/>
      <c r="S19" s="114"/>
      <c r="T19" s="114"/>
      <c r="U19" s="114"/>
      <c r="V19" s="114"/>
      <c r="W19" s="114" t="s">
        <v>118</v>
      </c>
      <c r="X19" s="114" t="s">
        <v>118</v>
      </c>
      <c r="Y19" s="114" t="s">
        <v>118</v>
      </c>
      <c r="Z19" s="114" t="s">
        <v>118</v>
      </c>
      <c r="AA19" s="114" t="s">
        <v>118</v>
      </c>
      <c r="AB19" s="114" t="s">
        <v>118</v>
      </c>
      <c r="AC19" s="114" t="s">
        <v>118</v>
      </c>
      <c r="AD19" s="114"/>
      <c r="AE19" s="114"/>
      <c r="AF19" s="117"/>
      <c r="AG19" s="124"/>
      <c r="AO19" s="105">
        <v>19</v>
      </c>
      <c r="AQ19" s="59"/>
      <c r="AR19" s="57"/>
    </row>
    <row r="20" spans="1:44" ht="15" customHeight="1" x14ac:dyDescent="0.3">
      <c r="A20" s="112" t="s">
        <v>107</v>
      </c>
      <c r="B20" s="120"/>
      <c r="C20" s="114"/>
      <c r="D20" s="120"/>
      <c r="E20" s="114"/>
      <c r="F20" s="120"/>
      <c r="G20" s="114"/>
      <c r="H20" s="120"/>
      <c r="I20" s="115"/>
      <c r="J20" s="115"/>
      <c r="K20" s="115"/>
      <c r="L20" s="115"/>
      <c r="M20" s="115"/>
      <c r="N20" s="115"/>
      <c r="O20" s="114"/>
      <c r="P20" s="114"/>
      <c r="Q20" s="114"/>
      <c r="R20" s="114"/>
      <c r="S20" s="114"/>
      <c r="T20" s="114"/>
      <c r="U20" s="114"/>
      <c r="V20" s="114"/>
      <c r="W20" s="114"/>
      <c r="X20" s="114"/>
      <c r="Y20" s="114"/>
      <c r="Z20" s="114"/>
      <c r="AA20" s="114"/>
      <c r="AB20" s="114"/>
      <c r="AC20" s="114"/>
      <c r="AD20" s="114"/>
      <c r="AE20" s="114"/>
      <c r="AF20" s="117"/>
      <c r="AG20" s="124"/>
      <c r="AO20" s="105">
        <v>20</v>
      </c>
      <c r="AQ20" s="59"/>
      <c r="AR20" s="57"/>
    </row>
    <row r="21" spans="1:44" ht="15" customHeight="1" x14ac:dyDescent="0.3">
      <c r="A21" s="123" t="s">
        <v>108</v>
      </c>
      <c r="B21" s="120"/>
      <c r="C21" s="114"/>
      <c r="D21" s="114"/>
      <c r="E21" s="114"/>
      <c r="F21" s="114"/>
      <c r="G21" s="114"/>
      <c r="H21" s="114"/>
      <c r="I21" s="114" t="s">
        <v>120</v>
      </c>
      <c r="J21" s="114" t="s">
        <v>120</v>
      </c>
      <c r="K21" s="114" t="s">
        <v>120</v>
      </c>
      <c r="L21" s="114" t="s">
        <v>120</v>
      </c>
      <c r="M21" s="114" t="s">
        <v>120</v>
      </c>
      <c r="N21" s="114" t="s">
        <v>120</v>
      </c>
      <c r="O21" s="114" t="s">
        <v>120</v>
      </c>
      <c r="P21" s="114"/>
      <c r="Q21" s="114"/>
      <c r="R21" s="114"/>
      <c r="S21" s="114"/>
      <c r="T21" s="114"/>
      <c r="U21" s="114"/>
      <c r="V21" s="114"/>
      <c r="W21" s="114"/>
      <c r="X21" s="114"/>
      <c r="Y21" s="114"/>
      <c r="Z21" s="114"/>
      <c r="AA21" s="121"/>
      <c r="AB21" s="121"/>
      <c r="AC21" s="114"/>
      <c r="AD21" s="114"/>
      <c r="AE21" s="114"/>
      <c r="AF21" s="117"/>
      <c r="AG21" s="124"/>
      <c r="AO21" s="105">
        <v>21</v>
      </c>
      <c r="AQ21" s="59"/>
      <c r="AR21" s="57"/>
    </row>
    <row r="22" spans="1:44" ht="15" customHeight="1" thickBot="1" x14ac:dyDescent="0.35">
      <c r="A22" s="123" t="s">
        <v>109</v>
      </c>
      <c r="B22" s="126"/>
      <c r="C22" s="127" t="s">
        <v>120</v>
      </c>
      <c r="D22" s="127" t="s">
        <v>138</v>
      </c>
      <c r="E22" s="127" t="s">
        <v>139</v>
      </c>
      <c r="F22" s="127" t="s">
        <v>140</v>
      </c>
      <c r="G22" s="127" t="s">
        <v>141</v>
      </c>
      <c r="H22" s="127" t="s">
        <v>142</v>
      </c>
      <c r="I22" s="107"/>
      <c r="J22" s="107"/>
      <c r="K22" s="107"/>
      <c r="L22" s="107"/>
      <c r="M22" s="107"/>
      <c r="N22" s="107"/>
      <c r="O22" s="107"/>
      <c r="P22" s="107"/>
      <c r="Q22" s="107"/>
      <c r="R22" s="107"/>
      <c r="S22" s="107"/>
      <c r="T22" s="107"/>
      <c r="U22" s="107"/>
      <c r="V22" s="107"/>
      <c r="W22" s="107"/>
      <c r="X22" s="107"/>
      <c r="Y22" s="107"/>
      <c r="Z22" s="107"/>
      <c r="AA22" s="107"/>
      <c r="AB22" s="107"/>
      <c r="AC22" s="107"/>
      <c r="AD22" s="107"/>
      <c r="AE22" s="107"/>
      <c r="AF22" s="107"/>
      <c r="AG22" s="124"/>
      <c r="AO22" s="105">
        <v>22</v>
      </c>
      <c r="AQ22" s="59"/>
      <c r="AR22" s="57"/>
    </row>
    <row r="23" spans="1:44" ht="15" customHeight="1" thickBot="1" x14ac:dyDescent="0.35">
      <c r="A23" s="128" t="s">
        <v>2</v>
      </c>
      <c r="B23" s="108">
        <f>COUNTIF(B4:B21,"m")</f>
        <v>0</v>
      </c>
      <c r="C23" s="108">
        <f t="shared" ref="C23:AE23" si="1">COUNTIF(C4:C21,"m")</f>
        <v>0</v>
      </c>
      <c r="D23" s="108">
        <f t="shared" si="1"/>
        <v>0</v>
      </c>
      <c r="E23" s="108">
        <f t="shared" si="1"/>
        <v>0</v>
      </c>
      <c r="F23" s="108">
        <f t="shared" si="1"/>
        <v>0</v>
      </c>
      <c r="G23" s="108">
        <f t="shared" si="1"/>
        <v>0</v>
      </c>
      <c r="H23" s="108">
        <f t="shared" si="1"/>
        <v>0</v>
      </c>
      <c r="I23" s="108">
        <f t="shared" si="1"/>
        <v>0</v>
      </c>
      <c r="J23" s="108">
        <f t="shared" si="1"/>
        <v>0</v>
      </c>
      <c r="K23" s="108">
        <f t="shared" si="1"/>
        <v>0</v>
      </c>
      <c r="L23" s="108">
        <f t="shared" si="1"/>
        <v>0</v>
      </c>
      <c r="M23" s="108">
        <f t="shared" si="1"/>
        <v>0</v>
      </c>
      <c r="N23" s="108">
        <f t="shared" si="1"/>
        <v>0</v>
      </c>
      <c r="O23" s="108">
        <f t="shared" si="1"/>
        <v>0</v>
      </c>
      <c r="P23" s="108">
        <f t="shared" si="1"/>
        <v>0</v>
      </c>
      <c r="Q23" s="108">
        <f t="shared" si="1"/>
        <v>0</v>
      </c>
      <c r="R23" s="108">
        <f t="shared" si="1"/>
        <v>0</v>
      </c>
      <c r="S23" s="108">
        <f t="shared" si="1"/>
        <v>0</v>
      </c>
      <c r="T23" s="108">
        <f t="shared" si="1"/>
        <v>0</v>
      </c>
      <c r="U23" s="108">
        <f t="shared" si="1"/>
        <v>0</v>
      </c>
      <c r="V23" s="108">
        <f t="shared" si="1"/>
        <v>0</v>
      </c>
      <c r="W23" s="108">
        <f t="shared" si="1"/>
        <v>0</v>
      </c>
      <c r="X23" s="108">
        <f t="shared" si="1"/>
        <v>0</v>
      </c>
      <c r="Y23" s="108">
        <f t="shared" si="1"/>
        <v>0</v>
      </c>
      <c r="Z23" s="108">
        <f t="shared" si="1"/>
        <v>0</v>
      </c>
      <c r="AA23" s="108">
        <f t="shared" si="1"/>
        <v>0</v>
      </c>
      <c r="AB23" s="108">
        <f t="shared" si="1"/>
        <v>0</v>
      </c>
      <c r="AC23" s="108">
        <f t="shared" si="1"/>
        <v>0</v>
      </c>
      <c r="AD23" s="108">
        <f t="shared" si="1"/>
        <v>0</v>
      </c>
      <c r="AE23" s="108">
        <f t="shared" si="1"/>
        <v>0</v>
      </c>
      <c r="AF23" s="108">
        <f>COUNTIF(AF4:AF21,"m")</f>
        <v>0</v>
      </c>
      <c r="AG23" s="129"/>
      <c r="AO23" s="105">
        <v>23</v>
      </c>
      <c r="AQ23" s="59"/>
      <c r="AR23" s="57"/>
    </row>
    <row r="24" spans="1:44" ht="15" customHeight="1" thickBot="1" x14ac:dyDescent="0.35">
      <c r="A24" s="130" t="s">
        <v>1</v>
      </c>
      <c r="B24" s="109">
        <f>COUNTIF(B4:B23,"g")</f>
        <v>0</v>
      </c>
      <c r="C24" s="109">
        <f t="shared" ref="C24:AE24" si="2">COUNTIF(C4:C23,"g")</f>
        <v>0</v>
      </c>
      <c r="D24" s="109">
        <f t="shared" si="2"/>
        <v>0</v>
      </c>
      <c r="E24" s="109">
        <f t="shared" si="2"/>
        <v>0</v>
      </c>
      <c r="F24" s="109">
        <f t="shared" si="2"/>
        <v>0</v>
      </c>
      <c r="G24" s="109">
        <f t="shared" si="2"/>
        <v>0</v>
      </c>
      <c r="H24" s="109">
        <f t="shared" si="2"/>
        <v>0</v>
      </c>
      <c r="I24" s="109">
        <f t="shared" si="2"/>
        <v>0</v>
      </c>
      <c r="J24" s="109">
        <f t="shared" si="2"/>
        <v>0</v>
      </c>
      <c r="K24" s="109">
        <f t="shared" si="2"/>
        <v>0</v>
      </c>
      <c r="L24" s="109">
        <f t="shared" si="2"/>
        <v>0</v>
      </c>
      <c r="M24" s="109">
        <f t="shared" si="2"/>
        <v>0</v>
      </c>
      <c r="N24" s="109">
        <f t="shared" si="2"/>
        <v>0</v>
      </c>
      <c r="O24" s="109">
        <f t="shared" si="2"/>
        <v>0</v>
      </c>
      <c r="P24" s="109">
        <f t="shared" si="2"/>
        <v>0</v>
      </c>
      <c r="Q24" s="109">
        <f t="shared" si="2"/>
        <v>0</v>
      </c>
      <c r="R24" s="109">
        <f t="shared" si="2"/>
        <v>0</v>
      </c>
      <c r="S24" s="109">
        <f t="shared" si="2"/>
        <v>0</v>
      </c>
      <c r="T24" s="109">
        <f t="shared" si="2"/>
        <v>0</v>
      </c>
      <c r="U24" s="109">
        <f t="shared" si="2"/>
        <v>0</v>
      </c>
      <c r="V24" s="109">
        <f t="shared" si="2"/>
        <v>0</v>
      </c>
      <c r="W24" s="109">
        <f t="shared" si="2"/>
        <v>0</v>
      </c>
      <c r="X24" s="109">
        <f t="shared" si="2"/>
        <v>0</v>
      </c>
      <c r="Y24" s="109">
        <f t="shared" si="2"/>
        <v>0</v>
      </c>
      <c r="Z24" s="109">
        <f t="shared" si="2"/>
        <v>0</v>
      </c>
      <c r="AA24" s="109">
        <f t="shared" si="2"/>
        <v>0</v>
      </c>
      <c r="AB24" s="109">
        <f t="shared" si="2"/>
        <v>0</v>
      </c>
      <c r="AC24" s="109">
        <f t="shared" si="2"/>
        <v>0</v>
      </c>
      <c r="AD24" s="109">
        <f t="shared" si="2"/>
        <v>0</v>
      </c>
      <c r="AE24" s="109">
        <f t="shared" si="2"/>
        <v>0</v>
      </c>
      <c r="AF24" s="109">
        <f>COUNTIF(AF4:AF23,"g")</f>
        <v>0</v>
      </c>
      <c r="AG24" s="119"/>
      <c r="AO24" s="105">
        <v>24</v>
      </c>
      <c r="AQ24" s="59"/>
      <c r="AR24" s="57"/>
    </row>
    <row r="25" spans="1:44" ht="15" customHeight="1" thickTop="1" thickBot="1" x14ac:dyDescent="0.35">
      <c r="A25" s="131"/>
      <c r="B25" s="90">
        <f>DATE(MATCH($A$2,$AP$1:$AP$7,0)+2014,MATCH($A$1,$AN$1:$AN$12,0),1)</f>
        <v>43466</v>
      </c>
      <c r="C25" s="90">
        <f t="shared" ref="C25:AF25" si="3">B25+1</f>
        <v>43467</v>
      </c>
      <c r="D25" s="90">
        <f t="shared" si="3"/>
        <v>43468</v>
      </c>
      <c r="E25" s="90">
        <f t="shared" si="3"/>
        <v>43469</v>
      </c>
      <c r="F25" s="90">
        <f t="shared" si="3"/>
        <v>43470</v>
      </c>
      <c r="G25" s="90">
        <f t="shared" si="3"/>
        <v>43471</v>
      </c>
      <c r="H25" s="90">
        <f t="shared" si="3"/>
        <v>43472</v>
      </c>
      <c r="I25" s="90">
        <f t="shared" si="3"/>
        <v>43473</v>
      </c>
      <c r="J25" s="90">
        <f t="shared" si="3"/>
        <v>43474</v>
      </c>
      <c r="K25" s="90">
        <f t="shared" si="3"/>
        <v>43475</v>
      </c>
      <c r="L25" s="90">
        <f t="shared" si="3"/>
        <v>43476</v>
      </c>
      <c r="M25" s="90">
        <f t="shared" si="3"/>
        <v>43477</v>
      </c>
      <c r="N25" s="90">
        <f t="shared" si="3"/>
        <v>43478</v>
      </c>
      <c r="O25" s="90">
        <f t="shared" si="3"/>
        <v>43479</v>
      </c>
      <c r="P25" s="90">
        <f t="shared" si="3"/>
        <v>43480</v>
      </c>
      <c r="Q25" s="90">
        <f t="shared" si="3"/>
        <v>43481</v>
      </c>
      <c r="R25" s="90">
        <f t="shared" si="3"/>
        <v>43482</v>
      </c>
      <c r="S25" s="90">
        <f t="shared" si="3"/>
        <v>43483</v>
      </c>
      <c r="T25" s="90">
        <f t="shared" si="3"/>
        <v>43484</v>
      </c>
      <c r="U25" s="90">
        <f t="shared" si="3"/>
        <v>43485</v>
      </c>
      <c r="V25" s="90">
        <f t="shared" si="3"/>
        <v>43486</v>
      </c>
      <c r="W25" s="90">
        <f t="shared" si="3"/>
        <v>43487</v>
      </c>
      <c r="X25" s="90">
        <f t="shared" si="3"/>
        <v>43488</v>
      </c>
      <c r="Y25" s="90">
        <f t="shared" si="3"/>
        <v>43489</v>
      </c>
      <c r="Z25" s="90">
        <f t="shared" si="3"/>
        <v>43490</v>
      </c>
      <c r="AA25" s="90">
        <f t="shared" si="3"/>
        <v>43491</v>
      </c>
      <c r="AB25" s="90">
        <f t="shared" si="3"/>
        <v>43492</v>
      </c>
      <c r="AC25" s="90">
        <f t="shared" si="3"/>
        <v>43493</v>
      </c>
      <c r="AD25" s="90">
        <f t="shared" si="3"/>
        <v>43494</v>
      </c>
      <c r="AE25" s="90">
        <f t="shared" si="3"/>
        <v>43495</v>
      </c>
      <c r="AF25" s="90">
        <f t="shared" si="3"/>
        <v>43496</v>
      </c>
      <c r="AG25" s="119"/>
      <c r="AO25" s="105">
        <v>25</v>
      </c>
      <c r="AQ25" s="59"/>
      <c r="AR25" s="57"/>
    </row>
    <row r="26" spans="1:44" ht="15" customHeight="1" thickBot="1" x14ac:dyDescent="0.35">
      <c r="A26" s="132" t="s">
        <v>137</v>
      </c>
      <c r="B26" s="92">
        <v>1</v>
      </c>
      <c r="C26" s="92">
        <v>2</v>
      </c>
      <c r="D26" s="92">
        <v>3</v>
      </c>
      <c r="E26" s="92">
        <v>4</v>
      </c>
      <c r="F26" s="92">
        <v>5</v>
      </c>
      <c r="G26" s="92">
        <v>6</v>
      </c>
      <c r="H26" s="92">
        <v>7</v>
      </c>
      <c r="I26" s="92">
        <v>8</v>
      </c>
      <c r="J26" s="92">
        <v>9</v>
      </c>
      <c r="K26" s="92">
        <v>10</v>
      </c>
      <c r="L26" s="92">
        <v>11</v>
      </c>
      <c r="M26" s="92">
        <v>12</v>
      </c>
      <c r="N26" s="92">
        <v>13</v>
      </c>
      <c r="O26" s="92">
        <v>14</v>
      </c>
      <c r="P26" s="92">
        <v>15</v>
      </c>
      <c r="Q26" s="92">
        <v>16</v>
      </c>
      <c r="R26" s="92">
        <v>17</v>
      </c>
      <c r="S26" s="92">
        <v>18</v>
      </c>
      <c r="T26" s="92">
        <v>19</v>
      </c>
      <c r="U26" s="92">
        <v>20</v>
      </c>
      <c r="V26" s="92">
        <v>21</v>
      </c>
      <c r="W26" s="92">
        <v>22</v>
      </c>
      <c r="X26" s="92">
        <v>23</v>
      </c>
      <c r="Y26" s="92">
        <v>24</v>
      </c>
      <c r="Z26" s="92">
        <v>25</v>
      </c>
      <c r="AA26" s="92">
        <v>26</v>
      </c>
      <c r="AB26" s="92">
        <v>27</v>
      </c>
      <c r="AC26" s="92">
        <v>28</v>
      </c>
      <c r="AD26" s="92">
        <v>29</v>
      </c>
      <c r="AE26" s="92">
        <v>30</v>
      </c>
      <c r="AF26" s="92">
        <v>31</v>
      </c>
      <c r="AG26" s="124"/>
      <c r="AO26" s="105">
        <v>26</v>
      </c>
      <c r="AQ26" s="59"/>
      <c r="AR26" s="57"/>
    </row>
    <row r="27" spans="1:44" ht="15" customHeight="1" thickBot="1" x14ac:dyDescent="0.35">
      <c r="A27" s="133">
        <v>1</v>
      </c>
      <c r="B27" s="113" t="s">
        <v>113</v>
      </c>
      <c r="C27" s="113" t="s">
        <v>115</v>
      </c>
      <c r="D27" s="113" t="s">
        <v>113</v>
      </c>
      <c r="E27" s="113" t="s">
        <v>113</v>
      </c>
      <c r="F27" s="113" t="s">
        <v>113</v>
      </c>
      <c r="G27" s="113" t="s">
        <v>113</v>
      </c>
      <c r="H27" s="113" t="s">
        <v>113</v>
      </c>
      <c r="I27" s="114"/>
      <c r="J27" s="114"/>
      <c r="K27" s="115"/>
      <c r="L27" s="115"/>
      <c r="M27" s="114"/>
      <c r="N27" s="114"/>
      <c r="O27" s="115"/>
      <c r="P27" s="114"/>
      <c r="Q27" s="114"/>
      <c r="R27" s="114"/>
      <c r="S27" s="114"/>
      <c r="T27" s="115"/>
      <c r="U27" s="115"/>
      <c r="V27" s="114"/>
      <c r="W27" s="114"/>
      <c r="X27" s="114"/>
      <c r="Y27" s="115"/>
      <c r="Z27" s="115"/>
      <c r="AA27" s="114"/>
      <c r="AB27" s="114"/>
      <c r="AC27" s="115"/>
      <c r="AD27" s="114"/>
      <c r="AE27" s="114"/>
      <c r="AF27" s="114"/>
      <c r="AG27" s="119"/>
      <c r="AO27" s="105">
        <v>27</v>
      </c>
      <c r="AQ27" s="59"/>
      <c r="AR27" s="57"/>
    </row>
    <row r="28" spans="1:44" ht="15" customHeight="1" thickBot="1" x14ac:dyDescent="0.35">
      <c r="A28" s="134">
        <v>2</v>
      </c>
      <c r="B28" s="120"/>
      <c r="C28" s="113"/>
      <c r="D28" s="113"/>
      <c r="E28" s="113"/>
      <c r="F28" s="113"/>
      <c r="G28" s="113"/>
      <c r="H28" s="113"/>
      <c r="I28" s="114" t="s">
        <v>116</v>
      </c>
      <c r="J28" s="114" t="s">
        <v>116</v>
      </c>
      <c r="K28" s="114" t="s">
        <v>116</v>
      </c>
      <c r="L28" s="114" t="s">
        <v>116</v>
      </c>
      <c r="M28" s="114" t="s">
        <v>116</v>
      </c>
      <c r="N28" s="114" t="s">
        <v>116</v>
      </c>
      <c r="O28" s="114" t="s">
        <v>116</v>
      </c>
      <c r="P28" s="114"/>
      <c r="Q28" s="114"/>
      <c r="R28" s="114"/>
      <c r="S28" s="114"/>
      <c r="T28" s="114"/>
      <c r="U28" s="114"/>
      <c r="V28" s="114"/>
      <c r="W28" s="114"/>
      <c r="X28" s="114"/>
      <c r="Y28" s="114"/>
      <c r="Z28" s="114"/>
      <c r="AA28" s="114"/>
      <c r="AB28" s="114"/>
      <c r="AC28" s="114"/>
      <c r="AD28" s="114"/>
      <c r="AE28" s="114"/>
      <c r="AF28" s="117"/>
      <c r="AG28" s="119"/>
      <c r="AO28" s="105">
        <v>28</v>
      </c>
      <c r="AQ28" s="59"/>
      <c r="AR28" s="57"/>
    </row>
    <row r="29" spans="1:44" ht="15" customHeight="1" thickBot="1" x14ac:dyDescent="0.35">
      <c r="A29" s="135">
        <v>3</v>
      </c>
      <c r="B29" s="120"/>
      <c r="C29" s="113" t="s">
        <v>115</v>
      </c>
      <c r="D29" s="113" t="s">
        <v>113</v>
      </c>
      <c r="E29" s="113" t="s">
        <v>113</v>
      </c>
      <c r="F29" s="113" t="s">
        <v>113</v>
      </c>
      <c r="G29" s="113" t="s">
        <v>113</v>
      </c>
      <c r="H29" s="113" t="s">
        <v>113</v>
      </c>
      <c r="I29" s="114"/>
      <c r="J29" s="114"/>
      <c r="K29" s="114"/>
      <c r="L29" s="114"/>
      <c r="M29" s="114"/>
      <c r="N29" s="114"/>
      <c r="O29" s="114"/>
      <c r="P29" s="114" t="s">
        <v>117</v>
      </c>
      <c r="Q29" s="114" t="s">
        <v>117</v>
      </c>
      <c r="R29" s="114" t="s">
        <v>117</v>
      </c>
      <c r="S29" s="114" t="s">
        <v>117</v>
      </c>
      <c r="T29" s="114" t="s">
        <v>117</v>
      </c>
      <c r="U29" s="114" t="s">
        <v>117</v>
      </c>
      <c r="V29" s="114" t="s">
        <v>117</v>
      </c>
      <c r="W29" s="114"/>
      <c r="X29" s="114"/>
      <c r="Y29" s="114"/>
      <c r="Z29" s="114"/>
      <c r="AA29" s="114"/>
      <c r="AB29" s="114"/>
      <c r="AC29" s="114"/>
      <c r="AD29" s="114"/>
      <c r="AE29" s="114"/>
      <c r="AF29" s="117"/>
      <c r="AG29" s="124"/>
      <c r="AO29" s="105">
        <v>29</v>
      </c>
      <c r="AQ29" s="59"/>
      <c r="AR29" s="57"/>
    </row>
    <row r="30" spans="1:44" ht="15" customHeight="1" thickBot="1" x14ac:dyDescent="0.35">
      <c r="A30" s="133">
        <v>4</v>
      </c>
      <c r="B30" s="120"/>
      <c r="C30" s="114"/>
      <c r="D30" s="120"/>
      <c r="E30" s="114"/>
      <c r="F30" s="120"/>
      <c r="G30" s="114"/>
      <c r="H30" s="120"/>
      <c r="I30" s="114"/>
      <c r="J30" s="114"/>
      <c r="K30" s="114"/>
      <c r="L30" s="114"/>
      <c r="M30" s="121"/>
      <c r="N30" s="121"/>
      <c r="O30" s="121"/>
      <c r="P30" s="121"/>
      <c r="Q30" s="121"/>
      <c r="R30" s="114"/>
      <c r="S30" s="114"/>
      <c r="T30" s="114"/>
      <c r="U30" s="114"/>
      <c r="V30" s="114"/>
      <c r="W30" s="114" t="s">
        <v>118</v>
      </c>
      <c r="X30" s="114" t="s">
        <v>118</v>
      </c>
      <c r="Y30" s="114" t="s">
        <v>118</v>
      </c>
      <c r="Z30" s="114" t="s">
        <v>118</v>
      </c>
      <c r="AA30" s="114" t="s">
        <v>118</v>
      </c>
      <c r="AB30" s="114" t="s">
        <v>118</v>
      </c>
      <c r="AC30" s="114" t="s">
        <v>118</v>
      </c>
      <c r="AD30" s="121"/>
      <c r="AE30" s="121"/>
      <c r="AF30" s="117"/>
      <c r="AG30" s="119"/>
      <c r="AO30" s="105">
        <v>30</v>
      </c>
      <c r="AQ30" s="59"/>
      <c r="AR30" s="57"/>
    </row>
    <row r="31" spans="1:44" ht="15" customHeight="1" x14ac:dyDescent="0.3">
      <c r="A31" s="134">
        <v>5</v>
      </c>
      <c r="B31" s="120" t="s">
        <v>119</v>
      </c>
      <c r="C31" s="114" t="s">
        <v>116</v>
      </c>
      <c r="D31" s="120" t="s">
        <v>116</v>
      </c>
      <c r="E31" s="114" t="s">
        <v>116</v>
      </c>
      <c r="F31" s="120" t="s">
        <v>116</v>
      </c>
      <c r="G31" s="114" t="s">
        <v>116</v>
      </c>
      <c r="H31" s="120" t="s">
        <v>116</v>
      </c>
      <c r="I31" s="115"/>
      <c r="J31" s="115"/>
      <c r="K31" s="115"/>
      <c r="L31" s="115"/>
      <c r="M31" s="115"/>
      <c r="N31" s="115"/>
      <c r="O31" s="114"/>
      <c r="P31" s="114"/>
      <c r="Q31" s="114"/>
      <c r="R31" s="114"/>
      <c r="S31" s="114"/>
      <c r="T31" s="114"/>
      <c r="U31" s="114"/>
      <c r="V31" s="114"/>
      <c r="W31" s="114"/>
      <c r="X31" s="114"/>
      <c r="Y31" s="114"/>
      <c r="Z31" s="114"/>
      <c r="AA31" s="114"/>
      <c r="AB31" s="114"/>
      <c r="AC31" s="114"/>
      <c r="AD31" s="114"/>
      <c r="AE31" s="114"/>
      <c r="AF31" s="117"/>
      <c r="AG31" s="119"/>
      <c r="AO31" s="105">
        <v>31</v>
      </c>
      <c r="AQ31" s="59"/>
      <c r="AR31" s="57"/>
    </row>
    <row r="32" spans="1:44" ht="15" customHeight="1" thickBot="1" x14ac:dyDescent="0.35">
      <c r="A32" s="135">
        <v>6</v>
      </c>
      <c r="B32" s="120"/>
      <c r="C32" s="120" t="s">
        <v>117</v>
      </c>
      <c r="D32" s="120" t="s">
        <v>117</v>
      </c>
      <c r="E32" s="120" t="s">
        <v>117</v>
      </c>
      <c r="F32" s="120" t="s">
        <v>117</v>
      </c>
      <c r="G32" s="120" t="s">
        <v>117</v>
      </c>
      <c r="H32" s="120" t="s">
        <v>117</v>
      </c>
      <c r="I32" s="114" t="s">
        <v>120</v>
      </c>
      <c r="J32" s="114" t="s">
        <v>120</v>
      </c>
      <c r="K32" s="114" t="s">
        <v>120</v>
      </c>
      <c r="L32" s="114" t="s">
        <v>120</v>
      </c>
      <c r="M32" s="114" t="s">
        <v>120</v>
      </c>
      <c r="N32" s="114" t="s">
        <v>120</v>
      </c>
      <c r="O32" s="114" t="s">
        <v>120</v>
      </c>
      <c r="P32" s="114"/>
      <c r="Q32" s="114"/>
      <c r="R32" s="114"/>
      <c r="S32" s="114"/>
      <c r="T32" s="114"/>
      <c r="U32" s="114"/>
      <c r="V32" s="114"/>
      <c r="W32" s="114"/>
      <c r="X32" s="114"/>
      <c r="Y32" s="114"/>
      <c r="Z32" s="114"/>
      <c r="AA32" s="121"/>
      <c r="AB32" s="121"/>
      <c r="AC32" s="114"/>
      <c r="AD32" s="114"/>
      <c r="AE32" s="114"/>
      <c r="AF32" s="117"/>
      <c r="AG32" s="161" t="s">
        <v>132</v>
      </c>
      <c r="AH32" s="162"/>
      <c r="AO32" s="105">
        <v>32</v>
      </c>
      <c r="AQ32" s="59"/>
      <c r="AR32" s="57"/>
    </row>
    <row r="33" spans="1:44" ht="15" customHeight="1" thickBot="1" x14ac:dyDescent="0.35">
      <c r="A33" s="133">
        <v>7</v>
      </c>
      <c r="B33" s="120"/>
      <c r="C33" s="120" t="s">
        <v>117</v>
      </c>
      <c r="D33" s="120" t="s">
        <v>117</v>
      </c>
      <c r="E33" s="120" t="s">
        <v>117</v>
      </c>
      <c r="F33" s="120" t="s">
        <v>117</v>
      </c>
      <c r="G33" s="120" t="s">
        <v>117</v>
      </c>
      <c r="H33" s="120" t="s">
        <v>117</v>
      </c>
      <c r="I33" s="114" t="s">
        <v>121</v>
      </c>
      <c r="J33" s="114" t="s">
        <v>121</v>
      </c>
      <c r="K33" s="114" t="s">
        <v>121</v>
      </c>
      <c r="L33" s="114" t="s">
        <v>121</v>
      </c>
      <c r="M33" s="114" t="s">
        <v>121</v>
      </c>
      <c r="N33" s="114" t="s">
        <v>121</v>
      </c>
      <c r="O33" s="114"/>
      <c r="P33" s="114"/>
      <c r="Q33" s="114"/>
      <c r="R33" s="114"/>
      <c r="S33" s="114"/>
      <c r="T33" s="114"/>
      <c r="U33" s="114"/>
      <c r="V33" s="114"/>
      <c r="W33" s="114"/>
      <c r="X33" s="114"/>
      <c r="Y33" s="114"/>
      <c r="Z33" s="114"/>
      <c r="AA33" s="114"/>
      <c r="AB33" s="114"/>
      <c r="AC33" s="114"/>
      <c r="AD33" s="114"/>
      <c r="AE33" s="114"/>
      <c r="AF33" s="117"/>
      <c r="AG33" s="163"/>
      <c r="AH33" s="164"/>
      <c r="AO33" s="105">
        <v>33</v>
      </c>
      <c r="AQ33" s="59"/>
      <c r="AR33" s="57"/>
    </row>
    <row r="34" spans="1:44" ht="15" customHeight="1" x14ac:dyDescent="0.3">
      <c r="A34" s="134">
        <v>8</v>
      </c>
      <c r="B34" s="120"/>
      <c r="C34" s="115" t="s">
        <v>118</v>
      </c>
      <c r="D34" s="115" t="s">
        <v>118</v>
      </c>
      <c r="E34" s="115" t="s">
        <v>118</v>
      </c>
      <c r="F34" s="115" t="s">
        <v>118</v>
      </c>
      <c r="G34" s="115" t="s">
        <v>118</v>
      </c>
      <c r="H34" s="115" t="s">
        <v>118</v>
      </c>
      <c r="I34" s="115" t="s">
        <v>122</v>
      </c>
      <c r="J34" s="115" t="s">
        <v>122</v>
      </c>
      <c r="K34" s="115" t="s">
        <v>122</v>
      </c>
      <c r="L34" s="115" t="s">
        <v>122</v>
      </c>
      <c r="M34" s="115" t="s">
        <v>122</v>
      </c>
      <c r="N34" s="115" t="s">
        <v>122</v>
      </c>
      <c r="O34" s="114"/>
      <c r="P34" s="114"/>
      <c r="Q34" s="114"/>
      <c r="R34" s="114"/>
      <c r="S34" s="114"/>
      <c r="T34" s="114"/>
      <c r="U34" s="114"/>
      <c r="V34" s="114"/>
      <c r="W34" s="114"/>
      <c r="X34" s="114"/>
      <c r="Y34" s="114"/>
      <c r="Z34" s="114"/>
      <c r="AA34" s="114"/>
      <c r="AB34" s="114"/>
      <c r="AC34" s="114"/>
      <c r="AD34" s="114"/>
      <c r="AE34" s="114"/>
      <c r="AF34" s="117"/>
      <c r="AG34" s="163"/>
      <c r="AH34" s="164"/>
      <c r="AO34" s="105">
        <v>34</v>
      </c>
      <c r="AQ34" s="59"/>
      <c r="AR34" s="57"/>
    </row>
    <row r="35" spans="1:44" ht="15" customHeight="1" thickBot="1" x14ac:dyDescent="0.35">
      <c r="A35" s="135">
        <v>9</v>
      </c>
      <c r="B35" s="120"/>
      <c r="C35" s="114" t="s">
        <v>119</v>
      </c>
      <c r="D35" s="114" t="s">
        <v>119</v>
      </c>
      <c r="E35" s="114" t="s">
        <v>119</v>
      </c>
      <c r="F35" s="114" t="s">
        <v>119</v>
      </c>
      <c r="G35" s="114" t="s">
        <v>119</v>
      </c>
      <c r="H35" s="114" t="s">
        <v>119</v>
      </c>
      <c r="I35" s="114" t="s">
        <v>123</v>
      </c>
      <c r="J35" s="114" t="s">
        <v>123</v>
      </c>
      <c r="K35" s="114" t="s">
        <v>123</v>
      </c>
      <c r="L35" s="114" t="s">
        <v>123</v>
      </c>
      <c r="M35" s="114" t="s">
        <v>123</v>
      </c>
      <c r="N35" s="114" t="s">
        <v>123</v>
      </c>
      <c r="O35" s="114"/>
      <c r="P35" s="114"/>
      <c r="Q35" s="114"/>
      <c r="R35" s="114"/>
      <c r="S35" s="114"/>
      <c r="T35" s="114"/>
      <c r="U35" s="114"/>
      <c r="V35" s="114"/>
      <c r="W35" s="114"/>
      <c r="X35" s="114"/>
      <c r="Y35" s="114"/>
      <c r="Z35" s="114"/>
      <c r="AA35" s="114"/>
      <c r="AB35" s="114"/>
      <c r="AC35" s="114"/>
      <c r="AD35" s="114"/>
      <c r="AE35" s="114"/>
      <c r="AF35" s="117"/>
      <c r="AG35" s="163"/>
      <c r="AH35" s="164"/>
      <c r="AO35" s="105">
        <v>35</v>
      </c>
      <c r="AQ35" s="59"/>
      <c r="AR35" s="57"/>
    </row>
    <row r="36" spans="1:44" ht="15" customHeight="1" x14ac:dyDescent="0.3">
      <c r="A36" s="133">
        <v>10</v>
      </c>
      <c r="B36" s="120"/>
      <c r="C36" s="114" t="s">
        <v>120</v>
      </c>
      <c r="D36" s="114" t="s">
        <v>120</v>
      </c>
      <c r="E36" s="114" t="s">
        <v>120</v>
      </c>
      <c r="F36" s="114" t="s">
        <v>120</v>
      </c>
      <c r="G36" s="114" t="s">
        <v>120</v>
      </c>
      <c r="H36" s="114" t="s">
        <v>120</v>
      </c>
      <c r="I36" s="114" t="s">
        <v>124</v>
      </c>
      <c r="J36" s="114" t="s">
        <v>124</v>
      </c>
      <c r="K36" s="114" t="s">
        <v>124</v>
      </c>
      <c r="L36" s="114" t="s">
        <v>124</v>
      </c>
      <c r="M36" s="114" t="s">
        <v>124</v>
      </c>
      <c r="N36" s="114" t="s">
        <v>124</v>
      </c>
      <c r="O36" s="114"/>
      <c r="P36" s="114"/>
      <c r="Q36" s="114"/>
      <c r="R36" s="114"/>
      <c r="S36" s="114"/>
      <c r="T36" s="114"/>
      <c r="U36" s="114"/>
      <c r="V36" s="114"/>
      <c r="W36" s="114"/>
      <c r="X36" s="114"/>
      <c r="Y36" s="114"/>
      <c r="Z36" s="114"/>
      <c r="AA36" s="114"/>
      <c r="AB36" s="114"/>
      <c r="AC36" s="114"/>
      <c r="AD36" s="114"/>
      <c r="AE36" s="114"/>
      <c r="AF36" s="117"/>
      <c r="AG36" s="163"/>
      <c r="AH36" s="164"/>
      <c r="AO36" s="105">
        <v>36</v>
      </c>
    </row>
    <row r="37" spans="1:44" ht="15" customHeight="1" x14ac:dyDescent="0.3">
      <c r="A37" s="134">
        <v>11</v>
      </c>
      <c r="B37" s="120"/>
      <c r="C37" s="114" t="s">
        <v>121</v>
      </c>
      <c r="D37" s="114" t="s">
        <v>121</v>
      </c>
      <c r="E37" s="114" t="s">
        <v>121</v>
      </c>
      <c r="F37" s="114" t="s">
        <v>121</v>
      </c>
      <c r="G37" s="114" t="s">
        <v>121</v>
      </c>
      <c r="H37" s="114" t="s">
        <v>121</v>
      </c>
      <c r="I37" s="114" t="s">
        <v>125</v>
      </c>
      <c r="J37" s="114" t="s">
        <v>125</v>
      </c>
      <c r="K37" s="114" t="s">
        <v>125</v>
      </c>
      <c r="L37" s="114" t="s">
        <v>125</v>
      </c>
      <c r="M37" s="114" t="s">
        <v>125</v>
      </c>
      <c r="N37" s="114" t="s">
        <v>125</v>
      </c>
      <c r="O37" s="114"/>
      <c r="P37" s="114"/>
      <c r="Q37" s="114"/>
      <c r="R37" s="114"/>
      <c r="S37" s="114"/>
      <c r="T37" s="114"/>
      <c r="U37" s="114"/>
      <c r="V37" s="114"/>
      <c r="W37" s="114"/>
      <c r="X37" s="114"/>
      <c r="Y37" s="114"/>
      <c r="Z37" s="114"/>
      <c r="AA37" s="114"/>
      <c r="AB37" s="114"/>
      <c r="AC37" s="114"/>
      <c r="AD37" s="114"/>
      <c r="AE37" s="114"/>
      <c r="AF37" s="117"/>
      <c r="AG37" s="165"/>
      <c r="AH37" s="166"/>
      <c r="AO37" s="105">
        <v>37</v>
      </c>
    </row>
    <row r="38" spans="1:44" ht="15" customHeight="1" thickBot="1" x14ac:dyDescent="0.35">
      <c r="A38" s="135">
        <v>12</v>
      </c>
      <c r="B38" s="120"/>
      <c r="C38" s="114" t="s">
        <v>122</v>
      </c>
      <c r="D38" s="114" t="s">
        <v>122</v>
      </c>
      <c r="E38" s="114" t="s">
        <v>122</v>
      </c>
      <c r="F38" s="114" t="s">
        <v>122</v>
      </c>
      <c r="G38" s="114" t="s">
        <v>122</v>
      </c>
      <c r="H38" s="114" t="s">
        <v>122</v>
      </c>
      <c r="I38" s="114" t="s">
        <v>126</v>
      </c>
      <c r="J38" s="114" t="s">
        <v>126</v>
      </c>
      <c r="K38" s="114" t="s">
        <v>126</v>
      </c>
      <c r="L38" s="114" t="s">
        <v>126</v>
      </c>
      <c r="M38" s="114" t="s">
        <v>126</v>
      </c>
      <c r="N38" s="114" t="s">
        <v>126</v>
      </c>
      <c r="O38" s="114"/>
      <c r="P38" s="114"/>
      <c r="Q38" s="114"/>
      <c r="R38" s="114"/>
      <c r="S38" s="114"/>
      <c r="T38" s="114"/>
      <c r="U38" s="114"/>
      <c r="V38" s="114"/>
      <c r="W38" s="114"/>
      <c r="X38" s="114"/>
      <c r="Y38" s="114"/>
      <c r="Z38" s="114"/>
      <c r="AA38" s="114"/>
      <c r="AB38" s="114"/>
      <c r="AC38" s="114"/>
      <c r="AD38" s="114"/>
      <c r="AE38" s="114"/>
      <c r="AF38" s="117"/>
      <c r="AG38" s="124"/>
      <c r="AO38" s="105">
        <v>38</v>
      </c>
    </row>
    <row r="39" spans="1:44" ht="15" customHeight="1" x14ac:dyDescent="0.3">
      <c r="A39" s="133">
        <v>13</v>
      </c>
      <c r="B39" s="113" t="s">
        <v>113</v>
      </c>
      <c r="C39" s="113" t="s">
        <v>123</v>
      </c>
      <c r="D39" s="113" t="s">
        <v>123</v>
      </c>
      <c r="E39" s="113" t="s">
        <v>123</v>
      </c>
      <c r="F39" s="113" t="s">
        <v>123</v>
      </c>
      <c r="G39" s="113" t="s">
        <v>123</v>
      </c>
      <c r="H39" s="113" t="s">
        <v>123</v>
      </c>
      <c r="I39" s="114"/>
      <c r="J39" s="114"/>
      <c r="K39" s="115"/>
      <c r="L39" s="115"/>
      <c r="M39" s="114"/>
      <c r="N39" s="114"/>
      <c r="O39" s="115"/>
      <c r="P39" s="114"/>
      <c r="Q39" s="114"/>
      <c r="R39" s="114"/>
      <c r="S39" s="114"/>
      <c r="T39" s="115"/>
      <c r="U39" s="115"/>
      <c r="V39" s="114"/>
      <c r="W39" s="114"/>
      <c r="X39" s="114"/>
      <c r="Y39" s="115"/>
      <c r="Z39" s="115"/>
      <c r="AA39" s="114"/>
      <c r="AB39" s="114"/>
      <c r="AC39" s="115"/>
      <c r="AD39" s="114"/>
      <c r="AE39" s="114"/>
      <c r="AF39" s="117"/>
      <c r="AG39" s="119"/>
      <c r="AO39" s="105">
        <v>39</v>
      </c>
    </row>
    <row r="40" spans="1:44" ht="15" customHeight="1" x14ac:dyDescent="0.3">
      <c r="A40" s="134">
        <v>14</v>
      </c>
      <c r="B40" s="120"/>
      <c r="C40" s="114" t="s">
        <v>124</v>
      </c>
      <c r="D40" s="114" t="s">
        <v>124</v>
      </c>
      <c r="E40" s="114" t="s">
        <v>124</v>
      </c>
      <c r="F40" s="114" t="s">
        <v>124</v>
      </c>
      <c r="G40" s="114" t="s">
        <v>124</v>
      </c>
      <c r="H40" s="114" t="s">
        <v>124</v>
      </c>
      <c r="I40" s="114" t="s">
        <v>116</v>
      </c>
      <c r="J40" s="114" t="s">
        <v>116</v>
      </c>
      <c r="K40" s="114" t="s">
        <v>116</v>
      </c>
      <c r="L40" s="114" t="s">
        <v>116</v>
      </c>
      <c r="M40" s="114" t="s">
        <v>116</v>
      </c>
      <c r="N40" s="114" t="s">
        <v>116</v>
      </c>
      <c r="O40" s="114" t="s">
        <v>116</v>
      </c>
      <c r="P40" s="114"/>
      <c r="Q40" s="114"/>
      <c r="R40" s="114"/>
      <c r="S40" s="114"/>
      <c r="T40" s="114"/>
      <c r="U40" s="114"/>
      <c r="V40" s="114"/>
      <c r="W40" s="114"/>
      <c r="X40" s="114"/>
      <c r="Y40" s="114"/>
      <c r="Z40" s="114"/>
      <c r="AA40" s="114"/>
      <c r="AB40" s="114"/>
      <c r="AC40" s="114"/>
      <c r="AD40" s="114"/>
      <c r="AE40" s="114"/>
      <c r="AF40" s="117"/>
      <c r="AG40" s="119"/>
      <c r="AO40" s="105">
        <v>40</v>
      </c>
    </row>
    <row r="41" spans="1:44" ht="15" customHeight="1" thickBot="1" x14ac:dyDescent="0.35">
      <c r="A41" s="135">
        <v>15</v>
      </c>
      <c r="B41" s="120"/>
      <c r="C41" s="114" t="s">
        <v>125</v>
      </c>
      <c r="D41" s="114" t="s">
        <v>125</v>
      </c>
      <c r="E41" s="114" t="s">
        <v>125</v>
      </c>
      <c r="F41" s="114" t="s">
        <v>125</v>
      </c>
      <c r="G41" s="114" t="s">
        <v>125</v>
      </c>
      <c r="H41" s="114" t="s">
        <v>125</v>
      </c>
      <c r="I41" s="114"/>
      <c r="J41" s="114"/>
      <c r="K41" s="114"/>
      <c r="L41" s="114"/>
      <c r="M41" s="114"/>
      <c r="N41" s="114"/>
      <c r="O41" s="114"/>
      <c r="P41" s="114" t="s">
        <v>117</v>
      </c>
      <c r="Q41" s="114" t="s">
        <v>117</v>
      </c>
      <c r="R41" s="114" t="s">
        <v>117</v>
      </c>
      <c r="S41" s="114" t="s">
        <v>117</v>
      </c>
      <c r="T41" s="114" t="s">
        <v>117</v>
      </c>
      <c r="U41" s="114" t="s">
        <v>117</v>
      </c>
      <c r="V41" s="114" t="s">
        <v>117</v>
      </c>
      <c r="W41" s="114"/>
      <c r="X41" s="114"/>
      <c r="Y41" s="114"/>
      <c r="Z41" s="114"/>
      <c r="AA41" s="114"/>
      <c r="AB41" s="114"/>
      <c r="AC41" s="114"/>
      <c r="AD41" s="114"/>
      <c r="AE41" s="114"/>
      <c r="AF41" s="117"/>
      <c r="AG41" s="124"/>
      <c r="AO41" s="105">
        <v>41</v>
      </c>
    </row>
    <row r="42" spans="1:44" ht="15" customHeight="1" thickBot="1" x14ac:dyDescent="0.35">
      <c r="A42" s="133">
        <v>16</v>
      </c>
      <c r="B42" s="120"/>
      <c r="C42" s="114" t="s">
        <v>126</v>
      </c>
      <c r="D42" s="114" t="s">
        <v>126</v>
      </c>
      <c r="E42" s="114" t="s">
        <v>126</v>
      </c>
      <c r="F42" s="114" t="s">
        <v>126</v>
      </c>
      <c r="G42" s="114" t="s">
        <v>126</v>
      </c>
      <c r="H42" s="114" t="s">
        <v>126</v>
      </c>
      <c r="I42" s="114"/>
      <c r="J42" s="114"/>
      <c r="K42" s="114"/>
      <c r="L42" s="114"/>
      <c r="M42" s="121"/>
      <c r="N42" s="121"/>
      <c r="O42" s="121"/>
      <c r="P42" s="121"/>
      <c r="Q42" s="121"/>
      <c r="R42" s="114"/>
      <c r="S42" s="114"/>
      <c r="T42" s="114"/>
      <c r="U42" s="114"/>
      <c r="V42" s="114"/>
      <c r="W42" s="114" t="s">
        <v>118</v>
      </c>
      <c r="X42" s="114" t="s">
        <v>118</v>
      </c>
      <c r="Y42" s="114" t="s">
        <v>118</v>
      </c>
      <c r="Z42" s="114" t="s">
        <v>118</v>
      </c>
      <c r="AA42" s="114" t="s">
        <v>118</v>
      </c>
      <c r="AB42" s="114" t="s">
        <v>118</v>
      </c>
      <c r="AC42" s="114" t="s">
        <v>118</v>
      </c>
      <c r="AD42" s="114"/>
      <c r="AE42" s="114"/>
      <c r="AF42" s="117"/>
      <c r="AG42" s="124"/>
      <c r="AO42" s="105">
        <v>42</v>
      </c>
    </row>
    <row r="43" spans="1:44" ht="15" customHeight="1" x14ac:dyDescent="0.3">
      <c r="A43" s="134">
        <v>17</v>
      </c>
      <c r="B43" s="120" t="s">
        <v>119</v>
      </c>
      <c r="C43" s="114"/>
      <c r="D43" s="120"/>
      <c r="E43" s="114"/>
      <c r="F43" s="120"/>
      <c r="G43" s="114"/>
      <c r="H43" s="120"/>
      <c r="I43" s="115"/>
      <c r="J43" s="115"/>
      <c r="K43" s="115"/>
      <c r="L43" s="115"/>
      <c r="M43" s="115"/>
      <c r="N43" s="115"/>
      <c r="O43" s="114"/>
      <c r="P43" s="114"/>
      <c r="Q43" s="114"/>
      <c r="R43" s="114"/>
      <c r="S43" s="114"/>
      <c r="T43" s="114"/>
      <c r="U43" s="114"/>
      <c r="V43" s="114"/>
      <c r="W43" s="114"/>
      <c r="X43" s="114"/>
      <c r="Y43" s="114"/>
      <c r="Z43" s="114"/>
      <c r="AA43" s="114"/>
      <c r="AB43" s="114"/>
      <c r="AC43" s="114"/>
      <c r="AD43" s="114"/>
      <c r="AE43" s="114"/>
      <c r="AF43" s="117"/>
      <c r="AG43" s="124"/>
      <c r="AO43" s="105">
        <v>43</v>
      </c>
    </row>
    <row r="44" spans="1:44" ht="15" customHeight="1" thickBot="1" x14ac:dyDescent="0.35">
      <c r="A44" s="135">
        <v>18</v>
      </c>
      <c r="B44" s="120"/>
      <c r="C44" s="114"/>
      <c r="D44" s="114"/>
      <c r="E44" s="114"/>
      <c r="F44" s="114"/>
      <c r="G44" s="114"/>
      <c r="H44" s="114"/>
      <c r="I44" s="114" t="s">
        <v>120</v>
      </c>
      <c r="J44" s="114" t="s">
        <v>120</v>
      </c>
      <c r="K44" s="114" t="s">
        <v>120</v>
      </c>
      <c r="L44" s="114" t="s">
        <v>120</v>
      </c>
      <c r="M44" s="114" t="s">
        <v>120</v>
      </c>
      <c r="N44" s="114" t="s">
        <v>120</v>
      </c>
      <c r="O44" s="114" t="s">
        <v>120</v>
      </c>
      <c r="P44" s="114"/>
      <c r="Q44" s="114"/>
      <c r="R44" s="114"/>
      <c r="S44" s="114"/>
      <c r="T44" s="114"/>
      <c r="U44" s="114"/>
      <c r="V44" s="114"/>
      <c r="W44" s="114"/>
      <c r="X44" s="114"/>
      <c r="Y44" s="114"/>
      <c r="Z44" s="114"/>
      <c r="AA44" s="121"/>
      <c r="AB44" s="121"/>
      <c r="AC44" s="114"/>
      <c r="AD44" s="114"/>
      <c r="AE44" s="114"/>
      <c r="AF44" s="117"/>
      <c r="AG44" s="136"/>
      <c r="AO44" s="105">
        <v>44</v>
      </c>
    </row>
    <row r="45" spans="1:44" ht="15" customHeight="1" thickBot="1" x14ac:dyDescent="0.35">
      <c r="A45" s="133">
        <v>19</v>
      </c>
      <c r="B45" s="126"/>
      <c r="C45" s="127" t="s">
        <v>120</v>
      </c>
      <c r="D45" s="127" t="s">
        <v>138</v>
      </c>
      <c r="E45" s="127" t="s">
        <v>139</v>
      </c>
      <c r="F45" s="127" t="s">
        <v>140</v>
      </c>
      <c r="G45" s="127" t="s">
        <v>141</v>
      </c>
      <c r="H45" s="127" t="s">
        <v>142</v>
      </c>
      <c r="I45" s="107"/>
      <c r="J45" s="107"/>
      <c r="K45" s="107"/>
      <c r="L45" s="107"/>
      <c r="M45" s="107"/>
      <c r="N45" s="107"/>
      <c r="O45" s="107"/>
      <c r="P45" s="107"/>
      <c r="Q45" s="107"/>
      <c r="R45" s="107"/>
      <c r="S45" s="107"/>
      <c r="T45" s="107"/>
      <c r="U45" s="107"/>
      <c r="V45" s="107"/>
      <c r="W45" s="107"/>
      <c r="X45" s="107"/>
      <c r="Y45" s="107"/>
      <c r="Z45" s="107"/>
      <c r="AA45" s="107"/>
      <c r="AB45" s="107"/>
      <c r="AC45" s="107"/>
      <c r="AD45" s="107"/>
      <c r="AE45" s="107"/>
      <c r="AF45" s="107"/>
      <c r="AG45" s="136"/>
      <c r="AO45" s="105">
        <v>45</v>
      </c>
    </row>
    <row r="46" spans="1:44" ht="15" customHeight="1" x14ac:dyDescent="0.3">
      <c r="A46" s="128" t="s">
        <v>0</v>
      </c>
      <c r="B46" s="108">
        <f t="shared" ref="B46:AF46" si="4">COUNTIF(B27:B45,"m")</f>
        <v>0</v>
      </c>
      <c r="C46" s="108">
        <f t="shared" si="4"/>
        <v>0</v>
      </c>
      <c r="D46" s="108">
        <f t="shared" si="4"/>
        <v>0</v>
      </c>
      <c r="E46" s="108">
        <f t="shared" si="4"/>
        <v>0</v>
      </c>
      <c r="F46" s="108">
        <f t="shared" si="4"/>
        <v>0</v>
      </c>
      <c r="G46" s="108">
        <f t="shared" si="4"/>
        <v>0</v>
      </c>
      <c r="H46" s="108">
        <f t="shared" si="4"/>
        <v>0</v>
      </c>
      <c r="I46" s="108">
        <f t="shared" si="4"/>
        <v>0</v>
      </c>
      <c r="J46" s="108">
        <f t="shared" si="4"/>
        <v>0</v>
      </c>
      <c r="K46" s="108">
        <f t="shared" si="4"/>
        <v>0</v>
      </c>
      <c r="L46" s="108">
        <f t="shared" si="4"/>
        <v>0</v>
      </c>
      <c r="M46" s="108">
        <f t="shared" si="4"/>
        <v>0</v>
      </c>
      <c r="N46" s="108">
        <f t="shared" si="4"/>
        <v>0</v>
      </c>
      <c r="O46" s="108">
        <f t="shared" si="4"/>
        <v>0</v>
      </c>
      <c r="P46" s="108">
        <f t="shared" si="4"/>
        <v>0</v>
      </c>
      <c r="Q46" s="108">
        <f t="shared" si="4"/>
        <v>0</v>
      </c>
      <c r="R46" s="108">
        <f t="shared" si="4"/>
        <v>0</v>
      </c>
      <c r="S46" s="108">
        <f t="shared" si="4"/>
        <v>0</v>
      </c>
      <c r="T46" s="108">
        <f t="shared" si="4"/>
        <v>0</v>
      </c>
      <c r="U46" s="108">
        <f t="shared" si="4"/>
        <v>0</v>
      </c>
      <c r="V46" s="108">
        <f t="shared" si="4"/>
        <v>0</v>
      </c>
      <c r="W46" s="108">
        <f t="shared" si="4"/>
        <v>0</v>
      </c>
      <c r="X46" s="108">
        <f t="shared" si="4"/>
        <v>0</v>
      </c>
      <c r="Y46" s="108">
        <f t="shared" si="4"/>
        <v>0</v>
      </c>
      <c r="Z46" s="108">
        <f t="shared" si="4"/>
        <v>0</v>
      </c>
      <c r="AA46" s="108">
        <f t="shared" si="4"/>
        <v>0</v>
      </c>
      <c r="AB46" s="108">
        <f t="shared" si="4"/>
        <v>0</v>
      </c>
      <c r="AC46" s="108">
        <f t="shared" si="4"/>
        <v>0</v>
      </c>
      <c r="AD46" s="108">
        <f t="shared" si="4"/>
        <v>0</v>
      </c>
      <c r="AE46" s="108">
        <f t="shared" si="4"/>
        <v>0</v>
      </c>
      <c r="AF46" s="108">
        <f t="shared" si="4"/>
        <v>0</v>
      </c>
      <c r="AG46" s="137"/>
      <c r="AO46" s="105">
        <v>46</v>
      </c>
    </row>
    <row r="47" spans="1:44" ht="15" customHeight="1" thickBot="1" x14ac:dyDescent="0.35">
      <c r="A47" s="138" t="s">
        <v>1</v>
      </c>
      <c r="B47" s="111">
        <f t="shared" ref="B47:AF47" si="5">COUNTIF(B27:B45,"g")</f>
        <v>0</v>
      </c>
      <c r="C47" s="111">
        <f t="shared" si="5"/>
        <v>0</v>
      </c>
      <c r="D47" s="111">
        <f t="shared" si="5"/>
        <v>0</v>
      </c>
      <c r="E47" s="111">
        <f t="shared" si="5"/>
        <v>0</v>
      </c>
      <c r="F47" s="111">
        <f t="shared" si="5"/>
        <v>0</v>
      </c>
      <c r="G47" s="111">
        <f t="shared" si="5"/>
        <v>0</v>
      </c>
      <c r="H47" s="111">
        <f t="shared" si="5"/>
        <v>0</v>
      </c>
      <c r="I47" s="111">
        <f t="shared" si="5"/>
        <v>0</v>
      </c>
      <c r="J47" s="111">
        <f t="shared" si="5"/>
        <v>0</v>
      </c>
      <c r="K47" s="111">
        <f t="shared" si="5"/>
        <v>0</v>
      </c>
      <c r="L47" s="111">
        <f t="shared" si="5"/>
        <v>0</v>
      </c>
      <c r="M47" s="111">
        <f t="shared" si="5"/>
        <v>0</v>
      </c>
      <c r="N47" s="111">
        <f t="shared" si="5"/>
        <v>0</v>
      </c>
      <c r="O47" s="111">
        <f t="shared" si="5"/>
        <v>0</v>
      </c>
      <c r="P47" s="111">
        <f t="shared" si="5"/>
        <v>0</v>
      </c>
      <c r="Q47" s="111">
        <f t="shared" si="5"/>
        <v>0</v>
      </c>
      <c r="R47" s="111">
        <f t="shared" si="5"/>
        <v>0</v>
      </c>
      <c r="S47" s="111">
        <f t="shared" si="5"/>
        <v>0</v>
      </c>
      <c r="T47" s="111">
        <f t="shared" si="5"/>
        <v>0</v>
      </c>
      <c r="U47" s="111">
        <f t="shared" si="5"/>
        <v>0</v>
      </c>
      <c r="V47" s="111">
        <f t="shared" si="5"/>
        <v>0</v>
      </c>
      <c r="W47" s="111">
        <f t="shared" si="5"/>
        <v>0</v>
      </c>
      <c r="X47" s="111">
        <f t="shared" si="5"/>
        <v>0</v>
      </c>
      <c r="Y47" s="111">
        <f t="shared" si="5"/>
        <v>0</v>
      </c>
      <c r="Z47" s="111">
        <f t="shared" si="5"/>
        <v>0</v>
      </c>
      <c r="AA47" s="111">
        <f t="shared" si="5"/>
        <v>0</v>
      </c>
      <c r="AB47" s="111">
        <f t="shared" si="5"/>
        <v>0</v>
      </c>
      <c r="AC47" s="111">
        <f t="shared" si="5"/>
        <v>0</v>
      </c>
      <c r="AD47" s="111">
        <f t="shared" si="5"/>
        <v>0</v>
      </c>
      <c r="AE47" s="111">
        <f t="shared" si="5"/>
        <v>0</v>
      </c>
      <c r="AF47" s="111">
        <f t="shared" si="5"/>
        <v>0</v>
      </c>
      <c r="AG47" s="137"/>
      <c r="AO47" s="105">
        <v>47</v>
      </c>
    </row>
    <row r="48" spans="1:44" ht="15" customHeight="1" thickBot="1" x14ac:dyDescent="0.35">
      <c r="A48" s="139"/>
      <c r="B48" s="98">
        <f>DATE(MATCH($A$2,$AP$1:$AP$7,0)+2014,MATCH($A$1,$AN$1:$AN$12,0),1)</f>
        <v>43466</v>
      </c>
      <c r="C48" s="98">
        <f t="shared" ref="C48:AF48" si="6">B48+1</f>
        <v>43467</v>
      </c>
      <c r="D48" s="98">
        <f t="shared" si="6"/>
        <v>43468</v>
      </c>
      <c r="E48" s="98">
        <f t="shared" si="6"/>
        <v>43469</v>
      </c>
      <c r="F48" s="98">
        <f t="shared" si="6"/>
        <v>43470</v>
      </c>
      <c r="G48" s="98">
        <f t="shared" si="6"/>
        <v>43471</v>
      </c>
      <c r="H48" s="98">
        <f t="shared" si="6"/>
        <v>43472</v>
      </c>
      <c r="I48" s="98">
        <f t="shared" si="6"/>
        <v>43473</v>
      </c>
      <c r="J48" s="98">
        <f t="shared" si="6"/>
        <v>43474</v>
      </c>
      <c r="K48" s="98">
        <f t="shared" si="6"/>
        <v>43475</v>
      </c>
      <c r="L48" s="98">
        <f t="shared" si="6"/>
        <v>43476</v>
      </c>
      <c r="M48" s="98">
        <f t="shared" si="6"/>
        <v>43477</v>
      </c>
      <c r="N48" s="98">
        <f t="shared" si="6"/>
        <v>43478</v>
      </c>
      <c r="O48" s="98">
        <f t="shared" si="6"/>
        <v>43479</v>
      </c>
      <c r="P48" s="98">
        <f t="shared" si="6"/>
        <v>43480</v>
      </c>
      <c r="Q48" s="98">
        <f t="shared" si="6"/>
        <v>43481</v>
      </c>
      <c r="R48" s="98">
        <f t="shared" si="6"/>
        <v>43482</v>
      </c>
      <c r="S48" s="98">
        <f t="shared" si="6"/>
        <v>43483</v>
      </c>
      <c r="T48" s="98">
        <f t="shared" si="6"/>
        <v>43484</v>
      </c>
      <c r="U48" s="98">
        <f t="shared" si="6"/>
        <v>43485</v>
      </c>
      <c r="V48" s="98">
        <f t="shared" si="6"/>
        <v>43486</v>
      </c>
      <c r="W48" s="98">
        <f t="shared" si="6"/>
        <v>43487</v>
      </c>
      <c r="X48" s="98">
        <f t="shared" si="6"/>
        <v>43488</v>
      </c>
      <c r="Y48" s="98">
        <f t="shared" si="6"/>
        <v>43489</v>
      </c>
      <c r="Z48" s="98">
        <f t="shared" si="6"/>
        <v>43490</v>
      </c>
      <c r="AA48" s="98">
        <f t="shared" si="6"/>
        <v>43491</v>
      </c>
      <c r="AB48" s="98">
        <f t="shared" si="6"/>
        <v>43492</v>
      </c>
      <c r="AC48" s="98">
        <f t="shared" si="6"/>
        <v>43493</v>
      </c>
      <c r="AD48" s="98">
        <f t="shared" si="6"/>
        <v>43494</v>
      </c>
      <c r="AE48" s="98">
        <f t="shared" si="6"/>
        <v>43495</v>
      </c>
      <c r="AF48" s="98">
        <f t="shared" si="6"/>
        <v>43496</v>
      </c>
      <c r="AG48" s="140"/>
      <c r="AO48" s="105">
        <v>48</v>
      </c>
    </row>
    <row r="49" spans="1:41" ht="15" customHeight="1" thickTop="1" thickBot="1" x14ac:dyDescent="0.35">
      <c r="A49" s="132" t="s">
        <v>128</v>
      </c>
      <c r="B49" s="92">
        <v>1</v>
      </c>
      <c r="C49" s="92">
        <v>2</v>
      </c>
      <c r="D49" s="92">
        <v>3</v>
      </c>
      <c r="E49" s="92">
        <v>4</v>
      </c>
      <c r="F49" s="92">
        <v>5</v>
      </c>
      <c r="G49" s="92">
        <v>6</v>
      </c>
      <c r="H49" s="92">
        <v>7</v>
      </c>
      <c r="I49" s="92">
        <v>8</v>
      </c>
      <c r="J49" s="92">
        <v>9</v>
      </c>
      <c r="K49" s="92">
        <v>10</v>
      </c>
      <c r="L49" s="92">
        <v>11</v>
      </c>
      <c r="M49" s="92">
        <v>12</v>
      </c>
      <c r="N49" s="92">
        <v>13</v>
      </c>
      <c r="O49" s="92">
        <v>14</v>
      </c>
      <c r="P49" s="92">
        <v>15</v>
      </c>
      <c r="Q49" s="92">
        <v>16</v>
      </c>
      <c r="R49" s="92">
        <v>17</v>
      </c>
      <c r="S49" s="92">
        <v>18</v>
      </c>
      <c r="T49" s="92">
        <v>19</v>
      </c>
      <c r="U49" s="92">
        <v>20</v>
      </c>
      <c r="V49" s="92">
        <v>21</v>
      </c>
      <c r="W49" s="92">
        <v>22</v>
      </c>
      <c r="X49" s="92">
        <v>23</v>
      </c>
      <c r="Y49" s="92">
        <v>24</v>
      </c>
      <c r="Z49" s="92">
        <v>25</v>
      </c>
      <c r="AA49" s="92">
        <v>26</v>
      </c>
      <c r="AB49" s="92">
        <v>27</v>
      </c>
      <c r="AC49" s="92">
        <v>28</v>
      </c>
      <c r="AD49" s="92">
        <v>29</v>
      </c>
      <c r="AE49" s="92">
        <v>30</v>
      </c>
      <c r="AF49" s="92">
        <v>31</v>
      </c>
      <c r="AG49" s="140"/>
      <c r="AO49" s="105">
        <v>49</v>
      </c>
    </row>
    <row r="50" spans="1:41" ht="15" customHeight="1" thickBot="1" x14ac:dyDescent="0.35">
      <c r="A50" s="141">
        <v>20</v>
      </c>
      <c r="B50" s="113" t="s">
        <v>113</v>
      </c>
      <c r="C50" s="113" t="s">
        <v>115</v>
      </c>
      <c r="D50" s="113" t="s">
        <v>113</v>
      </c>
      <c r="E50" s="113" t="s">
        <v>113</v>
      </c>
      <c r="F50" s="113" t="s">
        <v>113</v>
      </c>
      <c r="G50" s="113" t="s">
        <v>113</v>
      </c>
      <c r="H50" s="113" t="s">
        <v>113</v>
      </c>
      <c r="I50" s="114"/>
      <c r="J50" s="114"/>
      <c r="K50" s="115"/>
      <c r="L50" s="115"/>
      <c r="M50" s="114"/>
      <c r="N50" s="114"/>
      <c r="O50" s="115"/>
      <c r="P50" s="114"/>
      <c r="Q50" s="114"/>
      <c r="R50" s="114"/>
      <c r="S50" s="114"/>
      <c r="T50" s="115"/>
      <c r="U50" s="115"/>
      <c r="V50" s="114"/>
      <c r="W50" s="114"/>
      <c r="X50" s="114"/>
      <c r="Y50" s="115"/>
      <c r="Z50" s="115"/>
      <c r="AA50" s="114"/>
      <c r="AB50" s="114"/>
      <c r="AC50" s="115"/>
      <c r="AD50" s="114"/>
      <c r="AE50" s="114"/>
      <c r="AF50" s="114"/>
      <c r="AG50" s="140"/>
      <c r="AO50" s="105">
        <v>50</v>
      </c>
    </row>
    <row r="51" spans="1:41" ht="15" customHeight="1" thickBot="1" x14ac:dyDescent="0.35">
      <c r="A51" s="142">
        <v>21</v>
      </c>
      <c r="B51" s="120"/>
      <c r="C51" s="113"/>
      <c r="D51" s="113"/>
      <c r="E51" s="113"/>
      <c r="F51" s="113"/>
      <c r="G51" s="113"/>
      <c r="H51" s="113"/>
      <c r="I51" s="114" t="s">
        <v>116</v>
      </c>
      <c r="J51" s="114" t="s">
        <v>116</v>
      </c>
      <c r="K51" s="114" t="s">
        <v>116</v>
      </c>
      <c r="L51" s="114" t="s">
        <v>116</v>
      </c>
      <c r="M51" s="114" t="s">
        <v>116</v>
      </c>
      <c r="N51" s="114" t="s">
        <v>116</v>
      </c>
      <c r="O51" s="114" t="s">
        <v>116</v>
      </c>
      <c r="P51" s="114"/>
      <c r="Q51" s="114"/>
      <c r="R51" s="114"/>
      <c r="S51" s="114"/>
      <c r="T51" s="114"/>
      <c r="U51" s="114"/>
      <c r="V51" s="114"/>
      <c r="W51" s="114"/>
      <c r="X51" s="114"/>
      <c r="Y51" s="114"/>
      <c r="Z51" s="114"/>
      <c r="AA51" s="114"/>
      <c r="AB51" s="114"/>
      <c r="AC51" s="114"/>
      <c r="AD51" s="114"/>
      <c r="AE51" s="114"/>
      <c r="AF51" s="117"/>
      <c r="AG51" s="116"/>
      <c r="AO51" s="105">
        <v>51</v>
      </c>
    </row>
    <row r="52" spans="1:41" ht="15" customHeight="1" thickBot="1" x14ac:dyDescent="0.35">
      <c r="A52" s="143">
        <v>22</v>
      </c>
      <c r="B52" s="120"/>
      <c r="C52" s="113" t="s">
        <v>115</v>
      </c>
      <c r="D52" s="113" t="s">
        <v>113</v>
      </c>
      <c r="E52" s="113" t="s">
        <v>113</v>
      </c>
      <c r="F52" s="113" t="s">
        <v>113</v>
      </c>
      <c r="G52" s="113" t="s">
        <v>113</v>
      </c>
      <c r="H52" s="113" t="s">
        <v>113</v>
      </c>
      <c r="I52" s="114"/>
      <c r="J52" s="114"/>
      <c r="K52" s="114"/>
      <c r="L52" s="114"/>
      <c r="M52" s="114"/>
      <c r="N52" s="114"/>
      <c r="O52" s="114"/>
      <c r="P52" s="114" t="s">
        <v>117</v>
      </c>
      <c r="Q52" s="114" t="s">
        <v>117</v>
      </c>
      <c r="R52" s="114" t="s">
        <v>117</v>
      </c>
      <c r="S52" s="114" t="s">
        <v>117</v>
      </c>
      <c r="T52" s="114" t="s">
        <v>117</v>
      </c>
      <c r="U52" s="114" t="s">
        <v>117</v>
      </c>
      <c r="V52" s="114" t="s">
        <v>117</v>
      </c>
      <c r="W52" s="114"/>
      <c r="X52" s="114"/>
      <c r="Y52" s="114"/>
      <c r="Z52" s="114"/>
      <c r="AA52" s="114"/>
      <c r="AB52" s="114"/>
      <c r="AC52" s="114"/>
      <c r="AD52" s="114"/>
      <c r="AE52" s="114"/>
      <c r="AF52" s="117"/>
      <c r="AG52" s="140"/>
      <c r="AO52" s="105">
        <v>52</v>
      </c>
    </row>
    <row r="53" spans="1:41" ht="15" customHeight="1" thickBot="1" x14ac:dyDescent="0.35">
      <c r="A53" s="141">
        <v>23</v>
      </c>
      <c r="B53" s="120"/>
      <c r="C53" s="114"/>
      <c r="D53" s="120"/>
      <c r="E53" s="114"/>
      <c r="F53" s="120"/>
      <c r="G53" s="114"/>
      <c r="H53" s="120"/>
      <c r="I53" s="114"/>
      <c r="J53" s="114"/>
      <c r="K53" s="114"/>
      <c r="L53" s="114"/>
      <c r="M53" s="121"/>
      <c r="N53" s="121"/>
      <c r="O53" s="121"/>
      <c r="P53" s="121"/>
      <c r="Q53" s="121"/>
      <c r="R53" s="114"/>
      <c r="S53" s="114"/>
      <c r="T53" s="114"/>
      <c r="U53" s="114"/>
      <c r="V53" s="114"/>
      <c r="W53" s="114" t="s">
        <v>118</v>
      </c>
      <c r="X53" s="114" t="s">
        <v>118</v>
      </c>
      <c r="Y53" s="114" t="s">
        <v>118</v>
      </c>
      <c r="Z53" s="114" t="s">
        <v>118</v>
      </c>
      <c r="AA53" s="114" t="s">
        <v>118</v>
      </c>
      <c r="AB53" s="114" t="s">
        <v>118</v>
      </c>
      <c r="AC53" s="114" t="s">
        <v>118</v>
      </c>
      <c r="AD53" s="121"/>
      <c r="AE53" s="121"/>
      <c r="AF53" s="117"/>
      <c r="AG53" s="140"/>
    </row>
    <row r="54" spans="1:41" ht="15" customHeight="1" x14ac:dyDescent="0.3">
      <c r="A54" s="142">
        <v>24</v>
      </c>
      <c r="B54" s="120" t="s">
        <v>119</v>
      </c>
      <c r="C54" s="114" t="s">
        <v>116</v>
      </c>
      <c r="D54" s="120" t="s">
        <v>116</v>
      </c>
      <c r="E54" s="114" t="s">
        <v>116</v>
      </c>
      <c r="F54" s="120" t="s">
        <v>116</v>
      </c>
      <c r="G54" s="114" t="s">
        <v>116</v>
      </c>
      <c r="H54" s="120" t="s">
        <v>116</v>
      </c>
      <c r="I54" s="115"/>
      <c r="J54" s="115"/>
      <c r="K54" s="115"/>
      <c r="L54" s="115"/>
      <c r="M54" s="115"/>
      <c r="N54" s="115"/>
      <c r="O54" s="114"/>
      <c r="P54" s="114"/>
      <c r="Q54" s="114"/>
      <c r="R54" s="114"/>
      <c r="S54" s="114"/>
      <c r="T54" s="114"/>
      <c r="U54" s="114"/>
      <c r="V54" s="114"/>
      <c r="W54" s="114"/>
      <c r="X54" s="114"/>
      <c r="Y54" s="114"/>
      <c r="Z54" s="114"/>
      <c r="AA54" s="114"/>
      <c r="AB54" s="114"/>
      <c r="AC54" s="114"/>
      <c r="AD54" s="114"/>
      <c r="AE54" s="114"/>
      <c r="AF54" s="117"/>
      <c r="AG54" s="144"/>
    </row>
    <row r="55" spans="1:41" ht="15" customHeight="1" thickBot="1" x14ac:dyDescent="0.35">
      <c r="A55" s="143">
        <v>25</v>
      </c>
      <c r="B55" s="120"/>
      <c r="C55" s="120" t="s">
        <v>117</v>
      </c>
      <c r="D55" s="120" t="s">
        <v>117</v>
      </c>
      <c r="E55" s="120" t="s">
        <v>117</v>
      </c>
      <c r="F55" s="120" t="s">
        <v>117</v>
      </c>
      <c r="G55" s="120" t="s">
        <v>117</v>
      </c>
      <c r="H55" s="120" t="s">
        <v>117</v>
      </c>
      <c r="I55" s="114" t="s">
        <v>120</v>
      </c>
      <c r="J55" s="114" t="s">
        <v>120</v>
      </c>
      <c r="K55" s="114" t="s">
        <v>120</v>
      </c>
      <c r="L55" s="114" t="s">
        <v>120</v>
      </c>
      <c r="M55" s="114" t="s">
        <v>120</v>
      </c>
      <c r="N55" s="114" t="s">
        <v>120</v>
      </c>
      <c r="O55" s="114" t="s">
        <v>120</v>
      </c>
      <c r="P55" s="114"/>
      <c r="Q55" s="114"/>
      <c r="R55" s="114"/>
      <c r="S55" s="114"/>
      <c r="T55" s="114"/>
      <c r="U55" s="114"/>
      <c r="V55" s="114"/>
      <c r="W55" s="114"/>
      <c r="X55" s="114"/>
      <c r="Y55" s="114"/>
      <c r="Z55" s="114"/>
      <c r="AA55" s="121"/>
      <c r="AB55" s="121"/>
      <c r="AC55" s="114"/>
      <c r="AD55" s="114"/>
      <c r="AE55" s="114"/>
      <c r="AF55" s="117"/>
      <c r="AG55" s="161" t="s">
        <v>133</v>
      </c>
      <c r="AH55" s="162"/>
    </row>
    <row r="56" spans="1:41" ht="15" customHeight="1" thickBot="1" x14ac:dyDescent="0.35">
      <c r="A56" s="141">
        <v>26</v>
      </c>
      <c r="B56" s="120"/>
      <c r="C56" s="120" t="s">
        <v>117</v>
      </c>
      <c r="D56" s="120" t="s">
        <v>117</v>
      </c>
      <c r="E56" s="120" t="s">
        <v>117</v>
      </c>
      <c r="F56" s="120" t="s">
        <v>117</v>
      </c>
      <c r="G56" s="120" t="s">
        <v>117</v>
      </c>
      <c r="H56" s="120" t="s">
        <v>117</v>
      </c>
      <c r="I56" s="114"/>
      <c r="J56" s="114"/>
      <c r="K56" s="114"/>
      <c r="L56" s="114"/>
      <c r="M56" s="114"/>
      <c r="N56" s="114"/>
      <c r="O56" s="114"/>
      <c r="P56" s="114" t="s">
        <v>121</v>
      </c>
      <c r="Q56" s="114" t="s">
        <v>121</v>
      </c>
      <c r="R56" s="114" t="s">
        <v>121</v>
      </c>
      <c r="S56" s="114" t="s">
        <v>121</v>
      </c>
      <c r="T56" s="114" t="s">
        <v>121</v>
      </c>
      <c r="U56" s="114" t="s">
        <v>121</v>
      </c>
      <c r="V56" s="114"/>
      <c r="W56" s="114"/>
      <c r="X56" s="114"/>
      <c r="Y56" s="114"/>
      <c r="Z56" s="114"/>
      <c r="AA56" s="114"/>
      <c r="AB56" s="114"/>
      <c r="AC56" s="114"/>
      <c r="AD56" s="114"/>
      <c r="AE56" s="114"/>
      <c r="AF56" s="117"/>
      <c r="AG56" s="163"/>
      <c r="AH56" s="164"/>
    </row>
    <row r="57" spans="1:41" ht="15" customHeight="1" x14ac:dyDescent="0.3">
      <c r="A57" s="142">
        <v>27</v>
      </c>
      <c r="B57" s="120"/>
      <c r="C57" s="115" t="s">
        <v>118</v>
      </c>
      <c r="D57" s="115" t="s">
        <v>118</v>
      </c>
      <c r="E57" s="115" t="s">
        <v>118</v>
      </c>
      <c r="F57" s="115" t="s">
        <v>118</v>
      </c>
      <c r="G57" s="115" t="s">
        <v>118</v>
      </c>
      <c r="H57" s="115" t="s">
        <v>118</v>
      </c>
      <c r="I57" s="114"/>
      <c r="J57" s="114"/>
      <c r="K57" s="114"/>
      <c r="L57" s="114"/>
      <c r="M57" s="114"/>
      <c r="N57" s="114"/>
      <c r="O57" s="114"/>
      <c r="P57" s="115" t="s">
        <v>122</v>
      </c>
      <c r="Q57" s="115" t="s">
        <v>122</v>
      </c>
      <c r="R57" s="115" t="s">
        <v>122</v>
      </c>
      <c r="S57" s="115" t="s">
        <v>122</v>
      </c>
      <c r="T57" s="115" t="s">
        <v>122</v>
      </c>
      <c r="U57" s="115" t="s">
        <v>122</v>
      </c>
      <c r="V57" s="114"/>
      <c r="W57" s="114"/>
      <c r="X57" s="114"/>
      <c r="Y57" s="114"/>
      <c r="Z57" s="114"/>
      <c r="AA57" s="114"/>
      <c r="AB57" s="114"/>
      <c r="AC57" s="114"/>
      <c r="AD57" s="114"/>
      <c r="AE57" s="114"/>
      <c r="AF57" s="117"/>
      <c r="AG57" s="163"/>
      <c r="AH57" s="164"/>
    </row>
    <row r="58" spans="1:41" ht="15" customHeight="1" thickBot="1" x14ac:dyDescent="0.35">
      <c r="A58" s="143">
        <v>28</v>
      </c>
      <c r="B58" s="120"/>
      <c r="C58" s="114" t="s">
        <v>119</v>
      </c>
      <c r="D58" s="114" t="s">
        <v>119</v>
      </c>
      <c r="E58" s="114" t="s">
        <v>119</v>
      </c>
      <c r="F58" s="114" t="s">
        <v>119</v>
      </c>
      <c r="G58" s="114" t="s">
        <v>119</v>
      </c>
      <c r="H58" s="114" t="s">
        <v>119</v>
      </c>
      <c r="I58" s="114"/>
      <c r="J58" s="114"/>
      <c r="K58" s="114"/>
      <c r="L58" s="114"/>
      <c r="M58" s="114"/>
      <c r="N58" s="114"/>
      <c r="O58" s="114"/>
      <c r="P58" s="114" t="s">
        <v>123</v>
      </c>
      <c r="Q58" s="114" t="s">
        <v>123</v>
      </c>
      <c r="R58" s="114" t="s">
        <v>123</v>
      </c>
      <c r="S58" s="114" t="s">
        <v>123</v>
      </c>
      <c r="T58" s="114" t="s">
        <v>123</v>
      </c>
      <c r="U58" s="114" t="s">
        <v>123</v>
      </c>
      <c r="V58" s="114"/>
      <c r="W58" s="114"/>
      <c r="X58" s="114"/>
      <c r="Y58" s="114"/>
      <c r="Z58" s="114"/>
      <c r="AA58" s="114"/>
      <c r="AB58" s="114"/>
      <c r="AC58" s="114"/>
      <c r="AD58" s="114"/>
      <c r="AE58" s="114"/>
      <c r="AF58" s="117"/>
      <c r="AG58" s="163"/>
      <c r="AH58" s="164"/>
    </row>
    <row r="59" spans="1:41" ht="15" customHeight="1" x14ac:dyDescent="0.3">
      <c r="A59" s="141">
        <v>29</v>
      </c>
      <c r="B59" s="120"/>
      <c r="C59" s="114" t="s">
        <v>120</v>
      </c>
      <c r="D59" s="114" t="s">
        <v>120</v>
      </c>
      <c r="E59" s="114" t="s">
        <v>120</v>
      </c>
      <c r="F59" s="114" t="s">
        <v>120</v>
      </c>
      <c r="G59" s="114" t="s">
        <v>120</v>
      </c>
      <c r="H59" s="114" t="s">
        <v>120</v>
      </c>
      <c r="I59" s="114"/>
      <c r="J59" s="114"/>
      <c r="K59" s="114"/>
      <c r="L59" s="114"/>
      <c r="M59" s="114"/>
      <c r="N59" s="114"/>
      <c r="O59" s="114"/>
      <c r="P59" s="114" t="s">
        <v>124</v>
      </c>
      <c r="Q59" s="114" t="s">
        <v>124</v>
      </c>
      <c r="R59" s="114" t="s">
        <v>124</v>
      </c>
      <c r="S59" s="114" t="s">
        <v>124</v>
      </c>
      <c r="T59" s="114" t="s">
        <v>124</v>
      </c>
      <c r="U59" s="114" t="s">
        <v>124</v>
      </c>
      <c r="V59" s="114"/>
      <c r="W59" s="114"/>
      <c r="X59" s="114"/>
      <c r="Y59" s="114"/>
      <c r="Z59" s="114"/>
      <c r="AA59" s="114"/>
      <c r="AB59" s="114"/>
      <c r="AC59" s="114"/>
      <c r="AD59" s="114"/>
      <c r="AE59" s="114"/>
      <c r="AF59" s="117"/>
      <c r="AG59" s="163"/>
      <c r="AH59" s="164"/>
    </row>
    <row r="60" spans="1:41" ht="15" customHeight="1" x14ac:dyDescent="0.3">
      <c r="A60" s="142">
        <v>30</v>
      </c>
      <c r="B60" s="120"/>
      <c r="C60" s="114" t="s">
        <v>121</v>
      </c>
      <c r="D60" s="114" t="s">
        <v>121</v>
      </c>
      <c r="E60" s="114" t="s">
        <v>121</v>
      </c>
      <c r="F60" s="114" t="s">
        <v>121</v>
      </c>
      <c r="G60" s="114" t="s">
        <v>121</v>
      </c>
      <c r="H60" s="114" t="s">
        <v>121</v>
      </c>
      <c r="I60" s="114"/>
      <c r="J60" s="114"/>
      <c r="K60" s="114"/>
      <c r="L60" s="114"/>
      <c r="M60" s="114"/>
      <c r="N60" s="114"/>
      <c r="O60" s="114"/>
      <c r="P60" s="114" t="s">
        <v>125</v>
      </c>
      <c r="Q60" s="114" t="s">
        <v>125</v>
      </c>
      <c r="R60" s="114" t="s">
        <v>125</v>
      </c>
      <c r="S60" s="114" t="s">
        <v>125</v>
      </c>
      <c r="T60" s="114" t="s">
        <v>125</v>
      </c>
      <c r="U60" s="114" t="s">
        <v>125</v>
      </c>
      <c r="V60" s="114"/>
      <c r="W60" s="114"/>
      <c r="X60" s="114"/>
      <c r="Y60" s="114"/>
      <c r="Z60" s="114"/>
      <c r="AA60" s="114"/>
      <c r="AB60" s="114"/>
      <c r="AC60" s="114"/>
      <c r="AD60" s="114"/>
      <c r="AE60" s="114"/>
      <c r="AF60" s="117"/>
      <c r="AG60" s="165"/>
      <c r="AH60" s="166"/>
    </row>
    <row r="61" spans="1:41" ht="15" customHeight="1" thickBot="1" x14ac:dyDescent="0.35">
      <c r="A61" s="143">
        <v>31</v>
      </c>
      <c r="B61" s="120"/>
      <c r="C61" s="114" t="s">
        <v>122</v>
      </c>
      <c r="D61" s="114" t="s">
        <v>122</v>
      </c>
      <c r="E61" s="114" t="s">
        <v>122</v>
      </c>
      <c r="F61" s="114" t="s">
        <v>122</v>
      </c>
      <c r="G61" s="114" t="s">
        <v>122</v>
      </c>
      <c r="H61" s="114" t="s">
        <v>122</v>
      </c>
      <c r="I61" s="114"/>
      <c r="J61" s="114"/>
      <c r="K61" s="114"/>
      <c r="L61" s="114"/>
      <c r="M61" s="114"/>
      <c r="N61" s="114"/>
      <c r="O61" s="114"/>
      <c r="P61" s="114" t="s">
        <v>126</v>
      </c>
      <c r="Q61" s="114" t="s">
        <v>126</v>
      </c>
      <c r="R61" s="114" t="s">
        <v>126</v>
      </c>
      <c r="S61" s="114" t="s">
        <v>126</v>
      </c>
      <c r="T61" s="114" t="s">
        <v>126</v>
      </c>
      <c r="U61" s="114" t="s">
        <v>126</v>
      </c>
      <c r="V61" s="114"/>
      <c r="W61" s="114"/>
      <c r="X61" s="114"/>
      <c r="Y61" s="114"/>
      <c r="Z61" s="114"/>
      <c r="AA61" s="114"/>
      <c r="AB61" s="114"/>
      <c r="AC61" s="114"/>
      <c r="AD61" s="114"/>
      <c r="AE61" s="114"/>
      <c r="AF61" s="117"/>
      <c r="AG61" s="145"/>
    </row>
    <row r="62" spans="1:41" ht="15" customHeight="1" thickBot="1" x14ac:dyDescent="0.35">
      <c r="A62" s="141">
        <v>32</v>
      </c>
      <c r="B62" s="120"/>
      <c r="C62" s="113" t="s">
        <v>123</v>
      </c>
      <c r="D62" s="113" t="s">
        <v>123</v>
      </c>
      <c r="E62" s="113" t="s">
        <v>123</v>
      </c>
      <c r="F62" s="113" t="s">
        <v>123</v>
      </c>
      <c r="G62" s="113" t="s">
        <v>123</v>
      </c>
      <c r="H62" s="113" t="s">
        <v>123</v>
      </c>
      <c r="I62" s="114"/>
      <c r="J62" s="114"/>
      <c r="K62" s="114"/>
      <c r="L62" s="114"/>
      <c r="M62" s="114"/>
      <c r="N62" s="114"/>
      <c r="O62" s="114"/>
      <c r="P62" s="114"/>
      <c r="Q62" s="114"/>
      <c r="R62" s="114"/>
      <c r="S62" s="114"/>
      <c r="T62" s="114"/>
      <c r="U62" s="114"/>
      <c r="V62" s="114"/>
      <c r="W62" s="114"/>
      <c r="X62" s="114"/>
      <c r="Y62" s="114"/>
      <c r="Z62" s="114"/>
      <c r="AA62" s="114"/>
      <c r="AB62" s="114"/>
      <c r="AC62" s="114"/>
      <c r="AD62" s="114"/>
      <c r="AE62" s="114"/>
      <c r="AF62" s="117"/>
      <c r="AG62" s="140"/>
    </row>
    <row r="63" spans="1:41" ht="15" customHeight="1" x14ac:dyDescent="0.3">
      <c r="A63" s="142">
        <v>33</v>
      </c>
      <c r="B63" s="113" t="s">
        <v>113</v>
      </c>
      <c r="C63" s="114" t="s">
        <v>124</v>
      </c>
      <c r="D63" s="114" t="s">
        <v>124</v>
      </c>
      <c r="E63" s="114" t="s">
        <v>124</v>
      </c>
      <c r="F63" s="114" t="s">
        <v>124</v>
      </c>
      <c r="G63" s="114" t="s">
        <v>124</v>
      </c>
      <c r="H63" s="114" t="s">
        <v>124</v>
      </c>
      <c r="I63" s="114"/>
      <c r="J63" s="114"/>
      <c r="K63" s="115"/>
      <c r="L63" s="115"/>
      <c r="M63" s="114"/>
      <c r="N63" s="114"/>
      <c r="O63" s="115"/>
      <c r="P63" s="114"/>
      <c r="Q63" s="114"/>
      <c r="R63" s="114"/>
      <c r="S63" s="114"/>
      <c r="T63" s="115"/>
      <c r="U63" s="115"/>
      <c r="V63" s="114"/>
      <c r="W63" s="114"/>
      <c r="X63" s="114"/>
      <c r="Y63" s="115"/>
      <c r="Z63" s="115"/>
      <c r="AA63" s="114"/>
      <c r="AB63" s="114"/>
      <c r="AC63" s="115"/>
      <c r="AD63" s="114"/>
      <c r="AE63" s="114"/>
      <c r="AF63" s="117"/>
      <c r="AG63" s="146"/>
    </row>
    <row r="64" spans="1:41" ht="15" customHeight="1" thickBot="1" x14ac:dyDescent="0.35">
      <c r="A64" s="143">
        <v>34</v>
      </c>
      <c r="B64" s="120"/>
      <c r="C64" s="114" t="s">
        <v>125</v>
      </c>
      <c r="D64" s="114" t="s">
        <v>125</v>
      </c>
      <c r="E64" s="114" t="s">
        <v>125</v>
      </c>
      <c r="F64" s="114" t="s">
        <v>125</v>
      </c>
      <c r="G64" s="114" t="s">
        <v>125</v>
      </c>
      <c r="H64" s="114" t="s">
        <v>125</v>
      </c>
      <c r="I64" s="114" t="s">
        <v>116</v>
      </c>
      <c r="J64" s="114" t="s">
        <v>116</v>
      </c>
      <c r="K64" s="114" t="s">
        <v>116</v>
      </c>
      <c r="L64" s="114" t="s">
        <v>116</v>
      </c>
      <c r="M64" s="114" t="s">
        <v>116</v>
      </c>
      <c r="N64" s="114" t="s">
        <v>116</v>
      </c>
      <c r="O64" s="114" t="s">
        <v>116</v>
      </c>
      <c r="P64" s="114"/>
      <c r="Q64" s="114"/>
      <c r="R64" s="114"/>
      <c r="S64" s="114"/>
      <c r="T64" s="114"/>
      <c r="U64" s="114"/>
      <c r="V64" s="114"/>
      <c r="W64" s="114"/>
      <c r="X64" s="114"/>
      <c r="Y64" s="114"/>
      <c r="Z64" s="114"/>
      <c r="AA64" s="114"/>
      <c r="AB64" s="114"/>
      <c r="AC64" s="114"/>
      <c r="AD64" s="114"/>
      <c r="AE64" s="114"/>
      <c r="AF64" s="117"/>
    </row>
    <row r="65" spans="1:34" ht="15" customHeight="1" x14ac:dyDescent="0.3">
      <c r="A65" s="141">
        <v>35</v>
      </c>
      <c r="B65" s="120"/>
      <c r="C65" s="114" t="s">
        <v>126</v>
      </c>
      <c r="D65" s="114" t="s">
        <v>126</v>
      </c>
      <c r="E65" s="114" t="s">
        <v>126</v>
      </c>
      <c r="F65" s="114" t="s">
        <v>126</v>
      </c>
      <c r="G65" s="114" t="s">
        <v>126</v>
      </c>
      <c r="H65" s="114" t="s">
        <v>126</v>
      </c>
      <c r="I65" s="114"/>
      <c r="J65" s="114"/>
      <c r="K65" s="114"/>
      <c r="L65" s="114"/>
      <c r="M65" s="114"/>
      <c r="N65" s="114"/>
      <c r="O65" s="114"/>
      <c r="P65" s="114" t="s">
        <v>117</v>
      </c>
      <c r="Q65" s="114" t="s">
        <v>117</v>
      </c>
      <c r="R65" s="114" t="s">
        <v>117</v>
      </c>
      <c r="S65" s="114" t="s">
        <v>117</v>
      </c>
      <c r="T65" s="114" t="s">
        <v>117</v>
      </c>
      <c r="U65" s="114" t="s">
        <v>117</v>
      </c>
      <c r="V65" s="114" t="s">
        <v>117</v>
      </c>
      <c r="W65" s="114"/>
      <c r="X65" s="114"/>
      <c r="Y65" s="114"/>
      <c r="Z65" s="114"/>
      <c r="AA65" s="114"/>
      <c r="AB65" s="114"/>
      <c r="AC65" s="114"/>
      <c r="AD65" s="114"/>
      <c r="AE65" s="114"/>
      <c r="AF65" s="117"/>
    </row>
    <row r="66" spans="1:34" ht="15" customHeight="1" thickBot="1" x14ac:dyDescent="0.35">
      <c r="A66" s="142">
        <v>36</v>
      </c>
      <c r="B66" s="120"/>
      <c r="C66" s="114"/>
      <c r="D66" s="114"/>
      <c r="E66" s="114"/>
      <c r="F66" s="114"/>
      <c r="G66" s="114"/>
      <c r="H66" s="114"/>
      <c r="I66" s="114"/>
      <c r="J66" s="114"/>
      <c r="K66" s="114"/>
      <c r="L66" s="114"/>
      <c r="M66" s="121"/>
      <c r="N66" s="121"/>
      <c r="O66" s="121"/>
      <c r="P66" s="121"/>
      <c r="Q66" s="121"/>
      <c r="R66" s="114"/>
      <c r="S66" s="114"/>
      <c r="T66" s="114"/>
      <c r="U66" s="114"/>
      <c r="V66" s="114"/>
      <c r="W66" s="114" t="s">
        <v>118</v>
      </c>
      <c r="X66" s="114" t="s">
        <v>118</v>
      </c>
      <c r="Y66" s="114" t="s">
        <v>118</v>
      </c>
      <c r="Z66" s="114" t="s">
        <v>118</v>
      </c>
      <c r="AA66" s="114" t="s">
        <v>118</v>
      </c>
      <c r="AB66" s="114" t="s">
        <v>118</v>
      </c>
      <c r="AC66" s="114" t="s">
        <v>118</v>
      </c>
      <c r="AD66" s="114"/>
      <c r="AE66" s="114"/>
      <c r="AF66" s="117"/>
    </row>
    <row r="67" spans="1:34" ht="15" customHeight="1" x14ac:dyDescent="0.3">
      <c r="A67" s="143">
        <v>37</v>
      </c>
      <c r="B67" s="120" t="s">
        <v>119</v>
      </c>
      <c r="C67" s="114" t="s">
        <v>119</v>
      </c>
      <c r="D67" s="120" t="s">
        <v>119</v>
      </c>
      <c r="E67" s="114" t="s">
        <v>119</v>
      </c>
      <c r="F67" s="120" t="s">
        <v>119</v>
      </c>
      <c r="G67" s="114" t="s">
        <v>119</v>
      </c>
      <c r="H67" s="120" t="s">
        <v>119</v>
      </c>
      <c r="I67" s="115"/>
      <c r="J67" s="115"/>
      <c r="K67" s="115"/>
      <c r="L67" s="115"/>
      <c r="M67" s="115"/>
      <c r="N67" s="115"/>
      <c r="O67" s="114"/>
      <c r="P67" s="114"/>
      <c r="Q67" s="114"/>
      <c r="R67" s="114"/>
      <c r="S67" s="114"/>
      <c r="T67" s="114"/>
      <c r="U67" s="114"/>
      <c r="V67" s="114"/>
      <c r="W67" s="114"/>
      <c r="X67" s="114"/>
      <c r="Y67" s="114"/>
      <c r="Z67" s="114"/>
      <c r="AA67" s="114"/>
      <c r="AB67" s="114"/>
      <c r="AC67" s="114"/>
      <c r="AD67" s="114"/>
      <c r="AE67" s="114"/>
      <c r="AF67" s="117"/>
    </row>
    <row r="68" spans="1:34" ht="15" customHeight="1" thickBot="1" x14ac:dyDescent="0.35">
      <c r="A68" s="147">
        <v>38</v>
      </c>
      <c r="B68" s="120"/>
      <c r="C68" s="114"/>
      <c r="D68" s="114"/>
      <c r="E68" s="114"/>
      <c r="F68" s="114"/>
      <c r="G68" s="114"/>
      <c r="H68" s="114"/>
      <c r="I68" s="114" t="s">
        <v>120</v>
      </c>
      <c r="J68" s="114" t="s">
        <v>120</v>
      </c>
      <c r="K68" s="114" t="s">
        <v>120</v>
      </c>
      <c r="L68" s="114" t="s">
        <v>120</v>
      </c>
      <c r="M68" s="114" t="s">
        <v>120</v>
      </c>
      <c r="N68" s="114" t="s">
        <v>120</v>
      </c>
      <c r="O68" s="114" t="s">
        <v>120</v>
      </c>
      <c r="P68" s="114"/>
      <c r="Q68" s="114"/>
      <c r="R68" s="114"/>
      <c r="S68" s="114"/>
      <c r="T68" s="114"/>
      <c r="U68" s="114"/>
      <c r="V68" s="114"/>
      <c r="W68" s="114"/>
      <c r="X68" s="114"/>
      <c r="Y68" s="114"/>
      <c r="Z68" s="114"/>
      <c r="AA68" s="121"/>
      <c r="AB68" s="121"/>
      <c r="AC68" s="114"/>
      <c r="AD68" s="107"/>
      <c r="AE68" s="107"/>
      <c r="AF68" s="107"/>
    </row>
    <row r="69" spans="1:34" ht="15" customHeight="1" x14ac:dyDescent="0.3">
      <c r="A69" s="128" t="s">
        <v>2</v>
      </c>
      <c r="B69" s="108">
        <f>COUNTIF(B50:B68,"m")</f>
        <v>0</v>
      </c>
      <c r="C69" s="108">
        <f t="shared" ref="C69:AE69" si="7">COUNTIF(C50:C68,"m")</f>
        <v>0</v>
      </c>
      <c r="D69" s="108">
        <f>COUNTIF(D50:D68,"m")</f>
        <v>0</v>
      </c>
      <c r="E69" s="108">
        <f t="shared" si="7"/>
        <v>0</v>
      </c>
      <c r="F69" s="108">
        <f t="shared" si="7"/>
        <v>0</v>
      </c>
      <c r="G69" s="108">
        <f t="shared" si="7"/>
        <v>0</v>
      </c>
      <c r="H69" s="108">
        <f t="shared" si="7"/>
        <v>0</v>
      </c>
      <c r="I69" s="108">
        <f t="shared" si="7"/>
        <v>0</v>
      </c>
      <c r="J69" s="108">
        <f t="shared" si="7"/>
        <v>0</v>
      </c>
      <c r="K69" s="108">
        <f t="shared" si="7"/>
        <v>0</v>
      </c>
      <c r="L69" s="108">
        <f t="shared" si="7"/>
        <v>0</v>
      </c>
      <c r="M69" s="108">
        <f t="shared" si="7"/>
        <v>0</v>
      </c>
      <c r="N69" s="108">
        <f t="shared" si="7"/>
        <v>0</v>
      </c>
      <c r="O69" s="108">
        <f t="shared" si="7"/>
        <v>0</v>
      </c>
      <c r="P69" s="108">
        <f t="shared" si="7"/>
        <v>0</v>
      </c>
      <c r="Q69" s="108">
        <f t="shared" si="7"/>
        <v>0</v>
      </c>
      <c r="R69" s="108">
        <f t="shared" si="7"/>
        <v>0</v>
      </c>
      <c r="S69" s="108">
        <f t="shared" si="7"/>
        <v>0</v>
      </c>
      <c r="T69" s="108">
        <f t="shared" si="7"/>
        <v>0</v>
      </c>
      <c r="U69" s="108">
        <f t="shared" si="7"/>
        <v>0</v>
      </c>
      <c r="V69" s="108">
        <f t="shared" si="7"/>
        <v>0</v>
      </c>
      <c r="W69" s="108">
        <f t="shared" si="7"/>
        <v>0</v>
      </c>
      <c r="X69" s="108">
        <f t="shared" si="7"/>
        <v>0</v>
      </c>
      <c r="Y69" s="108">
        <f t="shared" si="7"/>
        <v>0</v>
      </c>
      <c r="Z69" s="108">
        <f t="shared" si="7"/>
        <v>0</v>
      </c>
      <c r="AA69" s="108">
        <f t="shared" si="7"/>
        <v>0</v>
      </c>
      <c r="AB69" s="108">
        <f t="shared" si="7"/>
        <v>0</v>
      </c>
      <c r="AC69" s="108">
        <f t="shared" si="7"/>
        <v>0</v>
      </c>
      <c r="AD69" s="108">
        <f t="shared" si="7"/>
        <v>0</v>
      </c>
      <c r="AE69" s="108">
        <f t="shared" si="7"/>
        <v>0</v>
      </c>
      <c r="AF69" s="108">
        <f>COUNTIF(AF50:AF68,"m")</f>
        <v>0</v>
      </c>
    </row>
    <row r="70" spans="1:34" ht="15" customHeight="1" thickBot="1" x14ac:dyDescent="0.35">
      <c r="A70" s="138" t="s">
        <v>3</v>
      </c>
      <c r="B70" s="111">
        <f>COUNTIF(B50:B68,"g")</f>
        <v>0</v>
      </c>
      <c r="C70" s="111">
        <f t="shared" ref="C70:AE70" si="8">COUNTIF(C50:C68,"g")</f>
        <v>0</v>
      </c>
      <c r="D70" s="111">
        <f t="shared" si="8"/>
        <v>0</v>
      </c>
      <c r="E70" s="111">
        <f t="shared" si="8"/>
        <v>0</v>
      </c>
      <c r="F70" s="111">
        <f t="shared" si="8"/>
        <v>0</v>
      </c>
      <c r="G70" s="111">
        <f t="shared" si="8"/>
        <v>0</v>
      </c>
      <c r="H70" s="111">
        <f t="shared" si="8"/>
        <v>0</v>
      </c>
      <c r="I70" s="111">
        <f t="shared" si="8"/>
        <v>0</v>
      </c>
      <c r="J70" s="111">
        <f t="shared" si="8"/>
        <v>0</v>
      </c>
      <c r="K70" s="111">
        <f t="shared" si="8"/>
        <v>0</v>
      </c>
      <c r="L70" s="111">
        <f t="shared" si="8"/>
        <v>0</v>
      </c>
      <c r="M70" s="111">
        <f t="shared" si="8"/>
        <v>0</v>
      </c>
      <c r="N70" s="111">
        <f t="shared" si="8"/>
        <v>0</v>
      </c>
      <c r="O70" s="111">
        <f t="shared" si="8"/>
        <v>0</v>
      </c>
      <c r="P70" s="111">
        <f t="shared" si="8"/>
        <v>0</v>
      </c>
      <c r="Q70" s="111">
        <f t="shared" si="8"/>
        <v>0</v>
      </c>
      <c r="R70" s="111">
        <f t="shared" si="8"/>
        <v>0</v>
      </c>
      <c r="S70" s="111">
        <f t="shared" si="8"/>
        <v>0</v>
      </c>
      <c r="T70" s="111">
        <f t="shared" si="8"/>
        <v>0</v>
      </c>
      <c r="U70" s="111">
        <f t="shared" si="8"/>
        <v>0</v>
      </c>
      <c r="V70" s="111">
        <f t="shared" si="8"/>
        <v>0</v>
      </c>
      <c r="W70" s="111">
        <f t="shared" si="8"/>
        <v>0</v>
      </c>
      <c r="X70" s="111">
        <f t="shared" si="8"/>
        <v>0</v>
      </c>
      <c r="Y70" s="111">
        <f t="shared" si="8"/>
        <v>0</v>
      </c>
      <c r="Z70" s="111">
        <f t="shared" si="8"/>
        <v>0</v>
      </c>
      <c r="AA70" s="111">
        <f t="shared" si="8"/>
        <v>0</v>
      </c>
      <c r="AB70" s="111">
        <f t="shared" si="8"/>
        <v>0</v>
      </c>
      <c r="AC70" s="111">
        <f t="shared" si="8"/>
        <v>0</v>
      </c>
      <c r="AD70" s="111">
        <f t="shared" si="8"/>
        <v>0</v>
      </c>
      <c r="AE70" s="111">
        <f t="shared" si="8"/>
        <v>0</v>
      </c>
      <c r="AF70" s="111">
        <f>COUNTIF(AF50:AF68,"g")</f>
        <v>0</v>
      </c>
    </row>
    <row r="71" spans="1:34" ht="13.5" thickBot="1" x14ac:dyDescent="0.35">
      <c r="A71" s="139"/>
      <c r="B71" s="98">
        <f>DATE(MATCH($A$2,$AP$1:$AP$7,0)+2014,MATCH($A$1,$AN$1:$AN$12,0),1)</f>
        <v>43466</v>
      </c>
      <c r="C71" s="98">
        <f t="shared" ref="C71" si="9">B71+1</f>
        <v>43467</v>
      </c>
      <c r="D71" s="98">
        <f t="shared" ref="D71" si="10">C71+1</f>
        <v>43468</v>
      </c>
      <c r="E71" s="98">
        <f t="shared" ref="E71" si="11">D71+1</f>
        <v>43469</v>
      </c>
      <c r="F71" s="98">
        <f t="shared" ref="F71" si="12">E71+1</f>
        <v>43470</v>
      </c>
      <c r="G71" s="98">
        <f t="shared" ref="G71" si="13">F71+1</f>
        <v>43471</v>
      </c>
      <c r="H71" s="98">
        <f t="shared" ref="H71" si="14">G71+1</f>
        <v>43472</v>
      </c>
      <c r="I71" s="98">
        <f t="shared" ref="I71" si="15">H71+1</f>
        <v>43473</v>
      </c>
      <c r="J71" s="98">
        <f t="shared" ref="J71" si="16">I71+1</f>
        <v>43474</v>
      </c>
      <c r="K71" s="98">
        <f t="shared" ref="K71" si="17">J71+1</f>
        <v>43475</v>
      </c>
      <c r="L71" s="98">
        <f t="shared" ref="L71" si="18">K71+1</f>
        <v>43476</v>
      </c>
      <c r="M71" s="98">
        <f t="shared" ref="M71" si="19">L71+1</f>
        <v>43477</v>
      </c>
      <c r="N71" s="98">
        <f t="shared" ref="N71" si="20">M71+1</f>
        <v>43478</v>
      </c>
      <c r="O71" s="98">
        <f t="shared" ref="O71" si="21">N71+1</f>
        <v>43479</v>
      </c>
      <c r="P71" s="98">
        <f t="shared" ref="P71" si="22">O71+1</f>
        <v>43480</v>
      </c>
      <c r="Q71" s="98">
        <f t="shared" ref="Q71" si="23">P71+1</f>
        <v>43481</v>
      </c>
      <c r="R71" s="98">
        <f t="shared" ref="R71" si="24">Q71+1</f>
        <v>43482</v>
      </c>
      <c r="S71" s="98">
        <f t="shared" ref="S71" si="25">R71+1</f>
        <v>43483</v>
      </c>
      <c r="T71" s="98">
        <f t="shared" ref="T71" si="26">S71+1</f>
        <v>43484</v>
      </c>
      <c r="U71" s="98">
        <f t="shared" ref="U71" si="27">T71+1</f>
        <v>43485</v>
      </c>
      <c r="V71" s="98">
        <f t="shared" ref="V71" si="28">U71+1</f>
        <v>43486</v>
      </c>
      <c r="W71" s="98">
        <f t="shared" ref="W71" si="29">V71+1</f>
        <v>43487</v>
      </c>
      <c r="X71" s="98">
        <f t="shared" ref="X71" si="30">W71+1</f>
        <v>43488</v>
      </c>
      <c r="Y71" s="98">
        <f t="shared" ref="Y71" si="31">X71+1</f>
        <v>43489</v>
      </c>
      <c r="Z71" s="98">
        <f t="shared" ref="Z71" si="32">Y71+1</f>
        <v>43490</v>
      </c>
      <c r="AA71" s="98">
        <f t="shared" ref="AA71" si="33">Z71+1</f>
        <v>43491</v>
      </c>
      <c r="AB71" s="98">
        <f t="shared" ref="AB71" si="34">AA71+1</f>
        <v>43492</v>
      </c>
      <c r="AC71" s="98">
        <f t="shared" ref="AC71" si="35">AB71+1</f>
        <v>43493</v>
      </c>
      <c r="AD71" s="98">
        <f t="shared" ref="AD71" si="36">AC71+1</f>
        <v>43494</v>
      </c>
      <c r="AE71" s="98">
        <f t="shared" ref="AE71" si="37">AD71+1</f>
        <v>43495</v>
      </c>
      <c r="AF71" s="98">
        <f t="shared" ref="AF71" si="38">AE71+1</f>
        <v>43496</v>
      </c>
    </row>
    <row r="72" spans="1:34" ht="14" thickTop="1" thickBot="1" x14ac:dyDescent="0.35">
      <c r="A72" s="132" t="s">
        <v>15</v>
      </c>
      <c r="B72" s="92">
        <v>1</v>
      </c>
      <c r="C72" s="92">
        <v>2</v>
      </c>
      <c r="D72" s="92">
        <v>3</v>
      </c>
      <c r="E72" s="92">
        <v>4</v>
      </c>
      <c r="F72" s="92">
        <v>5</v>
      </c>
      <c r="G72" s="92">
        <v>6</v>
      </c>
      <c r="H72" s="92">
        <v>7</v>
      </c>
      <c r="I72" s="92">
        <v>8</v>
      </c>
      <c r="J72" s="92">
        <v>9</v>
      </c>
      <c r="K72" s="92">
        <v>10</v>
      </c>
      <c r="L72" s="92">
        <v>11</v>
      </c>
      <c r="M72" s="92">
        <v>12</v>
      </c>
      <c r="N72" s="92">
        <v>13</v>
      </c>
      <c r="O72" s="92">
        <v>14</v>
      </c>
      <c r="P72" s="92">
        <v>15</v>
      </c>
      <c r="Q72" s="92">
        <v>16</v>
      </c>
      <c r="R72" s="92">
        <v>17</v>
      </c>
      <c r="S72" s="92">
        <v>18</v>
      </c>
      <c r="T72" s="92">
        <v>19</v>
      </c>
      <c r="U72" s="92">
        <v>20</v>
      </c>
      <c r="V72" s="92">
        <v>21</v>
      </c>
      <c r="W72" s="92">
        <v>22</v>
      </c>
      <c r="X72" s="92">
        <v>23</v>
      </c>
      <c r="Y72" s="92">
        <v>24</v>
      </c>
      <c r="Z72" s="92">
        <v>25</v>
      </c>
      <c r="AA72" s="92">
        <v>26</v>
      </c>
      <c r="AB72" s="92">
        <v>27</v>
      </c>
      <c r="AC72" s="92">
        <v>28</v>
      </c>
      <c r="AD72" s="92">
        <v>29</v>
      </c>
      <c r="AE72" s="92">
        <v>30</v>
      </c>
      <c r="AF72" s="92">
        <v>31</v>
      </c>
    </row>
    <row r="73" spans="1:34" x14ac:dyDescent="0.3">
      <c r="A73" s="141">
        <v>39</v>
      </c>
      <c r="B73" s="113" t="s">
        <v>113</v>
      </c>
      <c r="C73" s="113" t="s">
        <v>115</v>
      </c>
      <c r="D73" s="113" t="s">
        <v>113</v>
      </c>
      <c r="E73" s="113" t="s">
        <v>113</v>
      </c>
      <c r="F73" s="113" t="s">
        <v>113</v>
      </c>
      <c r="G73" s="113" t="s">
        <v>113</v>
      </c>
      <c r="H73" s="113" t="s">
        <v>113</v>
      </c>
      <c r="I73" s="114"/>
      <c r="J73" s="114"/>
      <c r="K73" s="115"/>
      <c r="L73" s="115"/>
      <c r="M73" s="114"/>
      <c r="N73" s="114"/>
      <c r="O73" s="115"/>
      <c r="P73" s="114"/>
      <c r="Q73" s="114"/>
      <c r="R73" s="114"/>
      <c r="S73" s="114"/>
      <c r="T73" s="115"/>
      <c r="U73" s="115"/>
      <c r="V73" s="114"/>
      <c r="W73" s="114"/>
      <c r="X73" s="114"/>
      <c r="Y73" s="115"/>
      <c r="Z73" s="115"/>
      <c r="AA73" s="114"/>
      <c r="AB73" s="114"/>
      <c r="AC73" s="115"/>
      <c r="AD73" s="114"/>
      <c r="AE73" s="114"/>
      <c r="AF73" s="114"/>
    </row>
    <row r="74" spans="1:34" ht="13.5" thickBot="1" x14ac:dyDescent="0.35">
      <c r="A74" s="142">
        <v>40</v>
      </c>
      <c r="B74" s="120"/>
      <c r="C74" s="114"/>
      <c r="D74" s="114"/>
      <c r="E74" s="114"/>
      <c r="F74" s="114"/>
      <c r="G74" s="114"/>
      <c r="H74" s="114"/>
      <c r="I74" s="114" t="s">
        <v>116</v>
      </c>
      <c r="J74" s="114" t="s">
        <v>116</v>
      </c>
      <c r="K74" s="114" t="s">
        <v>116</v>
      </c>
      <c r="L74" s="114" t="s">
        <v>116</v>
      </c>
      <c r="M74" s="114" t="s">
        <v>116</v>
      </c>
      <c r="N74" s="114" t="s">
        <v>116</v>
      </c>
      <c r="O74" s="114" t="s">
        <v>116</v>
      </c>
      <c r="P74" s="114"/>
      <c r="Q74" s="114"/>
      <c r="R74" s="114"/>
      <c r="S74" s="114"/>
      <c r="T74" s="114"/>
      <c r="U74" s="114"/>
      <c r="V74" s="114"/>
      <c r="W74" s="114"/>
      <c r="X74" s="114"/>
      <c r="Y74" s="114"/>
      <c r="Z74" s="114"/>
      <c r="AA74" s="114"/>
      <c r="AB74" s="114"/>
      <c r="AC74" s="114"/>
      <c r="AD74" s="114"/>
      <c r="AE74" s="114"/>
      <c r="AF74" s="117"/>
    </row>
    <row r="75" spans="1:34" x14ac:dyDescent="0.3">
      <c r="A75" s="141">
        <v>41</v>
      </c>
      <c r="B75" s="120"/>
      <c r="C75" s="114"/>
      <c r="D75" s="114"/>
      <c r="E75" s="114"/>
      <c r="F75" s="114"/>
      <c r="G75" s="114"/>
      <c r="H75" s="114"/>
      <c r="I75" s="114"/>
      <c r="J75" s="114"/>
      <c r="K75" s="114"/>
      <c r="L75" s="114"/>
      <c r="M75" s="114"/>
      <c r="N75" s="114"/>
      <c r="O75" s="114"/>
      <c r="P75" s="114" t="s">
        <v>117</v>
      </c>
      <c r="Q75" s="114" t="s">
        <v>117</v>
      </c>
      <c r="R75" s="114" t="s">
        <v>117</v>
      </c>
      <c r="S75" s="114" t="s">
        <v>117</v>
      </c>
      <c r="T75" s="114" t="s">
        <v>117</v>
      </c>
      <c r="U75" s="114" t="s">
        <v>117</v>
      </c>
      <c r="V75" s="114" t="s">
        <v>117</v>
      </c>
      <c r="W75" s="114"/>
      <c r="X75" s="114"/>
      <c r="Y75" s="114"/>
      <c r="Z75" s="114"/>
      <c r="AA75" s="114"/>
      <c r="AB75" s="114"/>
      <c r="AC75" s="114"/>
      <c r="AD75" s="114"/>
      <c r="AE75" s="114"/>
      <c r="AF75" s="117"/>
    </row>
    <row r="76" spans="1:34" ht="13.5" thickBot="1" x14ac:dyDescent="0.35">
      <c r="A76" s="142">
        <v>42</v>
      </c>
      <c r="B76" s="120"/>
      <c r="C76" s="114"/>
      <c r="D76" s="114"/>
      <c r="E76" s="114"/>
      <c r="F76" s="114"/>
      <c r="G76" s="114"/>
      <c r="H76" s="114"/>
      <c r="I76" s="114"/>
      <c r="J76" s="114"/>
      <c r="K76" s="114"/>
      <c r="L76" s="114"/>
      <c r="M76" s="121"/>
      <c r="N76" s="121"/>
      <c r="O76" s="121"/>
      <c r="P76" s="121"/>
      <c r="Q76" s="121"/>
      <c r="R76" s="114"/>
      <c r="S76" s="114"/>
      <c r="T76" s="114"/>
      <c r="U76" s="114"/>
      <c r="V76" s="114"/>
      <c r="W76" s="114" t="s">
        <v>118</v>
      </c>
      <c r="X76" s="114" t="s">
        <v>118</v>
      </c>
      <c r="Y76" s="114" t="s">
        <v>118</v>
      </c>
      <c r="Z76" s="114" t="s">
        <v>118</v>
      </c>
      <c r="AA76" s="114" t="s">
        <v>118</v>
      </c>
      <c r="AB76" s="114" t="s">
        <v>118</v>
      </c>
      <c r="AC76" s="114" t="s">
        <v>118</v>
      </c>
      <c r="AD76" s="121"/>
      <c r="AE76" s="121"/>
      <c r="AF76" s="117"/>
    </row>
    <row r="77" spans="1:34" x14ac:dyDescent="0.3">
      <c r="A77" s="141">
        <v>43</v>
      </c>
      <c r="B77" s="120" t="s">
        <v>119</v>
      </c>
      <c r="C77" s="114" t="s">
        <v>119</v>
      </c>
      <c r="D77" s="120" t="s">
        <v>119</v>
      </c>
      <c r="E77" s="114" t="s">
        <v>119</v>
      </c>
      <c r="F77" s="120" t="s">
        <v>119</v>
      </c>
      <c r="G77" s="114" t="s">
        <v>119</v>
      </c>
      <c r="H77" s="120" t="s">
        <v>119</v>
      </c>
      <c r="I77" s="115"/>
      <c r="J77" s="115"/>
      <c r="K77" s="115"/>
      <c r="L77" s="115"/>
      <c r="M77" s="115"/>
      <c r="N77" s="115"/>
      <c r="O77" s="114"/>
      <c r="P77" s="114"/>
      <c r="Q77" s="114"/>
      <c r="R77" s="114"/>
      <c r="S77" s="114"/>
      <c r="T77" s="114"/>
      <c r="U77" s="114"/>
      <c r="V77" s="114"/>
      <c r="W77" s="114"/>
      <c r="X77" s="114"/>
      <c r="Y77" s="114"/>
      <c r="Z77" s="114"/>
      <c r="AA77" s="114"/>
      <c r="AB77" s="114"/>
      <c r="AC77" s="114"/>
      <c r="AD77" s="114"/>
      <c r="AE77" s="114"/>
      <c r="AF77" s="117"/>
      <c r="AG77" s="161" t="s">
        <v>134</v>
      </c>
      <c r="AH77" s="162"/>
    </row>
    <row r="78" spans="1:34" ht="13.5" thickBot="1" x14ac:dyDescent="0.35">
      <c r="A78" s="142">
        <v>44</v>
      </c>
      <c r="B78" s="120"/>
      <c r="C78" s="114"/>
      <c r="D78" s="114"/>
      <c r="E78" s="114"/>
      <c r="F78" s="114"/>
      <c r="G78" s="114"/>
      <c r="H78" s="114"/>
      <c r="I78" s="114" t="s">
        <v>120</v>
      </c>
      <c r="J78" s="114" t="s">
        <v>120</v>
      </c>
      <c r="K78" s="114" t="s">
        <v>120</v>
      </c>
      <c r="L78" s="114" t="s">
        <v>120</v>
      </c>
      <c r="M78" s="114" t="s">
        <v>120</v>
      </c>
      <c r="N78" s="114" t="s">
        <v>120</v>
      </c>
      <c r="O78" s="114" t="s">
        <v>120</v>
      </c>
      <c r="P78" s="114"/>
      <c r="Q78" s="114"/>
      <c r="R78" s="114"/>
      <c r="S78" s="114"/>
      <c r="T78" s="114"/>
      <c r="U78" s="114"/>
      <c r="V78" s="114"/>
      <c r="W78" s="114"/>
      <c r="X78" s="114"/>
      <c r="Y78" s="114"/>
      <c r="Z78" s="114"/>
      <c r="AA78" s="121"/>
      <c r="AB78" s="121"/>
      <c r="AC78" s="114"/>
      <c r="AD78" s="114"/>
      <c r="AE78" s="114"/>
      <c r="AF78" s="117"/>
      <c r="AG78" s="163"/>
      <c r="AH78" s="164"/>
    </row>
    <row r="79" spans="1:34" ht="13.5" thickBot="1" x14ac:dyDescent="0.35">
      <c r="A79" s="141">
        <v>45</v>
      </c>
      <c r="B79" s="120"/>
      <c r="C79" s="114"/>
      <c r="D79" s="114"/>
      <c r="E79" s="114"/>
      <c r="F79" s="114"/>
      <c r="G79" s="114"/>
      <c r="H79" s="114"/>
      <c r="I79" s="114"/>
      <c r="J79" s="114"/>
      <c r="K79" s="114"/>
      <c r="L79" s="114"/>
      <c r="M79" s="114"/>
      <c r="N79" s="114"/>
      <c r="O79" s="114"/>
      <c r="P79" s="114" t="s">
        <v>121</v>
      </c>
      <c r="Q79" s="114" t="s">
        <v>121</v>
      </c>
      <c r="R79" s="114" t="s">
        <v>121</v>
      </c>
      <c r="S79" s="114" t="s">
        <v>121</v>
      </c>
      <c r="T79" s="114" t="s">
        <v>121</v>
      </c>
      <c r="U79" s="114" t="s">
        <v>121</v>
      </c>
      <c r="V79" s="114"/>
      <c r="W79" s="114"/>
      <c r="X79" s="114"/>
      <c r="Y79" s="114"/>
      <c r="Z79" s="114"/>
      <c r="AA79" s="114"/>
      <c r="AB79" s="114"/>
      <c r="AC79" s="114"/>
      <c r="AD79" s="114"/>
      <c r="AE79" s="114"/>
      <c r="AF79" s="117"/>
      <c r="AG79" s="163"/>
      <c r="AH79" s="164"/>
    </row>
    <row r="80" spans="1:34" ht="13.5" thickBot="1" x14ac:dyDescent="0.35">
      <c r="A80" s="142">
        <v>46</v>
      </c>
      <c r="B80" s="120"/>
      <c r="C80" s="114"/>
      <c r="D80" s="114"/>
      <c r="E80" s="114"/>
      <c r="F80" s="114"/>
      <c r="G80" s="114"/>
      <c r="H80" s="114"/>
      <c r="I80" s="114"/>
      <c r="J80" s="114"/>
      <c r="K80" s="114"/>
      <c r="L80" s="114"/>
      <c r="M80" s="114"/>
      <c r="N80" s="114"/>
      <c r="O80" s="114"/>
      <c r="P80" s="115" t="s">
        <v>122</v>
      </c>
      <c r="Q80" s="115" t="s">
        <v>122</v>
      </c>
      <c r="R80" s="115" t="s">
        <v>122</v>
      </c>
      <c r="S80" s="115" t="s">
        <v>122</v>
      </c>
      <c r="T80" s="115" t="s">
        <v>122</v>
      </c>
      <c r="U80" s="115" t="s">
        <v>122</v>
      </c>
      <c r="V80" s="114"/>
      <c r="W80" s="114"/>
      <c r="X80" s="114"/>
      <c r="Y80" s="114"/>
      <c r="Z80" s="114"/>
      <c r="AA80" s="114"/>
      <c r="AB80" s="114"/>
      <c r="AC80" s="114"/>
      <c r="AD80" s="114"/>
      <c r="AE80" s="114"/>
      <c r="AF80" s="117"/>
      <c r="AG80" s="163"/>
      <c r="AH80" s="164"/>
    </row>
    <row r="81" spans="1:34" x14ac:dyDescent="0.3">
      <c r="A81" s="141">
        <v>47</v>
      </c>
      <c r="B81" s="120"/>
      <c r="C81" s="114"/>
      <c r="D81" s="114"/>
      <c r="E81" s="114"/>
      <c r="F81" s="114"/>
      <c r="G81" s="114"/>
      <c r="H81" s="114"/>
      <c r="I81" s="114"/>
      <c r="J81" s="114"/>
      <c r="K81" s="114"/>
      <c r="L81" s="114"/>
      <c r="M81" s="114"/>
      <c r="N81" s="114"/>
      <c r="O81" s="114"/>
      <c r="P81" s="114" t="s">
        <v>123</v>
      </c>
      <c r="Q81" s="114" t="s">
        <v>123</v>
      </c>
      <c r="R81" s="114" t="s">
        <v>123</v>
      </c>
      <c r="S81" s="114" t="s">
        <v>123</v>
      </c>
      <c r="T81" s="114" t="s">
        <v>123</v>
      </c>
      <c r="U81" s="114" t="s">
        <v>123</v>
      </c>
      <c r="V81" s="114"/>
      <c r="W81" s="114"/>
      <c r="X81" s="114"/>
      <c r="Y81" s="114"/>
      <c r="Z81" s="114"/>
      <c r="AA81" s="114"/>
      <c r="AB81" s="114"/>
      <c r="AC81" s="114"/>
      <c r="AD81" s="114"/>
      <c r="AE81" s="114"/>
      <c r="AF81" s="117"/>
      <c r="AG81" s="163"/>
      <c r="AH81" s="164"/>
    </row>
    <row r="82" spans="1:34" ht="13.5" thickBot="1" x14ac:dyDescent="0.35">
      <c r="A82" s="142">
        <v>48</v>
      </c>
      <c r="B82" s="120"/>
      <c r="C82" s="114"/>
      <c r="D82" s="114"/>
      <c r="E82" s="114"/>
      <c r="F82" s="114"/>
      <c r="G82" s="114"/>
      <c r="H82" s="114"/>
      <c r="I82" s="114"/>
      <c r="J82" s="114"/>
      <c r="K82" s="114"/>
      <c r="L82" s="114"/>
      <c r="M82" s="114"/>
      <c r="N82" s="114"/>
      <c r="O82" s="114"/>
      <c r="P82" s="114" t="s">
        <v>124</v>
      </c>
      <c r="Q82" s="114" t="s">
        <v>124</v>
      </c>
      <c r="R82" s="114" t="s">
        <v>124</v>
      </c>
      <c r="S82" s="114" t="s">
        <v>124</v>
      </c>
      <c r="T82" s="114" t="s">
        <v>124</v>
      </c>
      <c r="U82" s="114" t="s">
        <v>124</v>
      </c>
      <c r="V82" s="114"/>
      <c r="W82" s="114"/>
      <c r="X82" s="114"/>
      <c r="Y82" s="114"/>
      <c r="Z82" s="114"/>
      <c r="AA82" s="114"/>
      <c r="AB82" s="114"/>
      <c r="AC82" s="114"/>
      <c r="AD82" s="114"/>
      <c r="AE82" s="114"/>
      <c r="AF82" s="117"/>
      <c r="AG82" s="165"/>
      <c r="AH82" s="166"/>
    </row>
    <row r="83" spans="1:34" x14ac:dyDescent="0.3">
      <c r="A83" s="141">
        <v>49</v>
      </c>
      <c r="B83" s="120"/>
      <c r="C83" s="114"/>
      <c r="D83" s="114"/>
      <c r="E83" s="114"/>
      <c r="F83" s="114"/>
      <c r="G83" s="114"/>
      <c r="H83" s="114"/>
      <c r="I83" s="114"/>
      <c r="J83" s="114"/>
      <c r="K83" s="114"/>
      <c r="L83" s="114"/>
      <c r="M83" s="114"/>
      <c r="N83" s="114"/>
      <c r="O83" s="114"/>
      <c r="P83" s="114" t="s">
        <v>125</v>
      </c>
      <c r="Q83" s="114" t="s">
        <v>125</v>
      </c>
      <c r="R83" s="114" t="s">
        <v>125</v>
      </c>
      <c r="S83" s="114" t="s">
        <v>125</v>
      </c>
      <c r="T83" s="114" t="s">
        <v>125</v>
      </c>
      <c r="U83" s="114" t="s">
        <v>125</v>
      </c>
      <c r="V83" s="114"/>
      <c r="W83" s="114"/>
      <c r="X83" s="114"/>
      <c r="Y83" s="114"/>
      <c r="Z83" s="114"/>
      <c r="AA83" s="114"/>
      <c r="AB83" s="114"/>
      <c r="AC83" s="114"/>
      <c r="AD83" s="114"/>
      <c r="AE83" s="114"/>
      <c r="AF83" s="117"/>
    </row>
    <row r="84" spans="1:34" ht="13.5" thickBot="1" x14ac:dyDescent="0.35">
      <c r="A84" s="142">
        <v>50</v>
      </c>
      <c r="B84" s="120"/>
      <c r="C84" s="114"/>
      <c r="D84" s="114"/>
      <c r="E84" s="114"/>
      <c r="F84" s="114"/>
      <c r="G84" s="114"/>
      <c r="H84" s="114"/>
      <c r="I84" s="114"/>
      <c r="J84" s="114"/>
      <c r="K84" s="114"/>
      <c r="L84" s="114"/>
      <c r="M84" s="114"/>
      <c r="N84" s="114"/>
      <c r="O84" s="114"/>
      <c r="P84" s="114" t="s">
        <v>126</v>
      </c>
      <c r="Q84" s="114" t="s">
        <v>126</v>
      </c>
      <c r="R84" s="114" t="s">
        <v>126</v>
      </c>
      <c r="S84" s="114" t="s">
        <v>126</v>
      </c>
      <c r="T84" s="114" t="s">
        <v>126</v>
      </c>
      <c r="U84" s="114" t="s">
        <v>126</v>
      </c>
      <c r="V84" s="114"/>
      <c r="W84" s="114"/>
      <c r="X84" s="114"/>
      <c r="Y84" s="114"/>
      <c r="Z84" s="114"/>
      <c r="AA84" s="114"/>
      <c r="AB84" s="114"/>
      <c r="AC84" s="114"/>
      <c r="AD84" s="114"/>
      <c r="AE84" s="114"/>
      <c r="AF84" s="117"/>
    </row>
    <row r="85" spans="1:34" ht="13.5" thickBot="1" x14ac:dyDescent="0.35">
      <c r="A85" s="141">
        <v>51</v>
      </c>
      <c r="B85" s="120"/>
      <c r="C85" s="114"/>
      <c r="D85" s="114"/>
      <c r="E85" s="114"/>
      <c r="F85" s="114"/>
      <c r="G85" s="114"/>
      <c r="H85" s="114"/>
      <c r="I85" s="114"/>
      <c r="J85" s="114"/>
      <c r="K85" s="114"/>
      <c r="L85" s="114"/>
      <c r="M85" s="114"/>
      <c r="N85" s="114"/>
      <c r="O85" s="114"/>
      <c r="P85" s="114"/>
      <c r="Q85" s="114"/>
      <c r="R85" s="114"/>
      <c r="S85" s="114"/>
      <c r="T85" s="114"/>
      <c r="U85" s="114"/>
      <c r="V85" s="114"/>
      <c r="W85" s="114"/>
      <c r="X85" s="114"/>
      <c r="Y85" s="114"/>
      <c r="Z85" s="114"/>
      <c r="AA85" s="114"/>
      <c r="AB85" s="114"/>
      <c r="AC85" s="114"/>
      <c r="AD85" s="114"/>
      <c r="AE85" s="114"/>
      <c r="AF85" s="117"/>
    </row>
    <row r="86" spans="1:34" ht="13.5" thickBot="1" x14ac:dyDescent="0.35">
      <c r="A86" s="142">
        <v>52</v>
      </c>
      <c r="B86" s="113" t="s">
        <v>113</v>
      </c>
      <c r="C86" s="113" t="s">
        <v>115</v>
      </c>
      <c r="D86" s="113" t="s">
        <v>113</v>
      </c>
      <c r="E86" s="113" t="s">
        <v>113</v>
      </c>
      <c r="F86" s="113" t="s">
        <v>113</v>
      </c>
      <c r="G86" s="113" t="s">
        <v>113</v>
      </c>
      <c r="H86" s="113" t="s">
        <v>113</v>
      </c>
      <c r="I86" s="114"/>
      <c r="J86" s="114"/>
      <c r="K86" s="115"/>
      <c r="L86" s="115"/>
      <c r="M86" s="114"/>
      <c r="N86" s="114"/>
      <c r="O86" s="115"/>
      <c r="P86" s="114"/>
      <c r="Q86" s="114"/>
      <c r="R86" s="114"/>
      <c r="S86" s="114"/>
      <c r="T86" s="115"/>
      <c r="U86" s="115"/>
      <c r="V86" s="114"/>
      <c r="W86" s="114"/>
      <c r="X86" s="114"/>
      <c r="Y86" s="115"/>
      <c r="Z86" s="115"/>
      <c r="AA86" s="114"/>
      <c r="AB86" s="114"/>
      <c r="AC86" s="115"/>
      <c r="AD86" s="114"/>
      <c r="AE86" s="114"/>
      <c r="AF86" s="117"/>
    </row>
    <row r="87" spans="1:34" x14ac:dyDescent="0.3">
      <c r="A87" s="141">
        <v>53</v>
      </c>
      <c r="B87" s="120"/>
      <c r="C87" s="114"/>
      <c r="D87" s="114"/>
      <c r="E87" s="114"/>
      <c r="F87" s="114"/>
      <c r="G87" s="114"/>
      <c r="H87" s="114"/>
      <c r="I87" s="114" t="s">
        <v>116</v>
      </c>
      <c r="J87" s="114" t="s">
        <v>116</v>
      </c>
      <c r="K87" s="114" t="s">
        <v>116</v>
      </c>
      <c r="L87" s="114" t="s">
        <v>116</v>
      </c>
      <c r="M87" s="114" t="s">
        <v>116</v>
      </c>
      <c r="N87" s="114" t="s">
        <v>116</v>
      </c>
      <c r="O87" s="114" t="s">
        <v>116</v>
      </c>
      <c r="P87" s="114"/>
      <c r="Q87" s="114"/>
      <c r="R87" s="114"/>
      <c r="S87" s="114"/>
      <c r="T87" s="114"/>
      <c r="U87" s="114"/>
      <c r="V87" s="114"/>
      <c r="W87" s="114"/>
      <c r="X87" s="114"/>
      <c r="Y87" s="114"/>
      <c r="Z87" s="114"/>
      <c r="AA87" s="114"/>
      <c r="AB87" s="114"/>
      <c r="AC87" s="114"/>
      <c r="AD87" s="114"/>
      <c r="AE87" s="114"/>
      <c r="AF87" s="117"/>
    </row>
    <row r="88" spans="1:34" ht="13.5" thickBot="1" x14ac:dyDescent="0.35">
      <c r="A88" s="142">
        <v>54</v>
      </c>
      <c r="B88" s="120"/>
      <c r="C88" s="114"/>
      <c r="D88" s="114"/>
      <c r="E88" s="114"/>
      <c r="F88" s="114"/>
      <c r="G88" s="114"/>
      <c r="H88" s="114"/>
      <c r="I88" s="114"/>
      <c r="J88" s="114"/>
      <c r="K88" s="114"/>
      <c r="L88" s="114"/>
      <c r="M88" s="114"/>
      <c r="N88" s="114"/>
      <c r="O88" s="114"/>
      <c r="P88" s="114" t="s">
        <v>117</v>
      </c>
      <c r="Q88" s="114" t="s">
        <v>117</v>
      </c>
      <c r="R88" s="114" t="s">
        <v>117</v>
      </c>
      <c r="S88" s="114" t="s">
        <v>117</v>
      </c>
      <c r="T88" s="114" t="s">
        <v>117</v>
      </c>
      <c r="U88" s="114" t="s">
        <v>117</v>
      </c>
      <c r="V88" s="114" t="s">
        <v>117</v>
      </c>
      <c r="W88" s="114"/>
      <c r="X88" s="114"/>
      <c r="Y88" s="114"/>
      <c r="Z88" s="114"/>
      <c r="AA88" s="114"/>
      <c r="AB88" s="114"/>
      <c r="AC88" s="114"/>
      <c r="AD88" s="114"/>
      <c r="AE88" s="114"/>
      <c r="AF88" s="117"/>
    </row>
    <row r="89" spans="1:34" ht="13.5" thickBot="1" x14ac:dyDescent="0.35">
      <c r="A89" s="141">
        <v>55</v>
      </c>
      <c r="B89" s="120"/>
      <c r="C89" s="114"/>
      <c r="D89" s="114"/>
      <c r="E89" s="114"/>
      <c r="F89" s="114"/>
      <c r="G89" s="114"/>
      <c r="H89" s="114"/>
      <c r="I89" s="114"/>
      <c r="J89" s="114"/>
      <c r="K89" s="114"/>
      <c r="L89" s="114"/>
      <c r="M89" s="121"/>
      <c r="N89" s="121"/>
      <c r="O89" s="121"/>
      <c r="P89" s="121"/>
      <c r="Q89" s="121"/>
      <c r="R89" s="114"/>
      <c r="S89" s="114"/>
      <c r="T89" s="114"/>
      <c r="U89" s="114"/>
      <c r="V89" s="114"/>
      <c r="W89" s="114" t="s">
        <v>118</v>
      </c>
      <c r="X89" s="114" t="s">
        <v>118</v>
      </c>
      <c r="Y89" s="114" t="s">
        <v>118</v>
      </c>
      <c r="Z89" s="114" t="s">
        <v>118</v>
      </c>
      <c r="AA89" s="114" t="s">
        <v>118</v>
      </c>
      <c r="AB89" s="114" t="s">
        <v>118</v>
      </c>
      <c r="AC89" s="114" t="s">
        <v>118</v>
      </c>
      <c r="AD89" s="114"/>
      <c r="AE89" s="114"/>
      <c r="AF89" s="117"/>
    </row>
    <row r="90" spans="1:34" ht="13.5" thickBot="1" x14ac:dyDescent="0.35">
      <c r="A90" s="142">
        <v>56</v>
      </c>
      <c r="B90" s="120" t="s">
        <v>119</v>
      </c>
      <c r="C90" s="114" t="s">
        <v>119</v>
      </c>
      <c r="D90" s="120" t="s">
        <v>119</v>
      </c>
      <c r="E90" s="114" t="s">
        <v>119</v>
      </c>
      <c r="F90" s="120" t="s">
        <v>119</v>
      </c>
      <c r="G90" s="114" t="s">
        <v>119</v>
      </c>
      <c r="H90" s="120" t="s">
        <v>119</v>
      </c>
      <c r="I90" s="115"/>
      <c r="J90" s="115"/>
      <c r="K90" s="115"/>
      <c r="L90" s="115"/>
      <c r="M90" s="115"/>
      <c r="N90" s="115"/>
      <c r="O90" s="114"/>
      <c r="P90" s="114"/>
      <c r="Q90" s="114"/>
      <c r="R90" s="114"/>
      <c r="S90" s="114"/>
      <c r="T90" s="114"/>
      <c r="U90" s="114"/>
      <c r="V90" s="114"/>
      <c r="W90" s="114"/>
      <c r="X90" s="114"/>
      <c r="Y90" s="114"/>
      <c r="Z90" s="114"/>
      <c r="AA90" s="114"/>
      <c r="AB90" s="114"/>
      <c r="AC90" s="114"/>
      <c r="AD90" s="114"/>
      <c r="AE90" s="114"/>
      <c r="AF90" s="117"/>
    </row>
    <row r="91" spans="1:34" ht="13.5" thickBot="1" x14ac:dyDescent="0.35">
      <c r="A91" s="141">
        <v>57</v>
      </c>
      <c r="B91" s="120"/>
      <c r="C91" s="114"/>
      <c r="D91" s="114"/>
      <c r="E91" s="114"/>
      <c r="F91" s="114"/>
      <c r="G91" s="114"/>
      <c r="H91" s="114"/>
      <c r="I91" s="114" t="s">
        <v>120</v>
      </c>
      <c r="J91" s="114" t="s">
        <v>120</v>
      </c>
      <c r="K91" s="114" t="s">
        <v>120</v>
      </c>
      <c r="L91" s="114" t="s">
        <v>120</v>
      </c>
      <c r="M91" s="114" t="s">
        <v>120</v>
      </c>
      <c r="N91" s="114" t="s">
        <v>120</v>
      </c>
      <c r="O91" s="114" t="s">
        <v>120</v>
      </c>
      <c r="P91" s="114"/>
      <c r="Q91" s="114"/>
      <c r="R91" s="114"/>
      <c r="S91" s="114"/>
      <c r="T91" s="114"/>
      <c r="U91" s="114"/>
      <c r="V91" s="114"/>
      <c r="W91" s="114"/>
      <c r="X91" s="114"/>
      <c r="Y91" s="114"/>
      <c r="Z91" s="114"/>
      <c r="AA91" s="121"/>
      <c r="AB91" s="121"/>
      <c r="AC91" s="114"/>
      <c r="AD91" s="107"/>
      <c r="AE91" s="107"/>
      <c r="AF91" s="107"/>
    </row>
    <row r="92" spans="1:34" x14ac:dyDescent="0.3">
      <c r="A92" s="128" t="s">
        <v>2</v>
      </c>
      <c r="B92" s="108">
        <f>COUNTIF(B73:B91,"m")</f>
        <v>0</v>
      </c>
      <c r="C92" s="108">
        <f t="shared" ref="C92" si="39">COUNTIF(C73:C91,"m")</f>
        <v>0</v>
      </c>
      <c r="D92" s="108">
        <f>COUNTIF(D73:D91,"m")</f>
        <v>0</v>
      </c>
      <c r="E92" s="108">
        <f t="shared" ref="E92:AE92" si="40">COUNTIF(E73:E91,"m")</f>
        <v>0</v>
      </c>
      <c r="F92" s="108">
        <f t="shared" si="40"/>
        <v>0</v>
      </c>
      <c r="G92" s="108">
        <f t="shared" si="40"/>
        <v>0</v>
      </c>
      <c r="H92" s="108">
        <f t="shared" si="40"/>
        <v>0</v>
      </c>
      <c r="I92" s="108">
        <f t="shared" si="40"/>
        <v>0</v>
      </c>
      <c r="J92" s="108">
        <f t="shared" si="40"/>
        <v>0</v>
      </c>
      <c r="K92" s="108">
        <f t="shared" si="40"/>
        <v>0</v>
      </c>
      <c r="L92" s="108">
        <f t="shared" si="40"/>
        <v>0</v>
      </c>
      <c r="M92" s="108">
        <f t="shared" si="40"/>
        <v>0</v>
      </c>
      <c r="N92" s="108">
        <f t="shared" si="40"/>
        <v>0</v>
      </c>
      <c r="O92" s="108">
        <f t="shared" si="40"/>
        <v>0</v>
      </c>
      <c r="P92" s="108">
        <f t="shared" si="40"/>
        <v>0</v>
      </c>
      <c r="Q92" s="108">
        <f t="shared" si="40"/>
        <v>0</v>
      </c>
      <c r="R92" s="108">
        <f t="shared" si="40"/>
        <v>0</v>
      </c>
      <c r="S92" s="108">
        <f t="shared" si="40"/>
        <v>0</v>
      </c>
      <c r="T92" s="108">
        <f t="shared" si="40"/>
        <v>0</v>
      </c>
      <c r="U92" s="108">
        <f t="shared" si="40"/>
        <v>0</v>
      </c>
      <c r="V92" s="108">
        <f t="shared" si="40"/>
        <v>0</v>
      </c>
      <c r="W92" s="108">
        <f t="shared" si="40"/>
        <v>0</v>
      </c>
      <c r="X92" s="108">
        <f t="shared" si="40"/>
        <v>0</v>
      </c>
      <c r="Y92" s="108">
        <f t="shared" si="40"/>
        <v>0</v>
      </c>
      <c r="Z92" s="108">
        <f t="shared" si="40"/>
        <v>0</v>
      </c>
      <c r="AA92" s="108">
        <f t="shared" si="40"/>
        <v>0</v>
      </c>
      <c r="AB92" s="108">
        <f t="shared" si="40"/>
        <v>0</v>
      </c>
      <c r="AC92" s="108">
        <f t="shared" si="40"/>
        <v>0</v>
      </c>
      <c r="AD92" s="108">
        <f t="shared" si="40"/>
        <v>0</v>
      </c>
      <c r="AE92" s="108">
        <f t="shared" si="40"/>
        <v>0</v>
      </c>
      <c r="AF92" s="108">
        <f>COUNTIF(AF73:AF91,"m")</f>
        <v>0</v>
      </c>
    </row>
    <row r="93" spans="1:34" ht="13.5" thickBot="1" x14ac:dyDescent="0.35">
      <c r="A93" s="138" t="s">
        <v>3</v>
      </c>
      <c r="B93" s="111">
        <f>COUNTIF(B73:B91,"g")</f>
        <v>0</v>
      </c>
      <c r="C93" s="111">
        <f t="shared" ref="C93:AE93" si="41">COUNTIF(C73:C91,"g")</f>
        <v>0</v>
      </c>
      <c r="D93" s="111">
        <f t="shared" si="41"/>
        <v>0</v>
      </c>
      <c r="E93" s="111">
        <f t="shared" si="41"/>
        <v>0</v>
      </c>
      <c r="F93" s="111">
        <f t="shared" si="41"/>
        <v>0</v>
      </c>
      <c r="G93" s="111">
        <f t="shared" si="41"/>
        <v>0</v>
      </c>
      <c r="H93" s="111">
        <f t="shared" si="41"/>
        <v>0</v>
      </c>
      <c r="I93" s="111">
        <f t="shared" si="41"/>
        <v>0</v>
      </c>
      <c r="J93" s="111">
        <f t="shared" si="41"/>
        <v>0</v>
      </c>
      <c r="K93" s="111">
        <f t="shared" si="41"/>
        <v>0</v>
      </c>
      <c r="L93" s="111">
        <f t="shared" si="41"/>
        <v>0</v>
      </c>
      <c r="M93" s="111">
        <f t="shared" si="41"/>
        <v>0</v>
      </c>
      <c r="N93" s="111">
        <f t="shared" si="41"/>
        <v>0</v>
      </c>
      <c r="O93" s="111">
        <f t="shared" si="41"/>
        <v>0</v>
      </c>
      <c r="P93" s="111">
        <f t="shared" si="41"/>
        <v>0</v>
      </c>
      <c r="Q93" s="111">
        <f t="shared" si="41"/>
        <v>0</v>
      </c>
      <c r="R93" s="111">
        <f t="shared" si="41"/>
        <v>0</v>
      </c>
      <c r="S93" s="111">
        <f t="shared" si="41"/>
        <v>0</v>
      </c>
      <c r="T93" s="111">
        <f t="shared" si="41"/>
        <v>0</v>
      </c>
      <c r="U93" s="111">
        <f t="shared" si="41"/>
        <v>0</v>
      </c>
      <c r="V93" s="111">
        <f t="shared" si="41"/>
        <v>0</v>
      </c>
      <c r="W93" s="111">
        <f t="shared" si="41"/>
        <v>0</v>
      </c>
      <c r="X93" s="111">
        <f t="shared" si="41"/>
        <v>0</v>
      </c>
      <c r="Y93" s="111">
        <f t="shared" si="41"/>
        <v>0</v>
      </c>
      <c r="Z93" s="111">
        <f t="shared" si="41"/>
        <v>0</v>
      </c>
      <c r="AA93" s="111">
        <f t="shared" si="41"/>
        <v>0</v>
      </c>
      <c r="AB93" s="111">
        <f t="shared" si="41"/>
        <v>0</v>
      </c>
      <c r="AC93" s="111">
        <f t="shared" si="41"/>
        <v>0</v>
      </c>
      <c r="AD93" s="111">
        <f t="shared" si="41"/>
        <v>0</v>
      </c>
      <c r="AE93" s="111">
        <f t="shared" si="41"/>
        <v>0</v>
      </c>
      <c r="AF93" s="111">
        <f>COUNTIF(AF73:AF91,"g")</f>
        <v>0</v>
      </c>
    </row>
    <row r="94" spans="1:34" ht="13.5" thickBot="1" x14ac:dyDescent="0.35">
      <c r="A94" s="139"/>
      <c r="B94" s="98">
        <f>DATE(MATCH($A$2,$AP$1:$AP$7,0)+2014,MATCH($A$1,$AN$1:$AN$12,0),1)</f>
        <v>43466</v>
      </c>
      <c r="C94" s="98">
        <f t="shared" ref="C94" si="42">B94+1</f>
        <v>43467</v>
      </c>
      <c r="D94" s="98">
        <f t="shared" ref="D94" si="43">C94+1</f>
        <v>43468</v>
      </c>
      <c r="E94" s="98">
        <f t="shared" ref="E94" si="44">D94+1</f>
        <v>43469</v>
      </c>
      <c r="F94" s="98">
        <f t="shared" ref="F94" si="45">E94+1</f>
        <v>43470</v>
      </c>
      <c r="G94" s="98">
        <f t="shared" ref="G94" si="46">F94+1</f>
        <v>43471</v>
      </c>
      <c r="H94" s="98">
        <f t="shared" ref="H94" si="47">G94+1</f>
        <v>43472</v>
      </c>
      <c r="I94" s="98">
        <f t="shared" ref="I94" si="48">H94+1</f>
        <v>43473</v>
      </c>
      <c r="J94" s="98">
        <f t="shared" ref="J94" si="49">I94+1</f>
        <v>43474</v>
      </c>
      <c r="K94" s="98">
        <f t="shared" ref="K94" si="50">J94+1</f>
        <v>43475</v>
      </c>
      <c r="L94" s="98">
        <f t="shared" ref="L94" si="51">K94+1</f>
        <v>43476</v>
      </c>
      <c r="M94" s="98">
        <f t="shared" ref="M94" si="52">L94+1</f>
        <v>43477</v>
      </c>
      <c r="N94" s="98">
        <f t="shared" ref="N94" si="53">M94+1</f>
        <v>43478</v>
      </c>
      <c r="O94" s="98">
        <f t="shared" ref="O94" si="54">N94+1</f>
        <v>43479</v>
      </c>
      <c r="P94" s="98">
        <f t="shared" ref="P94" si="55">O94+1</f>
        <v>43480</v>
      </c>
      <c r="Q94" s="98">
        <f t="shared" ref="Q94" si="56">P94+1</f>
        <v>43481</v>
      </c>
      <c r="R94" s="98">
        <f t="shared" ref="R94" si="57">Q94+1</f>
        <v>43482</v>
      </c>
      <c r="S94" s="98">
        <f t="shared" ref="S94" si="58">R94+1</f>
        <v>43483</v>
      </c>
      <c r="T94" s="98">
        <f t="shared" ref="T94" si="59">S94+1</f>
        <v>43484</v>
      </c>
      <c r="U94" s="98">
        <f t="shared" ref="U94" si="60">T94+1</f>
        <v>43485</v>
      </c>
      <c r="V94" s="98">
        <f t="shared" ref="V94" si="61">U94+1</f>
        <v>43486</v>
      </c>
      <c r="W94" s="98">
        <f t="shared" ref="W94" si="62">V94+1</f>
        <v>43487</v>
      </c>
      <c r="X94" s="98">
        <f t="shared" ref="X94" si="63">W94+1</f>
        <v>43488</v>
      </c>
      <c r="Y94" s="98">
        <f t="shared" ref="Y94" si="64">X94+1</f>
        <v>43489</v>
      </c>
      <c r="Z94" s="98">
        <f t="shared" ref="Z94" si="65">Y94+1</f>
        <v>43490</v>
      </c>
      <c r="AA94" s="98">
        <f t="shared" ref="AA94" si="66">Z94+1</f>
        <v>43491</v>
      </c>
      <c r="AB94" s="98">
        <f t="shared" ref="AB94" si="67">AA94+1</f>
        <v>43492</v>
      </c>
      <c r="AC94" s="98">
        <f t="shared" ref="AC94" si="68">AB94+1</f>
        <v>43493</v>
      </c>
      <c r="AD94" s="98">
        <f t="shared" ref="AD94" si="69">AC94+1</f>
        <v>43494</v>
      </c>
      <c r="AE94" s="98">
        <f t="shared" ref="AE94" si="70">AD94+1</f>
        <v>43495</v>
      </c>
      <c r="AF94" s="98">
        <f t="shared" ref="AF94" si="71">AE94+1</f>
        <v>43496</v>
      </c>
    </row>
    <row r="95" spans="1:34" ht="14" thickTop="1" thickBot="1" x14ac:dyDescent="0.35">
      <c r="A95" s="132" t="s">
        <v>129</v>
      </c>
      <c r="B95" s="92">
        <v>1</v>
      </c>
      <c r="C95" s="92">
        <v>2</v>
      </c>
      <c r="D95" s="92">
        <v>3</v>
      </c>
      <c r="E95" s="92">
        <v>4</v>
      </c>
      <c r="F95" s="92">
        <v>5</v>
      </c>
      <c r="G95" s="92">
        <v>6</v>
      </c>
      <c r="H95" s="92">
        <v>7</v>
      </c>
      <c r="I95" s="92">
        <v>8</v>
      </c>
      <c r="J95" s="92">
        <v>9</v>
      </c>
      <c r="K95" s="92">
        <v>10</v>
      </c>
      <c r="L95" s="92">
        <v>11</v>
      </c>
      <c r="M95" s="92">
        <v>12</v>
      </c>
      <c r="N95" s="92">
        <v>13</v>
      </c>
      <c r="O95" s="92">
        <v>14</v>
      </c>
      <c r="P95" s="92">
        <v>15</v>
      </c>
      <c r="Q95" s="92">
        <v>16</v>
      </c>
      <c r="R95" s="92">
        <v>17</v>
      </c>
      <c r="S95" s="92">
        <v>18</v>
      </c>
      <c r="T95" s="92">
        <v>19</v>
      </c>
      <c r="U95" s="92">
        <v>20</v>
      </c>
      <c r="V95" s="92">
        <v>21</v>
      </c>
      <c r="W95" s="92">
        <v>22</v>
      </c>
      <c r="X95" s="92">
        <v>23</v>
      </c>
      <c r="Y95" s="92">
        <v>24</v>
      </c>
      <c r="Z95" s="92">
        <v>25</v>
      </c>
      <c r="AA95" s="92">
        <v>26</v>
      </c>
      <c r="AB95" s="92">
        <v>27</v>
      </c>
      <c r="AC95" s="92">
        <v>28</v>
      </c>
      <c r="AD95" s="92">
        <v>29</v>
      </c>
      <c r="AE95" s="92">
        <v>30</v>
      </c>
      <c r="AF95" s="92">
        <v>31</v>
      </c>
    </row>
    <row r="96" spans="1:34" ht="13.5" thickBot="1" x14ac:dyDescent="0.35">
      <c r="A96" s="141">
        <v>58</v>
      </c>
      <c r="B96" s="113" t="s">
        <v>113</v>
      </c>
      <c r="C96" s="113" t="s">
        <v>115</v>
      </c>
      <c r="D96" s="113" t="s">
        <v>113</v>
      </c>
      <c r="E96" s="113" t="s">
        <v>113</v>
      </c>
      <c r="F96" s="113" t="s">
        <v>113</v>
      </c>
      <c r="G96" s="113" t="s">
        <v>113</v>
      </c>
      <c r="H96" s="113" t="s">
        <v>113</v>
      </c>
      <c r="I96" s="114"/>
      <c r="J96" s="114"/>
      <c r="K96" s="115"/>
      <c r="L96" s="115"/>
      <c r="M96" s="114"/>
      <c r="N96" s="114"/>
      <c r="O96" s="115"/>
      <c r="P96" s="114"/>
      <c r="Q96" s="114"/>
      <c r="R96" s="114"/>
      <c r="S96" s="114"/>
      <c r="T96" s="115"/>
      <c r="U96" s="115"/>
      <c r="V96" s="114"/>
      <c r="W96" s="114"/>
      <c r="X96" s="114"/>
      <c r="Y96" s="115"/>
      <c r="Z96" s="115"/>
      <c r="AA96" s="114"/>
      <c r="AB96" s="114"/>
      <c r="AC96" s="115"/>
      <c r="AD96" s="114"/>
      <c r="AE96" s="114"/>
      <c r="AF96" s="114"/>
    </row>
    <row r="97" spans="1:34" ht="13.5" thickBot="1" x14ac:dyDescent="0.35">
      <c r="A97" s="142">
        <v>59</v>
      </c>
      <c r="B97" s="120"/>
      <c r="C97" s="113" t="s">
        <v>115</v>
      </c>
      <c r="D97" s="113" t="s">
        <v>113</v>
      </c>
      <c r="E97" s="113" t="s">
        <v>113</v>
      </c>
      <c r="F97" s="113" t="s">
        <v>113</v>
      </c>
      <c r="G97" s="113" t="s">
        <v>113</v>
      </c>
      <c r="H97" s="113" t="s">
        <v>113</v>
      </c>
      <c r="I97" s="114" t="s">
        <v>116</v>
      </c>
      <c r="J97" s="114" t="s">
        <v>116</v>
      </c>
      <c r="K97" s="114" t="s">
        <v>116</v>
      </c>
      <c r="L97" s="114" t="s">
        <v>116</v>
      </c>
      <c r="M97" s="114" t="s">
        <v>116</v>
      </c>
      <c r="N97" s="114" t="s">
        <v>116</v>
      </c>
      <c r="O97" s="114" t="s">
        <v>116</v>
      </c>
      <c r="P97" s="114"/>
      <c r="Q97" s="114"/>
      <c r="R97" s="114"/>
      <c r="S97" s="114"/>
      <c r="T97" s="114"/>
      <c r="U97" s="114"/>
      <c r="V97" s="114"/>
      <c r="W97" s="114"/>
      <c r="X97" s="114"/>
      <c r="Y97" s="114"/>
      <c r="Z97" s="114"/>
      <c r="AA97" s="114"/>
      <c r="AB97" s="114"/>
      <c r="AC97" s="114"/>
      <c r="AD97" s="114"/>
      <c r="AE97" s="114"/>
      <c r="AF97" s="117"/>
    </row>
    <row r="98" spans="1:34" x14ac:dyDescent="0.3">
      <c r="A98" s="141">
        <v>60</v>
      </c>
      <c r="B98" s="120"/>
      <c r="C98" s="113"/>
      <c r="D98" s="113"/>
      <c r="E98" s="113"/>
      <c r="F98" s="113"/>
      <c r="G98" s="113"/>
      <c r="H98" s="113"/>
      <c r="I98" s="114"/>
      <c r="J98" s="114"/>
      <c r="K98" s="114"/>
      <c r="L98" s="114"/>
      <c r="M98" s="114"/>
      <c r="N98" s="114"/>
      <c r="O98" s="114"/>
      <c r="P98" s="114" t="s">
        <v>117</v>
      </c>
      <c r="Q98" s="114" t="s">
        <v>117</v>
      </c>
      <c r="R98" s="114" t="s">
        <v>117</v>
      </c>
      <c r="S98" s="114" t="s">
        <v>117</v>
      </c>
      <c r="T98" s="114" t="s">
        <v>117</v>
      </c>
      <c r="U98" s="114" t="s">
        <v>117</v>
      </c>
      <c r="V98" s="114" t="s">
        <v>117</v>
      </c>
      <c r="W98" s="114"/>
      <c r="X98" s="114"/>
      <c r="Y98" s="114"/>
      <c r="Z98" s="114"/>
      <c r="AA98" s="114"/>
      <c r="AB98" s="114"/>
      <c r="AC98" s="114"/>
      <c r="AD98" s="114"/>
      <c r="AE98" s="114"/>
      <c r="AF98" s="117"/>
    </row>
    <row r="99" spans="1:34" ht="13.5" thickBot="1" x14ac:dyDescent="0.35">
      <c r="A99" s="142">
        <v>61</v>
      </c>
      <c r="B99" s="120"/>
      <c r="C99" s="114"/>
      <c r="D99" s="120"/>
      <c r="E99" s="114"/>
      <c r="F99" s="120"/>
      <c r="G99" s="114"/>
      <c r="H99" s="120"/>
      <c r="I99" s="114"/>
      <c r="J99" s="114"/>
      <c r="K99" s="114"/>
      <c r="L99" s="114"/>
      <c r="M99" s="121"/>
      <c r="N99" s="121"/>
      <c r="O99" s="121"/>
      <c r="P99" s="121"/>
      <c r="Q99" s="121"/>
      <c r="R99" s="114"/>
      <c r="S99" s="114"/>
      <c r="T99" s="114"/>
      <c r="U99" s="114"/>
      <c r="V99" s="114"/>
      <c r="W99" s="114" t="s">
        <v>118</v>
      </c>
      <c r="X99" s="114" t="s">
        <v>118</v>
      </c>
      <c r="Y99" s="114" t="s">
        <v>118</v>
      </c>
      <c r="Z99" s="114" t="s">
        <v>118</v>
      </c>
      <c r="AA99" s="114" t="s">
        <v>118</v>
      </c>
      <c r="AB99" s="114" t="s">
        <v>118</v>
      </c>
      <c r="AC99" s="114" t="s">
        <v>118</v>
      </c>
      <c r="AD99" s="121"/>
      <c r="AE99" s="121"/>
      <c r="AF99" s="117"/>
    </row>
    <row r="100" spans="1:34" x14ac:dyDescent="0.3">
      <c r="A100" s="141">
        <v>62</v>
      </c>
      <c r="B100" s="120" t="s">
        <v>119</v>
      </c>
      <c r="C100" s="114" t="s">
        <v>116</v>
      </c>
      <c r="D100" s="120" t="s">
        <v>116</v>
      </c>
      <c r="E100" s="114" t="s">
        <v>116</v>
      </c>
      <c r="F100" s="120" t="s">
        <v>116</v>
      </c>
      <c r="G100" s="114" t="s">
        <v>116</v>
      </c>
      <c r="H100" s="120" t="s">
        <v>116</v>
      </c>
      <c r="I100" s="115"/>
      <c r="J100" s="115"/>
      <c r="K100" s="115"/>
      <c r="L100" s="115"/>
      <c r="M100" s="115"/>
      <c r="N100" s="115"/>
      <c r="O100" s="114"/>
      <c r="P100" s="114"/>
      <c r="Q100" s="114"/>
      <c r="R100" s="114"/>
      <c r="S100" s="114"/>
      <c r="T100" s="114"/>
      <c r="U100" s="114"/>
      <c r="V100" s="114"/>
      <c r="W100" s="114"/>
      <c r="X100" s="114"/>
      <c r="Y100" s="114"/>
      <c r="Z100" s="114"/>
      <c r="AA100" s="114"/>
      <c r="AB100" s="114"/>
      <c r="AC100" s="114"/>
      <c r="AD100" s="114"/>
      <c r="AE100" s="114"/>
      <c r="AF100" s="117"/>
    </row>
    <row r="101" spans="1:34" ht="13.5" thickBot="1" x14ac:dyDescent="0.35">
      <c r="A101" s="142">
        <v>63</v>
      </c>
      <c r="B101" s="120"/>
      <c r="C101" s="120" t="s">
        <v>117</v>
      </c>
      <c r="D101" s="120" t="s">
        <v>117</v>
      </c>
      <c r="E101" s="120" t="s">
        <v>117</v>
      </c>
      <c r="F101" s="120" t="s">
        <v>117</v>
      </c>
      <c r="G101" s="120" t="s">
        <v>117</v>
      </c>
      <c r="H101" s="120" t="s">
        <v>117</v>
      </c>
      <c r="I101" s="114" t="s">
        <v>120</v>
      </c>
      <c r="J101" s="114" t="s">
        <v>120</v>
      </c>
      <c r="K101" s="114" t="s">
        <v>120</v>
      </c>
      <c r="L101" s="114" t="s">
        <v>120</v>
      </c>
      <c r="M101" s="114" t="s">
        <v>120</v>
      </c>
      <c r="N101" s="114" t="s">
        <v>120</v>
      </c>
      <c r="O101" s="114" t="s">
        <v>120</v>
      </c>
      <c r="P101" s="114"/>
      <c r="Q101" s="114"/>
      <c r="R101" s="114"/>
      <c r="S101" s="114"/>
      <c r="T101" s="114"/>
      <c r="U101" s="114"/>
      <c r="V101" s="114"/>
      <c r="W101" s="114"/>
      <c r="X101" s="114"/>
      <c r="Y101" s="114"/>
      <c r="Z101" s="114"/>
      <c r="AA101" s="121"/>
      <c r="AB101" s="121"/>
      <c r="AC101" s="114"/>
      <c r="AD101" s="114"/>
      <c r="AE101" s="114"/>
      <c r="AF101" s="117"/>
    </row>
    <row r="102" spans="1:34" ht="13.5" thickBot="1" x14ac:dyDescent="0.35">
      <c r="A102" s="141">
        <v>64</v>
      </c>
      <c r="B102" s="120"/>
      <c r="C102" s="120"/>
      <c r="D102" s="120"/>
      <c r="E102" s="120"/>
      <c r="F102" s="120"/>
      <c r="G102" s="120"/>
      <c r="H102" s="120"/>
      <c r="I102" s="114"/>
      <c r="J102" s="114"/>
      <c r="K102" s="114"/>
      <c r="L102" s="114"/>
      <c r="M102" s="114"/>
      <c r="N102" s="114"/>
      <c r="O102" s="114"/>
      <c r="P102" s="114" t="s">
        <v>121</v>
      </c>
      <c r="Q102" s="114" t="s">
        <v>121</v>
      </c>
      <c r="R102" s="114" t="s">
        <v>121</v>
      </c>
      <c r="S102" s="114" t="s">
        <v>121</v>
      </c>
      <c r="T102" s="114" t="s">
        <v>121</v>
      </c>
      <c r="U102" s="114" t="s">
        <v>121</v>
      </c>
      <c r="V102" s="114"/>
      <c r="W102" s="114"/>
      <c r="X102" s="114"/>
      <c r="Y102" s="114"/>
      <c r="Z102" s="114"/>
      <c r="AA102" s="114"/>
      <c r="AB102" s="114"/>
      <c r="AC102" s="114"/>
      <c r="AD102" s="114"/>
      <c r="AE102" s="114"/>
      <c r="AF102" s="117"/>
      <c r="AG102" s="161" t="s">
        <v>135</v>
      </c>
      <c r="AH102" s="162"/>
    </row>
    <row r="103" spans="1:34" ht="13.5" thickBot="1" x14ac:dyDescent="0.35">
      <c r="A103" s="142">
        <v>65</v>
      </c>
      <c r="B103" s="120"/>
      <c r="C103" s="115" t="s">
        <v>118</v>
      </c>
      <c r="D103" s="115" t="s">
        <v>118</v>
      </c>
      <c r="E103" s="115" t="s">
        <v>118</v>
      </c>
      <c r="F103" s="115" t="s">
        <v>118</v>
      </c>
      <c r="G103" s="115" t="s">
        <v>118</v>
      </c>
      <c r="H103" s="115" t="s">
        <v>118</v>
      </c>
      <c r="I103" s="114"/>
      <c r="J103" s="114"/>
      <c r="K103" s="114"/>
      <c r="L103" s="114"/>
      <c r="M103" s="114"/>
      <c r="N103" s="114"/>
      <c r="O103" s="114"/>
      <c r="P103" s="115" t="s">
        <v>122</v>
      </c>
      <c r="Q103" s="115" t="s">
        <v>122</v>
      </c>
      <c r="R103" s="115" t="s">
        <v>122</v>
      </c>
      <c r="S103" s="115" t="s">
        <v>122</v>
      </c>
      <c r="T103" s="115" t="s">
        <v>122</v>
      </c>
      <c r="U103" s="115" t="s">
        <v>122</v>
      </c>
      <c r="V103" s="114"/>
      <c r="W103" s="114"/>
      <c r="X103" s="114"/>
      <c r="Y103" s="114"/>
      <c r="Z103" s="114"/>
      <c r="AA103" s="114"/>
      <c r="AB103" s="114"/>
      <c r="AC103" s="114"/>
      <c r="AD103" s="114"/>
      <c r="AE103" s="114"/>
      <c r="AF103" s="117"/>
      <c r="AG103" s="163"/>
      <c r="AH103" s="164"/>
    </row>
    <row r="104" spans="1:34" x14ac:dyDescent="0.3">
      <c r="A104" s="141">
        <v>66</v>
      </c>
      <c r="B104" s="120"/>
      <c r="C104" s="114" t="s">
        <v>119</v>
      </c>
      <c r="D104" s="114" t="s">
        <v>119</v>
      </c>
      <c r="E104" s="114" t="s">
        <v>119</v>
      </c>
      <c r="F104" s="114" t="s">
        <v>119</v>
      </c>
      <c r="G104" s="114" t="s">
        <v>119</v>
      </c>
      <c r="H104" s="114" t="s">
        <v>119</v>
      </c>
      <c r="I104" s="114"/>
      <c r="J104" s="114"/>
      <c r="K104" s="114"/>
      <c r="L104" s="114"/>
      <c r="M104" s="114"/>
      <c r="N104" s="114"/>
      <c r="O104" s="114"/>
      <c r="P104" s="114" t="s">
        <v>123</v>
      </c>
      <c r="Q104" s="114" t="s">
        <v>123</v>
      </c>
      <c r="R104" s="114" t="s">
        <v>123</v>
      </c>
      <c r="S104" s="114" t="s">
        <v>123</v>
      </c>
      <c r="T104" s="114" t="s">
        <v>123</v>
      </c>
      <c r="U104" s="114" t="s">
        <v>123</v>
      </c>
      <c r="V104" s="114"/>
      <c r="W104" s="114"/>
      <c r="X104" s="114"/>
      <c r="Y104" s="114"/>
      <c r="Z104" s="114"/>
      <c r="AA104" s="114"/>
      <c r="AB104" s="114"/>
      <c r="AC104" s="114"/>
      <c r="AD104" s="114"/>
      <c r="AE104" s="114"/>
      <c r="AF104" s="117"/>
      <c r="AG104" s="163"/>
      <c r="AH104" s="164"/>
    </row>
    <row r="105" spans="1:34" ht="13.5" thickBot="1" x14ac:dyDescent="0.35">
      <c r="A105" s="142">
        <v>67</v>
      </c>
      <c r="B105" s="120"/>
      <c r="C105" s="114" t="s">
        <v>120</v>
      </c>
      <c r="D105" s="114" t="s">
        <v>120</v>
      </c>
      <c r="E105" s="114" t="s">
        <v>120</v>
      </c>
      <c r="F105" s="114" t="s">
        <v>120</v>
      </c>
      <c r="G105" s="114" t="s">
        <v>120</v>
      </c>
      <c r="H105" s="114" t="s">
        <v>120</v>
      </c>
      <c r="I105" s="114"/>
      <c r="J105" s="114"/>
      <c r="K105" s="114"/>
      <c r="L105" s="114"/>
      <c r="M105" s="114"/>
      <c r="N105" s="114"/>
      <c r="O105" s="114"/>
      <c r="P105" s="114" t="s">
        <v>124</v>
      </c>
      <c r="Q105" s="114" t="s">
        <v>124</v>
      </c>
      <c r="R105" s="114" t="s">
        <v>124</v>
      </c>
      <c r="S105" s="114" t="s">
        <v>124</v>
      </c>
      <c r="T105" s="114" t="s">
        <v>124</v>
      </c>
      <c r="U105" s="114" t="s">
        <v>124</v>
      </c>
      <c r="V105" s="114"/>
      <c r="W105" s="114"/>
      <c r="X105" s="114"/>
      <c r="Y105" s="114"/>
      <c r="Z105" s="114"/>
      <c r="AA105" s="114"/>
      <c r="AB105" s="114"/>
      <c r="AC105" s="114"/>
      <c r="AD105" s="114"/>
      <c r="AE105" s="114"/>
      <c r="AF105" s="117"/>
      <c r="AG105" s="163"/>
      <c r="AH105" s="164"/>
    </row>
    <row r="106" spans="1:34" x14ac:dyDescent="0.3">
      <c r="A106" s="141">
        <v>68</v>
      </c>
      <c r="B106" s="120"/>
      <c r="C106" s="114" t="s">
        <v>121</v>
      </c>
      <c r="D106" s="114" t="s">
        <v>121</v>
      </c>
      <c r="E106" s="114" t="s">
        <v>121</v>
      </c>
      <c r="F106" s="114" t="s">
        <v>121</v>
      </c>
      <c r="G106" s="114" t="s">
        <v>121</v>
      </c>
      <c r="H106" s="114" t="s">
        <v>121</v>
      </c>
      <c r="I106" s="114"/>
      <c r="J106" s="114"/>
      <c r="K106" s="114"/>
      <c r="L106" s="114"/>
      <c r="M106" s="114"/>
      <c r="N106" s="114"/>
      <c r="O106" s="114"/>
      <c r="P106" s="114" t="s">
        <v>125</v>
      </c>
      <c r="Q106" s="114" t="s">
        <v>125</v>
      </c>
      <c r="R106" s="114" t="s">
        <v>125</v>
      </c>
      <c r="S106" s="114" t="s">
        <v>125</v>
      </c>
      <c r="T106" s="114" t="s">
        <v>125</v>
      </c>
      <c r="U106" s="114" t="s">
        <v>125</v>
      </c>
      <c r="V106" s="114"/>
      <c r="W106" s="114"/>
      <c r="X106" s="114"/>
      <c r="Y106" s="114"/>
      <c r="Z106" s="114"/>
      <c r="AA106" s="114"/>
      <c r="AB106" s="114"/>
      <c r="AC106" s="114"/>
      <c r="AD106" s="114"/>
      <c r="AE106" s="114"/>
      <c r="AF106" s="117"/>
      <c r="AG106" s="163"/>
      <c r="AH106" s="164"/>
    </row>
    <row r="107" spans="1:34" ht="13.5" thickBot="1" x14ac:dyDescent="0.35">
      <c r="A107" s="142">
        <v>69</v>
      </c>
      <c r="B107" s="120"/>
      <c r="C107" s="114" t="s">
        <v>122</v>
      </c>
      <c r="D107" s="114" t="s">
        <v>122</v>
      </c>
      <c r="E107" s="114" t="s">
        <v>122</v>
      </c>
      <c r="F107" s="114" t="s">
        <v>122</v>
      </c>
      <c r="G107" s="114" t="s">
        <v>122</v>
      </c>
      <c r="H107" s="114" t="s">
        <v>122</v>
      </c>
      <c r="I107" s="114"/>
      <c r="J107" s="114"/>
      <c r="K107" s="114"/>
      <c r="L107" s="114"/>
      <c r="M107" s="114"/>
      <c r="N107" s="114"/>
      <c r="O107" s="114"/>
      <c r="P107" s="114" t="s">
        <v>126</v>
      </c>
      <c r="Q107" s="114" t="s">
        <v>126</v>
      </c>
      <c r="R107" s="114" t="s">
        <v>126</v>
      </c>
      <c r="S107" s="114" t="s">
        <v>126</v>
      </c>
      <c r="T107" s="114" t="s">
        <v>126</v>
      </c>
      <c r="U107" s="114" t="s">
        <v>126</v>
      </c>
      <c r="V107" s="114"/>
      <c r="W107" s="114"/>
      <c r="X107" s="114"/>
      <c r="Y107" s="114"/>
      <c r="Z107" s="114"/>
      <c r="AA107" s="114"/>
      <c r="AB107" s="114"/>
      <c r="AC107" s="114"/>
      <c r="AD107" s="114"/>
      <c r="AE107" s="114"/>
      <c r="AF107" s="117"/>
      <c r="AG107" s="165"/>
      <c r="AH107" s="166"/>
    </row>
    <row r="108" spans="1:34" ht="13.5" thickBot="1" x14ac:dyDescent="0.35">
      <c r="A108" s="141">
        <v>70</v>
      </c>
      <c r="B108" s="120"/>
      <c r="C108" s="113" t="s">
        <v>123</v>
      </c>
      <c r="D108" s="113" t="s">
        <v>123</v>
      </c>
      <c r="E108" s="113" t="s">
        <v>123</v>
      </c>
      <c r="F108" s="113" t="s">
        <v>123</v>
      </c>
      <c r="G108" s="113" t="s">
        <v>123</v>
      </c>
      <c r="H108" s="113" t="s">
        <v>123</v>
      </c>
      <c r="I108" s="114"/>
      <c r="J108" s="114"/>
      <c r="K108" s="114"/>
      <c r="L108" s="114"/>
      <c r="M108" s="114"/>
      <c r="N108" s="114"/>
      <c r="O108" s="114"/>
      <c r="P108" s="114"/>
      <c r="Q108" s="114"/>
      <c r="R108" s="114"/>
      <c r="S108" s="114"/>
      <c r="T108" s="114"/>
      <c r="U108" s="114"/>
      <c r="V108" s="114"/>
      <c r="W108" s="114"/>
      <c r="X108" s="114"/>
      <c r="Y108" s="114"/>
      <c r="Z108" s="114"/>
      <c r="AA108" s="114"/>
      <c r="AB108" s="114"/>
      <c r="AC108" s="114"/>
      <c r="AD108" s="114"/>
      <c r="AE108" s="114"/>
      <c r="AF108" s="117"/>
    </row>
    <row r="109" spans="1:34" ht="13.5" thickBot="1" x14ac:dyDescent="0.35">
      <c r="A109" s="142">
        <v>71</v>
      </c>
      <c r="B109" s="113" t="s">
        <v>113</v>
      </c>
      <c r="C109" s="114" t="s">
        <v>124</v>
      </c>
      <c r="D109" s="114" t="s">
        <v>124</v>
      </c>
      <c r="E109" s="114" t="s">
        <v>124</v>
      </c>
      <c r="F109" s="114" t="s">
        <v>124</v>
      </c>
      <c r="G109" s="114" t="s">
        <v>124</v>
      </c>
      <c r="H109" s="114" t="s">
        <v>124</v>
      </c>
      <c r="I109" s="114"/>
      <c r="J109" s="114"/>
      <c r="K109" s="115"/>
      <c r="L109" s="115"/>
      <c r="M109" s="114"/>
      <c r="N109" s="114"/>
      <c r="O109" s="115"/>
      <c r="P109" s="114"/>
      <c r="Q109" s="114"/>
      <c r="R109" s="114"/>
      <c r="S109" s="114"/>
      <c r="T109" s="115"/>
      <c r="U109" s="115"/>
      <c r="V109" s="114"/>
      <c r="W109" s="114"/>
      <c r="X109" s="114"/>
      <c r="Y109" s="115"/>
      <c r="Z109" s="115"/>
      <c r="AA109" s="114"/>
      <c r="AB109" s="114"/>
      <c r="AC109" s="115"/>
      <c r="AD109" s="114"/>
      <c r="AE109" s="114"/>
      <c r="AF109" s="117"/>
    </row>
    <row r="110" spans="1:34" x14ac:dyDescent="0.3">
      <c r="A110" s="141">
        <v>72</v>
      </c>
      <c r="B110" s="120"/>
      <c r="C110" s="114" t="s">
        <v>125</v>
      </c>
      <c r="D110" s="114" t="s">
        <v>125</v>
      </c>
      <c r="E110" s="114" t="s">
        <v>125</v>
      </c>
      <c r="F110" s="114" t="s">
        <v>125</v>
      </c>
      <c r="G110" s="114" t="s">
        <v>125</v>
      </c>
      <c r="H110" s="114" t="s">
        <v>125</v>
      </c>
      <c r="I110" s="114" t="s">
        <v>116</v>
      </c>
      <c r="J110" s="114" t="s">
        <v>116</v>
      </c>
      <c r="K110" s="114" t="s">
        <v>116</v>
      </c>
      <c r="L110" s="114" t="s">
        <v>116</v>
      </c>
      <c r="M110" s="114" t="s">
        <v>116</v>
      </c>
      <c r="N110" s="114" t="s">
        <v>116</v>
      </c>
      <c r="O110" s="114" t="s">
        <v>116</v>
      </c>
      <c r="P110" s="114"/>
      <c r="Q110" s="114"/>
      <c r="R110" s="114"/>
      <c r="S110" s="114"/>
      <c r="T110" s="114"/>
      <c r="U110" s="114"/>
      <c r="V110" s="114"/>
      <c r="W110" s="114"/>
      <c r="X110" s="114"/>
      <c r="Y110" s="114"/>
      <c r="Z110" s="114"/>
      <c r="AA110" s="114"/>
      <c r="AB110" s="114"/>
      <c r="AC110" s="114"/>
      <c r="AD110" s="114"/>
      <c r="AE110" s="114"/>
      <c r="AF110" s="117"/>
    </row>
    <row r="111" spans="1:34" ht="13.5" thickBot="1" x14ac:dyDescent="0.35">
      <c r="A111" s="142">
        <v>73</v>
      </c>
      <c r="B111" s="120"/>
      <c r="C111" s="114" t="s">
        <v>126</v>
      </c>
      <c r="D111" s="114" t="s">
        <v>126</v>
      </c>
      <c r="E111" s="114" t="s">
        <v>126</v>
      </c>
      <c r="F111" s="114" t="s">
        <v>126</v>
      </c>
      <c r="G111" s="114" t="s">
        <v>126</v>
      </c>
      <c r="H111" s="114" t="s">
        <v>126</v>
      </c>
      <c r="I111" s="114"/>
      <c r="J111" s="114"/>
      <c r="K111" s="114"/>
      <c r="L111" s="114"/>
      <c r="M111" s="114"/>
      <c r="N111" s="114"/>
      <c r="O111" s="114"/>
      <c r="P111" s="114" t="s">
        <v>117</v>
      </c>
      <c r="Q111" s="114" t="s">
        <v>117</v>
      </c>
      <c r="R111" s="114" t="s">
        <v>117</v>
      </c>
      <c r="S111" s="114" t="s">
        <v>117</v>
      </c>
      <c r="T111" s="114" t="s">
        <v>117</v>
      </c>
      <c r="U111" s="114" t="s">
        <v>117</v>
      </c>
      <c r="V111" s="114" t="s">
        <v>117</v>
      </c>
      <c r="W111" s="114"/>
      <c r="X111" s="114"/>
      <c r="Y111" s="114"/>
      <c r="Z111" s="114"/>
      <c r="AA111" s="114"/>
      <c r="AB111" s="114"/>
      <c r="AC111" s="114"/>
      <c r="AD111" s="114"/>
      <c r="AE111" s="114"/>
      <c r="AF111" s="117"/>
    </row>
    <row r="112" spans="1:34" ht="13.5" thickBot="1" x14ac:dyDescent="0.35">
      <c r="A112" s="141">
        <v>74</v>
      </c>
      <c r="B112" s="120"/>
      <c r="C112" s="114"/>
      <c r="D112" s="114"/>
      <c r="E112" s="114"/>
      <c r="F112" s="114"/>
      <c r="G112" s="114"/>
      <c r="H112" s="114"/>
      <c r="I112" s="114"/>
      <c r="J112" s="114"/>
      <c r="K112" s="114"/>
      <c r="L112" s="114"/>
      <c r="M112" s="121"/>
      <c r="N112" s="121"/>
      <c r="O112" s="121"/>
      <c r="P112" s="121"/>
      <c r="Q112" s="121"/>
      <c r="R112" s="114"/>
      <c r="S112" s="114"/>
      <c r="T112" s="114"/>
      <c r="U112" s="114"/>
      <c r="V112" s="114"/>
      <c r="W112" s="114" t="s">
        <v>118</v>
      </c>
      <c r="X112" s="114" t="s">
        <v>118</v>
      </c>
      <c r="Y112" s="114" t="s">
        <v>118</v>
      </c>
      <c r="Z112" s="114" t="s">
        <v>118</v>
      </c>
      <c r="AA112" s="114" t="s">
        <v>118</v>
      </c>
      <c r="AB112" s="114" t="s">
        <v>118</v>
      </c>
      <c r="AC112" s="114" t="s">
        <v>118</v>
      </c>
      <c r="AD112" s="114"/>
      <c r="AE112" s="114"/>
      <c r="AF112" s="117"/>
    </row>
    <row r="113" spans="1:34" ht="13.5" thickBot="1" x14ac:dyDescent="0.35">
      <c r="A113" s="142">
        <v>75</v>
      </c>
      <c r="B113" s="120" t="s">
        <v>119</v>
      </c>
      <c r="C113" s="114" t="s">
        <v>119</v>
      </c>
      <c r="D113" s="120" t="s">
        <v>119</v>
      </c>
      <c r="E113" s="114" t="s">
        <v>119</v>
      </c>
      <c r="F113" s="120" t="s">
        <v>119</v>
      </c>
      <c r="G113" s="114" t="s">
        <v>119</v>
      </c>
      <c r="H113" s="120" t="s">
        <v>119</v>
      </c>
      <c r="I113" s="115"/>
      <c r="J113" s="115"/>
      <c r="K113" s="115"/>
      <c r="L113" s="115"/>
      <c r="M113" s="115"/>
      <c r="N113" s="115"/>
      <c r="O113" s="114"/>
      <c r="P113" s="114"/>
      <c r="Q113" s="114"/>
      <c r="R113" s="114"/>
      <c r="S113" s="114"/>
      <c r="T113" s="114"/>
      <c r="U113" s="114"/>
      <c r="V113" s="114"/>
      <c r="W113" s="114"/>
      <c r="X113" s="114"/>
      <c r="Y113" s="114"/>
      <c r="Z113" s="114"/>
      <c r="AA113" s="114"/>
      <c r="AB113" s="114"/>
      <c r="AC113" s="114"/>
      <c r="AD113" s="114"/>
      <c r="AE113" s="114"/>
      <c r="AF113" s="117"/>
    </row>
    <row r="114" spans="1:34" ht="13.5" thickBot="1" x14ac:dyDescent="0.35">
      <c r="A114" s="141">
        <v>76</v>
      </c>
      <c r="B114" s="120"/>
      <c r="C114" s="114"/>
      <c r="D114" s="114"/>
      <c r="E114" s="114"/>
      <c r="F114" s="114"/>
      <c r="G114" s="114"/>
      <c r="H114" s="114"/>
      <c r="I114" s="114" t="s">
        <v>120</v>
      </c>
      <c r="J114" s="114" t="s">
        <v>120</v>
      </c>
      <c r="K114" s="114" t="s">
        <v>120</v>
      </c>
      <c r="L114" s="114" t="s">
        <v>120</v>
      </c>
      <c r="M114" s="114" t="s">
        <v>120</v>
      </c>
      <c r="N114" s="114" t="s">
        <v>120</v>
      </c>
      <c r="O114" s="114" t="s">
        <v>120</v>
      </c>
      <c r="P114" s="114"/>
      <c r="Q114" s="114"/>
      <c r="R114" s="114"/>
      <c r="S114" s="114"/>
      <c r="T114" s="114"/>
      <c r="U114" s="114"/>
      <c r="V114" s="114"/>
      <c r="W114" s="114"/>
      <c r="X114" s="114"/>
      <c r="Y114" s="114"/>
      <c r="Z114" s="114"/>
      <c r="AA114" s="121"/>
      <c r="AB114" s="121"/>
      <c r="AC114" s="114"/>
      <c r="AD114" s="107"/>
      <c r="AE114" s="107"/>
      <c r="AF114" s="107"/>
    </row>
    <row r="115" spans="1:34" x14ac:dyDescent="0.3">
      <c r="A115" s="128" t="s">
        <v>2</v>
      </c>
      <c r="B115" s="108">
        <f>COUNTIF(B96:B114,"m")</f>
        <v>0</v>
      </c>
      <c r="C115" s="108">
        <f t="shared" ref="C115" si="72">COUNTIF(C96:C114,"m")</f>
        <v>0</v>
      </c>
      <c r="D115" s="108">
        <f>COUNTIF(D96:D114,"m")</f>
        <v>0</v>
      </c>
      <c r="E115" s="108">
        <f t="shared" ref="E115:AE115" si="73">COUNTIF(E96:E114,"m")</f>
        <v>0</v>
      </c>
      <c r="F115" s="108">
        <f t="shared" si="73"/>
        <v>0</v>
      </c>
      <c r="G115" s="108">
        <f t="shared" si="73"/>
        <v>0</v>
      </c>
      <c r="H115" s="108">
        <f t="shared" si="73"/>
        <v>0</v>
      </c>
      <c r="I115" s="108">
        <f t="shared" si="73"/>
        <v>0</v>
      </c>
      <c r="J115" s="108">
        <f t="shared" si="73"/>
        <v>0</v>
      </c>
      <c r="K115" s="108">
        <f t="shared" si="73"/>
        <v>0</v>
      </c>
      <c r="L115" s="108">
        <f t="shared" si="73"/>
        <v>0</v>
      </c>
      <c r="M115" s="108">
        <f t="shared" si="73"/>
        <v>0</v>
      </c>
      <c r="N115" s="108">
        <f t="shared" si="73"/>
        <v>0</v>
      </c>
      <c r="O115" s="108">
        <f t="shared" si="73"/>
        <v>0</v>
      </c>
      <c r="P115" s="108">
        <f t="shared" si="73"/>
        <v>0</v>
      </c>
      <c r="Q115" s="108">
        <f t="shared" si="73"/>
        <v>0</v>
      </c>
      <c r="R115" s="108">
        <f t="shared" si="73"/>
        <v>0</v>
      </c>
      <c r="S115" s="108">
        <f t="shared" si="73"/>
        <v>0</v>
      </c>
      <c r="T115" s="108">
        <f t="shared" si="73"/>
        <v>0</v>
      </c>
      <c r="U115" s="108">
        <f t="shared" si="73"/>
        <v>0</v>
      </c>
      <c r="V115" s="108">
        <f t="shared" si="73"/>
        <v>0</v>
      </c>
      <c r="W115" s="108">
        <f t="shared" si="73"/>
        <v>0</v>
      </c>
      <c r="X115" s="108">
        <f t="shared" si="73"/>
        <v>0</v>
      </c>
      <c r="Y115" s="108">
        <f t="shared" si="73"/>
        <v>0</v>
      </c>
      <c r="Z115" s="108">
        <f t="shared" si="73"/>
        <v>0</v>
      </c>
      <c r="AA115" s="108">
        <f t="shared" si="73"/>
        <v>0</v>
      </c>
      <c r="AB115" s="108">
        <f t="shared" si="73"/>
        <v>0</v>
      </c>
      <c r="AC115" s="108">
        <f t="shared" si="73"/>
        <v>0</v>
      </c>
      <c r="AD115" s="108">
        <f t="shared" si="73"/>
        <v>0</v>
      </c>
      <c r="AE115" s="108">
        <f t="shared" si="73"/>
        <v>0</v>
      </c>
      <c r="AF115" s="108">
        <f>COUNTIF(AF96:AF114,"m")</f>
        <v>0</v>
      </c>
    </row>
    <row r="116" spans="1:34" ht="13.5" thickBot="1" x14ac:dyDescent="0.35">
      <c r="A116" s="138" t="s">
        <v>3</v>
      </c>
      <c r="B116" s="111">
        <f>COUNTIF(B96:B114,"g")</f>
        <v>0</v>
      </c>
      <c r="C116" s="111">
        <f t="shared" ref="C116:AE116" si="74">COUNTIF(C96:C114,"g")</f>
        <v>0</v>
      </c>
      <c r="D116" s="111">
        <f t="shared" si="74"/>
        <v>0</v>
      </c>
      <c r="E116" s="111">
        <f t="shared" si="74"/>
        <v>0</v>
      </c>
      <c r="F116" s="111">
        <f t="shared" si="74"/>
        <v>0</v>
      </c>
      <c r="G116" s="111">
        <f t="shared" si="74"/>
        <v>0</v>
      </c>
      <c r="H116" s="111">
        <f t="shared" si="74"/>
        <v>0</v>
      </c>
      <c r="I116" s="111">
        <f t="shared" si="74"/>
        <v>0</v>
      </c>
      <c r="J116" s="111">
        <f t="shared" si="74"/>
        <v>0</v>
      </c>
      <c r="K116" s="111">
        <f t="shared" si="74"/>
        <v>0</v>
      </c>
      <c r="L116" s="111">
        <f t="shared" si="74"/>
        <v>0</v>
      </c>
      <c r="M116" s="111">
        <f t="shared" si="74"/>
        <v>0</v>
      </c>
      <c r="N116" s="111">
        <f t="shared" si="74"/>
        <v>0</v>
      </c>
      <c r="O116" s="111">
        <f t="shared" si="74"/>
        <v>0</v>
      </c>
      <c r="P116" s="111">
        <f t="shared" si="74"/>
        <v>0</v>
      </c>
      <c r="Q116" s="111">
        <f t="shared" si="74"/>
        <v>0</v>
      </c>
      <c r="R116" s="111">
        <f t="shared" si="74"/>
        <v>0</v>
      </c>
      <c r="S116" s="111">
        <f t="shared" si="74"/>
        <v>0</v>
      </c>
      <c r="T116" s="111">
        <f t="shared" si="74"/>
        <v>0</v>
      </c>
      <c r="U116" s="111">
        <f t="shared" si="74"/>
        <v>0</v>
      </c>
      <c r="V116" s="111">
        <f t="shared" si="74"/>
        <v>0</v>
      </c>
      <c r="W116" s="111">
        <f t="shared" si="74"/>
        <v>0</v>
      </c>
      <c r="X116" s="111">
        <f t="shared" si="74"/>
        <v>0</v>
      </c>
      <c r="Y116" s="111">
        <f t="shared" si="74"/>
        <v>0</v>
      </c>
      <c r="Z116" s="111">
        <f t="shared" si="74"/>
        <v>0</v>
      </c>
      <c r="AA116" s="111">
        <f t="shared" si="74"/>
        <v>0</v>
      </c>
      <c r="AB116" s="111">
        <f t="shared" si="74"/>
        <v>0</v>
      </c>
      <c r="AC116" s="111">
        <f t="shared" si="74"/>
        <v>0</v>
      </c>
      <c r="AD116" s="111">
        <f t="shared" si="74"/>
        <v>0</v>
      </c>
      <c r="AE116" s="111">
        <f t="shared" si="74"/>
        <v>0</v>
      </c>
      <c r="AF116" s="111">
        <f>COUNTIF(AF96:AF114,"g")</f>
        <v>0</v>
      </c>
    </row>
    <row r="117" spans="1:34" ht="13.5" thickBot="1" x14ac:dyDescent="0.35">
      <c r="A117" s="139"/>
      <c r="B117" s="98">
        <f t="shared" ref="B117" si="75">A117+1</f>
        <v>1</v>
      </c>
      <c r="C117" s="98">
        <f t="shared" ref="C117" si="76">B117+1</f>
        <v>2</v>
      </c>
      <c r="D117" s="98">
        <f t="shared" ref="D117" si="77">C117+1</f>
        <v>3</v>
      </c>
      <c r="E117" s="98">
        <f t="shared" ref="E117" si="78">D117+1</f>
        <v>4</v>
      </c>
      <c r="F117" s="98">
        <f t="shared" ref="F117" si="79">E117+1</f>
        <v>5</v>
      </c>
      <c r="G117" s="98">
        <f t="shared" ref="G117" si="80">F117+1</f>
        <v>6</v>
      </c>
      <c r="H117" s="98">
        <f t="shared" ref="H117" si="81">G117+1</f>
        <v>7</v>
      </c>
      <c r="I117" s="98">
        <f t="shared" ref="I117" si="82">H117+1</f>
        <v>8</v>
      </c>
      <c r="J117" s="98">
        <f t="shared" ref="J117" si="83">I117+1</f>
        <v>9</v>
      </c>
      <c r="K117" s="98">
        <f t="shared" ref="K117" si="84">J117+1</f>
        <v>10</v>
      </c>
      <c r="L117" s="98">
        <f t="shared" ref="L117" si="85">K117+1</f>
        <v>11</v>
      </c>
      <c r="M117" s="98">
        <f t="shared" ref="M117" si="86">L117+1</f>
        <v>12</v>
      </c>
      <c r="N117" s="98">
        <f t="shared" ref="N117" si="87">M117+1</f>
        <v>13</v>
      </c>
      <c r="O117" s="98">
        <f t="shared" ref="O117" si="88">N117+1</f>
        <v>14</v>
      </c>
      <c r="P117" s="98">
        <f t="shared" ref="P117" si="89">O117+1</f>
        <v>15</v>
      </c>
      <c r="Q117" s="98">
        <f t="shared" ref="Q117" si="90">P117+1</f>
        <v>16</v>
      </c>
      <c r="R117" s="98">
        <f t="shared" ref="R117" si="91">Q117+1</f>
        <v>17</v>
      </c>
      <c r="S117" s="98">
        <f t="shared" ref="S117" si="92">R117+1</f>
        <v>18</v>
      </c>
      <c r="T117" s="98">
        <f t="shared" ref="T117" si="93">S117+1</f>
        <v>19</v>
      </c>
      <c r="U117" s="98">
        <f t="shared" ref="U117" si="94">T117+1</f>
        <v>20</v>
      </c>
      <c r="V117" s="98">
        <f t="shared" ref="V117" si="95">U117+1</f>
        <v>21</v>
      </c>
      <c r="W117" s="98">
        <f t="shared" ref="W117" si="96">V117+1</f>
        <v>22</v>
      </c>
      <c r="X117" s="98">
        <f t="shared" ref="X117" si="97">W117+1</f>
        <v>23</v>
      </c>
      <c r="Y117" s="98">
        <f t="shared" ref="Y117" si="98">X117+1</f>
        <v>24</v>
      </c>
      <c r="Z117" s="98">
        <f t="shared" ref="Z117" si="99">Y117+1</f>
        <v>25</v>
      </c>
      <c r="AA117" s="98">
        <f t="shared" ref="AA117" si="100">Z117+1</f>
        <v>26</v>
      </c>
      <c r="AB117" s="98">
        <f t="shared" ref="AB117" si="101">AA117+1</f>
        <v>27</v>
      </c>
      <c r="AC117" s="98">
        <f t="shared" ref="AC117" si="102">AB117+1</f>
        <v>28</v>
      </c>
      <c r="AD117" s="98">
        <f t="shared" ref="AD117" si="103">AC117+1</f>
        <v>29</v>
      </c>
      <c r="AE117" s="98">
        <f t="shared" ref="AE117" si="104">AD117+1</f>
        <v>30</v>
      </c>
      <c r="AF117" s="98">
        <f t="shared" ref="AF117" si="105">AE117+1</f>
        <v>31</v>
      </c>
    </row>
    <row r="118" spans="1:34" ht="14" thickTop="1" thickBot="1" x14ac:dyDescent="0.35">
      <c r="A118" s="132" t="s">
        <v>130</v>
      </c>
      <c r="B118" s="92">
        <v>1</v>
      </c>
      <c r="C118" s="92">
        <v>2</v>
      </c>
      <c r="D118" s="92">
        <v>3</v>
      </c>
      <c r="E118" s="92">
        <v>4</v>
      </c>
      <c r="F118" s="92">
        <v>5</v>
      </c>
      <c r="G118" s="92">
        <v>6</v>
      </c>
      <c r="H118" s="92">
        <v>7</v>
      </c>
      <c r="I118" s="92">
        <v>8</v>
      </c>
      <c r="J118" s="92">
        <v>9</v>
      </c>
      <c r="K118" s="92">
        <v>10</v>
      </c>
      <c r="L118" s="92">
        <v>11</v>
      </c>
      <c r="M118" s="92">
        <v>12</v>
      </c>
      <c r="N118" s="92">
        <v>13</v>
      </c>
      <c r="O118" s="92">
        <v>14</v>
      </c>
      <c r="P118" s="92">
        <v>15</v>
      </c>
      <c r="Q118" s="92">
        <v>16</v>
      </c>
      <c r="R118" s="92">
        <v>17</v>
      </c>
      <c r="S118" s="92">
        <v>18</v>
      </c>
      <c r="T118" s="92">
        <v>19</v>
      </c>
      <c r="U118" s="92">
        <v>20</v>
      </c>
      <c r="V118" s="92">
        <v>21</v>
      </c>
      <c r="W118" s="92">
        <v>22</v>
      </c>
      <c r="X118" s="92">
        <v>23</v>
      </c>
      <c r="Y118" s="92">
        <v>24</v>
      </c>
      <c r="Z118" s="92">
        <v>25</v>
      </c>
      <c r="AA118" s="92">
        <v>26</v>
      </c>
      <c r="AB118" s="92">
        <v>27</v>
      </c>
      <c r="AC118" s="92">
        <v>28</v>
      </c>
      <c r="AD118" s="92">
        <v>29</v>
      </c>
      <c r="AE118" s="92">
        <v>30</v>
      </c>
      <c r="AF118" s="92">
        <v>31</v>
      </c>
    </row>
    <row r="119" spans="1:34" x14ac:dyDescent="0.3">
      <c r="A119" s="141">
        <v>77</v>
      </c>
      <c r="B119" s="113"/>
      <c r="C119" s="113"/>
      <c r="D119" s="113"/>
      <c r="E119" s="113"/>
      <c r="F119" s="113"/>
      <c r="G119" s="113"/>
      <c r="H119" s="113"/>
      <c r="I119" s="114"/>
      <c r="J119" s="114"/>
      <c r="K119" s="115"/>
      <c r="L119" s="115"/>
      <c r="M119" s="114"/>
      <c r="N119" s="114"/>
      <c r="O119" s="115"/>
      <c r="P119" s="114"/>
      <c r="Q119" s="114"/>
      <c r="R119" s="114"/>
      <c r="S119" s="114"/>
      <c r="T119" s="115"/>
      <c r="U119" s="115"/>
      <c r="V119" s="114"/>
      <c r="W119" s="114"/>
      <c r="X119" s="114"/>
      <c r="Y119" s="115"/>
      <c r="Z119" s="115"/>
      <c r="AA119" s="114"/>
      <c r="AB119" s="114"/>
      <c r="AC119" s="115"/>
      <c r="AD119" s="114"/>
      <c r="AE119" s="114"/>
      <c r="AF119" s="114"/>
    </row>
    <row r="120" spans="1:34" ht="13.5" thickBot="1" x14ac:dyDescent="0.35">
      <c r="A120" s="142">
        <v>78</v>
      </c>
      <c r="B120" s="114" t="s">
        <v>116</v>
      </c>
      <c r="C120" s="120" t="s">
        <v>116</v>
      </c>
      <c r="D120" s="114" t="s">
        <v>116</v>
      </c>
      <c r="E120" s="120" t="s">
        <v>116</v>
      </c>
      <c r="F120" s="114" t="s">
        <v>116</v>
      </c>
      <c r="G120" s="120" t="s">
        <v>116</v>
      </c>
      <c r="H120" s="114"/>
      <c r="I120" s="114" t="s">
        <v>116</v>
      </c>
      <c r="J120" s="114" t="s">
        <v>116</v>
      </c>
      <c r="K120" s="114" t="s">
        <v>116</v>
      </c>
      <c r="L120" s="114" t="s">
        <v>116</v>
      </c>
      <c r="M120" s="114" t="s">
        <v>116</v>
      </c>
      <c r="N120" s="114" t="s">
        <v>116</v>
      </c>
      <c r="O120" s="114" t="s">
        <v>116</v>
      </c>
      <c r="P120" s="114"/>
      <c r="Q120" s="114"/>
      <c r="R120" s="114"/>
      <c r="S120" s="114"/>
      <c r="T120" s="114"/>
      <c r="U120" s="114"/>
      <c r="V120" s="114"/>
      <c r="W120" s="114"/>
      <c r="X120" s="114"/>
      <c r="Y120" s="114"/>
      <c r="Z120" s="114"/>
      <c r="AA120" s="114"/>
      <c r="AB120" s="114"/>
      <c r="AC120" s="114"/>
      <c r="AD120" s="114"/>
      <c r="AE120" s="114"/>
      <c r="AF120" s="117"/>
    </row>
    <row r="121" spans="1:34" x14ac:dyDescent="0.3">
      <c r="A121" s="141">
        <v>79</v>
      </c>
      <c r="B121" s="114"/>
      <c r="C121" s="120"/>
      <c r="D121" s="114"/>
      <c r="E121" s="120"/>
      <c r="F121" s="114"/>
      <c r="G121" s="120"/>
      <c r="H121" s="114"/>
      <c r="I121" s="114"/>
      <c r="J121" s="114"/>
      <c r="K121" s="114"/>
      <c r="L121" s="114"/>
      <c r="M121" s="114"/>
      <c r="N121" s="114"/>
      <c r="O121" s="114"/>
      <c r="P121" s="114" t="s">
        <v>117</v>
      </c>
      <c r="Q121" s="114" t="s">
        <v>117</v>
      </c>
      <c r="R121" s="114" t="s">
        <v>117</v>
      </c>
      <c r="S121" s="114" t="s">
        <v>117</v>
      </c>
      <c r="T121" s="114" t="s">
        <v>117</v>
      </c>
      <c r="U121" s="114" t="s">
        <v>117</v>
      </c>
      <c r="V121" s="114" t="s">
        <v>117</v>
      </c>
      <c r="W121" s="114"/>
      <c r="X121" s="114"/>
      <c r="Y121" s="114"/>
      <c r="Z121" s="114"/>
      <c r="AA121" s="114"/>
      <c r="AB121" s="114"/>
      <c r="AC121" s="114"/>
      <c r="AD121" s="114"/>
      <c r="AE121" s="114"/>
      <c r="AF121" s="117"/>
    </row>
    <row r="122" spans="1:34" ht="13.5" thickBot="1" x14ac:dyDescent="0.35">
      <c r="A122" s="142">
        <v>80</v>
      </c>
      <c r="B122" s="120" t="s">
        <v>117</v>
      </c>
      <c r="C122" s="120" t="s">
        <v>117</v>
      </c>
      <c r="D122" s="120" t="s">
        <v>117</v>
      </c>
      <c r="E122" s="120" t="s">
        <v>117</v>
      </c>
      <c r="F122" s="120" t="s">
        <v>117</v>
      </c>
      <c r="G122" s="120" t="s">
        <v>117</v>
      </c>
      <c r="H122" s="114"/>
      <c r="I122" s="114"/>
      <c r="J122" s="114"/>
      <c r="K122" s="114"/>
      <c r="L122" s="114"/>
      <c r="M122" s="121"/>
      <c r="N122" s="121"/>
      <c r="O122" s="121"/>
      <c r="P122" s="121"/>
      <c r="Q122" s="121"/>
      <c r="R122" s="114"/>
      <c r="S122" s="114"/>
      <c r="T122" s="114"/>
      <c r="U122" s="114"/>
      <c r="V122" s="114"/>
      <c r="W122" s="114" t="s">
        <v>118</v>
      </c>
      <c r="X122" s="114" t="s">
        <v>118</v>
      </c>
      <c r="Y122" s="114" t="s">
        <v>118</v>
      </c>
      <c r="Z122" s="114" t="s">
        <v>118</v>
      </c>
      <c r="AA122" s="114" t="s">
        <v>118</v>
      </c>
      <c r="AB122" s="114" t="s">
        <v>118</v>
      </c>
      <c r="AC122" s="114" t="s">
        <v>118</v>
      </c>
      <c r="AD122" s="121"/>
      <c r="AE122" s="121"/>
      <c r="AF122" s="117"/>
    </row>
    <row r="123" spans="1:34" ht="13.5" thickBot="1" x14ac:dyDescent="0.35">
      <c r="A123" s="141">
        <v>81</v>
      </c>
      <c r="B123" s="120"/>
      <c r="C123" s="120"/>
      <c r="D123" s="120"/>
      <c r="E123" s="120"/>
      <c r="F123" s="120"/>
      <c r="G123" s="120"/>
      <c r="H123" s="120" t="s">
        <v>119</v>
      </c>
      <c r="I123" s="115"/>
      <c r="J123" s="115"/>
      <c r="K123" s="115"/>
      <c r="L123" s="115"/>
      <c r="M123" s="115"/>
      <c r="N123" s="115"/>
      <c r="O123" s="114"/>
      <c r="P123" s="114"/>
      <c r="Q123" s="114"/>
      <c r="R123" s="114"/>
      <c r="S123" s="114"/>
      <c r="T123" s="114"/>
      <c r="U123" s="114"/>
      <c r="V123" s="114"/>
      <c r="W123" s="114"/>
      <c r="X123" s="114"/>
      <c r="Y123" s="114"/>
      <c r="Z123" s="114"/>
      <c r="AA123" s="114"/>
      <c r="AB123" s="114"/>
      <c r="AC123" s="114"/>
      <c r="AD123" s="114"/>
      <c r="AE123" s="114"/>
      <c r="AF123" s="117"/>
    </row>
    <row r="124" spans="1:34" ht="13.5" thickBot="1" x14ac:dyDescent="0.35">
      <c r="A124" s="142">
        <v>82</v>
      </c>
      <c r="B124" s="115" t="s">
        <v>118</v>
      </c>
      <c r="C124" s="115" t="s">
        <v>118</v>
      </c>
      <c r="D124" s="115" t="s">
        <v>118</v>
      </c>
      <c r="E124" s="115" t="s">
        <v>118</v>
      </c>
      <c r="F124" s="115" t="s">
        <v>118</v>
      </c>
      <c r="G124" s="115" t="s">
        <v>118</v>
      </c>
      <c r="H124" s="114"/>
      <c r="I124" s="114" t="s">
        <v>120</v>
      </c>
      <c r="J124" s="114" t="s">
        <v>120</v>
      </c>
      <c r="K124" s="114" t="s">
        <v>120</v>
      </c>
      <c r="L124" s="114" t="s">
        <v>120</v>
      </c>
      <c r="M124" s="114" t="s">
        <v>120</v>
      </c>
      <c r="N124" s="114" t="s">
        <v>120</v>
      </c>
      <c r="O124" s="114" t="s">
        <v>120</v>
      </c>
      <c r="P124" s="114"/>
      <c r="Q124" s="114"/>
      <c r="R124" s="114"/>
      <c r="S124" s="114"/>
      <c r="T124" s="114"/>
      <c r="U124" s="114"/>
      <c r="V124" s="114"/>
      <c r="W124" s="114"/>
      <c r="X124" s="114"/>
      <c r="Y124" s="114"/>
      <c r="Z124" s="114"/>
      <c r="AA124" s="121"/>
      <c r="AB124" s="121"/>
      <c r="AC124" s="114"/>
      <c r="AD124" s="114"/>
      <c r="AE124" s="114"/>
      <c r="AF124" s="117"/>
      <c r="AG124" s="161" t="s">
        <v>136</v>
      </c>
      <c r="AH124" s="162"/>
    </row>
    <row r="125" spans="1:34" ht="13.5" thickBot="1" x14ac:dyDescent="0.35">
      <c r="A125" s="141">
        <v>83</v>
      </c>
      <c r="B125" s="114" t="s">
        <v>119</v>
      </c>
      <c r="C125" s="114" t="s">
        <v>119</v>
      </c>
      <c r="D125" s="114" t="s">
        <v>119</v>
      </c>
      <c r="E125" s="114" t="s">
        <v>119</v>
      </c>
      <c r="F125" s="114" t="s">
        <v>119</v>
      </c>
      <c r="G125" s="114" t="s">
        <v>119</v>
      </c>
      <c r="H125" s="114"/>
      <c r="I125" s="114"/>
      <c r="J125" s="114"/>
      <c r="K125" s="114"/>
      <c r="L125" s="114"/>
      <c r="M125" s="114"/>
      <c r="N125" s="114"/>
      <c r="O125" s="114"/>
      <c r="P125" s="114" t="s">
        <v>121</v>
      </c>
      <c r="Q125" s="114" t="s">
        <v>121</v>
      </c>
      <c r="R125" s="114" t="s">
        <v>121</v>
      </c>
      <c r="S125" s="114" t="s">
        <v>121</v>
      </c>
      <c r="T125" s="114" t="s">
        <v>121</v>
      </c>
      <c r="U125" s="114" t="s">
        <v>121</v>
      </c>
      <c r="V125" s="114"/>
      <c r="W125" s="114"/>
      <c r="X125" s="114"/>
      <c r="Y125" s="114"/>
      <c r="Z125" s="114"/>
      <c r="AA125" s="114"/>
      <c r="AB125" s="114"/>
      <c r="AC125" s="114"/>
      <c r="AD125" s="114"/>
      <c r="AE125" s="114"/>
      <c r="AF125" s="117"/>
      <c r="AG125" s="163"/>
      <c r="AH125" s="164"/>
    </row>
    <row r="126" spans="1:34" ht="13.5" thickBot="1" x14ac:dyDescent="0.35">
      <c r="A126" s="142">
        <v>84</v>
      </c>
      <c r="B126" s="114" t="s">
        <v>120</v>
      </c>
      <c r="C126" s="114" t="s">
        <v>120</v>
      </c>
      <c r="D126" s="114" t="s">
        <v>120</v>
      </c>
      <c r="E126" s="114" t="s">
        <v>120</v>
      </c>
      <c r="F126" s="114" t="s">
        <v>120</v>
      </c>
      <c r="G126" s="114" t="s">
        <v>120</v>
      </c>
      <c r="H126" s="114"/>
      <c r="I126" s="114"/>
      <c r="J126" s="114"/>
      <c r="K126" s="114"/>
      <c r="L126" s="114"/>
      <c r="M126" s="114"/>
      <c r="N126" s="114"/>
      <c r="O126" s="114"/>
      <c r="P126" s="115" t="s">
        <v>122</v>
      </c>
      <c r="Q126" s="115" t="s">
        <v>122</v>
      </c>
      <c r="R126" s="115" t="s">
        <v>122</v>
      </c>
      <c r="S126" s="115" t="s">
        <v>122</v>
      </c>
      <c r="T126" s="115" t="s">
        <v>122</v>
      </c>
      <c r="U126" s="115" t="s">
        <v>122</v>
      </c>
      <c r="V126" s="114"/>
      <c r="W126" s="114"/>
      <c r="X126" s="114"/>
      <c r="Y126" s="114"/>
      <c r="Z126" s="114"/>
      <c r="AA126" s="114"/>
      <c r="AB126" s="114"/>
      <c r="AC126" s="114"/>
      <c r="AD126" s="114"/>
      <c r="AE126" s="114"/>
      <c r="AF126" s="117"/>
      <c r="AG126" s="163"/>
      <c r="AH126" s="164"/>
    </row>
    <row r="127" spans="1:34" x14ac:dyDescent="0.3">
      <c r="A127" s="141">
        <v>85</v>
      </c>
      <c r="B127" s="114" t="s">
        <v>121</v>
      </c>
      <c r="C127" s="114" t="s">
        <v>121</v>
      </c>
      <c r="D127" s="114" t="s">
        <v>121</v>
      </c>
      <c r="E127" s="114" t="s">
        <v>121</v>
      </c>
      <c r="F127" s="114" t="s">
        <v>121</v>
      </c>
      <c r="G127" s="114" t="s">
        <v>121</v>
      </c>
      <c r="H127" s="114"/>
      <c r="I127" s="114"/>
      <c r="J127" s="114"/>
      <c r="K127" s="114"/>
      <c r="L127" s="114"/>
      <c r="M127" s="114"/>
      <c r="N127" s="114"/>
      <c r="O127" s="114"/>
      <c r="P127" s="114" t="s">
        <v>123</v>
      </c>
      <c r="Q127" s="114" t="s">
        <v>123</v>
      </c>
      <c r="R127" s="114" t="s">
        <v>123</v>
      </c>
      <c r="S127" s="114" t="s">
        <v>123</v>
      </c>
      <c r="T127" s="114" t="s">
        <v>123</v>
      </c>
      <c r="U127" s="114" t="s">
        <v>123</v>
      </c>
      <c r="V127" s="114"/>
      <c r="W127" s="114"/>
      <c r="X127" s="114"/>
      <c r="Y127" s="114"/>
      <c r="Z127" s="114"/>
      <c r="AA127" s="114"/>
      <c r="AB127" s="114"/>
      <c r="AC127" s="114"/>
      <c r="AD127" s="114"/>
      <c r="AE127" s="114"/>
      <c r="AF127" s="117"/>
      <c r="AG127" s="163"/>
      <c r="AH127" s="164"/>
    </row>
    <row r="128" spans="1:34" ht="13.5" thickBot="1" x14ac:dyDescent="0.35">
      <c r="A128" s="142">
        <v>86</v>
      </c>
      <c r="B128" s="114" t="s">
        <v>122</v>
      </c>
      <c r="C128" s="114" t="s">
        <v>122</v>
      </c>
      <c r="D128" s="114" t="s">
        <v>122</v>
      </c>
      <c r="E128" s="114" t="s">
        <v>122</v>
      </c>
      <c r="F128" s="114" t="s">
        <v>122</v>
      </c>
      <c r="G128" s="114" t="s">
        <v>122</v>
      </c>
      <c r="H128" s="114"/>
      <c r="I128" s="114"/>
      <c r="J128" s="114"/>
      <c r="K128" s="114"/>
      <c r="L128" s="114"/>
      <c r="M128" s="114"/>
      <c r="N128" s="114"/>
      <c r="O128" s="114"/>
      <c r="P128" s="114" t="s">
        <v>124</v>
      </c>
      <c r="Q128" s="114" t="s">
        <v>124</v>
      </c>
      <c r="R128" s="114" t="s">
        <v>124</v>
      </c>
      <c r="S128" s="114" t="s">
        <v>124</v>
      </c>
      <c r="T128" s="114" t="s">
        <v>124</v>
      </c>
      <c r="U128" s="114" t="s">
        <v>124</v>
      </c>
      <c r="V128" s="114"/>
      <c r="W128" s="114"/>
      <c r="X128" s="114"/>
      <c r="Y128" s="114"/>
      <c r="Z128" s="114"/>
      <c r="AA128" s="114"/>
      <c r="AB128" s="114"/>
      <c r="AC128" s="114"/>
      <c r="AD128" s="114"/>
      <c r="AE128" s="114"/>
      <c r="AF128" s="117"/>
      <c r="AG128" s="163"/>
      <c r="AH128" s="164"/>
    </row>
    <row r="129" spans="1:34" x14ac:dyDescent="0.3">
      <c r="A129" s="141">
        <v>87</v>
      </c>
      <c r="B129" s="113" t="s">
        <v>123</v>
      </c>
      <c r="C129" s="113" t="s">
        <v>123</v>
      </c>
      <c r="D129" s="113" t="s">
        <v>123</v>
      </c>
      <c r="E129" s="113" t="s">
        <v>123</v>
      </c>
      <c r="F129" s="113" t="s">
        <v>123</v>
      </c>
      <c r="G129" s="113" t="s">
        <v>123</v>
      </c>
      <c r="H129" s="114"/>
      <c r="I129" s="114"/>
      <c r="J129" s="114"/>
      <c r="K129" s="114"/>
      <c r="L129" s="114"/>
      <c r="M129" s="114"/>
      <c r="N129" s="114"/>
      <c r="O129" s="114"/>
      <c r="P129" s="114" t="s">
        <v>125</v>
      </c>
      <c r="Q129" s="114" t="s">
        <v>125</v>
      </c>
      <c r="R129" s="114" t="s">
        <v>125</v>
      </c>
      <c r="S129" s="114" t="s">
        <v>125</v>
      </c>
      <c r="T129" s="114" t="s">
        <v>125</v>
      </c>
      <c r="U129" s="114" t="s">
        <v>125</v>
      </c>
      <c r="V129" s="114"/>
      <c r="W129" s="114"/>
      <c r="X129" s="114"/>
      <c r="Y129" s="114"/>
      <c r="Z129" s="114"/>
      <c r="AA129" s="114"/>
      <c r="AB129" s="114"/>
      <c r="AC129" s="114"/>
      <c r="AD129" s="114"/>
      <c r="AE129" s="114"/>
      <c r="AF129" s="117"/>
      <c r="AG129" s="165"/>
      <c r="AH129" s="166"/>
    </row>
    <row r="130" spans="1:34" ht="13.5" thickBot="1" x14ac:dyDescent="0.35">
      <c r="A130" s="142">
        <v>88</v>
      </c>
      <c r="B130" s="114" t="s">
        <v>124</v>
      </c>
      <c r="C130" s="114" t="s">
        <v>124</v>
      </c>
      <c r="D130" s="114" t="s">
        <v>124</v>
      </c>
      <c r="E130" s="114" t="s">
        <v>124</v>
      </c>
      <c r="F130" s="114" t="s">
        <v>124</v>
      </c>
      <c r="G130" s="114" t="s">
        <v>124</v>
      </c>
      <c r="H130" s="114"/>
      <c r="I130" s="114"/>
      <c r="J130" s="114"/>
      <c r="K130" s="114"/>
      <c r="L130" s="114"/>
      <c r="M130" s="114"/>
      <c r="N130" s="114"/>
      <c r="O130" s="114"/>
      <c r="P130" s="114" t="s">
        <v>126</v>
      </c>
      <c r="Q130" s="114" t="s">
        <v>126</v>
      </c>
      <c r="R130" s="114" t="s">
        <v>126</v>
      </c>
      <c r="S130" s="114" t="s">
        <v>126</v>
      </c>
      <c r="T130" s="114" t="s">
        <v>126</v>
      </c>
      <c r="U130" s="114" t="s">
        <v>126</v>
      </c>
      <c r="V130" s="114"/>
      <c r="W130" s="114"/>
      <c r="X130" s="114"/>
      <c r="Y130" s="114"/>
      <c r="Z130" s="114"/>
      <c r="AA130" s="114"/>
      <c r="AB130" s="114"/>
      <c r="AC130" s="114"/>
      <c r="AD130" s="114"/>
      <c r="AE130" s="114"/>
      <c r="AF130" s="117"/>
    </row>
    <row r="131" spans="1:34" ht="13.5" thickBot="1" x14ac:dyDescent="0.35">
      <c r="A131" s="141">
        <v>89</v>
      </c>
      <c r="B131" s="114" t="s">
        <v>125</v>
      </c>
      <c r="C131" s="114" t="s">
        <v>125</v>
      </c>
      <c r="D131" s="114" t="s">
        <v>125</v>
      </c>
      <c r="E131" s="114" t="s">
        <v>125</v>
      </c>
      <c r="F131" s="114" t="s">
        <v>125</v>
      </c>
      <c r="G131" s="114" t="s">
        <v>125</v>
      </c>
      <c r="H131" s="114"/>
      <c r="I131" s="114"/>
      <c r="J131" s="114"/>
      <c r="K131" s="114"/>
      <c r="L131" s="114"/>
      <c r="M131" s="114"/>
      <c r="N131" s="114"/>
      <c r="O131" s="114"/>
      <c r="P131" s="114"/>
      <c r="Q131" s="114"/>
      <c r="R131" s="114"/>
      <c r="S131" s="114"/>
      <c r="T131" s="114"/>
      <c r="U131" s="114"/>
      <c r="V131" s="114"/>
      <c r="W131" s="114"/>
      <c r="X131" s="114"/>
      <c r="Y131" s="114"/>
      <c r="Z131" s="114"/>
      <c r="AA131" s="114"/>
      <c r="AB131" s="114"/>
      <c r="AC131" s="114"/>
      <c r="AD131" s="114"/>
      <c r="AE131" s="114"/>
      <c r="AF131" s="117"/>
    </row>
    <row r="132" spans="1:34" ht="13.5" thickBot="1" x14ac:dyDescent="0.35">
      <c r="A132" s="142">
        <v>90</v>
      </c>
      <c r="B132" s="114" t="s">
        <v>126</v>
      </c>
      <c r="C132" s="114" t="s">
        <v>126</v>
      </c>
      <c r="D132" s="114" t="s">
        <v>126</v>
      </c>
      <c r="E132" s="114" t="s">
        <v>126</v>
      </c>
      <c r="F132" s="114" t="s">
        <v>126</v>
      </c>
      <c r="G132" s="114" t="s">
        <v>126</v>
      </c>
      <c r="H132" s="113" t="s">
        <v>113</v>
      </c>
      <c r="I132" s="114"/>
      <c r="J132" s="114"/>
      <c r="K132" s="115"/>
      <c r="L132" s="115"/>
      <c r="M132" s="114"/>
      <c r="N132" s="114"/>
      <c r="O132" s="115"/>
      <c r="P132" s="114"/>
      <c r="Q132" s="114"/>
      <c r="R132" s="114"/>
      <c r="S132" s="114"/>
      <c r="T132" s="115"/>
      <c r="U132" s="115"/>
      <c r="V132" s="114"/>
      <c r="W132" s="114"/>
      <c r="X132" s="114"/>
      <c r="Y132" s="115"/>
      <c r="Z132" s="115"/>
      <c r="AA132" s="114"/>
      <c r="AB132" s="114"/>
      <c r="AC132" s="115"/>
      <c r="AD132" s="114"/>
      <c r="AE132" s="114"/>
      <c r="AF132" s="117"/>
    </row>
    <row r="133" spans="1:34" x14ac:dyDescent="0.3">
      <c r="A133" s="141">
        <v>91</v>
      </c>
      <c r="B133" s="120"/>
      <c r="C133" s="114"/>
      <c r="D133" s="114"/>
      <c r="E133" s="114"/>
      <c r="F133" s="114"/>
      <c r="G133" s="114"/>
      <c r="H133" s="114"/>
      <c r="I133" s="114" t="s">
        <v>116</v>
      </c>
      <c r="J133" s="114" t="s">
        <v>116</v>
      </c>
      <c r="K133" s="114" t="s">
        <v>116</v>
      </c>
      <c r="L133" s="114" t="s">
        <v>116</v>
      </c>
      <c r="M133" s="114" t="s">
        <v>116</v>
      </c>
      <c r="N133" s="114" t="s">
        <v>116</v>
      </c>
      <c r="O133" s="114" t="s">
        <v>116</v>
      </c>
      <c r="P133" s="114"/>
      <c r="Q133" s="114"/>
      <c r="R133" s="114"/>
      <c r="S133" s="114"/>
      <c r="T133" s="114"/>
      <c r="U133" s="114"/>
      <c r="V133" s="114"/>
      <c r="W133" s="114"/>
      <c r="X133" s="114"/>
      <c r="Y133" s="114"/>
      <c r="Z133" s="114"/>
      <c r="AA133" s="114"/>
      <c r="AB133" s="114"/>
      <c r="AC133" s="114"/>
      <c r="AD133" s="114"/>
      <c r="AE133" s="114"/>
      <c r="AF133" s="117"/>
    </row>
    <row r="134" spans="1:34" ht="13.5" thickBot="1" x14ac:dyDescent="0.35">
      <c r="A134" s="142">
        <v>92</v>
      </c>
      <c r="B134" s="120"/>
      <c r="C134" s="114"/>
      <c r="D134" s="114"/>
      <c r="E134" s="114"/>
      <c r="F134" s="114"/>
      <c r="G134" s="114"/>
      <c r="H134" s="114"/>
      <c r="I134" s="114"/>
      <c r="J134" s="114"/>
      <c r="K134" s="114"/>
      <c r="L134" s="114"/>
      <c r="M134" s="114"/>
      <c r="N134" s="114"/>
      <c r="O134" s="114"/>
      <c r="P134" s="114" t="s">
        <v>117</v>
      </c>
      <c r="Q134" s="114" t="s">
        <v>117</v>
      </c>
      <c r="R134" s="114" t="s">
        <v>117</v>
      </c>
      <c r="S134" s="114" t="s">
        <v>117</v>
      </c>
      <c r="T134" s="114" t="s">
        <v>117</v>
      </c>
      <c r="U134" s="114" t="s">
        <v>117</v>
      </c>
      <c r="V134" s="114" t="s">
        <v>117</v>
      </c>
      <c r="W134" s="114"/>
      <c r="X134" s="114"/>
      <c r="Y134" s="114"/>
      <c r="Z134" s="114"/>
      <c r="AA134" s="114"/>
      <c r="AB134" s="114"/>
      <c r="AC134" s="114"/>
      <c r="AD134" s="114"/>
      <c r="AE134" s="114"/>
      <c r="AF134" s="117"/>
    </row>
    <row r="135" spans="1:34" ht="13.5" thickBot="1" x14ac:dyDescent="0.35">
      <c r="A135" s="141">
        <v>93</v>
      </c>
      <c r="B135" s="120"/>
      <c r="C135" s="114"/>
      <c r="D135" s="114"/>
      <c r="E135" s="114"/>
      <c r="F135" s="114"/>
      <c r="G135" s="114"/>
      <c r="H135" s="114"/>
      <c r="I135" s="114"/>
      <c r="J135" s="114"/>
      <c r="K135" s="114"/>
      <c r="L135" s="114"/>
      <c r="M135" s="121"/>
      <c r="N135" s="121"/>
      <c r="O135" s="121"/>
      <c r="P135" s="121"/>
      <c r="Q135" s="121"/>
      <c r="R135" s="114"/>
      <c r="S135" s="114"/>
      <c r="T135" s="114"/>
      <c r="U135" s="114"/>
      <c r="V135" s="114"/>
      <c r="W135" s="114" t="s">
        <v>118</v>
      </c>
      <c r="X135" s="114" t="s">
        <v>118</v>
      </c>
      <c r="Y135" s="114" t="s">
        <v>118</v>
      </c>
      <c r="Z135" s="114" t="s">
        <v>118</v>
      </c>
      <c r="AA135" s="114" t="s">
        <v>118</v>
      </c>
      <c r="AB135" s="114" t="s">
        <v>118</v>
      </c>
      <c r="AC135" s="114" t="s">
        <v>118</v>
      </c>
      <c r="AD135" s="114"/>
      <c r="AE135" s="114"/>
      <c r="AF135" s="117"/>
    </row>
    <row r="136" spans="1:34" ht="13.5" thickBot="1" x14ac:dyDescent="0.35">
      <c r="A136" s="142">
        <v>94</v>
      </c>
      <c r="B136" s="120" t="s">
        <v>119</v>
      </c>
      <c r="C136" s="114" t="s">
        <v>119</v>
      </c>
      <c r="D136" s="120" t="s">
        <v>119</v>
      </c>
      <c r="E136" s="114" t="s">
        <v>119</v>
      </c>
      <c r="F136" s="120" t="s">
        <v>119</v>
      </c>
      <c r="G136" s="114" t="s">
        <v>119</v>
      </c>
      <c r="H136" s="120" t="s">
        <v>119</v>
      </c>
      <c r="I136" s="115"/>
      <c r="J136" s="115"/>
      <c r="K136" s="115"/>
      <c r="L136" s="115"/>
      <c r="M136" s="115"/>
      <c r="N136" s="115"/>
      <c r="O136" s="114"/>
      <c r="P136" s="114"/>
      <c r="Q136" s="114"/>
      <c r="R136" s="114"/>
      <c r="S136" s="114"/>
      <c r="T136" s="114"/>
      <c r="U136" s="114"/>
      <c r="V136" s="114"/>
      <c r="W136" s="114"/>
      <c r="X136" s="114"/>
      <c r="Y136" s="114"/>
      <c r="Z136" s="114"/>
      <c r="AA136" s="114"/>
      <c r="AB136" s="114"/>
      <c r="AC136" s="114"/>
      <c r="AD136" s="114"/>
      <c r="AE136" s="114"/>
      <c r="AF136" s="117"/>
    </row>
    <row r="137" spans="1:34" ht="13.5" thickBot="1" x14ac:dyDescent="0.35">
      <c r="A137" s="141">
        <v>95</v>
      </c>
      <c r="B137" s="120"/>
      <c r="C137" s="114"/>
      <c r="D137" s="114"/>
      <c r="E137" s="114"/>
      <c r="F137" s="114"/>
      <c r="G137" s="114"/>
      <c r="H137" s="114"/>
      <c r="I137" s="114" t="s">
        <v>120</v>
      </c>
      <c r="J137" s="114" t="s">
        <v>120</v>
      </c>
      <c r="K137" s="114" t="s">
        <v>120</v>
      </c>
      <c r="L137" s="114" t="s">
        <v>120</v>
      </c>
      <c r="M137" s="114" t="s">
        <v>120</v>
      </c>
      <c r="N137" s="114" t="s">
        <v>120</v>
      </c>
      <c r="O137" s="114" t="s">
        <v>120</v>
      </c>
      <c r="P137" s="114"/>
      <c r="Q137" s="114"/>
      <c r="R137" s="114"/>
      <c r="S137" s="114"/>
      <c r="T137" s="114"/>
      <c r="U137" s="114"/>
      <c r="V137" s="114"/>
      <c r="W137" s="114"/>
      <c r="X137" s="114"/>
      <c r="Y137" s="114"/>
      <c r="Z137" s="114"/>
      <c r="AA137" s="121"/>
      <c r="AB137" s="121"/>
      <c r="AC137" s="114"/>
      <c r="AD137" s="107"/>
      <c r="AE137" s="107"/>
      <c r="AF137" s="107"/>
    </row>
    <row r="138" spans="1:34" x14ac:dyDescent="0.3">
      <c r="A138" s="128" t="s">
        <v>2</v>
      </c>
      <c r="B138" s="108">
        <f>COUNTIF(B119:B137,"m")</f>
        <v>0</v>
      </c>
      <c r="C138" s="108">
        <f t="shared" ref="C138" si="106">COUNTIF(C119:C137,"m")</f>
        <v>0</v>
      </c>
      <c r="D138" s="108">
        <f>COUNTIF(D119:D137,"m")</f>
        <v>0</v>
      </c>
      <c r="E138" s="108">
        <f t="shared" ref="E138:AE138" si="107">COUNTIF(E119:E137,"m")</f>
        <v>0</v>
      </c>
      <c r="F138" s="108">
        <f t="shared" si="107"/>
        <v>0</v>
      </c>
      <c r="G138" s="108">
        <f t="shared" si="107"/>
        <v>0</v>
      </c>
      <c r="H138" s="108">
        <f t="shared" si="107"/>
        <v>0</v>
      </c>
      <c r="I138" s="108">
        <f t="shared" si="107"/>
        <v>0</v>
      </c>
      <c r="J138" s="108">
        <f t="shared" si="107"/>
        <v>0</v>
      </c>
      <c r="K138" s="108">
        <f t="shared" si="107"/>
        <v>0</v>
      </c>
      <c r="L138" s="108">
        <f t="shared" si="107"/>
        <v>0</v>
      </c>
      <c r="M138" s="108">
        <f t="shared" si="107"/>
        <v>0</v>
      </c>
      <c r="N138" s="108">
        <f t="shared" si="107"/>
        <v>0</v>
      </c>
      <c r="O138" s="108">
        <f t="shared" si="107"/>
        <v>0</v>
      </c>
      <c r="P138" s="108">
        <f t="shared" si="107"/>
        <v>0</v>
      </c>
      <c r="Q138" s="108">
        <f t="shared" si="107"/>
        <v>0</v>
      </c>
      <c r="R138" s="108">
        <f t="shared" si="107"/>
        <v>0</v>
      </c>
      <c r="S138" s="108">
        <f t="shared" si="107"/>
        <v>0</v>
      </c>
      <c r="T138" s="108">
        <f t="shared" si="107"/>
        <v>0</v>
      </c>
      <c r="U138" s="108">
        <f t="shared" si="107"/>
        <v>0</v>
      </c>
      <c r="V138" s="108">
        <f t="shared" si="107"/>
        <v>0</v>
      </c>
      <c r="W138" s="108">
        <f t="shared" si="107"/>
        <v>0</v>
      </c>
      <c r="X138" s="108">
        <f t="shared" si="107"/>
        <v>0</v>
      </c>
      <c r="Y138" s="108">
        <f t="shared" si="107"/>
        <v>0</v>
      </c>
      <c r="Z138" s="108">
        <f t="shared" si="107"/>
        <v>0</v>
      </c>
      <c r="AA138" s="108">
        <f t="shared" si="107"/>
        <v>0</v>
      </c>
      <c r="AB138" s="108">
        <f t="shared" si="107"/>
        <v>0</v>
      </c>
      <c r="AC138" s="108">
        <f t="shared" si="107"/>
        <v>0</v>
      </c>
      <c r="AD138" s="108">
        <f t="shared" si="107"/>
        <v>0</v>
      </c>
      <c r="AE138" s="108">
        <f t="shared" si="107"/>
        <v>0</v>
      </c>
      <c r="AF138" s="108">
        <f>COUNTIF(AF119:AF137,"m")</f>
        <v>0</v>
      </c>
    </row>
    <row r="139" spans="1:34" ht="13.5" thickBot="1" x14ac:dyDescent="0.35">
      <c r="A139" s="138" t="s">
        <v>3</v>
      </c>
      <c r="B139" s="111">
        <f>COUNTIF(B119:B137,"g")</f>
        <v>0</v>
      </c>
      <c r="C139" s="111">
        <f t="shared" ref="C139:AE139" si="108">COUNTIF(C119:C137,"g")</f>
        <v>0</v>
      </c>
      <c r="D139" s="111">
        <f t="shared" si="108"/>
        <v>0</v>
      </c>
      <c r="E139" s="111">
        <f t="shared" si="108"/>
        <v>0</v>
      </c>
      <c r="F139" s="111">
        <f t="shared" si="108"/>
        <v>0</v>
      </c>
      <c r="G139" s="111">
        <f t="shared" si="108"/>
        <v>0</v>
      </c>
      <c r="H139" s="111">
        <f t="shared" si="108"/>
        <v>0</v>
      </c>
      <c r="I139" s="111">
        <f t="shared" si="108"/>
        <v>0</v>
      </c>
      <c r="J139" s="111">
        <f t="shared" si="108"/>
        <v>0</v>
      </c>
      <c r="K139" s="111">
        <f t="shared" si="108"/>
        <v>0</v>
      </c>
      <c r="L139" s="111">
        <f t="shared" si="108"/>
        <v>0</v>
      </c>
      <c r="M139" s="111">
        <f t="shared" si="108"/>
        <v>0</v>
      </c>
      <c r="N139" s="111">
        <f t="shared" si="108"/>
        <v>0</v>
      </c>
      <c r="O139" s="111">
        <f t="shared" si="108"/>
        <v>0</v>
      </c>
      <c r="P139" s="111">
        <f t="shared" si="108"/>
        <v>0</v>
      </c>
      <c r="Q139" s="111">
        <f t="shared" si="108"/>
        <v>0</v>
      </c>
      <c r="R139" s="111">
        <f t="shared" si="108"/>
        <v>0</v>
      </c>
      <c r="S139" s="111">
        <f t="shared" si="108"/>
        <v>0</v>
      </c>
      <c r="T139" s="111">
        <f t="shared" si="108"/>
        <v>0</v>
      </c>
      <c r="U139" s="111">
        <f t="shared" si="108"/>
        <v>0</v>
      </c>
      <c r="V139" s="111">
        <f t="shared" si="108"/>
        <v>0</v>
      </c>
      <c r="W139" s="111">
        <f t="shared" si="108"/>
        <v>0</v>
      </c>
      <c r="X139" s="111">
        <f t="shared" si="108"/>
        <v>0</v>
      </c>
      <c r="Y139" s="111">
        <f t="shared" si="108"/>
        <v>0</v>
      </c>
      <c r="Z139" s="111">
        <f t="shared" si="108"/>
        <v>0</v>
      </c>
      <c r="AA139" s="111">
        <f t="shared" si="108"/>
        <v>0</v>
      </c>
      <c r="AB139" s="111">
        <f t="shared" si="108"/>
        <v>0</v>
      </c>
      <c r="AC139" s="111">
        <f t="shared" si="108"/>
        <v>0</v>
      </c>
      <c r="AD139" s="111">
        <f t="shared" si="108"/>
        <v>0</v>
      </c>
      <c r="AE139" s="111">
        <f t="shared" si="108"/>
        <v>0</v>
      </c>
      <c r="AF139" s="111">
        <f>COUNTIF(AF119:AF137,"g")</f>
        <v>0</v>
      </c>
    </row>
  </sheetData>
  <mergeCells count="6">
    <mergeCell ref="AG124:AH129"/>
    <mergeCell ref="AG9:AH14"/>
    <mergeCell ref="AG32:AH37"/>
    <mergeCell ref="AG55:AH60"/>
    <mergeCell ref="AG77:AH82"/>
    <mergeCell ref="AG102:AH107"/>
  </mergeCells>
  <conditionalFormatting sqref="B3:AF139 C2:AF2">
    <cfRule type="expression" dxfId="345" priority="163">
      <formula>COUNTIF($AQ$5:$AQ$17,B$2)</formula>
    </cfRule>
    <cfRule type="expression" dxfId="344" priority="164">
      <formula>WEEKDAY(B$2,2)&gt;5</formula>
    </cfRule>
  </conditionalFormatting>
  <conditionalFormatting sqref="B4:AF22">
    <cfRule type="endsWith" dxfId="343" priority="159" operator="endsWith" text="tp">
      <formula>RIGHT(B4,LEN("tp"))="tp"</formula>
    </cfRule>
    <cfRule type="endsWith" dxfId="342" priority="160" operator="endsWith" text="rtt">
      <formula>RIGHT(B4,LEN("rtt"))="rtt"</formula>
    </cfRule>
    <cfRule type="endsWith" dxfId="341" priority="161" operator="endsWith" text="am">
      <formula>RIGHT(B4,LEN("am"))="am"</formula>
    </cfRule>
    <cfRule type="endsWith" dxfId="340" priority="162" operator="endsWith" text="m">
      <formula>RIGHT(B4,LEN("m"))="m"</formula>
    </cfRule>
  </conditionalFormatting>
  <conditionalFormatting sqref="B27:AF45">
    <cfRule type="endsWith" dxfId="339" priority="155" operator="endsWith" text="tp">
      <formula>RIGHT(B27,LEN("tp"))="tp"</formula>
    </cfRule>
    <cfRule type="endsWith" dxfId="338" priority="156" operator="endsWith" text="rtt">
      <formula>RIGHT(B27,LEN("rtt"))="rtt"</formula>
    </cfRule>
    <cfRule type="endsWith" dxfId="337" priority="157" operator="endsWith" text="am">
      <formula>RIGHT(B27,LEN("am"))="am"</formula>
    </cfRule>
    <cfRule type="endsWith" dxfId="336" priority="158" operator="endsWith" text="m">
      <formula>RIGHT(B27,LEN("m"))="m"</formula>
    </cfRule>
  </conditionalFormatting>
  <conditionalFormatting sqref="B50:AF68">
    <cfRule type="endsWith" dxfId="335" priority="151" operator="endsWith" text="tp">
      <formula>RIGHT(B50,LEN("tp"))="tp"</formula>
    </cfRule>
    <cfRule type="endsWith" dxfId="334" priority="152" operator="endsWith" text="rtt">
      <formula>RIGHT(B50,LEN("rtt"))="rtt"</formula>
    </cfRule>
    <cfRule type="endsWith" dxfId="333" priority="153" operator="endsWith" text="am">
      <formula>RIGHT(B50,LEN("am"))="am"</formula>
    </cfRule>
    <cfRule type="endsWith" dxfId="332" priority="154" operator="endsWith" text="m">
      <formula>RIGHT(B50,LEN("m"))="m"</formula>
    </cfRule>
  </conditionalFormatting>
  <conditionalFormatting sqref="C28:H29">
    <cfRule type="endsWith" dxfId="331" priority="147" operator="endsWith" text="tp">
      <formula>RIGHT(C28,LEN("tp"))="tp"</formula>
    </cfRule>
    <cfRule type="endsWith" dxfId="330" priority="148" operator="endsWith" text="rtt">
      <formula>RIGHT(C28,LEN("rtt"))="rtt"</formula>
    </cfRule>
    <cfRule type="endsWith" dxfId="329" priority="149" operator="endsWith" text="am">
      <formula>RIGHT(C28,LEN("am"))="am"</formula>
    </cfRule>
    <cfRule type="endsWith" dxfId="328" priority="150" operator="endsWith" text="m">
      <formula>RIGHT(C28,LEN("m"))="m"</formula>
    </cfRule>
  </conditionalFormatting>
  <conditionalFormatting sqref="B27:AC32">
    <cfRule type="endsWith" dxfId="327" priority="143" operator="endsWith" text="tp">
      <formula>RIGHT(B27,LEN("tp"))="tp"</formula>
    </cfRule>
    <cfRule type="endsWith" dxfId="326" priority="144" operator="endsWith" text="rtt">
      <formula>RIGHT(B27,LEN("rtt"))="rtt"</formula>
    </cfRule>
    <cfRule type="endsWith" dxfId="325" priority="145" operator="endsWith" text="am">
      <formula>RIGHT(B27,LEN("am"))="am"</formula>
    </cfRule>
    <cfRule type="endsWith" dxfId="324" priority="146" operator="endsWith" text="m">
      <formula>RIGHT(B27,LEN("m"))="m"</formula>
    </cfRule>
  </conditionalFormatting>
  <conditionalFormatting sqref="B39:AC44">
    <cfRule type="endsWith" dxfId="323" priority="139" operator="endsWith" text="tp">
      <formula>RIGHT(B39,LEN("tp"))="tp"</formula>
    </cfRule>
    <cfRule type="endsWith" dxfId="322" priority="140" operator="endsWith" text="rtt">
      <formula>RIGHT(B39,LEN("rtt"))="rtt"</formula>
    </cfRule>
    <cfRule type="endsWith" dxfId="321" priority="141" operator="endsWith" text="am">
      <formula>RIGHT(B39,LEN("am"))="am"</formula>
    </cfRule>
    <cfRule type="endsWith" dxfId="320" priority="142" operator="endsWith" text="m">
      <formula>RIGHT(B39,LEN("m"))="m"</formula>
    </cfRule>
  </conditionalFormatting>
  <conditionalFormatting sqref="B50:AC55">
    <cfRule type="endsWith" dxfId="319" priority="135" operator="endsWith" text="tp">
      <formula>RIGHT(B50,LEN("tp"))="tp"</formula>
    </cfRule>
    <cfRule type="endsWith" dxfId="318" priority="136" operator="endsWith" text="rtt">
      <formula>RIGHT(B50,LEN("rtt"))="rtt"</formula>
    </cfRule>
    <cfRule type="endsWith" dxfId="317" priority="137" operator="endsWith" text="am">
      <formula>RIGHT(B50,LEN("am"))="am"</formula>
    </cfRule>
    <cfRule type="endsWith" dxfId="316" priority="138" operator="endsWith" text="m">
      <formula>RIGHT(B50,LEN("m"))="m"</formula>
    </cfRule>
  </conditionalFormatting>
  <conditionalFormatting sqref="B63:AC68">
    <cfRule type="endsWith" dxfId="315" priority="131" operator="endsWith" text="tp">
      <formula>RIGHT(B63,LEN("tp"))="tp"</formula>
    </cfRule>
    <cfRule type="endsWith" dxfId="314" priority="132" operator="endsWith" text="rtt">
      <formula>RIGHT(B63,LEN("rtt"))="rtt"</formula>
    </cfRule>
    <cfRule type="endsWith" dxfId="313" priority="133" operator="endsWith" text="am">
      <formula>RIGHT(B63,LEN("am"))="am"</formula>
    </cfRule>
    <cfRule type="endsWith" dxfId="312" priority="134" operator="endsWith" text="m">
      <formula>RIGHT(B63,LEN("m"))="m"</formula>
    </cfRule>
  </conditionalFormatting>
  <conditionalFormatting sqref="I33:N38">
    <cfRule type="endsWith" dxfId="311" priority="127" operator="endsWith" text="tp">
      <formula>RIGHT(I33,LEN("tp"))="tp"</formula>
    </cfRule>
    <cfRule type="endsWith" dxfId="310" priority="128" operator="endsWith" text="rtt">
      <formula>RIGHT(I33,LEN("rtt"))="rtt"</formula>
    </cfRule>
    <cfRule type="endsWith" dxfId="309" priority="129" operator="endsWith" text="am">
      <formula>RIGHT(I33,LEN("am"))="am"</formula>
    </cfRule>
    <cfRule type="endsWith" dxfId="308" priority="130" operator="endsWith" text="m">
      <formula>RIGHT(I33,LEN("m"))="m"</formula>
    </cfRule>
  </conditionalFormatting>
  <conditionalFormatting sqref="P56:U61">
    <cfRule type="endsWith" dxfId="307" priority="123" operator="endsWith" text="tp">
      <formula>RIGHT(P56,LEN("tp"))="tp"</formula>
    </cfRule>
    <cfRule type="endsWith" dxfId="306" priority="124" operator="endsWith" text="rtt">
      <formula>RIGHT(P56,LEN("rtt"))="rtt"</formula>
    </cfRule>
    <cfRule type="endsWith" dxfId="305" priority="125" operator="endsWith" text="am">
      <formula>RIGHT(P56,LEN("am"))="am"</formula>
    </cfRule>
    <cfRule type="endsWith" dxfId="304" priority="126" operator="endsWith" text="m">
      <formula>RIGHT(P56,LEN("m"))="m"</formula>
    </cfRule>
  </conditionalFormatting>
  <conditionalFormatting sqref="B73:AF91">
    <cfRule type="endsWith" dxfId="303" priority="117" operator="endsWith" text="tp">
      <formula>RIGHT(B73,LEN("tp"))="tp"</formula>
    </cfRule>
    <cfRule type="endsWith" dxfId="302" priority="118" operator="endsWith" text="rtt">
      <formula>RIGHT(B73,LEN("rtt"))="rtt"</formula>
    </cfRule>
    <cfRule type="endsWith" dxfId="301" priority="119" operator="endsWith" text="am">
      <formula>RIGHT(B73,LEN("am"))="am"</formula>
    </cfRule>
    <cfRule type="endsWith" dxfId="300" priority="120" operator="endsWith" text="m">
      <formula>RIGHT(B73,LEN("m"))="m"</formula>
    </cfRule>
  </conditionalFormatting>
  <conditionalFormatting sqref="B73:AC78">
    <cfRule type="endsWith" dxfId="299" priority="113" operator="endsWith" text="tp">
      <formula>RIGHT(B73,LEN("tp"))="tp"</formula>
    </cfRule>
    <cfRule type="endsWith" dxfId="298" priority="114" operator="endsWith" text="rtt">
      <formula>RIGHT(B73,LEN("rtt"))="rtt"</formula>
    </cfRule>
    <cfRule type="endsWith" dxfId="297" priority="115" operator="endsWith" text="am">
      <formula>RIGHT(B73,LEN("am"))="am"</formula>
    </cfRule>
    <cfRule type="endsWith" dxfId="296" priority="116" operator="endsWith" text="m">
      <formula>RIGHT(B73,LEN("m"))="m"</formula>
    </cfRule>
  </conditionalFormatting>
  <conditionalFormatting sqref="B86:AC91">
    <cfRule type="endsWith" dxfId="295" priority="109" operator="endsWith" text="tp">
      <formula>RIGHT(B86,LEN("tp"))="tp"</formula>
    </cfRule>
    <cfRule type="endsWith" dxfId="294" priority="110" operator="endsWith" text="rtt">
      <formula>RIGHT(B86,LEN("rtt"))="rtt"</formula>
    </cfRule>
    <cfRule type="endsWith" dxfId="293" priority="111" operator="endsWith" text="am">
      <formula>RIGHT(B86,LEN("am"))="am"</formula>
    </cfRule>
    <cfRule type="endsWith" dxfId="292" priority="112" operator="endsWith" text="m">
      <formula>RIGHT(B86,LEN("m"))="m"</formula>
    </cfRule>
  </conditionalFormatting>
  <conditionalFormatting sqref="P79:U84">
    <cfRule type="endsWith" dxfId="291" priority="105" operator="endsWith" text="tp">
      <formula>RIGHT(P79,LEN("tp"))="tp"</formula>
    </cfRule>
    <cfRule type="endsWith" dxfId="290" priority="106" operator="endsWith" text="rtt">
      <formula>RIGHT(P79,LEN("rtt"))="rtt"</formula>
    </cfRule>
    <cfRule type="endsWith" dxfId="289" priority="107" operator="endsWith" text="am">
      <formula>RIGHT(P79,LEN("am"))="am"</formula>
    </cfRule>
    <cfRule type="endsWith" dxfId="288" priority="108" operator="endsWith" text="m">
      <formula>RIGHT(P79,LEN("m"))="m"</formula>
    </cfRule>
  </conditionalFormatting>
  <conditionalFormatting sqref="B96:AF114">
    <cfRule type="endsWith" dxfId="287" priority="99" operator="endsWith" text="tp">
      <formula>RIGHT(B96,LEN("tp"))="tp"</formula>
    </cfRule>
    <cfRule type="endsWith" dxfId="286" priority="100" operator="endsWith" text="rtt">
      <formula>RIGHT(B96,LEN("rtt"))="rtt"</formula>
    </cfRule>
    <cfRule type="endsWith" dxfId="285" priority="101" operator="endsWith" text="am">
      <formula>RIGHT(B96,LEN("am"))="am"</formula>
    </cfRule>
    <cfRule type="endsWith" dxfId="284" priority="102" operator="endsWith" text="m">
      <formula>RIGHT(B96,LEN("m"))="m"</formula>
    </cfRule>
  </conditionalFormatting>
  <conditionalFormatting sqref="B96:AC101">
    <cfRule type="endsWith" dxfId="283" priority="95" operator="endsWith" text="tp">
      <formula>RIGHT(B96,LEN("tp"))="tp"</formula>
    </cfRule>
    <cfRule type="endsWith" dxfId="282" priority="96" operator="endsWith" text="rtt">
      <formula>RIGHT(B96,LEN("rtt"))="rtt"</formula>
    </cfRule>
    <cfRule type="endsWith" dxfId="281" priority="97" operator="endsWith" text="am">
      <formula>RIGHT(B96,LEN("am"))="am"</formula>
    </cfRule>
    <cfRule type="endsWith" dxfId="280" priority="98" operator="endsWith" text="m">
      <formula>RIGHT(B96,LEN("m"))="m"</formula>
    </cfRule>
  </conditionalFormatting>
  <conditionalFormatting sqref="B109:AC114">
    <cfRule type="endsWith" dxfId="279" priority="91" operator="endsWith" text="tp">
      <formula>RIGHT(B109,LEN("tp"))="tp"</formula>
    </cfRule>
    <cfRule type="endsWith" dxfId="278" priority="92" operator="endsWith" text="rtt">
      <formula>RIGHT(B109,LEN("rtt"))="rtt"</formula>
    </cfRule>
    <cfRule type="endsWith" dxfId="277" priority="93" operator="endsWith" text="am">
      <formula>RIGHT(B109,LEN("am"))="am"</formula>
    </cfRule>
    <cfRule type="endsWith" dxfId="276" priority="94" operator="endsWith" text="m">
      <formula>RIGHT(B109,LEN("m"))="m"</formula>
    </cfRule>
  </conditionalFormatting>
  <conditionalFormatting sqref="P102:U107">
    <cfRule type="endsWith" dxfId="275" priority="87" operator="endsWith" text="tp">
      <formula>RIGHT(P102,LEN("tp"))="tp"</formula>
    </cfRule>
    <cfRule type="endsWith" dxfId="274" priority="88" operator="endsWith" text="rtt">
      <formula>RIGHT(P102,LEN("rtt"))="rtt"</formula>
    </cfRule>
    <cfRule type="endsWith" dxfId="273" priority="89" operator="endsWith" text="am">
      <formula>RIGHT(P102,LEN("am"))="am"</formula>
    </cfRule>
    <cfRule type="endsWith" dxfId="272" priority="90" operator="endsWith" text="m">
      <formula>RIGHT(P102,LEN("m"))="m"</formula>
    </cfRule>
  </conditionalFormatting>
  <conditionalFormatting sqref="B119:AF137">
    <cfRule type="endsWith" dxfId="271" priority="81" operator="endsWith" text="tp">
      <formula>RIGHT(B119,LEN("tp"))="tp"</formula>
    </cfRule>
    <cfRule type="endsWith" dxfId="270" priority="82" operator="endsWith" text="rtt">
      <formula>RIGHT(B119,LEN("rtt"))="rtt"</formula>
    </cfRule>
    <cfRule type="endsWith" dxfId="269" priority="83" operator="endsWith" text="am">
      <formula>RIGHT(B119,LEN("am"))="am"</formula>
    </cfRule>
    <cfRule type="endsWith" dxfId="268" priority="84" operator="endsWith" text="m">
      <formula>RIGHT(B119,LEN("m"))="m"</formula>
    </cfRule>
  </conditionalFormatting>
  <conditionalFormatting sqref="B119:AC124">
    <cfRule type="endsWith" dxfId="267" priority="77" operator="endsWith" text="tp">
      <formula>RIGHT(B119,LEN("tp"))="tp"</formula>
    </cfRule>
    <cfRule type="endsWith" dxfId="266" priority="78" operator="endsWith" text="rtt">
      <formula>RIGHT(B119,LEN("rtt"))="rtt"</formula>
    </cfRule>
    <cfRule type="endsWith" dxfId="265" priority="79" operator="endsWith" text="am">
      <formula>RIGHT(B119,LEN("am"))="am"</formula>
    </cfRule>
    <cfRule type="endsWith" dxfId="264" priority="80" operator="endsWith" text="m">
      <formula>RIGHT(B119,LEN("m"))="m"</formula>
    </cfRule>
  </conditionalFormatting>
  <conditionalFormatting sqref="B132:AC137">
    <cfRule type="endsWith" dxfId="263" priority="73" operator="endsWith" text="tp">
      <formula>RIGHT(B132,LEN("tp"))="tp"</formula>
    </cfRule>
    <cfRule type="endsWith" dxfId="262" priority="74" operator="endsWith" text="rtt">
      <formula>RIGHT(B132,LEN("rtt"))="rtt"</formula>
    </cfRule>
    <cfRule type="endsWith" dxfId="261" priority="75" operator="endsWith" text="am">
      <formula>RIGHT(B132,LEN("am"))="am"</formula>
    </cfRule>
    <cfRule type="endsWith" dxfId="260" priority="76" operator="endsWith" text="m">
      <formula>RIGHT(B132,LEN("m"))="m"</formula>
    </cfRule>
  </conditionalFormatting>
  <conditionalFormatting sqref="P125:U130">
    <cfRule type="endsWith" dxfId="259" priority="69" operator="endsWith" text="tp">
      <formula>RIGHT(P125,LEN("tp"))="tp"</formula>
    </cfRule>
    <cfRule type="endsWith" dxfId="258" priority="70" operator="endsWith" text="rtt">
      <formula>RIGHT(P125,LEN("rtt"))="rtt"</formula>
    </cfRule>
    <cfRule type="endsWith" dxfId="257" priority="71" operator="endsWith" text="am">
      <formula>RIGHT(P125,LEN("am"))="am"</formula>
    </cfRule>
    <cfRule type="endsWith" dxfId="256" priority="72" operator="endsWith" text="m">
      <formula>RIGHT(P125,LEN("m"))="m"</formula>
    </cfRule>
  </conditionalFormatting>
  <conditionalFormatting sqref="C27:H45">
    <cfRule type="endsWith" dxfId="255" priority="65" operator="endsWith" text="tp">
      <formula>RIGHT(C27,LEN("tp"))="tp"</formula>
    </cfRule>
    <cfRule type="endsWith" dxfId="254" priority="66" operator="endsWith" text="rtt">
      <formula>RIGHT(C27,LEN("rtt"))="rtt"</formula>
    </cfRule>
    <cfRule type="endsWith" dxfId="253" priority="67" operator="endsWith" text="am">
      <formula>RIGHT(C27,LEN("am"))="am"</formula>
    </cfRule>
    <cfRule type="endsWith" dxfId="252" priority="68" operator="endsWith" text="m">
      <formula>RIGHT(C27,LEN("m"))="m"</formula>
    </cfRule>
  </conditionalFormatting>
  <conditionalFormatting sqref="C50:H65">
    <cfRule type="endsWith" dxfId="251" priority="61" operator="endsWith" text="tp">
      <formula>RIGHT(C50,LEN("tp"))="tp"</formula>
    </cfRule>
    <cfRule type="endsWith" dxfId="250" priority="62" operator="endsWith" text="rtt">
      <formula>RIGHT(C50,LEN("rtt"))="rtt"</formula>
    </cfRule>
    <cfRule type="endsWith" dxfId="249" priority="63" operator="endsWith" text="am">
      <formula>RIGHT(C50,LEN("am"))="am"</formula>
    </cfRule>
    <cfRule type="endsWith" dxfId="248" priority="64" operator="endsWith" text="m">
      <formula>RIGHT(C50,LEN("m"))="m"</formula>
    </cfRule>
  </conditionalFormatting>
  <conditionalFormatting sqref="C51:H52">
    <cfRule type="endsWith" dxfId="247" priority="57" operator="endsWith" text="tp">
      <formula>RIGHT(C51,LEN("tp"))="tp"</formula>
    </cfRule>
    <cfRule type="endsWith" dxfId="246" priority="58" operator="endsWith" text="rtt">
      <formula>RIGHT(C51,LEN("rtt"))="rtt"</formula>
    </cfRule>
    <cfRule type="endsWith" dxfId="245" priority="59" operator="endsWith" text="am">
      <formula>RIGHT(C51,LEN("am"))="am"</formula>
    </cfRule>
    <cfRule type="endsWith" dxfId="244" priority="60" operator="endsWith" text="m">
      <formula>RIGHT(C51,LEN("m"))="m"</formula>
    </cfRule>
  </conditionalFormatting>
  <conditionalFormatting sqref="C50:H55">
    <cfRule type="endsWith" dxfId="243" priority="53" operator="endsWith" text="tp">
      <formula>RIGHT(C50,LEN("tp"))="tp"</formula>
    </cfRule>
    <cfRule type="endsWith" dxfId="242" priority="54" operator="endsWith" text="rtt">
      <formula>RIGHT(C50,LEN("rtt"))="rtt"</formula>
    </cfRule>
    <cfRule type="endsWith" dxfId="241" priority="55" operator="endsWith" text="am">
      <formula>RIGHT(C50,LEN("am"))="am"</formula>
    </cfRule>
    <cfRule type="endsWith" dxfId="240" priority="56" operator="endsWith" text="m">
      <formula>RIGHT(C50,LEN("m"))="m"</formula>
    </cfRule>
  </conditionalFormatting>
  <conditionalFormatting sqref="C62:H65">
    <cfRule type="endsWith" dxfId="239" priority="49" operator="endsWith" text="tp">
      <formula>RIGHT(C62,LEN("tp"))="tp"</formula>
    </cfRule>
    <cfRule type="endsWith" dxfId="238" priority="50" operator="endsWith" text="rtt">
      <formula>RIGHT(C62,LEN("rtt"))="rtt"</formula>
    </cfRule>
    <cfRule type="endsWith" dxfId="237" priority="51" operator="endsWith" text="am">
      <formula>RIGHT(C62,LEN("am"))="am"</formula>
    </cfRule>
    <cfRule type="endsWith" dxfId="236" priority="52" operator="endsWith" text="m">
      <formula>RIGHT(C62,LEN("m"))="m"</formula>
    </cfRule>
  </conditionalFormatting>
  <conditionalFormatting sqref="C50:H65">
    <cfRule type="endsWith" dxfId="235" priority="45" operator="endsWith" text="tp">
      <formula>RIGHT(C50,LEN("tp"))="tp"</formula>
    </cfRule>
    <cfRule type="endsWith" dxfId="234" priority="46" operator="endsWith" text="rtt">
      <formula>RIGHT(C50,LEN("rtt"))="rtt"</formula>
    </cfRule>
    <cfRule type="endsWith" dxfId="233" priority="47" operator="endsWith" text="am">
      <formula>RIGHT(C50,LEN("am"))="am"</formula>
    </cfRule>
    <cfRule type="endsWith" dxfId="232" priority="48" operator="endsWith" text="m">
      <formula>RIGHT(C50,LEN("m"))="m"</formula>
    </cfRule>
  </conditionalFormatting>
  <conditionalFormatting sqref="C96:H111">
    <cfRule type="endsWith" dxfId="231" priority="41" operator="endsWith" text="tp">
      <formula>RIGHT(C96,LEN("tp"))="tp"</formula>
    </cfRule>
    <cfRule type="endsWith" dxfId="230" priority="42" operator="endsWith" text="rtt">
      <formula>RIGHT(C96,LEN("rtt"))="rtt"</formula>
    </cfRule>
    <cfRule type="endsWith" dxfId="229" priority="43" operator="endsWith" text="am">
      <formula>RIGHT(C96,LEN("am"))="am"</formula>
    </cfRule>
    <cfRule type="endsWith" dxfId="228" priority="44" operator="endsWith" text="m">
      <formula>RIGHT(C96,LEN("m"))="m"</formula>
    </cfRule>
  </conditionalFormatting>
  <conditionalFormatting sqref="C97:H98">
    <cfRule type="endsWith" dxfId="227" priority="37" operator="endsWith" text="tp">
      <formula>RIGHT(C97,LEN("tp"))="tp"</formula>
    </cfRule>
    <cfRule type="endsWith" dxfId="226" priority="38" operator="endsWith" text="rtt">
      <formula>RIGHT(C97,LEN("rtt"))="rtt"</formula>
    </cfRule>
    <cfRule type="endsWith" dxfId="225" priority="39" operator="endsWith" text="am">
      <formula>RIGHT(C97,LEN("am"))="am"</formula>
    </cfRule>
    <cfRule type="endsWith" dxfId="224" priority="40" operator="endsWith" text="m">
      <formula>RIGHT(C97,LEN("m"))="m"</formula>
    </cfRule>
  </conditionalFormatting>
  <conditionalFormatting sqref="C96:H101">
    <cfRule type="endsWith" dxfId="223" priority="33" operator="endsWith" text="tp">
      <formula>RIGHT(C96,LEN("tp"))="tp"</formula>
    </cfRule>
    <cfRule type="endsWith" dxfId="222" priority="34" operator="endsWith" text="rtt">
      <formula>RIGHT(C96,LEN("rtt"))="rtt"</formula>
    </cfRule>
    <cfRule type="endsWith" dxfId="221" priority="35" operator="endsWith" text="am">
      <formula>RIGHT(C96,LEN("am"))="am"</formula>
    </cfRule>
    <cfRule type="endsWith" dxfId="220" priority="36" operator="endsWith" text="m">
      <formula>RIGHT(C96,LEN("m"))="m"</formula>
    </cfRule>
  </conditionalFormatting>
  <conditionalFormatting sqref="C108:H111">
    <cfRule type="endsWith" dxfId="219" priority="29" operator="endsWith" text="tp">
      <formula>RIGHT(C108,LEN("tp"))="tp"</formula>
    </cfRule>
    <cfRule type="endsWith" dxfId="218" priority="30" operator="endsWith" text="rtt">
      <formula>RIGHT(C108,LEN("rtt"))="rtt"</formula>
    </cfRule>
    <cfRule type="endsWith" dxfId="217" priority="31" operator="endsWith" text="am">
      <formula>RIGHT(C108,LEN("am"))="am"</formula>
    </cfRule>
    <cfRule type="endsWith" dxfId="216" priority="32" operator="endsWith" text="m">
      <formula>RIGHT(C108,LEN("m"))="m"</formula>
    </cfRule>
  </conditionalFormatting>
  <conditionalFormatting sqref="C96:H111">
    <cfRule type="endsWith" dxfId="215" priority="25" operator="endsWith" text="tp">
      <formula>RIGHT(C96,LEN("tp"))="tp"</formula>
    </cfRule>
    <cfRule type="endsWith" dxfId="214" priority="26" operator="endsWith" text="rtt">
      <formula>RIGHT(C96,LEN("rtt"))="rtt"</formula>
    </cfRule>
    <cfRule type="endsWith" dxfId="213" priority="27" operator="endsWith" text="am">
      <formula>RIGHT(C96,LEN("am"))="am"</formula>
    </cfRule>
    <cfRule type="endsWith" dxfId="212" priority="28" operator="endsWith" text="m">
      <formula>RIGHT(C96,LEN("m"))="m"</formula>
    </cfRule>
  </conditionalFormatting>
  <conditionalFormatting sqref="B117:G132">
    <cfRule type="endsWith" dxfId="211" priority="21" operator="endsWith" text="tp">
      <formula>RIGHT(B117,LEN("tp"))="tp"</formula>
    </cfRule>
    <cfRule type="endsWith" dxfId="210" priority="22" operator="endsWith" text="rtt">
      <formula>RIGHT(B117,LEN("rtt"))="rtt"</formula>
    </cfRule>
    <cfRule type="endsWith" dxfId="209" priority="23" operator="endsWith" text="am">
      <formula>RIGHT(B117,LEN("am"))="am"</formula>
    </cfRule>
    <cfRule type="endsWith" dxfId="208" priority="24" operator="endsWith" text="m">
      <formula>RIGHT(B117,LEN("m"))="m"</formula>
    </cfRule>
  </conditionalFormatting>
  <conditionalFormatting sqref="B118:G119">
    <cfRule type="endsWith" dxfId="207" priority="17" operator="endsWith" text="tp">
      <formula>RIGHT(B118,LEN("tp"))="tp"</formula>
    </cfRule>
    <cfRule type="endsWith" dxfId="206" priority="18" operator="endsWith" text="rtt">
      <formula>RIGHT(B118,LEN("rtt"))="rtt"</formula>
    </cfRule>
    <cfRule type="endsWith" dxfId="205" priority="19" operator="endsWith" text="am">
      <formula>RIGHT(B118,LEN("am"))="am"</formula>
    </cfRule>
    <cfRule type="endsWith" dxfId="204" priority="20" operator="endsWith" text="m">
      <formula>RIGHT(B118,LEN("m"))="m"</formula>
    </cfRule>
  </conditionalFormatting>
  <conditionalFormatting sqref="B117:G122">
    <cfRule type="endsWith" dxfId="203" priority="13" operator="endsWith" text="tp">
      <formula>RIGHT(B117,LEN("tp"))="tp"</formula>
    </cfRule>
    <cfRule type="endsWith" dxfId="202" priority="14" operator="endsWith" text="rtt">
      <formula>RIGHT(B117,LEN("rtt"))="rtt"</formula>
    </cfRule>
    <cfRule type="endsWith" dxfId="201" priority="15" operator="endsWith" text="am">
      <formula>RIGHT(B117,LEN("am"))="am"</formula>
    </cfRule>
    <cfRule type="endsWith" dxfId="200" priority="16" operator="endsWith" text="m">
      <formula>RIGHT(B117,LEN("m"))="m"</formula>
    </cfRule>
  </conditionalFormatting>
  <conditionalFormatting sqref="B129:G132">
    <cfRule type="endsWith" dxfId="199" priority="9" operator="endsWith" text="tp">
      <formula>RIGHT(B129,LEN("tp"))="tp"</formula>
    </cfRule>
    <cfRule type="endsWith" dxfId="198" priority="10" operator="endsWith" text="rtt">
      <formula>RIGHT(B129,LEN("rtt"))="rtt"</formula>
    </cfRule>
    <cfRule type="endsWith" dxfId="197" priority="11" operator="endsWith" text="am">
      <formula>RIGHT(B129,LEN("am"))="am"</formula>
    </cfRule>
    <cfRule type="endsWith" dxfId="196" priority="12" operator="endsWith" text="m">
      <formula>RIGHT(B129,LEN("m"))="m"</formula>
    </cfRule>
  </conditionalFormatting>
  <conditionalFormatting sqref="B117:G132">
    <cfRule type="endsWith" dxfId="195" priority="5" operator="endsWith" text="tp">
      <formula>RIGHT(B117,LEN("tp"))="tp"</formula>
    </cfRule>
    <cfRule type="endsWith" dxfId="194" priority="6" operator="endsWith" text="rtt">
      <formula>RIGHT(B117,LEN("rtt"))="rtt"</formula>
    </cfRule>
    <cfRule type="endsWith" dxfId="193" priority="7" operator="endsWith" text="am">
      <formula>RIGHT(B117,LEN("am"))="am"</formula>
    </cfRule>
    <cfRule type="endsWith" dxfId="192" priority="8" operator="endsWith" text="m">
      <formula>RIGHT(B117,LEN("m"))="m"</formula>
    </cfRule>
  </conditionalFormatting>
  <conditionalFormatting sqref="B2">
    <cfRule type="expression" dxfId="191" priority="1">
      <formula>COUNTIF($AQ$5:$AQ$17,B$2)</formula>
    </cfRule>
    <cfRule type="expression" dxfId="190" priority="2">
      <formula>WEEKDAY(B$2,2)&gt;5</formula>
    </cfRule>
  </conditionalFormatting>
  <dataValidations count="2">
    <dataValidation type="list" allowBlank="1" showInputMessage="1" showErrorMessage="1" sqref="A1">
      <formula1>$AN$1:$AN$12</formula1>
    </dataValidation>
    <dataValidation type="list" allowBlank="1" showInputMessage="1" showErrorMessage="1" sqref="A2">
      <formula1>$AP$1:$AP$17</formula1>
    </dataValidation>
  </dataValidations>
  <pageMargins left="0" right="0" top="0" bottom="0" header="0" footer="0"/>
  <pageSetup paperSize="9" scale="46" fitToHeight="0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140"/>
  <sheetViews>
    <sheetView zoomScaleNormal="100" workbookViewId="0">
      <selection activeCell="AC2" sqref="AC2"/>
    </sheetView>
  </sheetViews>
  <sheetFormatPr baseColWidth="10" defaultRowHeight="14.5" x14ac:dyDescent="0.35"/>
  <cols>
    <col min="1" max="1" width="19.54296875" customWidth="1"/>
    <col min="2" max="29" width="3.54296875" style="5" customWidth="1"/>
    <col min="30" max="30" width="4" customWidth="1"/>
    <col min="31" max="32" width="0" hidden="1" customWidth="1"/>
    <col min="38" max="40" width="0" hidden="1" customWidth="1"/>
  </cols>
  <sheetData>
    <row r="1" spans="1:40" ht="16" thickBot="1" x14ac:dyDescent="0.4">
      <c r="A1" s="51" t="s">
        <v>32</v>
      </c>
      <c r="B1" s="69" t="s">
        <v>127</v>
      </c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52"/>
      <c r="AL1" t="s">
        <v>31</v>
      </c>
      <c r="AM1">
        <v>1</v>
      </c>
      <c r="AN1">
        <v>2015</v>
      </c>
    </row>
    <row r="2" spans="1:40" ht="15" customHeight="1" thickBot="1" x14ac:dyDescent="0.4">
      <c r="A2" s="5">
        <v>2019</v>
      </c>
      <c r="B2" s="82">
        <f>DATE(MATCH($A$2,$AN$1:$AN$7,0)+2014,MATCH($A$1,$AL$1:$AL$12,0),1)</f>
        <v>43497</v>
      </c>
      <c r="C2" s="83">
        <f>B2+1</f>
        <v>43498</v>
      </c>
      <c r="D2" s="83">
        <f>C2+1</f>
        <v>43499</v>
      </c>
      <c r="E2" s="83">
        <f t="shared" ref="E2:AC2" si="0">D2+1</f>
        <v>43500</v>
      </c>
      <c r="F2" s="83">
        <f t="shared" si="0"/>
        <v>43501</v>
      </c>
      <c r="G2" s="83">
        <f t="shared" si="0"/>
        <v>43502</v>
      </c>
      <c r="H2" s="83">
        <f t="shared" si="0"/>
        <v>43503</v>
      </c>
      <c r="I2" s="83">
        <f t="shared" si="0"/>
        <v>43504</v>
      </c>
      <c r="J2" s="83">
        <f t="shared" si="0"/>
        <v>43505</v>
      </c>
      <c r="K2" s="83">
        <f t="shared" si="0"/>
        <v>43506</v>
      </c>
      <c r="L2" s="83">
        <f t="shared" si="0"/>
        <v>43507</v>
      </c>
      <c r="M2" s="83">
        <f t="shared" si="0"/>
        <v>43508</v>
      </c>
      <c r="N2" s="83">
        <f t="shared" si="0"/>
        <v>43509</v>
      </c>
      <c r="O2" s="83">
        <f t="shared" si="0"/>
        <v>43510</v>
      </c>
      <c r="P2" s="83">
        <f t="shared" si="0"/>
        <v>43511</v>
      </c>
      <c r="Q2" s="83">
        <f t="shared" si="0"/>
        <v>43512</v>
      </c>
      <c r="R2" s="83">
        <f t="shared" si="0"/>
        <v>43513</v>
      </c>
      <c r="S2" s="83">
        <f t="shared" si="0"/>
        <v>43514</v>
      </c>
      <c r="T2" s="83">
        <f t="shared" si="0"/>
        <v>43515</v>
      </c>
      <c r="U2" s="83">
        <f t="shared" si="0"/>
        <v>43516</v>
      </c>
      <c r="V2" s="83">
        <f t="shared" si="0"/>
        <v>43517</v>
      </c>
      <c r="W2" s="83">
        <f t="shared" si="0"/>
        <v>43518</v>
      </c>
      <c r="X2" s="83">
        <f t="shared" si="0"/>
        <v>43519</v>
      </c>
      <c r="Y2" s="83">
        <f t="shared" si="0"/>
        <v>43520</v>
      </c>
      <c r="Z2" s="83">
        <f t="shared" si="0"/>
        <v>43521</v>
      </c>
      <c r="AA2" s="83">
        <f t="shared" si="0"/>
        <v>43522</v>
      </c>
      <c r="AB2" s="83">
        <f t="shared" si="0"/>
        <v>43523</v>
      </c>
      <c r="AC2" s="83">
        <f t="shared" si="0"/>
        <v>43524</v>
      </c>
      <c r="AD2" s="83"/>
      <c r="AE2" s="84"/>
      <c r="AF2" s="84"/>
      <c r="AL2" t="s">
        <v>32</v>
      </c>
      <c r="AM2">
        <v>2</v>
      </c>
      <c r="AN2">
        <v>2016</v>
      </c>
    </row>
    <row r="3" spans="1:40" ht="15" customHeight="1" thickTop="1" thickBot="1" x14ac:dyDescent="0.4">
      <c r="A3" s="91" t="s">
        <v>56</v>
      </c>
      <c r="B3" s="85">
        <v>1</v>
      </c>
      <c r="C3" s="85">
        <v>2</v>
      </c>
      <c r="D3" s="85">
        <v>3</v>
      </c>
      <c r="E3" s="85">
        <v>4</v>
      </c>
      <c r="F3" s="85">
        <v>5</v>
      </c>
      <c r="G3" s="85">
        <v>6</v>
      </c>
      <c r="H3" s="85">
        <v>7</v>
      </c>
      <c r="I3" s="85">
        <v>8</v>
      </c>
      <c r="J3" s="85">
        <v>9</v>
      </c>
      <c r="K3" s="85">
        <v>10</v>
      </c>
      <c r="L3" s="85">
        <v>11</v>
      </c>
      <c r="M3" s="85">
        <v>12</v>
      </c>
      <c r="N3" s="85">
        <v>13</v>
      </c>
      <c r="O3" s="85">
        <v>14</v>
      </c>
      <c r="P3" s="85">
        <v>15</v>
      </c>
      <c r="Q3" s="85">
        <v>16</v>
      </c>
      <c r="R3" s="85">
        <v>17</v>
      </c>
      <c r="S3" s="85">
        <v>18</v>
      </c>
      <c r="T3" s="85">
        <v>19</v>
      </c>
      <c r="U3" s="85">
        <v>20</v>
      </c>
      <c r="V3" s="85">
        <v>21</v>
      </c>
      <c r="W3" s="85">
        <v>22</v>
      </c>
      <c r="X3" s="85">
        <v>23</v>
      </c>
      <c r="Y3" s="85">
        <v>24</v>
      </c>
      <c r="Z3" s="85">
        <v>25</v>
      </c>
      <c r="AA3" s="85">
        <v>26</v>
      </c>
      <c r="AB3" s="85">
        <v>27</v>
      </c>
      <c r="AC3" s="85">
        <v>28</v>
      </c>
      <c r="AD3" s="85"/>
      <c r="AE3" s="86"/>
      <c r="AF3" s="86"/>
      <c r="AL3" t="s">
        <v>33</v>
      </c>
      <c r="AM3">
        <v>3</v>
      </c>
      <c r="AN3">
        <v>2017</v>
      </c>
    </row>
    <row r="4" spans="1:40" ht="15" customHeight="1" thickBot="1" x14ac:dyDescent="0.4">
      <c r="A4" s="32"/>
      <c r="B4" s="53"/>
      <c r="C4" s="54"/>
      <c r="D4" s="66"/>
      <c r="E4" s="66"/>
      <c r="F4" s="31"/>
      <c r="G4" s="66"/>
      <c r="H4" s="66"/>
      <c r="I4" s="66"/>
      <c r="J4" s="66"/>
      <c r="K4" s="31"/>
      <c r="L4" s="31"/>
      <c r="M4" s="66"/>
      <c r="N4" s="66"/>
      <c r="O4" s="31"/>
      <c r="P4" s="66"/>
      <c r="Q4" s="66"/>
      <c r="R4" s="66"/>
      <c r="S4" s="66"/>
      <c r="T4" s="31"/>
      <c r="U4" s="31"/>
      <c r="V4" s="66"/>
      <c r="W4" s="66"/>
      <c r="X4" s="66"/>
      <c r="Y4" s="31"/>
      <c r="Z4" s="54"/>
      <c r="AA4" s="66"/>
      <c r="AB4" s="66"/>
      <c r="AC4" s="54"/>
      <c r="AD4" s="66"/>
      <c r="AL4" t="s">
        <v>34</v>
      </c>
      <c r="AM4">
        <v>4</v>
      </c>
      <c r="AN4">
        <v>2018</v>
      </c>
    </row>
    <row r="5" spans="1:40" ht="15" customHeight="1" x14ac:dyDescent="0.35">
      <c r="A5" s="32" t="s">
        <v>90</v>
      </c>
      <c r="B5" s="53" t="s">
        <v>113</v>
      </c>
      <c r="C5" s="53" t="s">
        <v>115</v>
      </c>
      <c r="D5" s="53" t="s">
        <v>113</v>
      </c>
      <c r="E5" s="53" t="s">
        <v>113</v>
      </c>
      <c r="F5" s="53" t="s">
        <v>113</v>
      </c>
      <c r="G5" s="53" t="s">
        <v>113</v>
      </c>
      <c r="H5" s="53" t="s">
        <v>113</v>
      </c>
      <c r="I5" s="67"/>
      <c r="J5" s="67"/>
      <c r="K5" s="66"/>
      <c r="L5" s="67"/>
      <c r="M5" s="66"/>
      <c r="N5" s="66"/>
      <c r="O5" s="66"/>
      <c r="P5" s="66"/>
      <c r="Q5" s="67"/>
      <c r="R5" s="67"/>
      <c r="S5" s="67"/>
      <c r="T5" s="66"/>
      <c r="U5" s="66"/>
      <c r="V5" s="67"/>
      <c r="W5" s="67"/>
      <c r="X5" s="67"/>
      <c r="Y5" s="66"/>
      <c r="Z5" s="67"/>
      <c r="AA5" s="66"/>
      <c r="AB5" s="66"/>
      <c r="AC5" s="66"/>
      <c r="AD5" s="67"/>
      <c r="AL5" t="s">
        <v>35</v>
      </c>
      <c r="AM5">
        <v>5</v>
      </c>
      <c r="AN5">
        <v>2019</v>
      </c>
    </row>
    <row r="6" spans="1:40" ht="15" customHeight="1" x14ac:dyDescent="0.35">
      <c r="A6" s="32" t="s">
        <v>91</v>
      </c>
      <c r="B6" s="55"/>
      <c r="C6" s="67"/>
      <c r="D6" s="67"/>
      <c r="E6" s="67"/>
      <c r="F6" s="67"/>
      <c r="G6" s="67"/>
      <c r="H6" s="67"/>
      <c r="I6" s="66"/>
      <c r="J6" s="66"/>
      <c r="K6" s="66"/>
      <c r="L6" s="66"/>
      <c r="M6" s="67"/>
      <c r="N6" s="67"/>
      <c r="O6" s="67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7"/>
      <c r="AB6" s="67"/>
      <c r="AC6" s="66"/>
      <c r="AD6" s="66"/>
      <c r="AL6" t="s">
        <v>36</v>
      </c>
      <c r="AM6">
        <v>6</v>
      </c>
      <c r="AN6">
        <v>2020</v>
      </c>
    </row>
    <row r="7" spans="1:40" ht="15" customHeight="1" x14ac:dyDescent="0.35">
      <c r="A7" s="32" t="s">
        <v>92</v>
      </c>
      <c r="B7" s="55"/>
      <c r="C7" s="67"/>
      <c r="D7" s="66"/>
      <c r="E7" s="67"/>
      <c r="F7" s="67"/>
      <c r="G7" s="66"/>
      <c r="H7" s="66"/>
      <c r="I7" s="66"/>
      <c r="J7" s="66"/>
      <c r="K7" s="66"/>
      <c r="L7" s="66"/>
      <c r="M7" s="68"/>
      <c r="N7" s="68"/>
      <c r="O7" s="68"/>
      <c r="P7" s="68"/>
      <c r="Q7" s="68"/>
      <c r="R7" s="66"/>
      <c r="S7" s="66"/>
      <c r="T7" s="66"/>
      <c r="U7" s="66"/>
      <c r="V7" s="66"/>
      <c r="W7" s="66"/>
      <c r="X7" s="66"/>
      <c r="Y7" s="66"/>
      <c r="Z7" s="66"/>
      <c r="AA7" s="68"/>
      <c r="AB7" s="68"/>
      <c r="AC7" s="68"/>
      <c r="AD7" s="68"/>
      <c r="AL7" t="s">
        <v>5</v>
      </c>
      <c r="AM7">
        <v>7</v>
      </c>
      <c r="AN7">
        <v>2021</v>
      </c>
    </row>
    <row r="8" spans="1:40" ht="15" customHeight="1" thickBot="1" x14ac:dyDescent="0.4">
      <c r="A8" s="32" t="s">
        <v>93</v>
      </c>
      <c r="B8" s="55"/>
      <c r="C8" s="67"/>
      <c r="D8" s="67"/>
      <c r="E8" s="67"/>
      <c r="F8" s="67"/>
      <c r="G8" s="67"/>
      <c r="H8" s="66"/>
      <c r="I8" s="66"/>
      <c r="J8" s="66"/>
      <c r="K8" s="66"/>
      <c r="L8" s="66"/>
      <c r="M8" s="66"/>
      <c r="N8" s="66"/>
      <c r="O8" s="66"/>
      <c r="P8" s="66"/>
      <c r="Q8" s="66"/>
      <c r="R8" s="66"/>
      <c r="S8" s="66"/>
      <c r="T8" s="67"/>
      <c r="U8" s="67"/>
      <c r="V8" s="66"/>
      <c r="W8" s="66"/>
      <c r="X8" s="66"/>
      <c r="Y8" s="66"/>
      <c r="Z8" s="66"/>
      <c r="AA8" s="66"/>
      <c r="AB8" s="66"/>
      <c r="AC8" s="66"/>
      <c r="AD8" s="66"/>
      <c r="AL8" t="s">
        <v>37</v>
      </c>
      <c r="AM8">
        <v>8</v>
      </c>
      <c r="AN8">
        <v>2022</v>
      </c>
    </row>
    <row r="9" spans="1:40" ht="15" customHeight="1" x14ac:dyDescent="0.35">
      <c r="A9" s="32" t="s">
        <v>94</v>
      </c>
      <c r="B9" s="55" t="s">
        <v>119</v>
      </c>
      <c r="C9" s="67" t="s">
        <v>119</v>
      </c>
      <c r="D9" s="55" t="s">
        <v>119</v>
      </c>
      <c r="E9" s="67" t="s">
        <v>119</v>
      </c>
      <c r="F9" s="55" t="s">
        <v>119</v>
      </c>
      <c r="G9" s="67" t="s">
        <v>119</v>
      </c>
      <c r="H9" s="55" t="s">
        <v>119</v>
      </c>
      <c r="I9" s="66"/>
      <c r="J9" s="66"/>
      <c r="K9" s="66"/>
      <c r="L9" s="66"/>
      <c r="M9" s="68"/>
      <c r="N9" s="68"/>
      <c r="O9" s="66"/>
      <c r="P9" s="66"/>
      <c r="Q9" s="66"/>
      <c r="R9" s="66"/>
      <c r="S9" s="66"/>
      <c r="T9" s="66"/>
      <c r="U9" s="66"/>
      <c r="V9" s="66"/>
      <c r="W9" s="66"/>
      <c r="X9" s="66"/>
      <c r="Y9" s="66"/>
      <c r="Z9" s="66"/>
      <c r="AA9" s="68"/>
      <c r="AB9" s="68"/>
      <c r="AC9" s="66"/>
      <c r="AD9" s="66"/>
      <c r="AG9" s="179" t="s">
        <v>131</v>
      </c>
      <c r="AH9" s="180"/>
      <c r="AL9" t="s">
        <v>38</v>
      </c>
      <c r="AM9">
        <v>9</v>
      </c>
      <c r="AN9">
        <v>2023</v>
      </c>
    </row>
    <row r="10" spans="1:40" ht="15" customHeight="1" x14ac:dyDescent="0.35">
      <c r="A10" s="32" t="s">
        <v>95</v>
      </c>
      <c r="B10" s="55"/>
      <c r="C10" s="67"/>
      <c r="D10" s="67"/>
      <c r="E10" s="67"/>
      <c r="F10" s="67"/>
      <c r="G10" s="67"/>
      <c r="H10" s="66"/>
      <c r="I10" s="66"/>
      <c r="J10" s="66"/>
      <c r="K10" s="67"/>
      <c r="L10" s="67"/>
      <c r="M10" s="67"/>
      <c r="N10" s="67"/>
      <c r="O10" s="67"/>
      <c r="P10" s="66"/>
      <c r="Q10" s="66"/>
      <c r="R10" s="67"/>
      <c r="S10" s="67"/>
      <c r="T10" s="67"/>
      <c r="U10" s="67"/>
      <c r="V10" s="66"/>
      <c r="W10" s="66"/>
      <c r="X10" s="66"/>
      <c r="Y10" s="67"/>
      <c r="Z10" s="67"/>
      <c r="AA10" s="67"/>
      <c r="AB10" s="67"/>
      <c r="AC10" s="67"/>
      <c r="AD10" s="66"/>
      <c r="AG10" s="181"/>
      <c r="AH10" s="182"/>
      <c r="AL10" t="s">
        <v>39</v>
      </c>
      <c r="AM10">
        <v>10</v>
      </c>
      <c r="AN10">
        <v>2024</v>
      </c>
    </row>
    <row r="11" spans="1:40" ht="15" customHeight="1" thickBot="1" x14ac:dyDescent="0.4">
      <c r="A11" s="32" t="s">
        <v>96</v>
      </c>
      <c r="B11" s="55"/>
      <c r="C11" s="67" t="s">
        <v>121</v>
      </c>
      <c r="D11" s="66" t="s">
        <v>121</v>
      </c>
      <c r="E11" s="67" t="s">
        <v>121</v>
      </c>
      <c r="F11" s="66" t="s">
        <v>121</v>
      </c>
      <c r="G11" s="67" t="s">
        <v>121</v>
      </c>
      <c r="H11" s="66" t="s">
        <v>121</v>
      </c>
      <c r="I11" s="66"/>
      <c r="J11" s="66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6"/>
      <c r="Y11" s="66"/>
      <c r="Z11" s="66"/>
      <c r="AA11" s="66"/>
      <c r="AB11" s="66"/>
      <c r="AC11" s="66"/>
      <c r="AD11" s="66"/>
      <c r="AG11" s="181"/>
      <c r="AH11" s="182"/>
      <c r="AL11" t="s">
        <v>40</v>
      </c>
      <c r="AM11">
        <v>11</v>
      </c>
      <c r="AN11">
        <v>2025</v>
      </c>
    </row>
    <row r="12" spans="1:40" ht="15" customHeight="1" x14ac:dyDescent="0.35">
      <c r="A12" s="32" t="s">
        <v>97</v>
      </c>
      <c r="B12" s="55"/>
      <c r="C12" s="54" t="s">
        <v>122</v>
      </c>
      <c r="D12" s="31" t="s">
        <v>122</v>
      </c>
      <c r="E12" s="54" t="s">
        <v>122</v>
      </c>
      <c r="F12" s="31" t="s">
        <v>122</v>
      </c>
      <c r="G12" s="54" t="s">
        <v>122</v>
      </c>
      <c r="H12" s="31" t="s">
        <v>122</v>
      </c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G12" s="181"/>
      <c r="AH12" s="182"/>
      <c r="AL12" t="s">
        <v>41</v>
      </c>
      <c r="AM12">
        <v>12</v>
      </c>
      <c r="AN12">
        <v>2026</v>
      </c>
    </row>
    <row r="13" spans="1:40" ht="15" customHeight="1" x14ac:dyDescent="0.35">
      <c r="A13" s="32" t="s">
        <v>98</v>
      </c>
      <c r="B13" s="55"/>
      <c r="C13" s="67" t="s">
        <v>123</v>
      </c>
      <c r="D13" s="67" t="s">
        <v>123</v>
      </c>
      <c r="E13" s="67" t="s">
        <v>123</v>
      </c>
      <c r="F13" s="67" t="s">
        <v>123</v>
      </c>
      <c r="G13" s="67" t="s">
        <v>123</v>
      </c>
      <c r="H13" s="67" t="s">
        <v>123</v>
      </c>
      <c r="I13" s="66"/>
      <c r="J13" s="66"/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6"/>
      <c r="X13" s="66"/>
      <c r="Y13" s="66"/>
      <c r="Z13" s="66"/>
      <c r="AA13" s="66"/>
      <c r="AB13" s="66"/>
      <c r="AC13" s="66"/>
      <c r="AD13" s="66"/>
      <c r="AG13" s="181"/>
      <c r="AH13" s="182"/>
      <c r="AM13">
        <v>13</v>
      </c>
      <c r="AN13">
        <v>2027</v>
      </c>
    </row>
    <row r="14" spans="1:40" ht="15" customHeight="1" thickBot="1" x14ac:dyDescent="0.4">
      <c r="A14" s="33" t="s">
        <v>99</v>
      </c>
      <c r="B14" s="55"/>
      <c r="C14" s="67" t="s">
        <v>124</v>
      </c>
      <c r="D14" s="67" t="s">
        <v>124</v>
      </c>
      <c r="E14" s="67" t="s">
        <v>124</v>
      </c>
      <c r="F14" s="67" t="s">
        <v>124</v>
      </c>
      <c r="G14" s="67" t="s">
        <v>124</v>
      </c>
      <c r="H14" s="67" t="s">
        <v>124</v>
      </c>
      <c r="I14" s="66"/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6"/>
      <c r="AG14" s="183"/>
      <c r="AH14" s="184"/>
      <c r="AM14">
        <v>14</v>
      </c>
      <c r="AN14">
        <v>2028</v>
      </c>
    </row>
    <row r="15" spans="1:40" ht="15" customHeight="1" x14ac:dyDescent="0.35">
      <c r="A15" s="32" t="s">
        <v>100</v>
      </c>
      <c r="B15" s="55"/>
      <c r="C15" s="67" t="s">
        <v>125</v>
      </c>
      <c r="D15" s="66" t="s">
        <v>125</v>
      </c>
      <c r="E15" s="67" t="s">
        <v>125</v>
      </c>
      <c r="F15" s="66" t="s">
        <v>125</v>
      </c>
      <c r="G15" s="67" t="s">
        <v>125</v>
      </c>
      <c r="H15" s="66" t="s">
        <v>125</v>
      </c>
      <c r="I15" s="66"/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66"/>
      <c r="AM15">
        <v>15</v>
      </c>
      <c r="AN15">
        <v>2029</v>
      </c>
    </row>
    <row r="16" spans="1:40" ht="15" customHeight="1" thickBot="1" x14ac:dyDescent="0.4">
      <c r="A16" s="34" t="s">
        <v>101</v>
      </c>
      <c r="B16" s="55"/>
      <c r="C16" s="67" t="s">
        <v>126</v>
      </c>
      <c r="D16" s="67" t="s">
        <v>126</v>
      </c>
      <c r="E16" s="67" t="s">
        <v>126</v>
      </c>
      <c r="F16" s="67" t="s">
        <v>126</v>
      </c>
      <c r="G16" s="67" t="s">
        <v>126</v>
      </c>
      <c r="H16" s="67" t="s">
        <v>126</v>
      </c>
      <c r="I16" s="66"/>
      <c r="J16" s="66"/>
      <c r="K16" s="66"/>
      <c r="L16" s="66"/>
      <c r="M16" s="66"/>
      <c r="N16" s="66"/>
      <c r="O16" s="66"/>
      <c r="P16" s="66"/>
      <c r="Q16" s="66"/>
      <c r="R16" s="66"/>
      <c r="S16" s="66"/>
      <c r="T16" s="66"/>
      <c r="U16" s="66"/>
      <c r="V16" s="66"/>
      <c r="W16" s="66"/>
      <c r="X16" s="66"/>
      <c r="Y16" s="66"/>
      <c r="Z16" s="66"/>
      <c r="AA16" s="66"/>
      <c r="AB16" s="66"/>
      <c r="AC16" s="66"/>
      <c r="AD16" s="66"/>
      <c r="AM16">
        <v>16</v>
      </c>
      <c r="AN16">
        <v>2030</v>
      </c>
    </row>
    <row r="17" spans="1:40" ht="15" customHeight="1" x14ac:dyDescent="0.35">
      <c r="A17" s="34" t="s">
        <v>102</v>
      </c>
      <c r="B17" s="53" t="s">
        <v>113</v>
      </c>
      <c r="C17" s="53" t="s">
        <v>115</v>
      </c>
      <c r="D17" s="53" t="s">
        <v>113</v>
      </c>
      <c r="E17" s="53" t="s">
        <v>113</v>
      </c>
      <c r="F17" s="53" t="s">
        <v>113</v>
      </c>
      <c r="G17" s="53" t="s">
        <v>113</v>
      </c>
      <c r="H17" s="53" t="s">
        <v>113</v>
      </c>
      <c r="I17" s="66"/>
      <c r="J17" s="66"/>
      <c r="K17" s="66"/>
      <c r="L17" s="66"/>
      <c r="M17" s="66"/>
      <c r="N17" s="66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  <c r="Z17" s="66"/>
      <c r="AA17" s="66"/>
      <c r="AB17" s="66"/>
      <c r="AC17" s="66"/>
      <c r="AD17" s="66"/>
      <c r="AM17">
        <v>17</v>
      </c>
      <c r="AN17">
        <v>2031</v>
      </c>
    </row>
    <row r="18" spans="1:40" ht="15" customHeight="1" x14ac:dyDescent="0.35">
      <c r="A18" s="32" t="s">
        <v>104</v>
      </c>
      <c r="B18" s="55"/>
      <c r="C18" s="67"/>
      <c r="D18" s="67"/>
      <c r="E18" s="67"/>
      <c r="F18" s="67"/>
      <c r="G18" s="67"/>
      <c r="H18" s="67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M18">
        <v>18</v>
      </c>
    </row>
    <row r="19" spans="1:40" ht="15" customHeight="1" x14ac:dyDescent="0.35">
      <c r="A19" s="34" t="s">
        <v>105</v>
      </c>
      <c r="B19" s="55"/>
      <c r="C19" s="67"/>
      <c r="D19" s="66"/>
      <c r="E19" s="67"/>
      <c r="F19" s="67"/>
      <c r="G19" s="6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66"/>
      <c r="AM19">
        <v>19</v>
      </c>
    </row>
    <row r="20" spans="1:40" ht="15" customHeight="1" x14ac:dyDescent="0.35">
      <c r="A20" s="34" t="s">
        <v>106</v>
      </c>
      <c r="B20" s="55"/>
      <c r="C20" s="67"/>
      <c r="D20" s="67"/>
      <c r="E20" s="67"/>
      <c r="F20" s="67"/>
      <c r="G20" s="67"/>
      <c r="H20" s="66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66"/>
      <c r="AM20">
        <v>20</v>
      </c>
    </row>
    <row r="21" spans="1:40" ht="15" customHeight="1" x14ac:dyDescent="0.35">
      <c r="A21" s="32" t="s">
        <v>107</v>
      </c>
      <c r="B21" s="55" t="s">
        <v>119</v>
      </c>
      <c r="C21" s="67" t="s">
        <v>119</v>
      </c>
      <c r="D21" s="55" t="s">
        <v>119</v>
      </c>
      <c r="E21" s="67" t="s">
        <v>119</v>
      </c>
      <c r="F21" s="55" t="s">
        <v>119</v>
      </c>
      <c r="G21" s="67" t="s">
        <v>119</v>
      </c>
      <c r="H21" s="55" t="s">
        <v>119</v>
      </c>
      <c r="I21" s="66"/>
      <c r="J21" s="66"/>
      <c r="K21" s="66"/>
      <c r="L21" s="66"/>
      <c r="M21" s="66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M21">
        <v>21</v>
      </c>
    </row>
    <row r="22" spans="1:40" ht="15" customHeight="1" thickBot="1" x14ac:dyDescent="0.4">
      <c r="A22" s="61"/>
      <c r="B22" s="62"/>
      <c r="C22" s="62"/>
      <c r="D22" s="62"/>
      <c r="E22" s="62"/>
      <c r="F22" s="62"/>
      <c r="G22" s="62"/>
      <c r="H22" s="62"/>
      <c r="I22" s="62"/>
      <c r="J22" s="62"/>
      <c r="K22" s="62"/>
      <c r="L22" s="62"/>
      <c r="M22" s="62"/>
      <c r="N22" s="62"/>
      <c r="O22" s="62"/>
      <c r="P22" s="62"/>
      <c r="Q22" s="62"/>
      <c r="R22" s="62"/>
      <c r="S22" s="62"/>
      <c r="T22" s="62"/>
      <c r="U22" s="62"/>
      <c r="V22" s="62"/>
      <c r="W22" s="62"/>
      <c r="X22" s="62"/>
      <c r="Y22" s="62"/>
      <c r="Z22" s="62"/>
      <c r="AA22" s="62"/>
      <c r="AB22" s="62"/>
      <c r="AC22" s="62"/>
      <c r="AD22" s="62"/>
      <c r="AM22">
        <v>22</v>
      </c>
    </row>
    <row r="23" spans="1:40" ht="15" customHeight="1" thickBot="1" x14ac:dyDescent="0.4">
      <c r="A23" s="17" t="s">
        <v>2</v>
      </c>
      <c r="B23" s="80">
        <f>COUNTIF(B4:B21,"m")</f>
        <v>0</v>
      </c>
      <c r="C23" s="63">
        <f t="shared" ref="C23:AC23" si="1">COUNTIF(C4:C21,"m")</f>
        <v>0</v>
      </c>
      <c r="D23" s="63">
        <f t="shared" si="1"/>
        <v>0</v>
      </c>
      <c r="E23" s="63">
        <f t="shared" si="1"/>
        <v>0</v>
      </c>
      <c r="F23" s="63">
        <f t="shared" si="1"/>
        <v>0</v>
      </c>
      <c r="G23" s="63">
        <f t="shared" si="1"/>
        <v>0</v>
      </c>
      <c r="H23" s="63">
        <f t="shared" si="1"/>
        <v>0</v>
      </c>
      <c r="I23" s="63">
        <f t="shared" si="1"/>
        <v>0</v>
      </c>
      <c r="J23" s="63">
        <f t="shared" si="1"/>
        <v>0</v>
      </c>
      <c r="K23" s="63">
        <f t="shared" si="1"/>
        <v>0</v>
      </c>
      <c r="L23" s="63">
        <f t="shared" si="1"/>
        <v>0</v>
      </c>
      <c r="M23" s="63">
        <f t="shared" si="1"/>
        <v>0</v>
      </c>
      <c r="N23" s="63">
        <f t="shared" si="1"/>
        <v>0</v>
      </c>
      <c r="O23" s="63">
        <f t="shared" si="1"/>
        <v>0</v>
      </c>
      <c r="P23" s="63">
        <f t="shared" si="1"/>
        <v>0</v>
      </c>
      <c r="Q23" s="63">
        <f t="shared" si="1"/>
        <v>0</v>
      </c>
      <c r="R23" s="63">
        <f t="shared" si="1"/>
        <v>0</v>
      </c>
      <c r="S23" s="63">
        <f t="shared" si="1"/>
        <v>0</v>
      </c>
      <c r="T23" s="63">
        <f t="shared" si="1"/>
        <v>0</v>
      </c>
      <c r="U23" s="63">
        <f t="shared" si="1"/>
        <v>0</v>
      </c>
      <c r="V23" s="63">
        <f t="shared" si="1"/>
        <v>0</v>
      </c>
      <c r="W23" s="63">
        <f t="shared" si="1"/>
        <v>0</v>
      </c>
      <c r="X23" s="63">
        <f t="shared" si="1"/>
        <v>0</v>
      </c>
      <c r="Y23" s="63">
        <f t="shared" si="1"/>
        <v>0</v>
      </c>
      <c r="Z23" s="63">
        <f t="shared" si="1"/>
        <v>0</v>
      </c>
      <c r="AA23" s="63">
        <f t="shared" si="1"/>
        <v>0</v>
      </c>
      <c r="AB23" s="63">
        <f t="shared" si="1"/>
        <v>0</v>
      </c>
      <c r="AC23" s="63">
        <f t="shared" si="1"/>
        <v>0</v>
      </c>
      <c r="AD23" s="63"/>
      <c r="AM23">
        <v>23</v>
      </c>
    </row>
    <row r="24" spans="1:40" ht="15" customHeight="1" thickBot="1" x14ac:dyDescent="0.4">
      <c r="A24" s="87" t="s">
        <v>103</v>
      </c>
      <c r="B24" s="62">
        <f>COUNTIF(B4:B23,"g")</f>
        <v>0</v>
      </c>
      <c r="C24" s="88">
        <f t="shared" ref="C24:AC24" si="2">COUNTIF(C4:C23,"g")</f>
        <v>0</v>
      </c>
      <c r="D24" s="88">
        <f t="shared" si="2"/>
        <v>0</v>
      </c>
      <c r="E24" s="88">
        <f t="shared" si="2"/>
        <v>0</v>
      </c>
      <c r="F24" s="88">
        <f t="shared" si="2"/>
        <v>0</v>
      </c>
      <c r="G24" s="88">
        <f t="shared" si="2"/>
        <v>0</v>
      </c>
      <c r="H24" s="88">
        <f t="shared" si="2"/>
        <v>0</v>
      </c>
      <c r="I24" s="88">
        <f t="shared" si="2"/>
        <v>0</v>
      </c>
      <c r="J24" s="88">
        <f t="shared" si="2"/>
        <v>0</v>
      </c>
      <c r="K24" s="88">
        <f t="shared" si="2"/>
        <v>0</v>
      </c>
      <c r="L24" s="88">
        <f t="shared" si="2"/>
        <v>0</v>
      </c>
      <c r="M24" s="88">
        <f t="shared" si="2"/>
        <v>0</v>
      </c>
      <c r="N24" s="88">
        <f t="shared" si="2"/>
        <v>0</v>
      </c>
      <c r="O24" s="88">
        <f t="shared" si="2"/>
        <v>0</v>
      </c>
      <c r="P24" s="88">
        <f t="shared" si="2"/>
        <v>0</v>
      </c>
      <c r="Q24" s="88">
        <f t="shared" si="2"/>
        <v>0</v>
      </c>
      <c r="R24" s="88">
        <f t="shared" si="2"/>
        <v>0</v>
      </c>
      <c r="S24" s="88">
        <f t="shared" si="2"/>
        <v>0</v>
      </c>
      <c r="T24" s="88">
        <f t="shared" si="2"/>
        <v>0</v>
      </c>
      <c r="U24" s="88">
        <f t="shared" si="2"/>
        <v>0</v>
      </c>
      <c r="V24" s="88">
        <f t="shared" si="2"/>
        <v>0</v>
      </c>
      <c r="W24" s="88">
        <f t="shared" si="2"/>
        <v>0</v>
      </c>
      <c r="X24" s="88">
        <f t="shared" si="2"/>
        <v>0</v>
      </c>
      <c r="Y24" s="88">
        <f t="shared" si="2"/>
        <v>0</v>
      </c>
      <c r="Z24" s="88">
        <f t="shared" si="2"/>
        <v>0</v>
      </c>
      <c r="AA24" s="88">
        <f t="shared" si="2"/>
        <v>0</v>
      </c>
      <c r="AB24" s="88">
        <f t="shared" si="2"/>
        <v>0</v>
      </c>
      <c r="AC24" s="88">
        <f t="shared" si="2"/>
        <v>0</v>
      </c>
      <c r="AD24" s="88"/>
      <c r="AM24">
        <v>24</v>
      </c>
    </row>
    <row r="25" spans="1:40" ht="15" customHeight="1" thickTop="1" thickBot="1" x14ac:dyDescent="0.4">
      <c r="A25" s="89"/>
      <c r="B25" s="96">
        <f t="shared" ref="B25:AC25" si="3">B2</f>
        <v>43497</v>
      </c>
      <c r="C25" s="93">
        <f t="shared" si="3"/>
        <v>43498</v>
      </c>
      <c r="D25" s="93">
        <f t="shared" si="3"/>
        <v>43499</v>
      </c>
      <c r="E25" s="93">
        <f t="shared" si="3"/>
        <v>43500</v>
      </c>
      <c r="F25" s="93">
        <f t="shared" si="3"/>
        <v>43501</v>
      </c>
      <c r="G25" s="93">
        <f t="shared" si="3"/>
        <v>43502</v>
      </c>
      <c r="H25" s="93">
        <f t="shared" si="3"/>
        <v>43503</v>
      </c>
      <c r="I25" s="93">
        <f t="shared" si="3"/>
        <v>43504</v>
      </c>
      <c r="J25" s="93">
        <f t="shared" si="3"/>
        <v>43505</v>
      </c>
      <c r="K25" s="93">
        <f t="shared" si="3"/>
        <v>43506</v>
      </c>
      <c r="L25" s="93">
        <f t="shared" si="3"/>
        <v>43507</v>
      </c>
      <c r="M25" s="93">
        <f t="shared" si="3"/>
        <v>43508</v>
      </c>
      <c r="N25" s="93">
        <f t="shared" si="3"/>
        <v>43509</v>
      </c>
      <c r="O25" s="93">
        <f t="shared" si="3"/>
        <v>43510</v>
      </c>
      <c r="P25" s="93">
        <f t="shared" si="3"/>
        <v>43511</v>
      </c>
      <c r="Q25" s="93">
        <f t="shared" si="3"/>
        <v>43512</v>
      </c>
      <c r="R25" s="93">
        <f t="shared" si="3"/>
        <v>43513</v>
      </c>
      <c r="S25" s="93">
        <f t="shared" si="3"/>
        <v>43514</v>
      </c>
      <c r="T25" s="93">
        <f t="shared" si="3"/>
        <v>43515</v>
      </c>
      <c r="U25" s="93">
        <f t="shared" si="3"/>
        <v>43516</v>
      </c>
      <c r="V25" s="93">
        <f t="shared" si="3"/>
        <v>43517</v>
      </c>
      <c r="W25" s="93">
        <f t="shared" si="3"/>
        <v>43518</v>
      </c>
      <c r="X25" s="93">
        <f t="shared" si="3"/>
        <v>43519</v>
      </c>
      <c r="Y25" s="93">
        <f t="shared" si="3"/>
        <v>43520</v>
      </c>
      <c r="Z25" s="93">
        <f t="shared" si="3"/>
        <v>43521</v>
      </c>
      <c r="AA25" s="93">
        <f t="shared" si="3"/>
        <v>43522</v>
      </c>
      <c r="AB25" s="93">
        <f t="shared" si="3"/>
        <v>43523</v>
      </c>
      <c r="AC25" s="93">
        <f t="shared" si="3"/>
        <v>43524</v>
      </c>
      <c r="AD25" s="93"/>
      <c r="AE25" s="94"/>
      <c r="AF25" s="94"/>
      <c r="AM25">
        <v>25</v>
      </c>
    </row>
    <row r="26" spans="1:40" ht="15" customHeight="1" thickBot="1" x14ac:dyDescent="0.4">
      <c r="A26" s="91" t="s">
        <v>137</v>
      </c>
      <c r="B26" s="92">
        <v>1</v>
      </c>
      <c r="C26" s="92">
        <v>2</v>
      </c>
      <c r="D26" s="92">
        <v>3</v>
      </c>
      <c r="E26" s="92">
        <v>4</v>
      </c>
      <c r="F26" s="92">
        <v>5</v>
      </c>
      <c r="G26" s="92">
        <v>6</v>
      </c>
      <c r="H26" s="92">
        <v>7</v>
      </c>
      <c r="I26" s="92">
        <v>8</v>
      </c>
      <c r="J26" s="92">
        <v>9</v>
      </c>
      <c r="K26" s="92">
        <v>10</v>
      </c>
      <c r="L26" s="92">
        <v>11</v>
      </c>
      <c r="M26" s="92">
        <v>12</v>
      </c>
      <c r="N26" s="92">
        <v>13</v>
      </c>
      <c r="O26" s="92">
        <v>14</v>
      </c>
      <c r="P26" s="92">
        <v>15</v>
      </c>
      <c r="Q26" s="92">
        <v>16</v>
      </c>
      <c r="R26" s="92">
        <v>17</v>
      </c>
      <c r="S26" s="92">
        <v>18</v>
      </c>
      <c r="T26" s="92">
        <v>19</v>
      </c>
      <c r="U26" s="92">
        <v>20</v>
      </c>
      <c r="V26" s="92">
        <v>21</v>
      </c>
      <c r="W26" s="92">
        <v>22</v>
      </c>
      <c r="X26" s="92">
        <v>23</v>
      </c>
      <c r="Y26" s="92">
        <v>24</v>
      </c>
      <c r="Z26" s="92">
        <v>25</v>
      </c>
      <c r="AA26" s="92">
        <v>26</v>
      </c>
      <c r="AB26" s="92">
        <v>27</v>
      </c>
      <c r="AC26" s="92">
        <v>28</v>
      </c>
      <c r="AD26" s="92"/>
      <c r="AE26" s="95"/>
      <c r="AF26" s="95"/>
      <c r="AM26">
        <v>26</v>
      </c>
    </row>
    <row r="27" spans="1:40" ht="15" customHeight="1" x14ac:dyDescent="0.35">
      <c r="A27" s="71" t="s">
        <v>57</v>
      </c>
      <c r="B27" s="53" t="s">
        <v>89</v>
      </c>
      <c r="C27" s="54" t="s">
        <v>89</v>
      </c>
      <c r="D27" s="66" t="s">
        <v>89</v>
      </c>
      <c r="E27" s="66"/>
      <c r="F27" s="31"/>
      <c r="G27" s="66"/>
      <c r="H27" s="66"/>
      <c r="I27" s="66"/>
      <c r="J27" s="66"/>
      <c r="K27" s="31"/>
      <c r="L27" s="31"/>
      <c r="M27" s="66"/>
      <c r="N27" s="66"/>
      <c r="O27" s="31"/>
      <c r="P27" s="66"/>
      <c r="Q27" s="66"/>
      <c r="R27" s="66"/>
      <c r="S27" s="66"/>
      <c r="T27" s="31"/>
      <c r="U27" s="31"/>
      <c r="V27" s="66"/>
      <c r="W27" s="66"/>
      <c r="X27" s="66"/>
      <c r="Y27" s="31"/>
      <c r="Z27" s="54"/>
      <c r="AA27" s="66"/>
      <c r="AB27" s="66"/>
      <c r="AC27" s="54"/>
      <c r="AD27" s="66"/>
      <c r="AM27">
        <v>27</v>
      </c>
    </row>
    <row r="28" spans="1:40" ht="15" customHeight="1" x14ac:dyDescent="0.35">
      <c r="A28" s="72" t="s">
        <v>59</v>
      </c>
      <c r="B28" s="55" t="s">
        <v>88</v>
      </c>
      <c r="C28" s="67" t="s">
        <v>88</v>
      </c>
      <c r="D28" s="67" t="s">
        <v>88</v>
      </c>
      <c r="E28" s="67" t="s">
        <v>120</v>
      </c>
      <c r="F28" s="67" t="s">
        <v>120</v>
      </c>
      <c r="G28" s="67" t="s">
        <v>120</v>
      </c>
      <c r="H28" s="67" t="s">
        <v>120</v>
      </c>
      <c r="I28" s="67" t="s">
        <v>120</v>
      </c>
      <c r="J28" s="67" t="s">
        <v>120</v>
      </c>
      <c r="K28" s="66"/>
      <c r="L28" s="67"/>
      <c r="M28" s="66"/>
      <c r="N28" s="66"/>
      <c r="O28" s="66"/>
      <c r="P28" s="66"/>
      <c r="Q28" s="67"/>
      <c r="R28" s="67"/>
      <c r="S28" s="67"/>
      <c r="T28" s="66"/>
      <c r="U28" s="66"/>
      <c r="V28" s="67"/>
      <c r="W28" s="67"/>
      <c r="X28" s="67"/>
      <c r="Y28" s="66"/>
      <c r="Z28" s="67"/>
      <c r="AA28" s="66"/>
      <c r="AB28" s="66"/>
      <c r="AC28" s="66"/>
      <c r="AD28" s="67"/>
      <c r="AM28">
        <v>28</v>
      </c>
    </row>
    <row r="29" spans="1:40" ht="15" customHeight="1" thickBot="1" x14ac:dyDescent="0.4">
      <c r="A29" s="72" t="s">
        <v>60</v>
      </c>
      <c r="B29" s="56" t="s">
        <v>89</v>
      </c>
      <c r="C29" s="66" t="s">
        <v>89</v>
      </c>
      <c r="D29" s="66" t="s">
        <v>89</v>
      </c>
      <c r="E29" s="67" t="s">
        <v>121</v>
      </c>
      <c r="F29" s="66" t="s">
        <v>121</v>
      </c>
      <c r="G29" s="67" t="s">
        <v>121</v>
      </c>
      <c r="H29" s="66" t="s">
        <v>121</v>
      </c>
      <c r="I29" s="67" t="s">
        <v>121</v>
      </c>
      <c r="J29" s="66" t="s">
        <v>121</v>
      </c>
      <c r="K29" s="66"/>
      <c r="L29" s="66"/>
      <c r="M29" s="67"/>
      <c r="N29" s="67"/>
      <c r="O29" s="67"/>
      <c r="P29" s="66"/>
      <c r="Q29" s="66"/>
      <c r="R29" s="66"/>
      <c r="S29" s="66"/>
      <c r="T29" s="66"/>
      <c r="U29" s="66"/>
      <c r="V29" s="66"/>
      <c r="W29" s="66"/>
      <c r="X29" s="66"/>
      <c r="Y29" s="66"/>
      <c r="Z29" s="66"/>
      <c r="AA29" s="67"/>
      <c r="AB29" s="67"/>
      <c r="AC29" s="66"/>
      <c r="AD29" s="66"/>
      <c r="AM29">
        <v>29</v>
      </c>
    </row>
    <row r="30" spans="1:40" ht="15" customHeight="1" x14ac:dyDescent="0.35">
      <c r="A30" s="72" t="s">
        <v>61</v>
      </c>
      <c r="B30" s="56" t="s">
        <v>88</v>
      </c>
      <c r="C30" s="66" t="s">
        <v>88</v>
      </c>
      <c r="D30" s="66" t="s">
        <v>88</v>
      </c>
      <c r="E30" s="54" t="s">
        <v>122</v>
      </c>
      <c r="F30" s="31" t="s">
        <v>122</v>
      </c>
      <c r="G30" s="54" t="s">
        <v>122</v>
      </c>
      <c r="H30" s="31" t="s">
        <v>122</v>
      </c>
      <c r="I30" s="54" t="s">
        <v>122</v>
      </c>
      <c r="J30" s="31" t="s">
        <v>122</v>
      </c>
      <c r="K30" s="66"/>
      <c r="L30" s="66"/>
      <c r="M30" s="68"/>
      <c r="N30" s="68"/>
      <c r="O30" s="68"/>
      <c r="P30" s="68"/>
      <c r="Q30" s="68"/>
      <c r="R30" s="66"/>
      <c r="S30" s="66"/>
      <c r="T30" s="66"/>
      <c r="U30" s="66"/>
      <c r="V30" s="66"/>
      <c r="W30" s="66"/>
      <c r="X30" s="66"/>
      <c r="Y30" s="66"/>
      <c r="Z30" s="66"/>
      <c r="AA30" s="68"/>
      <c r="AB30" s="68"/>
      <c r="AC30" s="68"/>
      <c r="AD30" s="68"/>
      <c r="AM30">
        <v>30</v>
      </c>
    </row>
    <row r="31" spans="1:40" ht="15" customHeight="1" x14ac:dyDescent="0.35">
      <c r="A31" s="72" t="s">
        <v>62</v>
      </c>
      <c r="B31" s="56" t="s">
        <v>89</v>
      </c>
      <c r="C31" s="66" t="s">
        <v>89</v>
      </c>
      <c r="D31" s="66" t="s">
        <v>89</v>
      </c>
      <c r="E31" s="67" t="s">
        <v>123</v>
      </c>
      <c r="F31" s="67" t="s">
        <v>123</v>
      </c>
      <c r="G31" s="67" t="s">
        <v>123</v>
      </c>
      <c r="H31" s="67" t="s">
        <v>123</v>
      </c>
      <c r="I31" s="67" t="s">
        <v>123</v>
      </c>
      <c r="J31" s="67" t="s">
        <v>123</v>
      </c>
      <c r="K31" s="66"/>
      <c r="L31" s="66"/>
      <c r="M31" s="66"/>
      <c r="N31" s="66"/>
      <c r="O31" s="66"/>
      <c r="P31" s="66"/>
      <c r="Q31" s="66"/>
      <c r="R31" s="66"/>
      <c r="S31" s="66"/>
      <c r="T31" s="67"/>
      <c r="U31" s="67"/>
      <c r="V31" s="66"/>
      <c r="W31" s="66"/>
      <c r="X31" s="66"/>
      <c r="Y31" s="66"/>
      <c r="Z31" s="66"/>
      <c r="AA31" s="66"/>
      <c r="AB31" s="66"/>
      <c r="AC31" s="66"/>
      <c r="AD31" s="66"/>
      <c r="AM31">
        <v>31</v>
      </c>
    </row>
    <row r="32" spans="1:40" ht="15" customHeight="1" x14ac:dyDescent="0.35">
      <c r="A32" s="72" t="s">
        <v>63</v>
      </c>
      <c r="B32" s="56" t="s">
        <v>88</v>
      </c>
      <c r="C32" s="66" t="s">
        <v>88</v>
      </c>
      <c r="D32" s="66" t="s">
        <v>88</v>
      </c>
      <c r="E32" s="67" t="s">
        <v>124</v>
      </c>
      <c r="F32" s="67" t="s">
        <v>124</v>
      </c>
      <c r="G32" s="67" t="s">
        <v>124</v>
      </c>
      <c r="H32" s="67" t="s">
        <v>124</v>
      </c>
      <c r="I32" s="67" t="s">
        <v>124</v>
      </c>
      <c r="J32" s="67" t="s">
        <v>124</v>
      </c>
      <c r="K32" s="66"/>
      <c r="L32" s="66"/>
      <c r="M32" s="68"/>
      <c r="N32" s="68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8"/>
      <c r="AB32" s="68"/>
      <c r="AC32" s="66"/>
      <c r="AD32" s="66"/>
      <c r="AG32" s="173" t="s">
        <v>132</v>
      </c>
      <c r="AH32" s="174"/>
      <c r="AM32">
        <v>32</v>
      </c>
    </row>
    <row r="33" spans="1:39" ht="15" customHeight="1" x14ac:dyDescent="0.35">
      <c r="A33" s="72" t="s">
        <v>65</v>
      </c>
      <c r="B33" s="56" t="s">
        <v>89</v>
      </c>
      <c r="C33" s="66" t="s">
        <v>89</v>
      </c>
      <c r="D33" s="67" t="s">
        <v>89</v>
      </c>
      <c r="E33" s="67" t="s">
        <v>125</v>
      </c>
      <c r="F33" s="66" t="s">
        <v>125</v>
      </c>
      <c r="G33" s="67" t="s">
        <v>125</v>
      </c>
      <c r="H33" s="66" t="s">
        <v>125</v>
      </c>
      <c r="I33" s="67" t="s">
        <v>125</v>
      </c>
      <c r="J33" s="66" t="s">
        <v>125</v>
      </c>
      <c r="K33" s="67"/>
      <c r="L33" s="67"/>
      <c r="M33" s="67"/>
      <c r="N33" s="67"/>
      <c r="O33" s="67"/>
      <c r="P33" s="66"/>
      <c r="Q33" s="66"/>
      <c r="R33" s="67"/>
      <c r="S33" s="67"/>
      <c r="T33" s="67"/>
      <c r="U33" s="67"/>
      <c r="V33" s="66"/>
      <c r="W33" s="66"/>
      <c r="X33" s="66"/>
      <c r="Y33" s="67"/>
      <c r="Z33" s="67"/>
      <c r="AA33" s="67"/>
      <c r="AB33" s="67"/>
      <c r="AC33" s="67"/>
      <c r="AD33" s="66"/>
      <c r="AG33" s="175"/>
      <c r="AH33" s="176"/>
      <c r="AM33">
        <v>33</v>
      </c>
    </row>
    <row r="34" spans="1:39" ht="15" customHeight="1" x14ac:dyDescent="0.35">
      <c r="A34" s="72" t="s">
        <v>64</v>
      </c>
      <c r="B34" s="56" t="s">
        <v>88</v>
      </c>
      <c r="C34" s="66" t="s">
        <v>88</v>
      </c>
      <c r="D34" s="66" t="s">
        <v>88</v>
      </c>
      <c r="E34" s="67" t="s">
        <v>126</v>
      </c>
      <c r="F34" s="67" t="s">
        <v>126</v>
      </c>
      <c r="G34" s="67" t="s">
        <v>126</v>
      </c>
      <c r="H34" s="67" t="s">
        <v>126</v>
      </c>
      <c r="I34" s="67" t="s">
        <v>126</v>
      </c>
      <c r="J34" s="67" t="s">
        <v>126</v>
      </c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6"/>
      <c r="AB34" s="66"/>
      <c r="AC34" s="66"/>
      <c r="AD34" s="66"/>
      <c r="AG34" s="175"/>
      <c r="AH34" s="176"/>
      <c r="AM34">
        <v>34</v>
      </c>
    </row>
    <row r="35" spans="1:39" ht="15" customHeight="1" x14ac:dyDescent="0.35">
      <c r="A35" s="72" t="s">
        <v>66</v>
      </c>
      <c r="B35" s="5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66"/>
      <c r="P35" s="66"/>
      <c r="Q35" s="66"/>
      <c r="R35" s="66"/>
      <c r="S35" s="66"/>
      <c r="T35" s="66"/>
      <c r="U35" s="66"/>
      <c r="V35" s="66"/>
      <c r="W35" s="66"/>
      <c r="X35" s="66"/>
      <c r="Y35" s="66"/>
      <c r="Z35" s="66"/>
      <c r="AA35" s="66"/>
      <c r="AB35" s="66"/>
      <c r="AC35" s="66"/>
      <c r="AD35" s="66"/>
      <c r="AG35" s="175"/>
      <c r="AH35" s="176"/>
      <c r="AM35">
        <v>35</v>
      </c>
    </row>
    <row r="36" spans="1:39" ht="15" customHeight="1" x14ac:dyDescent="0.35">
      <c r="A36" s="72" t="s">
        <v>67</v>
      </c>
      <c r="B36" s="5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66"/>
      <c r="N36" s="66"/>
      <c r="O36" s="66"/>
      <c r="P36" s="66"/>
      <c r="Q36" s="66"/>
      <c r="R36" s="66"/>
      <c r="S36" s="66"/>
      <c r="T36" s="66"/>
      <c r="U36" s="66"/>
      <c r="V36" s="66"/>
      <c r="W36" s="66"/>
      <c r="X36" s="66"/>
      <c r="Y36" s="66"/>
      <c r="Z36" s="66"/>
      <c r="AA36" s="66"/>
      <c r="AB36" s="66"/>
      <c r="AC36" s="66"/>
      <c r="AD36" s="66"/>
      <c r="AG36" s="175"/>
      <c r="AH36" s="176"/>
      <c r="AM36">
        <v>36</v>
      </c>
    </row>
    <row r="37" spans="1:39" ht="15" customHeight="1" x14ac:dyDescent="0.35">
      <c r="A37" s="72" t="s">
        <v>68</v>
      </c>
      <c r="B37" s="5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66"/>
      <c r="N37" s="66"/>
      <c r="O37" s="66"/>
      <c r="P37" s="66"/>
      <c r="Q37" s="66"/>
      <c r="R37" s="66"/>
      <c r="S37" s="66"/>
      <c r="T37" s="66"/>
      <c r="U37" s="66"/>
      <c r="V37" s="66"/>
      <c r="W37" s="66"/>
      <c r="X37" s="66"/>
      <c r="Y37" s="66"/>
      <c r="Z37" s="66"/>
      <c r="AA37" s="66"/>
      <c r="AB37" s="66"/>
      <c r="AC37" s="66"/>
      <c r="AD37" s="66"/>
      <c r="AG37" s="177"/>
      <c r="AH37" s="178"/>
      <c r="AM37">
        <v>37</v>
      </c>
    </row>
    <row r="38" spans="1:39" ht="15" customHeight="1" x14ac:dyDescent="0.35">
      <c r="A38" s="72" t="s">
        <v>69</v>
      </c>
      <c r="B38" s="5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6"/>
      <c r="T38" s="66"/>
      <c r="U38" s="66"/>
      <c r="V38" s="66"/>
      <c r="W38" s="66"/>
      <c r="X38" s="66"/>
      <c r="Y38" s="66"/>
      <c r="Z38" s="66"/>
      <c r="AA38" s="66"/>
      <c r="AB38" s="66"/>
      <c r="AC38" s="66"/>
      <c r="AD38" s="66"/>
      <c r="AM38">
        <v>38</v>
      </c>
    </row>
    <row r="39" spans="1:39" ht="15" customHeight="1" x14ac:dyDescent="0.35">
      <c r="A39" s="72" t="s">
        <v>70</v>
      </c>
      <c r="B39" s="5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6"/>
      <c r="Z39" s="66"/>
      <c r="AA39" s="66"/>
      <c r="AB39" s="66"/>
      <c r="AC39" s="66"/>
      <c r="AD39" s="66"/>
      <c r="AM39">
        <v>39</v>
      </c>
    </row>
    <row r="40" spans="1:39" ht="15" customHeight="1" x14ac:dyDescent="0.35">
      <c r="A40" s="72" t="s">
        <v>71</v>
      </c>
      <c r="B40" s="5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6"/>
      <c r="T40" s="66"/>
      <c r="U40" s="66"/>
      <c r="V40" s="66"/>
      <c r="W40" s="66"/>
      <c r="X40" s="66"/>
      <c r="Y40" s="66"/>
      <c r="Z40" s="66"/>
      <c r="AA40" s="66"/>
      <c r="AB40" s="66"/>
      <c r="AC40" s="66"/>
      <c r="AD40" s="66"/>
      <c r="AM40">
        <v>40</v>
      </c>
    </row>
    <row r="41" spans="1:39" ht="15" customHeight="1" x14ac:dyDescent="0.35">
      <c r="A41" s="72" t="s">
        <v>72</v>
      </c>
      <c r="B41" s="5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66"/>
      <c r="N41" s="66"/>
      <c r="O41" s="66"/>
      <c r="P41" s="66"/>
      <c r="Q41" s="66"/>
      <c r="R41" s="66"/>
      <c r="S41" s="66"/>
      <c r="T41" s="66"/>
      <c r="U41" s="66"/>
      <c r="V41" s="66"/>
      <c r="W41" s="66"/>
      <c r="X41" s="66"/>
      <c r="Y41" s="66"/>
      <c r="Z41" s="66"/>
      <c r="AA41" s="66"/>
      <c r="AB41" s="66"/>
      <c r="AC41" s="66"/>
      <c r="AD41" s="66"/>
      <c r="AM41">
        <v>41</v>
      </c>
    </row>
    <row r="42" spans="1:39" ht="15" customHeight="1" x14ac:dyDescent="0.35">
      <c r="A42" s="60">
        <v>32</v>
      </c>
      <c r="B42" s="56"/>
      <c r="C42" s="66"/>
      <c r="D42" s="66"/>
      <c r="E42" s="66"/>
      <c r="F42" s="66"/>
      <c r="G42" s="66"/>
      <c r="H42" s="66"/>
      <c r="I42" s="66"/>
      <c r="J42" s="66"/>
      <c r="K42" s="66"/>
      <c r="L42" s="66"/>
      <c r="M42" s="66"/>
      <c r="N42" s="66"/>
      <c r="O42" s="66"/>
      <c r="P42" s="66"/>
      <c r="Q42" s="66"/>
      <c r="R42" s="66"/>
      <c r="S42" s="66"/>
      <c r="T42" s="66"/>
      <c r="U42" s="66"/>
      <c r="V42" s="66"/>
      <c r="W42" s="66"/>
      <c r="X42" s="66"/>
      <c r="Y42" s="66"/>
      <c r="Z42" s="66"/>
      <c r="AA42" s="66"/>
      <c r="AB42" s="66"/>
      <c r="AC42" s="66"/>
      <c r="AD42" s="66"/>
      <c r="AM42">
        <v>42</v>
      </c>
    </row>
    <row r="43" spans="1:39" ht="15" customHeight="1" x14ac:dyDescent="0.35">
      <c r="A43" s="60">
        <v>35</v>
      </c>
      <c r="B43" s="56"/>
      <c r="C43" s="66"/>
      <c r="D43" s="66"/>
      <c r="E43" s="66"/>
      <c r="F43" s="66"/>
      <c r="G43" s="66"/>
      <c r="H43" s="66"/>
      <c r="I43" s="66"/>
      <c r="J43" s="66"/>
      <c r="K43" s="66"/>
      <c r="L43" s="66"/>
      <c r="M43" s="66"/>
      <c r="N43" s="66"/>
      <c r="O43" s="66"/>
      <c r="P43" s="66"/>
      <c r="Q43" s="66"/>
      <c r="R43" s="66"/>
      <c r="S43" s="66"/>
      <c r="T43" s="66"/>
      <c r="U43" s="66"/>
      <c r="V43" s="66"/>
      <c r="W43" s="66"/>
      <c r="X43" s="66"/>
      <c r="Y43" s="66"/>
      <c r="Z43" s="66"/>
      <c r="AA43" s="66"/>
      <c r="AB43" s="66"/>
      <c r="AC43" s="66"/>
      <c r="AD43" s="66"/>
      <c r="AM43">
        <v>43</v>
      </c>
    </row>
    <row r="44" spans="1:39" ht="15" customHeight="1" x14ac:dyDescent="0.35">
      <c r="A44" s="60">
        <v>36</v>
      </c>
      <c r="B44" s="56"/>
      <c r="C44" s="66"/>
      <c r="D44" s="66"/>
      <c r="E44" s="66"/>
      <c r="F44" s="66"/>
      <c r="G44" s="66"/>
      <c r="H44" s="66"/>
      <c r="I44" s="66"/>
      <c r="J44" s="66"/>
      <c r="K44" s="66"/>
      <c r="L44" s="66"/>
      <c r="M44" s="66"/>
      <c r="N44" s="66"/>
      <c r="O44" s="66"/>
      <c r="P44" s="66"/>
      <c r="Q44" s="66"/>
      <c r="R44" s="66"/>
      <c r="S44" s="66"/>
      <c r="T44" s="66"/>
      <c r="U44" s="66"/>
      <c r="V44" s="66"/>
      <c r="W44" s="66"/>
      <c r="X44" s="66"/>
      <c r="Y44" s="66"/>
      <c r="Z44" s="66"/>
      <c r="AA44" s="66"/>
      <c r="AB44" s="66"/>
      <c r="AC44" s="66"/>
      <c r="AD44" s="66"/>
      <c r="AM44">
        <v>44</v>
      </c>
    </row>
    <row r="45" spans="1:39" ht="15" customHeight="1" thickBot="1" x14ac:dyDescent="0.4">
      <c r="A45" s="60">
        <v>37</v>
      </c>
      <c r="B45" s="62"/>
      <c r="C45" s="62"/>
      <c r="D45" s="62"/>
      <c r="E45" s="62"/>
      <c r="F45" s="62"/>
      <c r="G45" s="62"/>
      <c r="H45" s="62"/>
      <c r="I45" s="62"/>
      <c r="J45" s="62"/>
      <c r="K45" s="62"/>
      <c r="L45" s="62"/>
      <c r="M45" s="62"/>
      <c r="N45" s="62"/>
      <c r="O45" s="62"/>
      <c r="P45" s="62"/>
      <c r="Q45" s="62"/>
      <c r="R45" s="62"/>
      <c r="S45" s="62"/>
      <c r="T45" s="62"/>
      <c r="U45" s="62"/>
      <c r="V45" s="62"/>
      <c r="W45" s="62"/>
      <c r="X45" s="62"/>
      <c r="Y45" s="62"/>
      <c r="Z45" s="62"/>
      <c r="AA45" s="62"/>
      <c r="AB45" s="62"/>
      <c r="AC45" s="62"/>
      <c r="AD45" s="62"/>
      <c r="AM45">
        <v>45</v>
      </c>
    </row>
    <row r="46" spans="1:39" ht="15" customHeight="1" thickBot="1" x14ac:dyDescent="0.4">
      <c r="A46" s="16" t="s">
        <v>0</v>
      </c>
      <c r="B46" s="12">
        <f t="shared" ref="B46:AC46" si="4">COUNTIF(B27:B45,"m")</f>
        <v>4</v>
      </c>
      <c r="C46" s="12">
        <f t="shared" si="4"/>
        <v>4</v>
      </c>
      <c r="D46" s="12">
        <f t="shared" si="4"/>
        <v>4</v>
      </c>
      <c r="E46" s="12">
        <f t="shared" si="4"/>
        <v>0</v>
      </c>
      <c r="F46" s="12">
        <f t="shared" si="4"/>
        <v>0</v>
      </c>
      <c r="G46" s="12">
        <f t="shared" si="4"/>
        <v>0</v>
      </c>
      <c r="H46" s="12">
        <f t="shared" si="4"/>
        <v>0</v>
      </c>
      <c r="I46" s="12">
        <f t="shared" si="4"/>
        <v>0</v>
      </c>
      <c r="J46" s="12">
        <f t="shared" si="4"/>
        <v>0</v>
      </c>
      <c r="K46" s="12">
        <f t="shared" si="4"/>
        <v>0</v>
      </c>
      <c r="L46" s="12">
        <f t="shared" si="4"/>
        <v>0</v>
      </c>
      <c r="M46" s="12">
        <f t="shared" si="4"/>
        <v>0</v>
      </c>
      <c r="N46" s="12">
        <f t="shared" si="4"/>
        <v>0</v>
      </c>
      <c r="O46" s="12">
        <f t="shared" si="4"/>
        <v>0</v>
      </c>
      <c r="P46" s="12">
        <f t="shared" si="4"/>
        <v>0</v>
      </c>
      <c r="Q46" s="12">
        <f t="shared" si="4"/>
        <v>0</v>
      </c>
      <c r="R46" s="12">
        <f t="shared" si="4"/>
        <v>0</v>
      </c>
      <c r="S46" s="12">
        <f t="shared" si="4"/>
        <v>0</v>
      </c>
      <c r="T46" s="12">
        <f t="shared" si="4"/>
        <v>0</v>
      </c>
      <c r="U46" s="12">
        <f t="shared" si="4"/>
        <v>0</v>
      </c>
      <c r="V46" s="12">
        <f t="shared" si="4"/>
        <v>0</v>
      </c>
      <c r="W46" s="12">
        <f t="shared" si="4"/>
        <v>0</v>
      </c>
      <c r="X46" s="12">
        <f t="shared" si="4"/>
        <v>0</v>
      </c>
      <c r="Y46" s="12">
        <f t="shared" si="4"/>
        <v>0</v>
      </c>
      <c r="Z46" s="12">
        <f t="shared" si="4"/>
        <v>0</v>
      </c>
      <c r="AA46" s="12">
        <f t="shared" si="4"/>
        <v>0</v>
      </c>
      <c r="AB46" s="12">
        <f t="shared" si="4"/>
        <v>0</v>
      </c>
      <c r="AC46" s="12">
        <f t="shared" si="4"/>
        <v>0</v>
      </c>
      <c r="AD46" s="12"/>
      <c r="AM46">
        <v>46</v>
      </c>
    </row>
    <row r="47" spans="1:39" ht="15" customHeight="1" thickBot="1" x14ac:dyDescent="0.4">
      <c r="A47" s="17" t="s">
        <v>103</v>
      </c>
      <c r="B47" s="81">
        <f t="shared" ref="B47:AC47" si="5">COUNTIF(B27:B45,"g")</f>
        <v>4</v>
      </c>
      <c r="C47" s="13">
        <f t="shared" si="5"/>
        <v>4</v>
      </c>
      <c r="D47" s="13">
        <f t="shared" si="5"/>
        <v>4</v>
      </c>
      <c r="E47" s="13">
        <f t="shared" si="5"/>
        <v>0</v>
      </c>
      <c r="F47" s="13">
        <f t="shared" si="5"/>
        <v>0</v>
      </c>
      <c r="G47" s="13">
        <f t="shared" si="5"/>
        <v>0</v>
      </c>
      <c r="H47" s="13">
        <f t="shared" si="5"/>
        <v>0</v>
      </c>
      <c r="I47" s="13">
        <f t="shared" si="5"/>
        <v>0</v>
      </c>
      <c r="J47" s="13">
        <f t="shared" si="5"/>
        <v>0</v>
      </c>
      <c r="K47" s="13">
        <f t="shared" si="5"/>
        <v>0</v>
      </c>
      <c r="L47" s="13">
        <f t="shared" si="5"/>
        <v>0</v>
      </c>
      <c r="M47" s="13">
        <f t="shared" si="5"/>
        <v>0</v>
      </c>
      <c r="N47" s="13">
        <f t="shared" si="5"/>
        <v>0</v>
      </c>
      <c r="O47" s="13">
        <f t="shared" si="5"/>
        <v>0</v>
      </c>
      <c r="P47" s="13">
        <f t="shared" si="5"/>
        <v>0</v>
      </c>
      <c r="Q47" s="13">
        <f t="shared" si="5"/>
        <v>0</v>
      </c>
      <c r="R47" s="13">
        <f t="shared" si="5"/>
        <v>0</v>
      </c>
      <c r="S47" s="13">
        <f t="shared" si="5"/>
        <v>0</v>
      </c>
      <c r="T47" s="13">
        <f t="shared" si="5"/>
        <v>0</v>
      </c>
      <c r="U47" s="13">
        <f t="shared" si="5"/>
        <v>0</v>
      </c>
      <c r="V47" s="13">
        <f t="shared" si="5"/>
        <v>0</v>
      </c>
      <c r="W47" s="13">
        <f t="shared" si="5"/>
        <v>0</v>
      </c>
      <c r="X47" s="13">
        <f t="shared" si="5"/>
        <v>0</v>
      </c>
      <c r="Y47" s="13">
        <f t="shared" si="5"/>
        <v>0</v>
      </c>
      <c r="Z47" s="13">
        <f t="shared" si="5"/>
        <v>0</v>
      </c>
      <c r="AA47" s="13">
        <f t="shared" si="5"/>
        <v>0</v>
      </c>
      <c r="AB47" s="13">
        <f t="shared" si="5"/>
        <v>0</v>
      </c>
      <c r="AC47" s="13">
        <f t="shared" si="5"/>
        <v>0</v>
      </c>
      <c r="AD47" s="13"/>
      <c r="AM47">
        <v>47</v>
      </c>
    </row>
    <row r="48" spans="1:39" ht="15" customHeight="1" thickTop="1" x14ac:dyDescent="0.35">
      <c r="A48" s="97"/>
      <c r="B48" s="96">
        <f t="shared" ref="B48:AC48" si="6">B25</f>
        <v>43497</v>
      </c>
      <c r="C48" s="93">
        <f t="shared" si="6"/>
        <v>43498</v>
      </c>
      <c r="D48" s="93">
        <f t="shared" si="6"/>
        <v>43499</v>
      </c>
      <c r="E48" s="93">
        <f t="shared" si="6"/>
        <v>43500</v>
      </c>
      <c r="F48" s="93">
        <f t="shared" si="6"/>
        <v>43501</v>
      </c>
      <c r="G48" s="93">
        <f t="shared" si="6"/>
        <v>43502</v>
      </c>
      <c r="H48" s="93">
        <f t="shared" si="6"/>
        <v>43503</v>
      </c>
      <c r="I48" s="93">
        <f t="shared" si="6"/>
        <v>43504</v>
      </c>
      <c r="J48" s="93">
        <f t="shared" si="6"/>
        <v>43505</v>
      </c>
      <c r="K48" s="93">
        <f t="shared" si="6"/>
        <v>43506</v>
      </c>
      <c r="L48" s="93">
        <f t="shared" si="6"/>
        <v>43507</v>
      </c>
      <c r="M48" s="93">
        <f t="shared" si="6"/>
        <v>43508</v>
      </c>
      <c r="N48" s="93">
        <f t="shared" si="6"/>
        <v>43509</v>
      </c>
      <c r="O48" s="93">
        <f t="shared" si="6"/>
        <v>43510</v>
      </c>
      <c r="P48" s="93">
        <f t="shared" si="6"/>
        <v>43511</v>
      </c>
      <c r="Q48" s="93">
        <f t="shared" si="6"/>
        <v>43512</v>
      </c>
      <c r="R48" s="93">
        <f t="shared" si="6"/>
        <v>43513</v>
      </c>
      <c r="S48" s="93">
        <f t="shared" si="6"/>
        <v>43514</v>
      </c>
      <c r="T48" s="93">
        <f t="shared" si="6"/>
        <v>43515</v>
      </c>
      <c r="U48" s="93">
        <f t="shared" si="6"/>
        <v>43516</v>
      </c>
      <c r="V48" s="93">
        <f t="shared" si="6"/>
        <v>43517</v>
      </c>
      <c r="W48" s="93">
        <f t="shared" si="6"/>
        <v>43518</v>
      </c>
      <c r="X48" s="93">
        <f t="shared" si="6"/>
        <v>43519</v>
      </c>
      <c r="Y48" s="93">
        <f t="shared" si="6"/>
        <v>43520</v>
      </c>
      <c r="Z48" s="93">
        <f t="shared" si="6"/>
        <v>43521</v>
      </c>
      <c r="AA48" s="93">
        <f t="shared" si="6"/>
        <v>43522</v>
      </c>
      <c r="AB48" s="93">
        <f t="shared" si="6"/>
        <v>43523</v>
      </c>
      <c r="AC48" s="93">
        <f t="shared" si="6"/>
        <v>43524</v>
      </c>
      <c r="AD48" s="93"/>
      <c r="AE48" s="99"/>
      <c r="AF48" s="99"/>
      <c r="AM48">
        <v>48</v>
      </c>
    </row>
    <row r="49" spans="1:39" ht="15" customHeight="1" thickBot="1" x14ac:dyDescent="0.4">
      <c r="A49" s="91" t="s">
        <v>128</v>
      </c>
      <c r="B49" s="92">
        <v>1</v>
      </c>
      <c r="C49" s="92">
        <v>2</v>
      </c>
      <c r="D49" s="92">
        <v>3</v>
      </c>
      <c r="E49" s="92">
        <v>4</v>
      </c>
      <c r="F49" s="92">
        <v>5</v>
      </c>
      <c r="G49" s="92">
        <v>6</v>
      </c>
      <c r="H49" s="92">
        <v>7</v>
      </c>
      <c r="I49" s="92">
        <v>8</v>
      </c>
      <c r="J49" s="92">
        <v>9</v>
      </c>
      <c r="K49" s="92">
        <v>10</v>
      </c>
      <c r="L49" s="92">
        <v>11</v>
      </c>
      <c r="M49" s="92">
        <v>12</v>
      </c>
      <c r="N49" s="92">
        <v>13</v>
      </c>
      <c r="O49" s="92">
        <v>14</v>
      </c>
      <c r="P49" s="92">
        <v>15</v>
      </c>
      <c r="Q49" s="92">
        <v>16</v>
      </c>
      <c r="R49" s="92">
        <v>17</v>
      </c>
      <c r="S49" s="92">
        <v>18</v>
      </c>
      <c r="T49" s="92">
        <v>19</v>
      </c>
      <c r="U49" s="92">
        <v>20</v>
      </c>
      <c r="V49" s="92">
        <v>21</v>
      </c>
      <c r="W49" s="92">
        <v>22</v>
      </c>
      <c r="X49" s="92">
        <v>23</v>
      </c>
      <c r="Y49" s="92">
        <v>24</v>
      </c>
      <c r="Z49" s="92">
        <v>25</v>
      </c>
      <c r="AA49" s="92">
        <v>26</v>
      </c>
      <c r="AB49" s="92">
        <v>27</v>
      </c>
      <c r="AC49" s="92">
        <v>28</v>
      </c>
      <c r="AD49" s="92"/>
      <c r="AE49" s="95"/>
      <c r="AF49" s="95"/>
      <c r="AM49">
        <v>49</v>
      </c>
    </row>
    <row r="50" spans="1:39" ht="15" customHeight="1" x14ac:dyDescent="0.35">
      <c r="A50" s="73" t="s">
        <v>73</v>
      </c>
      <c r="B50" s="53"/>
      <c r="C50" s="54"/>
      <c r="D50" s="66"/>
      <c r="E50" s="66"/>
      <c r="F50" s="31"/>
      <c r="G50" s="66"/>
      <c r="H50" s="66"/>
      <c r="I50" s="66"/>
      <c r="J50" s="66"/>
      <c r="K50" s="31"/>
      <c r="L50" s="31"/>
      <c r="M50" s="66"/>
      <c r="N50" s="66"/>
      <c r="O50" s="31"/>
      <c r="P50" s="66"/>
      <c r="Q50" s="66"/>
      <c r="R50" s="66"/>
      <c r="S50" s="66"/>
      <c r="T50" s="31"/>
      <c r="U50" s="31"/>
      <c r="V50" s="66"/>
      <c r="W50" s="66"/>
      <c r="X50" s="66"/>
      <c r="Y50" s="31"/>
      <c r="Z50" s="54"/>
      <c r="AA50" s="66"/>
      <c r="AB50" s="66"/>
      <c r="AC50" s="54"/>
      <c r="AD50" s="66"/>
      <c r="AM50">
        <v>50</v>
      </c>
    </row>
    <row r="51" spans="1:39" ht="15" customHeight="1" x14ac:dyDescent="0.35">
      <c r="A51" s="74" t="s">
        <v>74</v>
      </c>
      <c r="B51" s="55"/>
      <c r="C51" s="67"/>
      <c r="D51" s="67"/>
      <c r="E51" s="67"/>
      <c r="F51" s="67"/>
      <c r="G51" s="66"/>
      <c r="H51" s="67"/>
      <c r="I51" s="67"/>
      <c r="J51" s="67"/>
      <c r="K51" s="66"/>
      <c r="L51" s="67"/>
      <c r="M51" s="66"/>
      <c r="N51" s="66"/>
      <c r="O51" s="66"/>
      <c r="P51" s="66"/>
      <c r="Q51" s="67"/>
      <c r="R51" s="67"/>
      <c r="S51" s="67"/>
      <c r="T51" s="66"/>
      <c r="U51" s="66"/>
      <c r="V51" s="67"/>
      <c r="W51" s="67"/>
      <c r="X51" s="67"/>
      <c r="Y51" s="66"/>
      <c r="Z51" s="67"/>
      <c r="AA51" s="66"/>
      <c r="AB51" s="66"/>
      <c r="AC51" s="66"/>
      <c r="AD51" s="67"/>
      <c r="AM51">
        <v>51</v>
      </c>
    </row>
    <row r="52" spans="1:39" ht="15" customHeight="1" x14ac:dyDescent="0.35">
      <c r="A52" s="74" t="s">
        <v>75</v>
      </c>
      <c r="B52" s="56"/>
      <c r="C52" s="66"/>
      <c r="D52" s="66"/>
      <c r="E52" s="66"/>
      <c r="F52" s="66"/>
      <c r="G52" s="66"/>
      <c r="H52" s="66"/>
      <c r="I52" s="66"/>
      <c r="J52" s="66"/>
      <c r="K52" s="66"/>
      <c r="L52" s="66"/>
      <c r="M52" s="67"/>
      <c r="N52" s="67"/>
      <c r="O52" s="67"/>
      <c r="P52" s="66"/>
      <c r="Q52" s="66"/>
      <c r="R52" s="66"/>
      <c r="S52" s="66"/>
      <c r="T52" s="66"/>
      <c r="U52" s="66"/>
      <c r="V52" s="66"/>
      <c r="W52" s="66"/>
      <c r="X52" s="66"/>
      <c r="Y52" s="66"/>
      <c r="Z52" s="66"/>
      <c r="AA52" s="67"/>
      <c r="AB52" s="67"/>
      <c r="AC52" s="66"/>
      <c r="AD52" s="66"/>
      <c r="AM52">
        <v>52</v>
      </c>
    </row>
    <row r="53" spans="1:39" ht="15" customHeight="1" x14ac:dyDescent="0.35">
      <c r="A53" s="74" t="s">
        <v>76</v>
      </c>
      <c r="B53" s="56"/>
      <c r="C53" s="66"/>
      <c r="D53" s="66"/>
      <c r="E53" s="67"/>
      <c r="F53" s="67"/>
      <c r="G53" s="66"/>
      <c r="H53" s="66"/>
      <c r="I53" s="66"/>
      <c r="J53" s="66"/>
      <c r="K53" s="66"/>
      <c r="L53" s="66"/>
      <c r="M53" s="68"/>
      <c r="N53" s="68"/>
      <c r="O53" s="68"/>
      <c r="P53" s="68"/>
      <c r="Q53" s="68"/>
      <c r="R53" s="66"/>
      <c r="S53" s="66"/>
      <c r="T53" s="66"/>
      <c r="U53" s="66"/>
      <c r="V53" s="66"/>
      <c r="W53" s="66"/>
      <c r="X53" s="66"/>
      <c r="Y53" s="66"/>
      <c r="Z53" s="66"/>
      <c r="AA53" s="68"/>
      <c r="AB53" s="68"/>
      <c r="AC53" s="68"/>
      <c r="AD53" s="68"/>
    </row>
    <row r="54" spans="1:39" ht="15" customHeight="1" x14ac:dyDescent="0.35">
      <c r="A54" s="75" t="s">
        <v>85</v>
      </c>
      <c r="B54" s="56"/>
      <c r="C54" s="66"/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6"/>
      <c r="T54" s="67"/>
      <c r="U54" s="67"/>
      <c r="V54" s="66"/>
      <c r="W54" s="66"/>
      <c r="X54" s="66"/>
      <c r="Y54" s="66"/>
      <c r="Z54" s="66"/>
      <c r="AA54" s="66"/>
      <c r="AB54" s="66"/>
      <c r="AC54" s="66"/>
      <c r="AD54" s="66"/>
    </row>
    <row r="55" spans="1:39" ht="15" customHeight="1" x14ac:dyDescent="0.35">
      <c r="A55" s="74" t="s">
        <v>77</v>
      </c>
      <c r="B55" s="56"/>
      <c r="C55" s="66"/>
      <c r="D55" s="66"/>
      <c r="E55" s="67"/>
      <c r="F55" s="67"/>
      <c r="G55" s="66"/>
      <c r="H55" s="66"/>
      <c r="I55" s="66"/>
      <c r="J55" s="66"/>
      <c r="K55" s="66"/>
      <c r="L55" s="66"/>
      <c r="M55" s="68"/>
      <c r="N55" s="68"/>
      <c r="O55" s="66"/>
      <c r="P55" s="66"/>
      <c r="Q55" s="66"/>
      <c r="R55" s="66"/>
      <c r="S55" s="66"/>
      <c r="T55" s="66"/>
      <c r="U55" s="66"/>
      <c r="V55" s="66"/>
      <c r="W55" s="66"/>
      <c r="X55" s="66"/>
      <c r="Y55" s="66"/>
      <c r="Z55" s="66"/>
      <c r="AA55" s="68"/>
      <c r="AB55" s="68"/>
      <c r="AC55" s="66"/>
      <c r="AD55" s="66"/>
      <c r="AG55" s="173" t="s">
        <v>133</v>
      </c>
      <c r="AH55" s="174"/>
    </row>
    <row r="56" spans="1:39" ht="15" customHeight="1" x14ac:dyDescent="0.35">
      <c r="A56" s="76" t="s">
        <v>58</v>
      </c>
      <c r="B56" s="56"/>
      <c r="C56" s="66"/>
      <c r="D56" s="67"/>
      <c r="E56" s="66"/>
      <c r="F56" s="66"/>
      <c r="G56" s="66"/>
      <c r="H56" s="66"/>
      <c r="I56" s="66"/>
      <c r="J56" s="66"/>
      <c r="K56" s="67"/>
      <c r="L56" s="67"/>
      <c r="M56" s="67"/>
      <c r="N56" s="67"/>
      <c r="O56" s="67"/>
      <c r="P56" s="66"/>
      <c r="Q56" s="66"/>
      <c r="R56" s="67"/>
      <c r="S56" s="67"/>
      <c r="T56" s="67"/>
      <c r="U56" s="67"/>
      <c r="V56" s="66"/>
      <c r="W56" s="66"/>
      <c r="X56" s="66"/>
      <c r="Y56" s="67"/>
      <c r="Z56" s="67"/>
      <c r="AA56" s="67"/>
      <c r="AB56" s="67"/>
      <c r="AC56" s="67"/>
      <c r="AD56" s="66"/>
      <c r="AG56" s="175"/>
      <c r="AH56" s="176"/>
    </row>
    <row r="57" spans="1:39" ht="15" customHeight="1" x14ac:dyDescent="0.35">
      <c r="A57" s="74" t="s">
        <v>78</v>
      </c>
      <c r="B57" s="56"/>
      <c r="C57" s="66"/>
      <c r="D57" s="66"/>
      <c r="E57" s="67"/>
      <c r="F57" s="30"/>
      <c r="G57" s="66"/>
      <c r="H57" s="66"/>
      <c r="I57" s="66"/>
      <c r="J57" s="66"/>
      <c r="K57" s="66"/>
      <c r="L57" s="66"/>
      <c r="M57" s="66"/>
      <c r="N57" s="66"/>
      <c r="O57" s="66"/>
      <c r="P57" s="66"/>
      <c r="Q57" s="66"/>
      <c r="R57" s="66"/>
      <c r="S57" s="66"/>
      <c r="T57" s="66"/>
      <c r="U57" s="66"/>
      <c r="V57" s="66"/>
      <c r="W57" s="66"/>
      <c r="X57" s="66"/>
      <c r="Y57" s="66"/>
      <c r="Z57" s="66"/>
      <c r="AA57" s="66"/>
      <c r="AB57" s="66"/>
      <c r="AC57" s="66"/>
      <c r="AD57" s="66"/>
      <c r="AG57" s="175"/>
      <c r="AH57" s="176"/>
    </row>
    <row r="58" spans="1:39" ht="15" customHeight="1" x14ac:dyDescent="0.35">
      <c r="A58" s="74" t="s">
        <v>79</v>
      </c>
      <c r="B58" s="56"/>
      <c r="C58" s="66"/>
      <c r="D58" s="66"/>
      <c r="E58" s="66"/>
      <c r="F58" s="66"/>
      <c r="G58" s="66"/>
      <c r="H58" s="66"/>
      <c r="I58" s="66"/>
      <c r="J58" s="66"/>
      <c r="K58" s="66"/>
      <c r="L58" s="66"/>
      <c r="M58" s="66"/>
      <c r="N58" s="66"/>
      <c r="O58" s="66"/>
      <c r="P58" s="66"/>
      <c r="Q58" s="66"/>
      <c r="R58" s="66"/>
      <c r="S58" s="66"/>
      <c r="T58" s="66"/>
      <c r="U58" s="66"/>
      <c r="V58" s="66"/>
      <c r="W58" s="66"/>
      <c r="X58" s="66"/>
      <c r="Y58" s="66"/>
      <c r="Z58" s="66"/>
      <c r="AA58" s="66"/>
      <c r="AB58" s="66"/>
      <c r="AC58" s="66"/>
      <c r="AD58" s="66"/>
      <c r="AG58" s="175"/>
      <c r="AH58" s="176"/>
    </row>
    <row r="59" spans="1:39" ht="15" customHeight="1" x14ac:dyDescent="0.35">
      <c r="A59" s="74" t="s">
        <v>80</v>
      </c>
      <c r="B59" s="56"/>
      <c r="C59" s="66"/>
      <c r="D59" s="66"/>
      <c r="E59" s="66"/>
      <c r="F59" s="66"/>
      <c r="G59" s="66"/>
      <c r="H59" s="66"/>
      <c r="I59" s="66"/>
      <c r="J59" s="66"/>
      <c r="K59" s="66"/>
      <c r="L59" s="66"/>
      <c r="M59" s="66"/>
      <c r="N59" s="66"/>
      <c r="O59" s="66"/>
      <c r="P59" s="66"/>
      <c r="Q59" s="66"/>
      <c r="R59" s="66"/>
      <c r="S59" s="66"/>
      <c r="T59" s="66"/>
      <c r="U59" s="66"/>
      <c r="V59" s="66"/>
      <c r="W59" s="66"/>
      <c r="X59" s="66"/>
      <c r="Y59" s="66"/>
      <c r="Z59" s="66"/>
      <c r="AA59" s="66"/>
      <c r="AB59" s="66"/>
      <c r="AC59" s="66"/>
      <c r="AD59" s="66"/>
      <c r="AG59" s="175"/>
      <c r="AH59" s="176"/>
    </row>
    <row r="60" spans="1:39" ht="15" customHeight="1" x14ac:dyDescent="0.35">
      <c r="A60" s="74" t="s">
        <v>81</v>
      </c>
      <c r="B60" s="56"/>
      <c r="C60" s="66"/>
      <c r="D60" s="66"/>
      <c r="E60" s="66"/>
      <c r="F60" s="66"/>
      <c r="G60" s="66"/>
      <c r="H60" s="66"/>
      <c r="I60" s="66"/>
      <c r="J60" s="66"/>
      <c r="K60" s="66"/>
      <c r="L60" s="66"/>
      <c r="M60" s="66"/>
      <c r="N60" s="66"/>
      <c r="O60" s="66"/>
      <c r="P60" s="66"/>
      <c r="Q60" s="66"/>
      <c r="R60" s="66"/>
      <c r="S60" s="66"/>
      <c r="T60" s="66"/>
      <c r="U60" s="66"/>
      <c r="V60" s="66"/>
      <c r="W60" s="66"/>
      <c r="X60" s="66"/>
      <c r="Y60" s="66"/>
      <c r="Z60" s="66"/>
      <c r="AA60" s="66"/>
      <c r="AB60" s="66"/>
      <c r="AC60" s="66"/>
      <c r="AD60" s="66"/>
      <c r="AG60" s="177"/>
      <c r="AH60" s="178"/>
    </row>
    <row r="61" spans="1:39" ht="15" customHeight="1" x14ac:dyDescent="0.35">
      <c r="A61" s="77" t="s">
        <v>82</v>
      </c>
      <c r="B61" s="56"/>
      <c r="C61" s="66"/>
      <c r="D61" s="66"/>
      <c r="E61" s="66"/>
      <c r="F61" s="66"/>
      <c r="G61" s="66"/>
      <c r="H61" s="66"/>
      <c r="I61" s="66"/>
      <c r="J61" s="66"/>
      <c r="K61" s="66"/>
      <c r="L61" s="66"/>
      <c r="M61" s="66"/>
      <c r="N61" s="66"/>
      <c r="O61" s="66"/>
      <c r="P61" s="66"/>
      <c r="Q61" s="66"/>
      <c r="R61" s="66"/>
      <c r="S61" s="66"/>
      <c r="T61" s="66"/>
      <c r="U61" s="66"/>
      <c r="V61" s="66"/>
      <c r="W61" s="66"/>
      <c r="X61" s="66"/>
      <c r="Y61" s="66"/>
      <c r="Z61" s="66"/>
      <c r="AA61" s="66"/>
      <c r="AB61" s="66"/>
      <c r="AC61" s="66"/>
      <c r="AD61" s="66"/>
    </row>
    <row r="62" spans="1:39" ht="15" customHeight="1" x14ac:dyDescent="0.35">
      <c r="A62" s="77" t="s">
        <v>83</v>
      </c>
      <c r="B62" s="56"/>
      <c r="C62" s="66"/>
      <c r="D62" s="66"/>
      <c r="E62" s="66"/>
      <c r="F62" s="66"/>
      <c r="G62" s="66"/>
      <c r="H62" s="66"/>
      <c r="I62" s="66"/>
      <c r="J62" s="66"/>
      <c r="K62" s="66"/>
      <c r="L62" s="66"/>
      <c r="M62" s="66"/>
      <c r="N62" s="66"/>
      <c r="O62" s="66"/>
      <c r="P62" s="66"/>
      <c r="Q62" s="66"/>
      <c r="R62" s="66"/>
      <c r="S62" s="66"/>
      <c r="T62" s="66"/>
      <c r="U62" s="66"/>
      <c r="V62" s="66"/>
      <c r="W62" s="66"/>
      <c r="X62" s="66"/>
      <c r="Y62" s="66"/>
      <c r="Z62" s="66"/>
      <c r="AA62" s="66"/>
      <c r="AB62" s="66"/>
      <c r="AC62" s="66"/>
      <c r="AD62" s="66"/>
    </row>
    <row r="63" spans="1:39" ht="15" customHeight="1" x14ac:dyDescent="0.35">
      <c r="A63" s="77" t="s">
        <v>86</v>
      </c>
      <c r="B63" s="56"/>
      <c r="C63" s="66"/>
      <c r="D63" s="66"/>
      <c r="E63" s="66"/>
      <c r="F63" s="66"/>
      <c r="G63" s="66"/>
      <c r="H63" s="66"/>
      <c r="I63" s="66"/>
      <c r="J63" s="66"/>
      <c r="K63" s="66"/>
      <c r="L63" s="66"/>
      <c r="M63" s="66"/>
      <c r="N63" s="66"/>
      <c r="O63" s="66"/>
      <c r="P63" s="66"/>
      <c r="Q63" s="66"/>
      <c r="R63" s="66"/>
      <c r="S63" s="66"/>
      <c r="T63" s="66"/>
      <c r="U63" s="66"/>
      <c r="V63" s="66"/>
      <c r="W63" s="66"/>
      <c r="X63" s="66"/>
      <c r="Y63" s="66"/>
      <c r="Z63" s="66"/>
      <c r="AA63" s="66"/>
      <c r="AB63" s="66"/>
      <c r="AC63" s="66"/>
      <c r="AD63" s="66"/>
    </row>
    <row r="64" spans="1:39" ht="15" customHeight="1" x14ac:dyDescent="0.35">
      <c r="A64" s="78" t="s">
        <v>84</v>
      </c>
      <c r="B64" s="56"/>
      <c r="C64" s="66"/>
      <c r="D64" s="66"/>
      <c r="E64" s="66"/>
      <c r="F64" s="66"/>
      <c r="G64" s="66"/>
      <c r="H64" s="66"/>
      <c r="I64" s="66"/>
      <c r="J64" s="66"/>
      <c r="K64" s="66"/>
      <c r="L64" s="66"/>
      <c r="M64" s="66"/>
      <c r="N64" s="66"/>
      <c r="O64" s="66"/>
      <c r="P64" s="66"/>
      <c r="Q64" s="66"/>
      <c r="R64" s="66"/>
      <c r="S64" s="66"/>
      <c r="T64" s="66"/>
      <c r="U64" s="66"/>
      <c r="V64" s="66"/>
      <c r="W64" s="66"/>
      <c r="X64" s="66"/>
      <c r="Y64" s="66"/>
      <c r="Z64" s="66"/>
      <c r="AA64" s="66"/>
      <c r="AB64" s="66"/>
      <c r="AC64" s="66"/>
      <c r="AD64" s="66"/>
    </row>
    <row r="65" spans="1:34" ht="15" customHeight="1" x14ac:dyDescent="0.35">
      <c r="A65" s="78" t="s">
        <v>87</v>
      </c>
      <c r="B65" s="56"/>
      <c r="C65" s="66"/>
      <c r="D65" s="66"/>
      <c r="E65" s="66"/>
      <c r="F65" s="66"/>
      <c r="G65" s="66"/>
      <c r="H65" s="66"/>
      <c r="I65" s="66"/>
      <c r="J65" s="66"/>
      <c r="K65" s="66"/>
      <c r="L65" s="66"/>
      <c r="M65" s="66"/>
      <c r="N65" s="66"/>
      <c r="O65" s="66"/>
      <c r="P65" s="66"/>
      <c r="Q65" s="66"/>
      <c r="R65" s="66"/>
      <c r="S65" s="66"/>
      <c r="T65" s="66"/>
      <c r="U65" s="66"/>
      <c r="V65" s="66"/>
      <c r="W65" s="66"/>
      <c r="X65" s="66"/>
      <c r="Y65" s="66"/>
      <c r="Z65" s="66"/>
      <c r="AA65" s="66"/>
      <c r="AB65" s="66"/>
      <c r="AC65" s="66"/>
      <c r="AD65" s="66"/>
    </row>
    <row r="66" spans="1:34" ht="15" customHeight="1" x14ac:dyDescent="0.35">
      <c r="A66" s="79">
        <v>55</v>
      </c>
      <c r="B66" s="56"/>
      <c r="C66" s="66"/>
      <c r="D66" s="66"/>
      <c r="E66" s="66"/>
      <c r="F66" s="66"/>
      <c r="G66" s="66"/>
      <c r="H66" s="66"/>
      <c r="I66" s="66"/>
      <c r="J66" s="66"/>
      <c r="K66" s="66"/>
      <c r="L66" s="66"/>
      <c r="M66" s="66"/>
      <c r="N66" s="66"/>
      <c r="O66" s="66"/>
      <c r="P66" s="66"/>
      <c r="Q66" s="66"/>
      <c r="R66" s="66"/>
      <c r="S66" s="66"/>
      <c r="T66" s="66"/>
      <c r="U66" s="66"/>
      <c r="V66" s="66"/>
      <c r="W66" s="66"/>
      <c r="X66" s="66"/>
      <c r="Y66" s="66"/>
      <c r="Z66" s="66"/>
      <c r="AA66" s="66"/>
      <c r="AB66" s="66"/>
      <c r="AC66" s="66"/>
      <c r="AD66" s="66"/>
    </row>
    <row r="67" spans="1:34" ht="15" customHeight="1" x14ac:dyDescent="0.35">
      <c r="A67" s="79">
        <v>56</v>
      </c>
      <c r="B67" s="56"/>
      <c r="C67" s="66"/>
      <c r="D67" s="66"/>
      <c r="E67" s="66"/>
      <c r="F67" s="66"/>
      <c r="G67" s="66"/>
      <c r="H67" s="66"/>
      <c r="I67" s="66"/>
      <c r="J67" s="66"/>
      <c r="K67" s="66"/>
      <c r="L67" s="66"/>
      <c r="M67" s="66"/>
      <c r="N67" s="66"/>
      <c r="O67" s="66"/>
      <c r="P67" s="66"/>
      <c r="Q67" s="66"/>
      <c r="R67" s="66"/>
      <c r="S67" s="66"/>
      <c r="T67" s="66"/>
      <c r="U67" s="66"/>
      <c r="V67" s="66"/>
      <c r="W67" s="66"/>
      <c r="X67" s="66"/>
      <c r="Y67" s="66"/>
      <c r="Z67" s="66"/>
      <c r="AA67" s="66"/>
      <c r="AB67" s="66"/>
      <c r="AC67" s="66"/>
      <c r="AD67" s="66"/>
    </row>
    <row r="68" spans="1:34" ht="15" customHeight="1" thickBot="1" x14ac:dyDescent="0.4">
      <c r="A68" s="79">
        <v>57</v>
      </c>
      <c r="B68" s="62"/>
      <c r="C68" s="62"/>
      <c r="D68" s="62"/>
      <c r="E68" s="62"/>
      <c r="F68" s="62"/>
      <c r="G68" s="62"/>
      <c r="H68" s="62"/>
      <c r="I68" s="62"/>
      <c r="J68" s="62"/>
      <c r="K68" s="62"/>
      <c r="L68" s="62"/>
      <c r="M68" s="62"/>
      <c r="N68" s="62"/>
      <c r="O68" s="62"/>
      <c r="P68" s="62"/>
      <c r="Q68" s="62"/>
      <c r="R68" s="62"/>
      <c r="S68" s="62"/>
      <c r="T68" s="62"/>
      <c r="U68" s="62"/>
      <c r="V68" s="62"/>
      <c r="W68" s="62"/>
      <c r="X68" s="62"/>
      <c r="Y68" s="62"/>
      <c r="Z68" s="62"/>
      <c r="AA68" s="62"/>
      <c r="AB68" s="62"/>
      <c r="AC68" s="62"/>
      <c r="AD68" s="62"/>
    </row>
    <row r="69" spans="1:34" ht="15" customHeight="1" thickBot="1" x14ac:dyDescent="0.4">
      <c r="A69" s="16" t="s">
        <v>2</v>
      </c>
      <c r="B69" s="12">
        <f>COUNTIF(B50:B68,"m")</f>
        <v>0</v>
      </c>
      <c r="C69" s="12">
        <f t="shared" ref="C69:AC69" si="7">COUNTIF(C50:C68,"m")</f>
        <v>0</v>
      </c>
      <c r="D69" s="12">
        <f>COUNTIF(D50:D68,"m")</f>
        <v>0</v>
      </c>
      <c r="E69" s="12">
        <f t="shared" si="7"/>
        <v>0</v>
      </c>
      <c r="F69" s="12">
        <f t="shared" si="7"/>
        <v>0</v>
      </c>
      <c r="G69" s="12">
        <f t="shared" si="7"/>
        <v>0</v>
      </c>
      <c r="H69" s="12">
        <f t="shared" si="7"/>
        <v>0</v>
      </c>
      <c r="I69" s="12">
        <f t="shared" si="7"/>
        <v>0</v>
      </c>
      <c r="J69" s="12">
        <f t="shared" si="7"/>
        <v>0</v>
      </c>
      <c r="K69" s="12">
        <f t="shared" si="7"/>
        <v>0</v>
      </c>
      <c r="L69" s="12">
        <f t="shared" si="7"/>
        <v>0</v>
      </c>
      <c r="M69" s="12">
        <f t="shared" si="7"/>
        <v>0</v>
      </c>
      <c r="N69" s="12">
        <f t="shared" si="7"/>
        <v>0</v>
      </c>
      <c r="O69" s="12">
        <f t="shared" si="7"/>
        <v>0</v>
      </c>
      <c r="P69" s="12">
        <f t="shared" si="7"/>
        <v>0</v>
      </c>
      <c r="Q69" s="12">
        <f t="shared" si="7"/>
        <v>0</v>
      </c>
      <c r="R69" s="12">
        <f t="shared" si="7"/>
        <v>0</v>
      </c>
      <c r="S69" s="12">
        <f t="shared" si="7"/>
        <v>0</v>
      </c>
      <c r="T69" s="12">
        <f t="shared" si="7"/>
        <v>0</v>
      </c>
      <c r="U69" s="12">
        <f t="shared" si="7"/>
        <v>0</v>
      </c>
      <c r="V69" s="12">
        <f t="shared" si="7"/>
        <v>0</v>
      </c>
      <c r="W69" s="12">
        <f t="shared" si="7"/>
        <v>0</v>
      </c>
      <c r="X69" s="12">
        <f t="shared" si="7"/>
        <v>0</v>
      </c>
      <c r="Y69" s="12">
        <f t="shared" si="7"/>
        <v>0</v>
      </c>
      <c r="Z69" s="12">
        <f t="shared" si="7"/>
        <v>0</v>
      </c>
      <c r="AA69" s="12">
        <f t="shared" si="7"/>
        <v>0</v>
      </c>
      <c r="AB69" s="12">
        <f t="shared" si="7"/>
        <v>0</v>
      </c>
      <c r="AC69" s="12">
        <f t="shared" si="7"/>
        <v>0</v>
      </c>
      <c r="AD69" s="12"/>
    </row>
    <row r="70" spans="1:34" ht="15" customHeight="1" thickBot="1" x14ac:dyDescent="0.4">
      <c r="A70" s="17" t="s">
        <v>103</v>
      </c>
      <c r="B70" s="81">
        <f>COUNTIF(B50:B68,"g")</f>
        <v>0</v>
      </c>
      <c r="C70" s="13">
        <f t="shared" ref="C70:AC70" si="8">COUNTIF(C50:C68,"g")</f>
        <v>0</v>
      </c>
      <c r="D70" s="13">
        <f t="shared" si="8"/>
        <v>0</v>
      </c>
      <c r="E70" s="13">
        <f t="shared" si="8"/>
        <v>0</v>
      </c>
      <c r="F70" s="13">
        <f t="shared" si="8"/>
        <v>0</v>
      </c>
      <c r="G70" s="13">
        <f t="shared" si="8"/>
        <v>0</v>
      </c>
      <c r="H70" s="13">
        <f t="shared" si="8"/>
        <v>0</v>
      </c>
      <c r="I70" s="13">
        <f t="shared" si="8"/>
        <v>0</v>
      </c>
      <c r="J70" s="13">
        <f t="shared" si="8"/>
        <v>0</v>
      </c>
      <c r="K70" s="13">
        <f t="shared" si="8"/>
        <v>0</v>
      </c>
      <c r="L70" s="13">
        <f t="shared" si="8"/>
        <v>0</v>
      </c>
      <c r="M70" s="13">
        <f t="shared" si="8"/>
        <v>0</v>
      </c>
      <c r="N70" s="13">
        <f t="shared" si="8"/>
        <v>0</v>
      </c>
      <c r="O70" s="13">
        <f t="shared" si="8"/>
        <v>0</v>
      </c>
      <c r="P70" s="13">
        <f t="shared" si="8"/>
        <v>0</v>
      </c>
      <c r="Q70" s="13">
        <f t="shared" si="8"/>
        <v>0</v>
      </c>
      <c r="R70" s="13">
        <f t="shared" si="8"/>
        <v>0</v>
      </c>
      <c r="S70" s="13">
        <f t="shared" si="8"/>
        <v>0</v>
      </c>
      <c r="T70" s="13">
        <f t="shared" si="8"/>
        <v>0</v>
      </c>
      <c r="U70" s="13">
        <f t="shared" si="8"/>
        <v>0</v>
      </c>
      <c r="V70" s="13">
        <f t="shared" si="8"/>
        <v>0</v>
      </c>
      <c r="W70" s="13">
        <f t="shared" si="8"/>
        <v>0</v>
      </c>
      <c r="X70" s="13">
        <f t="shared" si="8"/>
        <v>0</v>
      </c>
      <c r="Y70" s="13">
        <f t="shared" si="8"/>
        <v>0</v>
      </c>
      <c r="Z70" s="13">
        <f t="shared" si="8"/>
        <v>0</v>
      </c>
      <c r="AA70" s="13">
        <f t="shared" si="8"/>
        <v>0</v>
      </c>
      <c r="AB70" s="13">
        <f t="shared" si="8"/>
        <v>0</v>
      </c>
      <c r="AC70" s="13">
        <f t="shared" si="8"/>
        <v>0</v>
      </c>
      <c r="AD70" s="13"/>
    </row>
    <row r="71" spans="1:34" ht="15" thickTop="1" x14ac:dyDescent="0.35">
      <c r="A71" s="97"/>
      <c r="B71" s="96">
        <f t="shared" ref="B71:AC71" si="9">B48</f>
        <v>43497</v>
      </c>
      <c r="C71" s="93">
        <f t="shared" si="9"/>
        <v>43498</v>
      </c>
      <c r="D71" s="93">
        <f t="shared" si="9"/>
        <v>43499</v>
      </c>
      <c r="E71" s="93">
        <f t="shared" si="9"/>
        <v>43500</v>
      </c>
      <c r="F71" s="93">
        <f t="shared" si="9"/>
        <v>43501</v>
      </c>
      <c r="G71" s="93">
        <f t="shared" si="9"/>
        <v>43502</v>
      </c>
      <c r="H71" s="93">
        <f t="shared" si="9"/>
        <v>43503</v>
      </c>
      <c r="I71" s="93">
        <f t="shared" si="9"/>
        <v>43504</v>
      </c>
      <c r="J71" s="93">
        <f t="shared" si="9"/>
        <v>43505</v>
      </c>
      <c r="K71" s="93">
        <f t="shared" si="9"/>
        <v>43506</v>
      </c>
      <c r="L71" s="93">
        <f t="shared" si="9"/>
        <v>43507</v>
      </c>
      <c r="M71" s="93">
        <f t="shared" si="9"/>
        <v>43508</v>
      </c>
      <c r="N71" s="93">
        <f t="shared" si="9"/>
        <v>43509</v>
      </c>
      <c r="O71" s="93">
        <f t="shared" si="9"/>
        <v>43510</v>
      </c>
      <c r="P71" s="93">
        <f t="shared" si="9"/>
        <v>43511</v>
      </c>
      <c r="Q71" s="93">
        <f t="shared" si="9"/>
        <v>43512</v>
      </c>
      <c r="R71" s="93">
        <f t="shared" si="9"/>
        <v>43513</v>
      </c>
      <c r="S71" s="93">
        <f t="shared" si="9"/>
        <v>43514</v>
      </c>
      <c r="T71" s="93">
        <f t="shared" si="9"/>
        <v>43515</v>
      </c>
      <c r="U71" s="93">
        <f t="shared" si="9"/>
        <v>43516</v>
      </c>
      <c r="V71" s="93">
        <f t="shared" si="9"/>
        <v>43517</v>
      </c>
      <c r="W71" s="93">
        <f t="shared" si="9"/>
        <v>43518</v>
      </c>
      <c r="X71" s="93">
        <f t="shared" si="9"/>
        <v>43519</v>
      </c>
      <c r="Y71" s="93">
        <f t="shared" si="9"/>
        <v>43520</v>
      </c>
      <c r="Z71" s="93">
        <f t="shared" si="9"/>
        <v>43521</v>
      </c>
      <c r="AA71" s="93">
        <f t="shared" si="9"/>
        <v>43522</v>
      </c>
      <c r="AB71" s="93">
        <f t="shared" si="9"/>
        <v>43523</v>
      </c>
      <c r="AC71" s="93">
        <f t="shared" si="9"/>
        <v>43524</v>
      </c>
      <c r="AD71" s="93"/>
      <c r="AE71" s="99"/>
      <c r="AF71" s="99"/>
    </row>
    <row r="72" spans="1:34" ht="15" thickBot="1" x14ac:dyDescent="0.4">
      <c r="A72" s="91" t="s">
        <v>15</v>
      </c>
      <c r="B72" s="92">
        <v>1</v>
      </c>
      <c r="C72" s="92">
        <v>2</v>
      </c>
      <c r="D72" s="92">
        <v>3</v>
      </c>
      <c r="E72" s="92">
        <v>4</v>
      </c>
      <c r="F72" s="92">
        <v>5</v>
      </c>
      <c r="G72" s="92">
        <v>6</v>
      </c>
      <c r="H72" s="92">
        <v>7</v>
      </c>
      <c r="I72" s="92">
        <v>8</v>
      </c>
      <c r="J72" s="92">
        <v>9</v>
      </c>
      <c r="K72" s="92">
        <v>10</v>
      </c>
      <c r="L72" s="92">
        <v>11</v>
      </c>
      <c r="M72" s="92">
        <v>12</v>
      </c>
      <c r="N72" s="92">
        <v>13</v>
      </c>
      <c r="O72" s="92">
        <v>14</v>
      </c>
      <c r="P72" s="92">
        <v>15</v>
      </c>
      <c r="Q72" s="92">
        <v>16</v>
      </c>
      <c r="R72" s="92">
        <v>17</v>
      </c>
      <c r="S72" s="92">
        <v>18</v>
      </c>
      <c r="T72" s="92">
        <v>19</v>
      </c>
      <c r="U72" s="92">
        <v>20</v>
      </c>
      <c r="V72" s="92">
        <v>21</v>
      </c>
      <c r="W72" s="92">
        <v>22</v>
      </c>
      <c r="X72" s="92">
        <v>23</v>
      </c>
      <c r="Y72" s="92">
        <v>24</v>
      </c>
      <c r="Z72" s="92">
        <v>25</v>
      </c>
      <c r="AA72" s="92">
        <v>26</v>
      </c>
      <c r="AB72" s="92">
        <v>27</v>
      </c>
      <c r="AC72" s="92">
        <v>28</v>
      </c>
      <c r="AD72" s="92"/>
      <c r="AE72" s="95"/>
      <c r="AF72" s="95"/>
    </row>
    <row r="73" spans="1:34" ht="15.5" x14ac:dyDescent="0.35">
      <c r="A73" s="73" t="s">
        <v>73</v>
      </c>
      <c r="B73" s="53"/>
      <c r="C73" s="54"/>
      <c r="D73" s="66"/>
      <c r="E73" s="66"/>
      <c r="F73" s="31"/>
      <c r="G73" s="66"/>
      <c r="H73" s="66"/>
      <c r="I73" s="66"/>
      <c r="J73" s="66"/>
      <c r="K73" s="31"/>
      <c r="L73" s="31"/>
      <c r="M73" s="66"/>
      <c r="N73" s="66"/>
      <c r="O73" s="31"/>
      <c r="P73" s="66"/>
      <c r="Q73" s="66"/>
      <c r="R73" s="66"/>
      <c r="S73" s="66"/>
      <c r="T73" s="31"/>
      <c r="U73" s="31"/>
      <c r="V73" s="66"/>
      <c r="W73" s="66"/>
      <c r="X73" s="66"/>
      <c r="Y73" s="31"/>
      <c r="Z73" s="54"/>
      <c r="AA73" s="66"/>
      <c r="AB73" s="66"/>
      <c r="AC73" s="54"/>
      <c r="AD73" s="66"/>
    </row>
    <row r="74" spans="1:34" ht="15.5" x14ac:dyDescent="0.35">
      <c r="A74" s="74" t="s">
        <v>74</v>
      </c>
      <c r="B74" s="55"/>
      <c r="C74" s="67"/>
      <c r="D74" s="67"/>
      <c r="E74" s="67"/>
      <c r="F74" s="67"/>
      <c r="G74" s="66"/>
      <c r="H74" s="67"/>
      <c r="I74" s="67"/>
      <c r="J74" s="67"/>
      <c r="K74" s="66"/>
      <c r="L74" s="67"/>
      <c r="M74" s="66"/>
      <c r="N74" s="66"/>
      <c r="O74" s="66"/>
      <c r="P74" s="66"/>
      <c r="Q74" s="67"/>
      <c r="R74" s="67"/>
      <c r="S74" s="67"/>
      <c r="T74" s="66"/>
      <c r="U74" s="66"/>
      <c r="V74" s="67"/>
      <c r="W74" s="67"/>
      <c r="X74" s="67"/>
      <c r="Y74" s="66"/>
      <c r="Z74" s="67"/>
      <c r="AA74" s="66"/>
      <c r="AB74" s="66"/>
      <c r="AC74" s="66"/>
      <c r="AD74" s="67"/>
    </row>
    <row r="75" spans="1:34" ht="15.5" x14ac:dyDescent="0.35">
      <c r="A75" s="74" t="s">
        <v>75</v>
      </c>
      <c r="B75" s="56"/>
      <c r="C75" s="66"/>
      <c r="D75" s="66"/>
      <c r="E75" s="66"/>
      <c r="F75" s="66"/>
      <c r="G75" s="66"/>
      <c r="H75" s="66"/>
      <c r="I75" s="66"/>
      <c r="J75" s="66"/>
      <c r="K75" s="66"/>
      <c r="L75" s="66"/>
      <c r="M75" s="67"/>
      <c r="N75" s="67"/>
      <c r="O75" s="67"/>
      <c r="P75" s="66"/>
      <c r="Q75" s="66"/>
      <c r="R75" s="66"/>
      <c r="S75" s="66"/>
      <c r="T75" s="66"/>
      <c r="U75" s="66"/>
      <c r="V75" s="66"/>
      <c r="W75" s="66"/>
      <c r="X75" s="66"/>
      <c r="Y75" s="66"/>
      <c r="Z75" s="66"/>
      <c r="AA75" s="67"/>
      <c r="AB75" s="67"/>
      <c r="AC75" s="66"/>
      <c r="AD75" s="66"/>
    </row>
    <row r="76" spans="1:34" ht="15.5" x14ac:dyDescent="0.35">
      <c r="A76" s="74" t="s">
        <v>76</v>
      </c>
      <c r="B76" s="56"/>
      <c r="C76" s="66"/>
      <c r="D76" s="66"/>
      <c r="E76" s="67"/>
      <c r="F76" s="67"/>
      <c r="G76" s="66"/>
      <c r="H76" s="66"/>
      <c r="I76" s="66"/>
      <c r="J76" s="66"/>
      <c r="K76" s="66"/>
      <c r="L76" s="66"/>
      <c r="M76" s="68"/>
      <c r="N76" s="68"/>
      <c r="O76" s="68"/>
      <c r="P76" s="68"/>
      <c r="Q76" s="68"/>
      <c r="R76" s="66"/>
      <c r="S76" s="66"/>
      <c r="T76" s="66"/>
      <c r="U76" s="66"/>
      <c r="V76" s="66"/>
      <c r="W76" s="66"/>
      <c r="X76" s="66"/>
      <c r="Y76" s="66"/>
      <c r="Z76" s="66"/>
      <c r="AA76" s="68"/>
      <c r="AB76" s="68"/>
      <c r="AC76" s="68"/>
      <c r="AD76" s="68"/>
    </row>
    <row r="77" spans="1:34" ht="15.5" x14ac:dyDescent="0.35">
      <c r="A77" s="75" t="s">
        <v>85</v>
      </c>
      <c r="B77" s="56"/>
      <c r="C77" s="66"/>
      <c r="D77" s="66"/>
      <c r="E77" s="66"/>
      <c r="F77" s="66"/>
      <c r="G77" s="66"/>
      <c r="H77" s="66"/>
      <c r="I77" s="66"/>
      <c r="J77" s="66"/>
      <c r="K77" s="66"/>
      <c r="L77" s="66"/>
      <c r="M77" s="66"/>
      <c r="N77" s="66"/>
      <c r="O77" s="66"/>
      <c r="P77" s="66"/>
      <c r="Q77" s="66"/>
      <c r="R77" s="66"/>
      <c r="S77" s="66"/>
      <c r="T77" s="67"/>
      <c r="U77" s="67"/>
      <c r="V77" s="66"/>
      <c r="W77" s="66"/>
      <c r="X77" s="66"/>
      <c r="Y77" s="66"/>
      <c r="Z77" s="66"/>
      <c r="AA77" s="66"/>
      <c r="AB77" s="66"/>
      <c r="AC77" s="66"/>
      <c r="AD77" s="66"/>
      <c r="AG77" s="173" t="s">
        <v>134</v>
      </c>
      <c r="AH77" s="174"/>
    </row>
    <row r="78" spans="1:34" ht="15.5" x14ac:dyDescent="0.35">
      <c r="A78" s="74" t="s">
        <v>77</v>
      </c>
      <c r="B78" s="56"/>
      <c r="C78" s="66"/>
      <c r="D78" s="66"/>
      <c r="E78" s="67"/>
      <c r="F78" s="67"/>
      <c r="G78" s="66"/>
      <c r="H78" s="66"/>
      <c r="I78" s="66"/>
      <c r="J78" s="66"/>
      <c r="K78" s="66"/>
      <c r="L78" s="66"/>
      <c r="M78" s="68"/>
      <c r="N78" s="68"/>
      <c r="O78" s="66"/>
      <c r="P78" s="66"/>
      <c r="Q78" s="66"/>
      <c r="R78" s="66"/>
      <c r="S78" s="66"/>
      <c r="T78" s="66"/>
      <c r="U78" s="66"/>
      <c r="V78" s="66"/>
      <c r="W78" s="66"/>
      <c r="X78" s="66"/>
      <c r="Y78" s="66"/>
      <c r="Z78" s="66"/>
      <c r="AA78" s="68"/>
      <c r="AB78" s="68"/>
      <c r="AC78" s="66"/>
      <c r="AD78" s="66"/>
      <c r="AG78" s="175"/>
      <c r="AH78" s="176"/>
    </row>
    <row r="79" spans="1:34" ht="15.5" x14ac:dyDescent="0.35">
      <c r="A79" s="76" t="s">
        <v>58</v>
      </c>
      <c r="B79" s="56"/>
      <c r="C79" s="66"/>
      <c r="D79" s="67"/>
      <c r="E79" s="66"/>
      <c r="F79" s="66"/>
      <c r="G79" s="66"/>
      <c r="H79" s="66"/>
      <c r="I79" s="66"/>
      <c r="J79" s="66"/>
      <c r="K79" s="67"/>
      <c r="L79" s="67"/>
      <c r="M79" s="67"/>
      <c r="N79" s="67"/>
      <c r="O79" s="67"/>
      <c r="P79" s="66"/>
      <c r="Q79" s="66"/>
      <c r="R79" s="67"/>
      <c r="S79" s="67"/>
      <c r="T79" s="67"/>
      <c r="U79" s="67"/>
      <c r="V79" s="66"/>
      <c r="W79" s="66"/>
      <c r="X79" s="66"/>
      <c r="Y79" s="67"/>
      <c r="Z79" s="67"/>
      <c r="AA79" s="67"/>
      <c r="AB79" s="67"/>
      <c r="AC79" s="67"/>
      <c r="AD79" s="66"/>
      <c r="AG79" s="175"/>
      <c r="AH79" s="176"/>
    </row>
    <row r="80" spans="1:34" ht="15.5" x14ac:dyDescent="0.35">
      <c r="A80" s="74" t="s">
        <v>78</v>
      </c>
      <c r="B80" s="56"/>
      <c r="C80" s="66"/>
      <c r="D80" s="66"/>
      <c r="E80" s="67"/>
      <c r="F80" s="30"/>
      <c r="G80" s="66"/>
      <c r="H80" s="66"/>
      <c r="I80" s="66"/>
      <c r="J80" s="66"/>
      <c r="K80" s="66"/>
      <c r="L80" s="66"/>
      <c r="M80" s="66"/>
      <c r="N80" s="66"/>
      <c r="O80" s="66"/>
      <c r="P80" s="66"/>
      <c r="Q80" s="66"/>
      <c r="R80" s="66"/>
      <c r="S80" s="66"/>
      <c r="T80" s="66"/>
      <c r="U80" s="66"/>
      <c r="V80" s="66"/>
      <c r="W80" s="66"/>
      <c r="X80" s="66"/>
      <c r="Y80" s="66"/>
      <c r="Z80" s="66"/>
      <c r="AA80" s="66"/>
      <c r="AB80" s="66"/>
      <c r="AC80" s="66"/>
      <c r="AD80" s="66"/>
      <c r="AG80" s="175"/>
      <c r="AH80" s="176"/>
    </row>
    <row r="81" spans="1:34" x14ac:dyDescent="0.35">
      <c r="A81" s="74" t="s">
        <v>79</v>
      </c>
      <c r="B81" s="56"/>
      <c r="C81" s="66"/>
      <c r="D81" s="66"/>
      <c r="E81" s="66"/>
      <c r="F81" s="66"/>
      <c r="G81" s="66"/>
      <c r="H81" s="66"/>
      <c r="I81" s="66"/>
      <c r="J81" s="66"/>
      <c r="K81" s="66"/>
      <c r="L81" s="66"/>
      <c r="M81" s="66"/>
      <c r="N81" s="66"/>
      <c r="O81" s="66"/>
      <c r="P81" s="66"/>
      <c r="Q81" s="66"/>
      <c r="R81" s="66"/>
      <c r="S81" s="66"/>
      <c r="T81" s="66"/>
      <c r="U81" s="66"/>
      <c r="V81" s="66"/>
      <c r="W81" s="66"/>
      <c r="X81" s="66"/>
      <c r="Y81" s="66"/>
      <c r="Z81" s="66"/>
      <c r="AA81" s="66"/>
      <c r="AB81" s="66"/>
      <c r="AC81" s="66"/>
      <c r="AD81" s="66"/>
      <c r="AG81" s="175"/>
      <c r="AH81" s="176"/>
    </row>
    <row r="82" spans="1:34" x14ac:dyDescent="0.35">
      <c r="A82" s="74" t="s">
        <v>80</v>
      </c>
      <c r="B82" s="56"/>
      <c r="C82" s="66"/>
      <c r="D82" s="66"/>
      <c r="E82" s="66"/>
      <c r="F82" s="66"/>
      <c r="G82" s="66"/>
      <c r="H82" s="66"/>
      <c r="I82" s="66"/>
      <c r="J82" s="66"/>
      <c r="K82" s="66"/>
      <c r="L82" s="66"/>
      <c r="M82" s="66"/>
      <c r="N82" s="66"/>
      <c r="O82" s="66"/>
      <c r="P82" s="66"/>
      <c r="Q82" s="66"/>
      <c r="R82" s="66"/>
      <c r="S82" s="66"/>
      <c r="T82" s="66"/>
      <c r="U82" s="66"/>
      <c r="V82" s="66"/>
      <c r="W82" s="66"/>
      <c r="X82" s="66"/>
      <c r="Y82" s="66"/>
      <c r="Z82" s="66"/>
      <c r="AA82" s="66"/>
      <c r="AB82" s="66"/>
      <c r="AC82" s="66"/>
      <c r="AD82" s="66"/>
      <c r="AG82" s="177"/>
      <c r="AH82" s="178"/>
    </row>
    <row r="83" spans="1:34" x14ac:dyDescent="0.35">
      <c r="A83" s="74" t="s">
        <v>81</v>
      </c>
      <c r="B83" s="56"/>
      <c r="C83" s="66"/>
      <c r="D83" s="66"/>
      <c r="E83" s="66"/>
      <c r="F83" s="66"/>
      <c r="G83" s="66"/>
      <c r="H83" s="66"/>
      <c r="I83" s="66"/>
      <c r="J83" s="66"/>
      <c r="K83" s="66"/>
      <c r="L83" s="66"/>
      <c r="M83" s="66"/>
      <c r="N83" s="66"/>
      <c r="O83" s="66"/>
      <c r="P83" s="66"/>
      <c r="Q83" s="66"/>
      <c r="R83" s="66"/>
      <c r="S83" s="66"/>
      <c r="T83" s="66"/>
      <c r="U83" s="66"/>
      <c r="V83" s="66"/>
      <c r="W83" s="66"/>
      <c r="X83" s="66"/>
      <c r="Y83" s="66"/>
      <c r="Z83" s="66"/>
      <c r="AA83" s="66"/>
      <c r="AB83" s="66"/>
      <c r="AC83" s="66"/>
      <c r="AD83" s="66"/>
    </row>
    <row r="84" spans="1:34" x14ac:dyDescent="0.35">
      <c r="A84" s="77" t="s">
        <v>82</v>
      </c>
      <c r="B84" s="56"/>
      <c r="C84" s="66"/>
      <c r="D84" s="66"/>
      <c r="E84" s="66"/>
      <c r="F84" s="66"/>
      <c r="G84" s="66"/>
      <c r="H84" s="66"/>
      <c r="I84" s="66"/>
      <c r="J84" s="66"/>
      <c r="K84" s="66"/>
      <c r="L84" s="66"/>
      <c r="M84" s="66"/>
      <c r="N84" s="66"/>
      <c r="O84" s="66"/>
      <c r="P84" s="66"/>
      <c r="Q84" s="66"/>
      <c r="R84" s="66"/>
      <c r="S84" s="66"/>
      <c r="T84" s="66"/>
      <c r="U84" s="66"/>
      <c r="V84" s="66"/>
      <c r="W84" s="66"/>
      <c r="X84" s="66"/>
      <c r="Y84" s="66"/>
      <c r="Z84" s="66"/>
      <c r="AA84" s="66"/>
      <c r="AB84" s="66"/>
      <c r="AC84" s="66"/>
      <c r="AD84" s="66"/>
    </row>
    <row r="85" spans="1:34" x14ac:dyDescent="0.35">
      <c r="A85" s="77" t="s">
        <v>83</v>
      </c>
      <c r="B85" s="56"/>
      <c r="C85" s="66"/>
      <c r="D85" s="66"/>
      <c r="E85" s="66"/>
      <c r="F85" s="66"/>
      <c r="G85" s="66"/>
      <c r="H85" s="66"/>
      <c r="I85" s="66"/>
      <c r="J85" s="66"/>
      <c r="K85" s="66"/>
      <c r="L85" s="66"/>
      <c r="M85" s="66"/>
      <c r="N85" s="66"/>
      <c r="O85" s="66"/>
      <c r="P85" s="66"/>
      <c r="Q85" s="66"/>
      <c r="R85" s="66"/>
      <c r="S85" s="66"/>
      <c r="T85" s="66"/>
      <c r="U85" s="66"/>
      <c r="V85" s="66"/>
      <c r="W85" s="66"/>
      <c r="X85" s="66"/>
      <c r="Y85" s="66"/>
      <c r="Z85" s="66"/>
      <c r="AA85" s="66"/>
      <c r="AB85" s="66"/>
      <c r="AC85" s="66"/>
      <c r="AD85" s="66"/>
    </row>
    <row r="86" spans="1:34" x14ac:dyDescent="0.35">
      <c r="A86" s="77" t="s">
        <v>86</v>
      </c>
      <c r="B86" s="56"/>
      <c r="C86" s="66"/>
      <c r="D86" s="66"/>
      <c r="E86" s="66"/>
      <c r="F86" s="66"/>
      <c r="G86" s="66"/>
      <c r="H86" s="66"/>
      <c r="I86" s="66"/>
      <c r="J86" s="66"/>
      <c r="K86" s="66"/>
      <c r="L86" s="66"/>
      <c r="M86" s="66"/>
      <c r="N86" s="66"/>
      <c r="O86" s="66"/>
      <c r="P86" s="66"/>
      <c r="Q86" s="66"/>
      <c r="R86" s="66"/>
      <c r="S86" s="66"/>
      <c r="T86" s="66"/>
      <c r="U86" s="66"/>
      <c r="V86" s="66"/>
      <c r="W86" s="66"/>
      <c r="X86" s="66"/>
      <c r="Y86" s="66"/>
      <c r="Z86" s="66"/>
      <c r="AA86" s="66"/>
      <c r="AB86" s="66"/>
      <c r="AC86" s="66"/>
      <c r="AD86" s="66"/>
    </row>
    <row r="87" spans="1:34" x14ac:dyDescent="0.35">
      <c r="A87" s="78" t="s">
        <v>84</v>
      </c>
      <c r="B87" s="56"/>
      <c r="C87" s="66"/>
      <c r="D87" s="66"/>
      <c r="E87" s="66"/>
      <c r="F87" s="66"/>
      <c r="G87" s="66"/>
      <c r="H87" s="66"/>
      <c r="I87" s="66"/>
      <c r="J87" s="66"/>
      <c r="K87" s="66"/>
      <c r="L87" s="66"/>
      <c r="M87" s="66"/>
      <c r="N87" s="66"/>
      <c r="O87" s="66"/>
      <c r="P87" s="66"/>
      <c r="Q87" s="66"/>
      <c r="R87" s="66"/>
      <c r="S87" s="66"/>
      <c r="T87" s="66"/>
      <c r="U87" s="66"/>
      <c r="V87" s="66"/>
      <c r="W87" s="66"/>
      <c r="X87" s="66"/>
      <c r="Y87" s="66"/>
      <c r="Z87" s="66"/>
      <c r="AA87" s="66"/>
      <c r="AB87" s="66"/>
      <c r="AC87" s="66"/>
      <c r="AD87" s="66"/>
    </row>
    <row r="88" spans="1:34" x14ac:dyDescent="0.35">
      <c r="A88" s="78" t="s">
        <v>87</v>
      </c>
      <c r="B88" s="56"/>
      <c r="C88" s="66"/>
      <c r="D88" s="66"/>
      <c r="E88" s="66"/>
      <c r="F88" s="66"/>
      <c r="G88" s="66"/>
      <c r="H88" s="66"/>
      <c r="I88" s="66"/>
      <c r="J88" s="66"/>
      <c r="K88" s="66"/>
      <c r="L88" s="66"/>
      <c r="M88" s="66"/>
      <c r="N88" s="66"/>
      <c r="O88" s="66"/>
      <c r="P88" s="66"/>
      <c r="Q88" s="66"/>
      <c r="R88" s="66"/>
      <c r="S88" s="66"/>
      <c r="T88" s="66"/>
      <c r="U88" s="66"/>
      <c r="V88" s="66"/>
      <c r="W88" s="66"/>
      <c r="X88" s="66"/>
      <c r="Y88" s="66"/>
      <c r="Z88" s="66"/>
      <c r="AA88" s="66"/>
      <c r="AB88" s="66"/>
      <c r="AC88" s="66"/>
      <c r="AD88" s="66"/>
    </row>
    <row r="89" spans="1:34" x14ac:dyDescent="0.35">
      <c r="A89" s="79">
        <v>55</v>
      </c>
      <c r="B89" s="56"/>
      <c r="C89" s="66"/>
      <c r="D89" s="66"/>
      <c r="E89" s="66"/>
      <c r="F89" s="66"/>
      <c r="G89" s="66"/>
      <c r="H89" s="66"/>
      <c r="I89" s="66"/>
      <c r="J89" s="66"/>
      <c r="K89" s="66"/>
      <c r="L89" s="66"/>
      <c r="M89" s="66"/>
      <c r="N89" s="66"/>
      <c r="O89" s="66"/>
      <c r="P89" s="66"/>
      <c r="Q89" s="66"/>
      <c r="R89" s="66"/>
      <c r="S89" s="66"/>
      <c r="T89" s="66"/>
      <c r="U89" s="66"/>
      <c r="V89" s="66"/>
      <c r="W89" s="66"/>
      <c r="X89" s="66"/>
      <c r="Y89" s="66"/>
      <c r="Z89" s="66"/>
      <c r="AA89" s="66"/>
      <c r="AB89" s="66"/>
      <c r="AC89" s="66"/>
      <c r="AD89" s="66"/>
    </row>
    <row r="90" spans="1:34" x14ac:dyDescent="0.35">
      <c r="A90" s="79">
        <v>56</v>
      </c>
      <c r="B90" s="56"/>
      <c r="C90" s="66"/>
      <c r="D90" s="66"/>
      <c r="E90" s="66"/>
      <c r="F90" s="66"/>
      <c r="G90" s="66"/>
      <c r="H90" s="66"/>
      <c r="I90" s="66"/>
      <c r="J90" s="66"/>
      <c r="K90" s="66"/>
      <c r="L90" s="66"/>
      <c r="M90" s="66"/>
      <c r="N90" s="66"/>
      <c r="O90" s="66"/>
      <c r="P90" s="66"/>
      <c r="Q90" s="66"/>
      <c r="R90" s="66"/>
      <c r="S90" s="66"/>
      <c r="T90" s="66"/>
      <c r="U90" s="66"/>
      <c r="V90" s="66"/>
      <c r="W90" s="66"/>
      <c r="X90" s="66"/>
      <c r="Y90" s="66"/>
      <c r="Z90" s="66"/>
      <c r="AA90" s="66"/>
      <c r="AB90" s="66"/>
      <c r="AC90" s="66"/>
      <c r="AD90" s="66"/>
    </row>
    <row r="91" spans="1:34" ht="15" thickBot="1" x14ac:dyDescent="0.4">
      <c r="A91" s="79">
        <v>57</v>
      </c>
      <c r="B91" s="62"/>
      <c r="C91" s="62"/>
      <c r="D91" s="62"/>
      <c r="E91" s="62"/>
      <c r="F91" s="62"/>
      <c r="G91" s="62"/>
      <c r="H91" s="62"/>
      <c r="I91" s="62"/>
      <c r="J91" s="62"/>
      <c r="K91" s="62"/>
      <c r="L91" s="62"/>
      <c r="M91" s="62"/>
      <c r="N91" s="62"/>
      <c r="O91" s="62"/>
      <c r="P91" s="62"/>
      <c r="Q91" s="62"/>
      <c r="R91" s="62"/>
      <c r="S91" s="62"/>
      <c r="T91" s="62"/>
      <c r="U91" s="62"/>
      <c r="V91" s="62"/>
      <c r="W91" s="62"/>
      <c r="X91" s="62"/>
      <c r="Y91" s="62"/>
      <c r="Z91" s="62"/>
      <c r="AA91" s="62"/>
      <c r="AB91" s="62"/>
      <c r="AC91" s="62"/>
      <c r="AD91" s="62"/>
    </row>
    <row r="92" spans="1:34" ht="15" thickBot="1" x14ac:dyDescent="0.4">
      <c r="A92" s="16" t="s">
        <v>2</v>
      </c>
      <c r="B92" s="12">
        <f>COUNTIF(B73:B91,"m")</f>
        <v>0</v>
      </c>
      <c r="C92" s="12">
        <f t="shared" ref="C92" si="10">COUNTIF(C73:C91,"m")</f>
        <v>0</v>
      </c>
      <c r="D92" s="12">
        <f>COUNTIF(D73:D91,"m")</f>
        <v>0</v>
      </c>
      <c r="E92" s="12">
        <f t="shared" ref="E92:AC92" si="11">COUNTIF(E73:E91,"m")</f>
        <v>0</v>
      </c>
      <c r="F92" s="12">
        <f t="shared" si="11"/>
        <v>0</v>
      </c>
      <c r="G92" s="12">
        <f t="shared" si="11"/>
        <v>0</v>
      </c>
      <c r="H92" s="12">
        <f t="shared" si="11"/>
        <v>0</v>
      </c>
      <c r="I92" s="12">
        <f t="shared" si="11"/>
        <v>0</v>
      </c>
      <c r="J92" s="12">
        <f t="shared" si="11"/>
        <v>0</v>
      </c>
      <c r="K92" s="12">
        <f t="shared" si="11"/>
        <v>0</v>
      </c>
      <c r="L92" s="12">
        <f t="shared" si="11"/>
        <v>0</v>
      </c>
      <c r="M92" s="12">
        <f t="shared" si="11"/>
        <v>0</v>
      </c>
      <c r="N92" s="12">
        <f t="shared" si="11"/>
        <v>0</v>
      </c>
      <c r="O92" s="12">
        <f t="shared" si="11"/>
        <v>0</v>
      </c>
      <c r="P92" s="12">
        <f t="shared" si="11"/>
        <v>0</v>
      </c>
      <c r="Q92" s="12">
        <f t="shared" si="11"/>
        <v>0</v>
      </c>
      <c r="R92" s="12">
        <f t="shared" si="11"/>
        <v>0</v>
      </c>
      <c r="S92" s="12">
        <f t="shared" si="11"/>
        <v>0</v>
      </c>
      <c r="T92" s="12">
        <f t="shared" si="11"/>
        <v>0</v>
      </c>
      <c r="U92" s="12">
        <f t="shared" si="11"/>
        <v>0</v>
      </c>
      <c r="V92" s="12">
        <f t="shared" si="11"/>
        <v>0</v>
      </c>
      <c r="W92" s="12">
        <f t="shared" si="11"/>
        <v>0</v>
      </c>
      <c r="X92" s="12">
        <f t="shared" si="11"/>
        <v>0</v>
      </c>
      <c r="Y92" s="12">
        <f t="shared" si="11"/>
        <v>0</v>
      </c>
      <c r="Z92" s="12">
        <f t="shared" si="11"/>
        <v>0</v>
      </c>
      <c r="AA92" s="12">
        <f t="shared" si="11"/>
        <v>0</v>
      </c>
      <c r="AB92" s="12">
        <f t="shared" si="11"/>
        <v>0</v>
      </c>
      <c r="AC92" s="12">
        <f t="shared" si="11"/>
        <v>0</v>
      </c>
      <c r="AD92" s="12"/>
    </row>
    <row r="93" spans="1:34" ht="15" thickBot="1" x14ac:dyDescent="0.4">
      <c r="A93" s="17" t="s">
        <v>103</v>
      </c>
      <c r="B93" s="81">
        <f>COUNTIF(B73:B91,"g")</f>
        <v>0</v>
      </c>
      <c r="C93" s="13">
        <f t="shared" ref="C93:AC93" si="12">COUNTIF(C73:C91,"g")</f>
        <v>0</v>
      </c>
      <c r="D93" s="13">
        <f t="shared" si="12"/>
        <v>0</v>
      </c>
      <c r="E93" s="13">
        <f t="shared" si="12"/>
        <v>0</v>
      </c>
      <c r="F93" s="13">
        <f t="shared" si="12"/>
        <v>0</v>
      </c>
      <c r="G93" s="13">
        <f t="shared" si="12"/>
        <v>0</v>
      </c>
      <c r="H93" s="13">
        <f t="shared" si="12"/>
        <v>0</v>
      </c>
      <c r="I93" s="13">
        <f t="shared" si="12"/>
        <v>0</v>
      </c>
      <c r="J93" s="13">
        <f t="shared" si="12"/>
        <v>0</v>
      </c>
      <c r="K93" s="13">
        <f t="shared" si="12"/>
        <v>0</v>
      </c>
      <c r="L93" s="13">
        <f t="shared" si="12"/>
        <v>0</v>
      </c>
      <c r="M93" s="13">
        <f t="shared" si="12"/>
        <v>0</v>
      </c>
      <c r="N93" s="13">
        <f t="shared" si="12"/>
        <v>0</v>
      </c>
      <c r="O93" s="13">
        <f t="shared" si="12"/>
        <v>0</v>
      </c>
      <c r="P93" s="13">
        <f t="shared" si="12"/>
        <v>0</v>
      </c>
      <c r="Q93" s="13">
        <f t="shared" si="12"/>
        <v>0</v>
      </c>
      <c r="R93" s="13">
        <f t="shared" si="12"/>
        <v>0</v>
      </c>
      <c r="S93" s="13">
        <f t="shared" si="12"/>
        <v>0</v>
      </c>
      <c r="T93" s="13">
        <f t="shared" si="12"/>
        <v>0</v>
      </c>
      <c r="U93" s="13">
        <f t="shared" si="12"/>
        <v>0</v>
      </c>
      <c r="V93" s="13">
        <f t="shared" si="12"/>
        <v>0</v>
      </c>
      <c r="W93" s="13">
        <f t="shared" si="12"/>
        <v>0</v>
      </c>
      <c r="X93" s="13">
        <f t="shared" si="12"/>
        <v>0</v>
      </c>
      <c r="Y93" s="13">
        <f t="shared" si="12"/>
        <v>0</v>
      </c>
      <c r="Z93" s="13">
        <f t="shared" si="12"/>
        <v>0</v>
      </c>
      <c r="AA93" s="13">
        <f t="shared" si="12"/>
        <v>0</v>
      </c>
      <c r="AB93" s="13">
        <f t="shared" si="12"/>
        <v>0</v>
      </c>
      <c r="AC93" s="13">
        <f t="shared" si="12"/>
        <v>0</v>
      </c>
      <c r="AD93" s="13"/>
    </row>
    <row r="94" spans="1:34" ht="15" thickTop="1" x14ac:dyDescent="0.35">
      <c r="A94" s="97"/>
      <c r="B94" s="96">
        <f t="shared" ref="B94:AC94" si="13">B71</f>
        <v>43497</v>
      </c>
      <c r="C94" s="93">
        <f t="shared" si="13"/>
        <v>43498</v>
      </c>
      <c r="D94" s="93">
        <f t="shared" si="13"/>
        <v>43499</v>
      </c>
      <c r="E94" s="93">
        <f t="shared" si="13"/>
        <v>43500</v>
      </c>
      <c r="F94" s="93">
        <f t="shared" si="13"/>
        <v>43501</v>
      </c>
      <c r="G94" s="93">
        <f t="shared" si="13"/>
        <v>43502</v>
      </c>
      <c r="H94" s="93">
        <f t="shared" si="13"/>
        <v>43503</v>
      </c>
      <c r="I94" s="93">
        <f t="shared" si="13"/>
        <v>43504</v>
      </c>
      <c r="J94" s="93">
        <f t="shared" si="13"/>
        <v>43505</v>
      </c>
      <c r="K94" s="93">
        <f t="shared" si="13"/>
        <v>43506</v>
      </c>
      <c r="L94" s="93">
        <f t="shared" si="13"/>
        <v>43507</v>
      </c>
      <c r="M94" s="93">
        <f t="shared" si="13"/>
        <v>43508</v>
      </c>
      <c r="N94" s="93">
        <f t="shared" si="13"/>
        <v>43509</v>
      </c>
      <c r="O94" s="93">
        <f t="shared" si="13"/>
        <v>43510</v>
      </c>
      <c r="P94" s="93">
        <f t="shared" si="13"/>
        <v>43511</v>
      </c>
      <c r="Q94" s="93">
        <f t="shared" si="13"/>
        <v>43512</v>
      </c>
      <c r="R94" s="93">
        <f t="shared" si="13"/>
        <v>43513</v>
      </c>
      <c r="S94" s="93">
        <f t="shared" si="13"/>
        <v>43514</v>
      </c>
      <c r="T94" s="93">
        <f t="shared" si="13"/>
        <v>43515</v>
      </c>
      <c r="U94" s="93">
        <f t="shared" si="13"/>
        <v>43516</v>
      </c>
      <c r="V94" s="93">
        <f t="shared" si="13"/>
        <v>43517</v>
      </c>
      <c r="W94" s="93">
        <f t="shared" si="13"/>
        <v>43518</v>
      </c>
      <c r="X94" s="93">
        <f t="shared" si="13"/>
        <v>43519</v>
      </c>
      <c r="Y94" s="93">
        <f t="shared" si="13"/>
        <v>43520</v>
      </c>
      <c r="Z94" s="93">
        <f t="shared" si="13"/>
        <v>43521</v>
      </c>
      <c r="AA94" s="93">
        <f t="shared" si="13"/>
        <v>43522</v>
      </c>
      <c r="AB94" s="93">
        <f t="shared" si="13"/>
        <v>43523</v>
      </c>
      <c r="AC94" s="93">
        <f t="shared" si="13"/>
        <v>43524</v>
      </c>
      <c r="AD94" s="93"/>
      <c r="AE94" s="99"/>
      <c r="AF94" s="99"/>
    </row>
    <row r="95" spans="1:34" ht="15" thickBot="1" x14ac:dyDescent="0.4">
      <c r="A95" s="91" t="s">
        <v>129</v>
      </c>
      <c r="B95" s="92">
        <v>1</v>
      </c>
      <c r="C95" s="92">
        <v>2</v>
      </c>
      <c r="D95" s="92">
        <v>3</v>
      </c>
      <c r="E95" s="92">
        <v>4</v>
      </c>
      <c r="F95" s="92">
        <v>5</v>
      </c>
      <c r="G95" s="92">
        <v>6</v>
      </c>
      <c r="H95" s="92">
        <v>7</v>
      </c>
      <c r="I95" s="92">
        <v>8</v>
      </c>
      <c r="J95" s="92">
        <v>9</v>
      </c>
      <c r="K95" s="92">
        <v>10</v>
      </c>
      <c r="L95" s="92">
        <v>11</v>
      </c>
      <c r="M95" s="92">
        <v>12</v>
      </c>
      <c r="N95" s="92">
        <v>13</v>
      </c>
      <c r="O95" s="92">
        <v>14</v>
      </c>
      <c r="P95" s="92">
        <v>15</v>
      </c>
      <c r="Q95" s="92">
        <v>16</v>
      </c>
      <c r="R95" s="92">
        <v>17</v>
      </c>
      <c r="S95" s="92">
        <v>18</v>
      </c>
      <c r="T95" s="92">
        <v>19</v>
      </c>
      <c r="U95" s="92">
        <v>20</v>
      </c>
      <c r="V95" s="92">
        <v>21</v>
      </c>
      <c r="W95" s="92">
        <v>22</v>
      </c>
      <c r="X95" s="92">
        <v>23</v>
      </c>
      <c r="Y95" s="92">
        <v>24</v>
      </c>
      <c r="Z95" s="92">
        <v>25</v>
      </c>
      <c r="AA95" s="92">
        <v>26</v>
      </c>
      <c r="AB95" s="92">
        <v>27</v>
      </c>
      <c r="AC95" s="92">
        <v>28</v>
      </c>
      <c r="AD95" s="92"/>
      <c r="AE95" s="95"/>
      <c r="AF95" s="95"/>
    </row>
    <row r="96" spans="1:34" ht="15.5" x14ac:dyDescent="0.35">
      <c r="A96" s="73" t="s">
        <v>73</v>
      </c>
      <c r="B96" s="53"/>
      <c r="C96" s="54"/>
      <c r="D96" s="66"/>
      <c r="E96" s="66"/>
      <c r="F96" s="31"/>
      <c r="G96" s="66"/>
      <c r="H96" s="66"/>
      <c r="I96" s="66"/>
      <c r="J96" s="66"/>
      <c r="K96" s="31"/>
      <c r="L96" s="31"/>
      <c r="M96" s="66"/>
      <c r="N96" s="66"/>
      <c r="O96" s="31"/>
      <c r="P96" s="66"/>
      <c r="Q96" s="66"/>
      <c r="R96" s="66"/>
      <c r="S96" s="66"/>
      <c r="T96" s="31"/>
      <c r="U96" s="31"/>
      <c r="V96" s="66"/>
      <c r="W96" s="66"/>
      <c r="X96" s="66"/>
      <c r="Y96" s="31"/>
      <c r="Z96" s="54"/>
      <c r="AA96" s="66"/>
      <c r="AB96" s="66"/>
      <c r="AC96" s="54"/>
      <c r="AD96" s="66"/>
    </row>
    <row r="97" spans="1:34" ht="15.5" x14ac:dyDescent="0.35">
      <c r="A97" s="74" t="s">
        <v>74</v>
      </c>
      <c r="B97" s="55"/>
      <c r="C97" s="67"/>
      <c r="D97" s="67"/>
      <c r="E97" s="67"/>
      <c r="F97" s="67"/>
      <c r="G97" s="66"/>
      <c r="H97" s="67"/>
      <c r="I97" s="67"/>
      <c r="J97" s="67"/>
      <c r="K97" s="66"/>
      <c r="L97" s="67"/>
      <c r="M97" s="66"/>
      <c r="N97" s="66"/>
      <c r="O97" s="66"/>
      <c r="P97" s="66"/>
      <c r="Q97" s="67"/>
      <c r="R97" s="67"/>
      <c r="S97" s="67"/>
      <c r="T97" s="66"/>
      <c r="U97" s="66"/>
      <c r="V97" s="67"/>
      <c r="W97" s="67"/>
      <c r="X97" s="67"/>
      <c r="Y97" s="66"/>
      <c r="Z97" s="67"/>
      <c r="AA97" s="66"/>
      <c r="AB97" s="66"/>
      <c r="AC97" s="66"/>
      <c r="AD97" s="67"/>
    </row>
    <row r="98" spans="1:34" ht="15.5" x14ac:dyDescent="0.35">
      <c r="A98" s="74" t="s">
        <v>75</v>
      </c>
      <c r="B98" s="56"/>
      <c r="C98" s="66"/>
      <c r="D98" s="66"/>
      <c r="E98" s="66"/>
      <c r="F98" s="66"/>
      <c r="G98" s="66"/>
      <c r="H98" s="66"/>
      <c r="I98" s="66"/>
      <c r="J98" s="66"/>
      <c r="K98" s="66"/>
      <c r="L98" s="66"/>
      <c r="M98" s="67"/>
      <c r="N98" s="67"/>
      <c r="O98" s="67"/>
      <c r="P98" s="66"/>
      <c r="Q98" s="66"/>
      <c r="R98" s="66"/>
      <c r="S98" s="66"/>
      <c r="T98" s="66"/>
      <c r="U98" s="66"/>
      <c r="V98" s="66"/>
      <c r="W98" s="66"/>
      <c r="X98" s="66"/>
      <c r="Y98" s="66"/>
      <c r="Z98" s="66"/>
      <c r="AA98" s="67"/>
      <c r="AB98" s="67"/>
      <c r="AC98" s="66"/>
      <c r="AD98" s="66"/>
    </row>
    <row r="99" spans="1:34" ht="15.5" x14ac:dyDescent="0.35">
      <c r="A99" s="74" t="s">
        <v>76</v>
      </c>
      <c r="B99" s="56"/>
      <c r="C99" s="66"/>
      <c r="D99" s="66"/>
      <c r="E99" s="67"/>
      <c r="F99" s="67"/>
      <c r="G99" s="66"/>
      <c r="H99" s="66"/>
      <c r="I99" s="66"/>
      <c r="J99" s="66"/>
      <c r="K99" s="66"/>
      <c r="L99" s="66"/>
      <c r="M99" s="68"/>
      <c r="N99" s="68"/>
      <c r="O99" s="68"/>
      <c r="P99" s="68"/>
      <c r="Q99" s="68"/>
      <c r="R99" s="66"/>
      <c r="S99" s="66"/>
      <c r="T99" s="66"/>
      <c r="U99" s="66"/>
      <c r="V99" s="66"/>
      <c r="W99" s="66"/>
      <c r="X99" s="66"/>
      <c r="Y99" s="66"/>
      <c r="Z99" s="66"/>
      <c r="AA99" s="68"/>
      <c r="AB99" s="68"/>
      <c r="AC99" s="68"/>
      <c r="AD99" s="68"/>
    </row>
    <row r="100" spans="1:34" ht="15.5" x14ac:dyDescent="0.35">
      <c r="A100" s="75" t="s">
        <v>85</v>
      </c>
      <c r="B100" s="56"/>
      <c r="C100" s="66"/>
      <c r="D100" s="66"/>
      <c r="E100" s="66"/>
      <c r="F100" s="66"/>
      <c r="G100" s="66"/>
      <c r="H100" s="66"/>
      <c r="I100" s="66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7"/>
      <c r="U100" s="67"/>
      <c r="V100" s="66"/>
      <c r="W100" s="66"/>
      <c r="X100" s="66"/>
      <c r="Y100" s="66"/>
      <c r="Z100" s="66"/>
      <c r="AA100" s="66"/>
      <c r="AB100" s="66"/>
      <c r="AC100" s="66"/>
      <c r="AD100" s="66"/>
    </row>
    <row r="101" spans="1:34" ht="15.5" x14ac:dyDescent="0.35">
      <c r="A101" s="74" t="s">
        <v>77</v>
      </c>
      <c r="B101" s="56"/>
      <c r="C101" s="66"/>
      <c r="D101" s="66"/>
      <c r="E101" s="67"/>
      <c r="F101" s="67"/>
      <c r="G101" s="66"/>
      <c r="H101" s="66"/>
      <c r="I101" s="66"/>
      <c r="J101" s="66"/>
      <c r="K101" s="66"/>
      <c r="L101" s="66"/>
      <c r="M101" s="68"/>
      <c r="N101" s="68"/>
      <c r="O101" s="66"/>
      <c r="P101" s="66"/>
      <c r="Q101" s="66"/>
      <c r="R101" s="66"/>
      <c r="S101" s="66"/>
      <c r="T101" s="66"/>
      <c r="U101" s="66"/>
      <c r="V101" s="66"/>
      <c r="W101" s="66"/>
      <c r="X101" s="66"/>
      <c r="Y101" s="66"/>
      <c r="Z101" s="66"/>
      <c r="AA101" s="68"/>
      <c r="AB101" s="68"/>
      <c r="AC101" s="66"/>
      <c r="AD101" s="66"/>
    </row>
    <row r="102" spans="1:34" ht="15.5" x14ac:dyDescent="0.35">
      <c r="A102" s="76" t="s">
        <v>58</v>
      </c>
      <c r="B102" s="56"/>
      <c r="C102" s="66"/>
      <c r="D102" s="67"/>
      <c r="E102" s="66"/>
      <c r="F102" s="66"/>
      <c r="G102" s="66"/>
      <c r="H102" s="66"/>
      <c r="I102" s="66"/>
      <c r="J102" s="66"/>
      <c r="K102" s="67"/>
      <c r="L102" s="67"/>
      <c r="M102" s="67"/>
      <c r="N102" s="67"/>
      <c r="O102" s="67"/>
      <c r="P102" s="66"/>
      <c r="Q102" s="66"/>
      <c r="R102" s="67"/>
      <c r="S102" s="67"/>
      <c r="T102" s="67"/>
      <c r="U102" s="67"/>
      <c r="V102" s="66"/>
      <c r="W102" s="66"/>
      <c r="X102" s="66"/>
      <c r="Y102" s="67"/>
      <c r="Z102" s="67"/>
      <c r="AA102" s="67"/>
      <c r="AB102" s="67"/>
      <c r="AC102" s="67"/>
      <c r="AD102" s="66"/>
      <c r="AG102" s="173" t="s">
        <v>135</v>
      </c>
      <c r="AH102" s="174"/>
    </row>
    <row r="103" spans="1:34" ht="15.5" x14ac:dyDescent="0.35">
      <c r="A103" s="74" t="s">
        <v>78</v>
      </c>
      <c r="B103" s="56"/>
      <c r="C103" s="66"/>
      <c r="D103" s="66"/>
      <c r="E103" s="67"/>
      <c r="F103" s="30"/>
      <c r="G103" s="66"/>
      <c r="H103" s="66"/>
      <c r="I103" s="66"/>
      <c r="J103" s="66"/>
      <c r="K103" s="66"/>
      <c r="L103" s="66"/>
      <c r="M103" s="66"/>
      <c r="N103" s="66"/>
      <c r="O103" s="66"/>
      <c r="P103" s="66"/>
      <c r="Q103" s="66"/>
      <c r="R103" s="66"/>
      <c r="S103" s="66"/>
      <c r="T103" s="66"/>
      <c r="U103" s="66"/>
      <c r="V103" s="66"/>
      <c r="W103" s="66"/>
      <c r="X103" s="66"/>
      <c r="Y103" s="66"/>
      <c r="Z103" s="66"/>
      <c r="AA103" s="66"/>
      <c r="AB103" s="66"/>
      <c r="AC103" s="66"/>
      <c r="AD103" s="66"/>
      <c r="AG103" s="175"/>
      <c r="AH103" s="176"/>
    </row>
    <row r="104" spans="1:34" x14ac:dyDescent="0.35">
      <c r="A104" s="74" t="s">
        <v>79</v>
      </c>
      <c r="B104" s="56"/>
      <c r="C104" s="66"/>
      <c r="D104" s="66"/>
      <c r="E104" s="66"/>
      <c r="F104" s="66"/>
      <c r="G104" s="66"/>
      <c r="H104" s="66"/>
      <c r="I104" s="66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6"/>
      <c r="AD104" s="66"/>
      <c r="AG104" s="175"/>
      <c r="AH104" s="176"/>
    </row>
    <row r="105" spans="1:34" x14ac:dyDescent="0.35">
      <c r="A105" s="74" t="s">
        <v>80</v>
      </c>
      <c r="B105" s="56"/>
      <c r="C105" s="66"/>
      <c r="D105" s="66"/>
      <c r="E105" s="66"/>
      <c r="F105" s="66"/>
      <c r="G105" s="66"/>
      <c r="H105" s="66"/>
      <c r="I105" s="66"/>
      <c r="J105" s="66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6"/>
      <c r="AD105" s="66"/>
      <c r="AG105" s="175"/>
      <c r="AH105" s="176"/>
    </row>
    <row r="106" spans="1:34" x14ac:dyDescent="0.35">
      <c r="A106" s="74" t="s">
        <v>81</v>
      </c>
      <c r="B106" s="56"/>
      <c r="C106" s="66"/>
      <c r="D106" s="66"/>
      <c r="E106" s="66"/>
      <c r="F106" s="66"/>
      <c r="G106" s="66"/>
      <c r="H106" s="66"/>
      <c r="I106" s="66"/>
      <c r="J106" s="66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6"/>
      <c r="AD106" s="66"/>
      <c r="AG106" s="175"/>
      <c r="AH106" s="176"/>
    </row>
    <row r="107" spans="1:34" x14ac:dyDescent="0.35">
      <c r="A107" s="77" t="s">
        <v>82</v>
      </c>
      <c r="B107" s="56"/>
      <c r="C107" s="66"/>
      <c r="D107" s="66"/>
      <c r="E107" s="66"/>
      <c r="F107" s="66"/>
      <c r="G107" s="66"/>
      <c r="H107" s="66"/>
      <c r="I107" s="66"/>
      <c r="J107" s="66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  <c r="AB107" s="66"/>
      <c r="AC107" s="66"/>
      <c r="AD107" s="66"/>
      <c r="AG107" s="177"/>
      <c r="AH107" s="178"/>
    </row>
    <row r="108" spans="1:34" x14ac:dyDescent="0.35">
      <c r="A108" s="77" t="s">
        <v>83</v>
      </c>
      <c r="B108" s="56"/>
      <c r="C108" s="66"/>
      <c r="D108" s="66"/>
      <c r="E108" s="66"/>
      <c r="F108" s="66"/>
      <c r="G108" s="66"/>
      <c r="H108" s="66"/>
      <c r="I108" s="66"/>
      <c r="J108" s="66"/>
      <c r="K108" s="66"/>
      <c r="L108" s="66"/>
      <c r="M108" s="66"/>
      <c r="N108" s="66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66"/>
      <c r="AB108" s="66"/>
      <c r="AC108" s="66"/>
      <c r="AD108" s="66"/>
    </row>
    <row r="109" spans="1:34" x14ac:dyDescent="0.35">
      <c r="A109" s="77" t="s">
        <v>86</v>
      </c>
      <c r="B109" s="56"/>
      <c r="C109" s="66"/>
      <c r="D109" s="66"/>
      <c r="E109" s="66"/>
      <c r="F109" s="66"/>
      <c r="G109" s="66"/>
      <c r="H109" s="66"/>
      <c r="I109" s="66"/>
      <c r="J109" s="66"/>
      <c r="K109" s="66"/>
      <c r="L109" s="66"/>
      <c r="M109" s="66"/>
      <c r="N109" s="66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66"/>
      <c r="AB109" s="66"/>
      <c r="AC109" s="66"/>
      <c r="AD109" s="66"/>
    </row>
    <row r="110" spans="1:34" x14ac:dyDescent="0.35">
      <c r="A110" s="78" t="s">
        <v>84</v>
      </c>
      <c r="B110" s="56"/>
      <c r="C110" s="66"/>
      <c r="D110" s="66"/>
      <c r="E110" s="66"/>
      <c r="F110" s="66"/>
      <c r="G110" s="66"/>
      <c r="H110" s="66"/>
      <c r="I110" s="66"/>
      <c r="J110" s="66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  <c r="AB110" s="66"/>
      <c r="AC110" s="66"/>
      <c r="AD110" s="66"/>
    </row>
    <row r="111" spans="1:34" x14ac:dyDescent="0.35">
      <c r="A111" s="78" t="s">
        <v>87</v>
      </c>
      <c r="B111" s="56"/>
      <c r="C111" s="66"/>
      <c r="D111" s="66"/>
      <c r="E111" s="66"/>
      <c r="F111" s="66"/>
      <c r="G111" s="66"/>
      <c r="H111" s="66"/>
      <c r="I111" s="66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6"/>
      <c r="AD111" s="66"/>
    </row>
    <row r="112" spans="1:34" x14ac:dyDescent="0.35">
      <c r="A112" s="79">
        <v>55</v>
      </c>
      <c r="B112" s="56"/>
      <c r="C112" s="66"/>
      <c r="D112" s="66"/>
      <c r="E112" s="66"/>
      <c r="F112" s="66"/>
      <c r="G112" s="66"/>
      <c r="H112" s="66"/>
      <c r="I112" s="66"/>
      <c r="J112" s="66"/>
      <c r="K112" s="66"/>
      <c r="L112" s="66"/>
      <c r="M112" s="66"/>
      <c r="N112" s="66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  <c r="AA112" s="66"/>
      <c r="AB112" s="66"/>
      <c r="AC112" s="66"/>
      <c r="AD112" s="66"/>
    </row>
    <row r="113" spans="1:34" x14ac:dyDescent="0.35">
      <c r="A113" s="79">
        <v>56</v>
      </c>
      <c r="B113" s="56"/>
      <c r="C113" s="66"/>
      <c r="D113" s="66"/>
      <c r="E113" s="66"/>
      <c r="F113" s="66"/>
      <c r="G113" s="66"/>
      <c r="H113" s="66"/>
      <c r="I113" s="66"/>
      <c r="J113" s="66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  <c r="AB113" s="66"/>
      <c r="AC113" s="66"/>
      <c r="AD113" s="66"/>
    </row>
    <row r="114" spans="1:34" ht="15" thickBot="1" x14ac:dyDescent="0.4">
      <c r="A114" s="79">
        <v>57</v>
      </c>
      <c r="B114" s="62"/>
      <c r="C114" s="62"/>
      <c r="D114" s="62"/>
      <c r="E114" s="62"/>
      <c r="F114" s="62"/>
      <c r="G114" s="62"/>
      <c r="H114" s="62"/>
      <c r="I114" s="62"/>
      <c r="J114" s="62"/>
      <c r="K114" s="62"/>
      <c r="L114" s="62"/>
      <c r="M114" s="62"/>
      <c r="N114" s="62"/>
      <c r="O114" s="62"/>
      <c r="P114" s="62"/>
      <c r="Q114" s="62"/>
      <c r="R114" s="62"/>
      <c r="S114" s="62"/>
      <c r="T114" s="62"/>
      <c r="U114" s="62"/>
      <c r="V114" s="62"/>
      <c r="W114" s="62"/>
      <c r="X114" s="62"/>
      <c r="Y114" s="62"/>
      <c r="Z114" s="62"/>
      <c r="AA114" s="62"/>
      <c r="AB114" s="62"/>
      <c r="AC114" s="62"/>
      <c r="AD114" s="62"/>
    </row>
    <row r="115" spans="1:34" ht="15" thickBot="1" x14ac:dyDescent="0.4">
      <c r="A115" s="16" t="s">
        <v>2</v>
      </c>
      <c r="B115" s="12">
        <f>COUNTIF(B96:B114,"m")</f>
        <v>0</v>
      </c>
      <c r="C115" s="12">
        <f t="shared" ref="C115" si="14">COUNTIF(C96:C114,"m")</f>
        <v>0</v>
      </c>
      <c r="D115" s="12">
        <f>COUNTIF(D96:D114,"m")</f>
        <v>0</v>
      </c>
      <c r="E115" s="12">
        <f t="shared" ref="E115:AC115" si="15">COUNTIF(E96:E114,"m")</f>
        <v>0</v>
      </c>
      <c r="F115" s="12">
        <f t="shared" si="15"/>
        <v>0</v>
      </c>
      <c r="G115" s="12">
        <f t="shared" si="15"/>
        <v>0</v>
      </c>
      <c r="H115" s="12">
        <f t="shared" si="15"/>
        <v>0</v>
      </c>
      <c r="I115" s="12">
        <f t="shared" si="15"/>
        <v>0</v>
      </c>
      <c r="J115" s="12">
        <f t="shared" si="15"/>
        <v>0</v>
      </c>
      <c r="K115" s="12">
        <f t="shared" si="15"/>
        <v>0</v>
      </c>
      <c r="L115" s="12">
        <f t="shared" si="15"/>
        <v>0</v>
      </c>
      <c r="M115" s="12">
        <f t="shared" si="15"/>
        <v>0</v>
      </c>
      <c r="N115" s="12">
        <f t="shared" si="15"/>
        <v>0</v>
      </c>
      <c r="O115" s="12">
        <f t="shared" si="15"/>
        <v>0</v>
      </c>
      <c r="P115" s="12">
        <f t="shared" si="15"/>
        <v>0</v>
      </c>
      <c r="Q115" s="12">
        <f t="shared" si="15"/>
        <v>0</v>
      </c>
      <c r="R115" s="12">
        <f t="shared" si="15"/>
        <v>0</v>
      </c>
      <c r="S115" s="12">
        <f t="shared" si="15"/>
        <v>0</v>
      </c>
      <c r="T115" s="12">
        <f t="shared" si="15"/>
        <v>0</v>
      </c>
      <c r="U115" s="12">
        <f t="shared" si="15"/>
        <v>0</v>
      </c>
      <c r="V115" s="12">
        <f t="shared" si="15"/>
        <v>0</v>
      </c>
      <c r="W115" s="12">
        <f t="shared" si="15"/>
        <v>0</v>
      </c>
      <c r="X115" s="12">
        <f t="shared" si="15"/>
        <v>0</v>
      </c>
      <c r="Y115" s="12">
        <f t="shared" si="15"/>
        <v>0</v>
      </c>
      <c r="Z115" s="12">
        <f t="shared" si="15"/>
        <v>0</v>
      </c>
      <c r="AA115" s="12">
        <f t="shared" si="15"/>
        <v>0</v>
      </c>
      <c r="AB115" s="12">
        <f t="shared" si="15"/>
        <v>0</v>
      </c>
      <c r="AC115" s="12">
        <f t="shared" si="15"/>
        <v>0</v>
      </c>
      <c r="AD115" s="12"/>
    </row>
    <row r="116" spans="1:34" ht="15" thickBot="1" x14ac:dyDescent="0.4">
      <c r="A116" s="17" t="s">
        <v>103</v>
      </c>
      <c r="B116" s="81">
        <f>COUNTIF(B96:B114,"g")</f>
        <v>0</v>
      </c>
      <c r="C116" s="13">
        <f t="shared" ref="C116:AC116" si="16">COUNTIF(C96:C114,"g")</f>
        <v>0</v>
      </c>
      <c r="D116" s="13">
        <f t="shared" si="16"/>
        <v>0</v>
      </c>
      <c r="E116" s="13">
        <f t="shared" si="16"/>
        <v>0</v>
      </c>
      <c r="F116" s="13">
        <f t="shared" si="16"/>
        <v>0</v>
      </c>
      <c r="G116" s="13">
        <f t="shared" si="16"/>
        <v>0</v>
      </c>
      <c r="H116" s="13">
        <f t="shared" si="16"/>
        <v>0</v>
      </c>
      <c r="I116" s="13">
        <f t="shared" si="16"/>
        <v>0</v>
      </c>
      <c r="J116" s="13">
        <f t="shared" si="16"/>
        <v>0</v>
      </c>
      <c r="K116" s="13">
        <f t="shared" si="16"/>
        <v>0</v>
      </c>
      <c r="L116" s="13">
        <f t="shared" si="16"/>
        <v>0</v>
      </c>
      <c r="M116" s="13">
        <f t="shared" si="16"/>
        <v>0</v>
      </c>
      <c r="N116" s="13">
        <f t="shared" si="16"/>
        <v>0</v>
      </c>
      <c r="O116" s="13">
        <f t="shared" si="16"/>
        <v>0</v>
      </c>
      <c r="P116" s="13">
        <f t="shared" si="16"/>
        <v>0</v>
      </c>
      <c r="Q116" s="13">
        <f t="shared" si="16"/>
        <v>0</v>
      </c>
      <c r="R116" s="13">
        <f t="shared" si="16"/>
        <v>0</v>
      </c>
      <c r="S116" s="13">
        <f t="shared" si="16"/>
        <v>0</v>
      </c>
      <c r="T116" s="13">
        <f t="shared" si="16"/>
        <v>0</v>
      </c>
      <c r="U116" s="13">
        <f t="shared" si="16"/>
        <v>0</v>
      </c>
      <c r="V116" s="13">
        <f t="shared" si="16"/>
        <v>0</v>
      </c>
      <c r="W116" s="13">
        <f t="shared" si="16"/>
        <v>0</v>
      </c>
      <c r="X116" s="13">
        <f t="shared" si="16"/>
        <v>0</v>
      </c>
      <c r="Y116" s="13">
        <f t="shared" si="16"/>
        <v>0</v>
      </c>
      <c r="Z116" s="13">
        <f t="shared" si="16"/>
        <v>0</v>
      </c>
      <c r="AA116" s="13">
        <f t="shared" si="16"/>
        <v>0</v>
      </c>
      <c r="AB116" s="13">
        <f t="shared" si="16"/>
        <v>0</v>
      </c>
      <c r="AC116" s="13">
        <f t="shared" si="16"/>
        <v>0</v>
      </c>
      <c r="AD116" s="13"/>
    </row>
    <row r="117" spans="1:34" ht="15" thickTop="1" x14ac:dyDescent="0.35">
      <c r="A117" s="97"/>
      <c r="B117" s="96">
        <f t="shared" ref="B117:AC117" si="17">B94</f>
        <v>43497</v>
      </c>
      <c r="C117" s="93">
        <f t="shared" si="17"/>
        <v>43498</v>
      </c>
      <c r="D117" s="93">
        <f t="shared" si="17"/>
        <v>43499</v>
      </c>
      <c r="E117" s="93">
        <f t="shared" si="17"/>
        <v>43500</v>
      </c>
      <c r="F117" s="93">
        <f t="shared" si="17"/>
        <v>43501</v>
      </c>
      <c r="G117" s="93">
        <f t="shared" si="17"/>
        <v>43502</v>
      </c>
      <c r="H117" s="93">
        <f t="shared" si="17"/>
        <v>43503</v>
      </c>
      <c r="I117" s="93">
        <f t="shared" si="17"/>
        <v>43504</v>
      </c>
      <c r="J117" s="93">
        <f t="shared" si="17"/>
        <v>43505</v>
      </c>
      <c r="K117" s="93">
        <f t="shared" si="17"/>
        <v>43506</v>
      </c>
      <c r="L117" s="93">
        <f t="shared" si="17"/>
        <v>43507</v>
      </c>
      <c r="M117" s="93">
        <f t="shared" si="17"/>
        <v>43508</v>
      </c>
      <c r="N117" s="93">
        <f t="shared" si="17"/>
        <v>43509</v>
      </c>
      <c r="O117" s="93">
        <f t="shared" si="17"/>
        <v>43510</v>
      </c>
      <c r="P117" s="93">
        <f t="shared" si="17"/>
        <v>43511</v>
      </c>
      <c r="Q117" s="93">
        <f t="shared" si="17"/>
        <v>43512</v>
      </c>
      <c r="R117" s="93">
        <f t="shared" si="17"/>
        <v>43513</v>
      </c>
      <c r="S117" s="93">
        <f t="shared" si="17"/>
        <v>43514</v>
      </c>
      <c r="T117" s="93">
        <f t="shared" si="17"/>
        <v>43515</v>
      </c>
      <c r="U117" s="93">
        <f t="shared" si="17"/>
        <v>43516</v>
      </c>
      <c r="V117" s="93">
        <f t="shared" si="17"/>
        <v>43517</v>
      </c>
      <c r="W117" s="93">
        <f t="shared" si="17"/>
        <v>43518</v>
      </c>
      <c r="X117" s="93">
        <f t="shared" si="17"/>
        <v>43519</v>
      </c>
      <c r="Y117" s="93">
        <f t="shared" si="17"/>
        <v>43520</v>
      </c>
      <c r="Z117" s="93">
        <f t="shared" si="17"/>
        <v>43521</v>
      </c>
      <c r="AA117" s="93">
        <f t="shared" si="17"/>
        <v>43522</v>
      </c>
      <c r="AB117" s="93">
        <f t="shared" si="17"/>
        <v>43523</v>
      </c>
      <c r="AC117" s="93">
        <f t="shared" si="17"/>
        <v>43524</v>
      </c>
      <c r="AD117" s="93"/>
      <c r="AE117" s="99"/>
      <c r="AF117" s="99"/>
    </row>
    <row r="118" spans="1:34" ht="15" thickBot="1" x14ac:dyDescent="0.4">
      <c r="A118" s="91" t="s">
        <v>130</v>
      </c>
      <c r="B118" s="92">
        <v>1</v>
      </c>
      <c r="C118" s="92">
        <v>2</v>
      </c>
      <c r="D118" s="92">
        <v>3</v>
      </c>
      <c r="E118" s="92">
        <v>4</v>
      </c>
      <c r="F118" s="92">
        <v>5</v>
      </c>
      <c r="G118" s="92">
        <v>6</v>
      </c>
      <c r="H118" s="92">
        <v>7</v>
      </c>
      <c r="I118" s="92">
        <v>8</v>
      </c>
      <c r="J118" s="92">
        <v>9</v>
      </c>
      <c r="K118" s="92">
        <v>10</v>
      </c>
      <c r="L118" s="92">
        <v>11</v>
      </c>
      <c r="M118" s="92">
        <v>12</v>
      </c>
      <c r="N118" s="92">
        <v>13</v>
      </c>
      <c r="O118" s="92">
        <v>14</v>
      </c>
      <c r="P118" s="92">
        <v>15</v>
      </c>
      <c r="Q118" s="92">
        <v>16</v>
      </c>
      <c r="R118" s="92">
        <v>17</v>
      </c>
      <c r="S118" s="92">
        <v>18</v>
      </c>
      <c r="T118" s="92">
        <v>19</v>
      </c>
      <c r="U118" s="92">
        <v>20</v>
      </c>
      <c r="V118" s="92">
        <v>21</v>
      </c>
      <c r="W118" s="92">
        <v>22</v>
      </c>
      <c r="X118" s="92">
        <v>23</v>
      </c>
      <c r="Y118" s="92">
        <v>24</v>
      </c>
      <c r="Z118" s="92">
        <v>25</v>
      </c>
      <c r="AA118" s="92">
        <v>26</v>
      </c>
      <c r="AB118" s="92">
        <v>27</v>
      </c>
      <c r="AC118" s="92">
        <v>28</v>
      </c>
      <c r="AD118" s="92"/>
      <c r="AE118" s="95"/>
      <c r="AF118" s="95"/>
    </row>
    <row r="119" spans="1:34" ht="15.5" x14ac:dyDescent="0.35">
      <c r="A119" s="73" t="s">
        <v>73</v>
      </c>
      <c r="B119" s="53"/>
      <c r="C119" s="54"/>
      <c r="D119" s="66"/>
      <c r="E119" s="66"/>
      <c r="F119" s="31"/>
      <c r="G119" s="66"/>
      <c r="H119" s="66"/>
      <c r="I119" s="66"/>
      <c r="J119" s="66"/>
      <c r="K119" s="31"/>
      <c r="L119" s="31"/>
      <c r="M119" s="66"/>
      <c r="N119" s="66"/>
      <c r="O119" s="31"/>
      <c r="P119" s="66"/>
      <c r="Q119" s="66"/>
      <c r="R119" s="66"/>
      <c r="S119" s="66"/>
      <c r="T119" s="31"/>
      <c r="U119" s="31"/>
      <c r="V119" s="66"/>
      <c r="W119" s="66"/>
      <c r="X119" s="66"/>
      <c r="Y119" s="31"/>
      <c r="Z119" s="54"/>
      <c r="AA119" s="66"/>
      <c r="AB119" s="66"/>
      <c r="AC119" s="54"/>
      <c r="AD119" s="66"/>
    </row>
    <row r="120" spans="1:34" ht="15.5" x14ac:dyDescent="0.35">
      <c r="A120" s="74" t="s">
        <v>74</v>
      </c>
      <c r="B120" s="55"/>
      <c r="C120" s="67"/>
      <c r="D120" s="67"/>
      <c r="E120" s="67"/>
      <c r="F120" s="67"/>
      <c r="G120" s="66"/>
      <c r="H120" s="67"/>
      <c r="I120" s="67"/>
      <c r="J120" s="67"/>
      <c r="K120" s="66"/>
      <c r="L120" s="67"/>
      <c r="M120" s="66"/>
      <c r="N120" s="66"/>
      <c r="O120" s="66"/>
      <c r="P120" s="66"/>
      <c r="Q120" s="67"/>
      <c r="R120" s="67"/>
      <c r="S120" s="67"/>
      <c r="T120" s="66"/>
      <c r="U120" s="66"/>
      <c r="V120" s="67"/>
      <c r="W120" s="67"/>
      <c r="X120" s="67"/>
      <c r="Y120" s="66"/>
      <c r="Z120" s="67"/>
      <c r="AA120" s="66"/>
      <c r="AB120" s="66"/>
      <c r="AC120" s="66"/>
      <c r="AD120" s="67"/>
    </row>
    <row r="121" spans="1:34" ht="15.5" x14ac:dyDescent="0.35">
      <c r="A121" s="74" t="s">
        <v>75</v>
      </c>
      <c r="B121" s="56"/>
      <c r="C121" s="66"/>
      <c r="D121" s="66"/>
      <c r="E121" s="66"/>
      <c r="F121" s="66"/>
      <c r="G121" s="66"/>
      <c r="H121" s="66"/>
      <c r="I121" s="66"/>
      <c r="J121" s="66"/>
      <c r="K121" s="66"/>
      <c r="L121" s="66"/>
      <c r="M121" s="67"/>
      <c r="N121" s="67"/>
      <c r="O121" s="67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67"/>
      <c r="AB121" s="67"/>
      <c r="AC121" s="66"/>
      <c r="AD121" s="66"/>
    </row>
    <row r="122" spans="1:34" ht="15.5" x14ac:dyDescent="0.35">
      <c r="A122" s="74" t="s">
        <v>76</v>
      </c>
      <c r="B122" s="56"/>
      <c r="C122" s="66"/>
      <c r="D122" s="66"/>
      <c r="E122" s="67"/>
      <c r="F122" s="67"/>
      <c r="G122" s="66"/>
      <c r="H122" s="66"/>
      <c r="I122" s="66"/>
      <c r="J122" s="66"/>
      <c r="K122" s="66"/>
      <c r="L122" s="66"/>
      <c r="M122" s="68"/>
      <c r="N122" s="68"/>
      <c r="O122" s="68"/>
      <c r="P122" s="68"/>
      <c r="Q122" s="68"/>
      <c r="R122" s="66"/>
      <c r="S122" s="66"/>
      <c r="T122" s="66"/>
      <c r="U122" s="66"/>
      <c r="V122" s="66"/>
      <c r="W122" s="66"/>
      <c r="X122" s="66"/>
      <c r="Y122" s="66"/>
      <c r="Z122" s="66"/>
      <c r="AA122" s="68"/>
      <c r="AB122" s="68"/>
      <c r="AC122" s="68"/>
      <c r="AD122" s="68"/>
    </row>
    <row r="123" spans="1:34" ht="15.5" x14ac:dyDescent="0.35">
      <c r="A123" s="75" t="s">
        <v>85</v>
      </c>
      <c r="B123" s="56"/>
      <c r="C123" s="66"/>
      <c r="D123" s="66"/>
      <c r="E123" s="66"/>
      <c r="F123" s="66"/>
      <c r="G123" s="66"/>
      <c r="H123" s="66"/>
      <c r="I123" s="66"/>
      <c r="J123" s="66"/>
      <c r="K123" s="66"/>
      <c r="L123" s="66"/>
      <c r="M123" s="66"/>
      <c r="N123" s="66"/>
      <c r="O123" s="66"/>
      <c r="P123" s="66"/>
      <c r="Q123" s="66"/>
      <c r="R123" s="66"/>
      <c r="S123" s="66"/>
      <c r="T123" s="67"/>
      <c r="U123" s="67"/>
      <c r="V123" s="66"/>
      <c r="W123" s="66"/>
      <c r="X123" s="66"/>
      <c r="Y123" s="66"/>
      <c r="Z123" s="66"/>
      <c r="AA123" s="66"/>
      <c r="AB123" s="66"/>
      <c r="AC123" s="66"/>
      <c r="AD123" s="66"/>
    </row>
    <row r="124" spans="1:34" ht="15.5" x14ac:dyDescent="0.35">
      <c r="A124" s="74" t="s">
        <v>77</v>
      </c>
      <c r="B124" s="56"/>
      <c r="C124" s="66"/>
      <c r="D124" s="66"/>
      <c r="E124" s="67"/>
      <c r="F124" s="67"/>
      <c r="G124" s="66"/>
      <c r="H124" s="66"/>
      <c r="I124" s="66"/>
      <c r="J124" s="66"/>
      <c r="K124" s="66"/>
      <c r="L124" s="66"/>
      <c r="M124" s="68"/>
      <c r="N124" s="68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8"/>
      <c r="AB124" s="68"/>
      <c r="AC124" s="66"/>
      <c r="AD124" s="66"/>
      <c r="AG124" s="173" t="s">
        <v>136</v>
      </c>
      <c r="AH124" s="174"/>
    </row>
    <row r="125" spans="1:34" ht="15.5" x14ac:dyDescent="0.35">
      <c r="A125" s="76" t="s">
        <v>58</v>
      </c>
      <c r="B125" s="56"/>
      <c r="C125" s="66"/>
      <c r="D125" s="67"/>
      <c r="E125" s="66"/>
      <c r="F125" s="66"/>
      <c r="G125" s="66"/>
      <c r="H125" s="66"/>
      <c r="I125" s="66"/>
      <c r="J125" s="66"/>
      <c r="K125" s="67"/>
      <c r="L125" s="67"/>
      <c r="M125" s="67"/>
      <c r="N125" s="67"/>
      <c r="O125" s="67"/>
      <c r="P125" s="66"/>
      <c r="Q125" s="66"/>
      <c r="R125" s="67"/>
      <c r="S125" s="67"/>
      <c r="T125" s="67"/>
      <c r="U125" s="67"/>
      <c r="V125" s="66"/>
      <c r="W125" s="66"/>
      <c r="X125" s="66"/>
      <c r="Y125" s="67"/>
      <c r="Z125" s="67"/>
      <c r="AA125" s="67"/>
      <c r="AB125" s="67"/>
      <c r="AC125" s="67"/>
      <c r="AD125" s="66"/>
      <c r="AG125" s="175"/>
      <c r="AH125" s="176"/>
    </row>
    <row r="126" spans="1:34" ht="15.5" x14ac:dyDescent="0.35">
      <c r="A126" s="74" t="s">
        <v>78</v>
      </c>
      <c r="B126" s="56"/>
      <c r="C126" s="66"/>
      <c r="D126" s="66"/>
      <c r="E126" s="67"/>
      <c r="F126" s="30"/>
      <c r="G126" s="66"/>
      <c r="H126" s="66"/>
      <c r="I126" s="66"/>
      <c r="J126" s="66"/>
      <c r="K126" s="66"/>
      <c r="L126" s="66"/>
      <c r="M126" s="66"/>
      <c r="N126" s="66"/>
      <c r="O126" s="66"/>
      <c r="P126" s="66"/>
      <c r="Q126" s="66"/>
      <c r="R126" s="66"/>
      <c r="S126" s="66"/>
      <c r="T126" s="66"/>
      <c r="U126" s="66"/>
      <c r="V126" s="66"/>
      <c r="W126" s="66"/>
      <c r="X126" s="66"/>
      <c r="Y126" s="66"/>
      <c r="Z126" s="66"/>
      <c r="AA126" s="66"/>
      <c r="AB126" s="66"/>
      <c r="AC126" s="66"/>
      <c r="AD126" s="66"/>
      <c r="AG126" s="175"/>
      <c r="AH126" s="176"/>
    </row>
    <row r="127" spans="1:34" x14ac:dyDescent="0.35">
      <c r="A127" s="74" t="s">
        <v>79</v>
      </c>
      <c r="B127" s="56"/>
      <c r="C127" s="66"/>
      <c r="D127" s="66"/>
      <c r="E127" s="66"/>
      <c r="F127" s="66"/>
      <c r="G127" s="66"/>
      <c r="H127" s="66"/>
      <c r="I127" s="66"/>
      <c r="J127" s="66"/>
      <c r="K127" s="66"/>
      <c r="L127" s="66"/>
      <c r="M127" s="66"/>
      <c r="N127" s="66"/>
      <c r="O127" s="66"/>
      <c r="P127" s="66"/>
      <c r="Q127" s="66"/>
      <c r="R127" s="66"/>
      <c r="S127" s="66"/>
      <c r="T127" s="66"/>
      <c r="U127" s="66"/>
      <c r="V127" s="66"/>
      <c r="W127" s="66"/>
      <c r="X127" s="66"/>
      <c r="Y127" s="66"/>
      <c r="Z127" s="66"/>
      <c r="AA127" s="66"/>
      <c r="AB127" s="66"/>
      <c r="AC127" s="66"/>
      <c r="AD127" s="66"/>
      <c r="AG127" s="175"/>
      <c r="AH127" s="176"/>
    </row>
    <row r="128" spans="1:34" x14ac:dyDescent="0.35">
      <c r="A128" s="74" t="s">
        <v>80</v>
      </c>
      <c r="B128" s="56"/>
      <c r="C128" s="66"/>
      <c r="D128" s="66"/>
      <c r="E128" s="66"/>
      <c r="F128" s="66"/>
      <c r="G128" s="66"/>
      <c r="H128" s="66"/>
      <c r="I128" s="66"/>
      <c r="J128" s="66"/>
      <c r="K128" s="66"/>
      <c r="L128" s="66"/>
      <c r="M128" s="66"/>
      <c r="N128" s="66"/>
      <c r="O128" s="66"/>
      <c r="P128" s="66"/>
      <c r="Q128" s="66"/>
      <c r="R128" s="66"/>
      <c r="S128" s="66"/>
      <c r="T128" s="66"/>
      <c r="U128" s="66"/>
      <c r="V128" s="66"/>
      <c r="W128" s="66"/>
      <c r="X128" s="66"/>
      <c r="Y128" s="66"/>
      <c r="Z128" s="66"/>
      <c r="AA128" s="66"/>
      <c r="AB128" s="66"/>
      <c r="AC128" s="66"/>
      <c r="AD128" s="66"/>
      <c r="AG128" s="175"/>
      <c r="AH128" s="176"/>
    </row>
    <row r="129" spans="1:34" x14ac:dyDescent="0.35">
      <c r="A129" s="74" t="s">
        <v>81</v>
      </c>
      <c r="B129" s="56"/>
      <c r="C129" s="66"/>
      <c r="D129" s="66"/>
      <c r="E129" s="66"/>
      <c r="F129" s="66"/>
      <c r="G129" s="66"/>
      <c r="H129" s="66"/>
      <c r="I129" s="66"/>
      <c r="J129" s="66"/>
      <c r="K129" s="66"/>
      <c r="L129" s="66"/>
      <c r="M129" s="66"/>
      <c r="N129" s="66"/>
      <c r="O129" s="66"/>
      <c r="P129" s="66"/>
      <c r="Q129" s="66"/>
      <c r="R129" s="66"/>
      <c r="S129" s="66"/>
      <c r="T129" s="66"/>
      <c r="U129" s="66"/>
      <c r="V129" s="66"/>
      <c r="W129" s="66"/>
      <c r="X129" s="66"/>
      <c r="Y129" s="66"/>
      <c r="Z129" s="66"/>
      <c r="AA129" s="66"/>
      <c r="AB129" s="66"/>
      <c r="AC129" s="66"/>
      <c r="AD129" s="66"/>
      <c r="AG129" s="177"/>
      <c r="AH129" s="178"/>
    </row>
    <row r="130" spans="1:34" x14ac:dyDescent="0.35">
      <c r="A130" s="77" t="s">
        <v>82</v>
      </c>
      <c r="B130" s="56"/>
      <c r="C130" s="66"/>
      <c r="D130" s="66"/>
      <c r="E130" s="66"/>
      <c r="F130" s="66"/>
      <c r="G130" s="66"/>
      <c r="H130" s="66"/>
      <c r="I130" s="66"/>
      <c r="J130" s="66"/>
      <c r="K130" s="66"/>
      <c r="L130" s="66"/>
      <c r="M130" s="66"/>
      <c r="N130" s="66"/>
      <c r="O130" s="66"/>
      <c r="P130" s="66"/>
      <c r="Q130" s="66"/>
      <c r="R130" s="66"/>
      <c r="S130" s="66"/>
      <c r="T130" s="66"/>
      <c r="U130" s="66"/>
      <c r="V130" s="66"/>
      <c r="W130" s="66"/>
      <c r="X130" s="66"/>
      <c r="Y130" s="66"/>
      <c r="Z130" s="66"/>
      <c r="AA130" s="66"/>
      <c r="AB130" s="66"/>
      <c r="AC130" s="66"/>
      <c r="AD130" s="66"/>
    </row>
    <row r="131" spans="1:34" x14ac:dyDescent="0.35">
      <c r="A131" s="77" t="s">
        <v>83</v>
      </c>
      <c r="B131" s="56"/>
      <c r="C131" s="66"/>
      <c r="D131" s="66"/>
      <c r="E131" s="66"/>
      <c r="F131" s="66"/>
      <c r="G131" s="66"/>
      <c r="H131" s="66"/>
      <c r="I131" s="66"/>
      <c r="J131" s="66"/>
      <c r="K131" s="66"/>
      <c r="L131" s="66"/>
      <c r="M131" s="66"/>
      <c r="N131" s="66"/>
      <c r="O131" s="66"/>
      <c r="P131" s="66"/>
      <c r="Q131" s="66"/>
      <c r="R131" s="66"/>
      <c r="S131" s="66"/>
      <c r="T131" s="66"/>
      <c r="U131" s="66"/>
      <c r="V131" s="66"/>
      <c r="W131" s="66"/>
      <c r="X131" s="66"/>
      <c r="Y131" s="66"/>
      <c r="Z131" s="66"/>
      <c r="AA131" s="66"/>
      <c r="AB131" s="66"/>
      <c r="AC131" s="66"/>
      <c r="AD131" s="66"/>
    </row>
    <row r="132" spans="1:34" x14ac:dyDescent="0.35">
      <c r="A132" s="77" t="s">
        <v>86</v>
      </c>
      <c r="B132" s="56"/>
      <c r="C132" s="66"/>
      <c r="D132" s="66"/>
      <c r="E132" s="66"/>
      <c r="F132" s="66"/>
      <c r="G132" s="66"/>
      <c r="H132" s="66"/>
      <c r="I132" s="66"/>
      <c r="J132" s="66"/>
      <c r="K132" s="66"/>
      <c r="L132" s="66"/>
      <c r="M132" s="66"/>
      <c r="N132" s="66"/>
      <c r="O132" s="66"/>
      <c r="P132" s="66"/>
      <c r="Q132" s="66"/>
      <c r="R132" s="66"/>
      <c r="S132" s="66"/>
      <c r="T132" s="66"/>
      <c r="U132" s="66"/>
      <c r="V132" s="66"/>
      <c r="W132" s="66"/>
      <c r="X132" s="66"/>
      <c r="Y132" s="66"/>
      <c r="Z132" s="66"/>
      <c r="AA132" s="66"/>
      <c r="AB132" s="66"/>
      <c r="AC132" s="66"/>
      <c r="AD132" s="66"/>
    </row>
    <row r="133" spans="1:34" x14ac:dyDescent="0.35">
      <c r="A133" s="78" t="s">
        <v>84</v>
      </c>
      <c r="B133" s="56"/>
      <c r="C133" s="66"/>
      <c r="D133" s="66"/>
      <c r="E133" s="66"/>
      <c r="F133" s="66"/>
      <c r="G133" s="66"/>
      <c r="H133" s="66"/>
      <c r="I133" s="66"/>
      <c r="J133" s="66"/>
      <c r="K133" s="66"/>
      <c r="L133" s="66"/>
      <c r="M133" s="66"/>
      <c r="N133" s="66"/>
      <c r="O133" s="66"/>
      <c r="P133" s="66"/>
      <c r="Q133" s="66"/>
      <c r="R133" s="66"/>
      <c r="S133" s="66"/>
      <c r="T133" s="66"/>
      <c r="U133" s="66"/>
      <c r="V133" s="66"/>
      <c r="W133" s="66"/>
      <c r="X133" s="66"/>
      <c r="Y133" s="66"/>
      <c r="Z133" s="66"/>
      <c r="AA133" s="66"/>
      <c r="AB133" s="66"/>
      <c r="AC133" s="66"/>
      <c r="AD133" s="66"/>
    </row>
    <row r="134" spans="1:34" x14ac:dyDescent="0.35">
      <c r="A134" s="78" t="s">
        <v>87</v>
      </c>
      <c r="B134" s="56"/>
      <c r="C134" s="66"/>
      <c r="D134" s="66"/>
      <c r="E134" s="66"/>
      <c r="F134" s="66"/>
      <c r="G134" s="66"/>
      <c r="H134" s="66"/>
      <c r="I134" s="66"/>
      <c r="J134" s="66"/>
      <c r="K134" s="66"/>
      <c r="L134" s="66"/>
      <c r="M134" s="66"/>
      <c r="N134" s="66"/>
      <c r="O134" s="66"/>
      <c r="P134" s="66"/>
      <c r="Q134" s="66"/>
      <c r="R134" s="66"/>
      <c r="S134" s="66"/>
      <c r="T134" s="66"/>
      <c r="U134" s="66"/>
      <c r="V134" s="66"/>
      <c r="W134" s="66"/>
      <c r="X134" s="66"/>
      <c r="Y134" s="66"/>
      <c r="Z134" s="66"/>
      <c r="AA134" s="66"/>
      <c r="AB134" s="66"/>
      <c r="AC134" s="66"/>
      <c r="AD134" s="66"/>
    </row>
    <row r="135" spans="1:34" x14ac:dyDescent="0.35">
      <c r="A135" s="79">
        <v>55</v>
      </c>
      <c r="B135" s="56"/>
      <c r="C135" s="66"/>
      <c r="D135" s="66"/>
      <c r="E135" s="66"/>
      <c r="F135" s="66"/>
      <c r="G135" s="66"/>
      <c r="H135" s="66"/>
      <c r="I135" s="66"/>
      <c r="J135" s="66"/>
      <c r="K135" s="66"/>
      <c r="L135" s="66"/>
      <c r="M135" s="66"/>
      <c r="N135" s="66"/>
      <c r="O135" s="66"/>
      <c r="P135" s="66"/>
      <c r="Q135" s="66"/>
      <c r="R135" s="66"/>
      <c r="S135" s="66"/>
      <c r="T135" s="66"/>
      <c r="U135" s="66"/>
      <c r="V135" s="66"/>
      <c r="W135" s="66"/>
      <c r="X135" s="66"/>
      <c r="Y135" s="66"/>
      <c r="Z135" s="66"/>
      <c r="AA135" s="66"/>
      <c r="AB135" s="66"/>
      <c r="AC135" s="66"/>
      <c r="AD135" s="66"/>
    </row>
    <row r="136" spans="1:34" x14ac:dyDescent="0.35">
      <c r="A136" s="79">
        <v>56</v>
      </c>
      <c r="B136" s="56"/>
      <c r="C136" s="66"/>
      <c r="D136" s="66"/>
      <c r="E136" s="66"/>
      <c r="F136" s="66"/>
      <c r="G136" s="66"/>
      <c r="H136" s="66"/>
      <c r="I136" s="66"/>
      <c r="J136" s="66"/>
      <c r="K136" s="66"/>
      <c r="L136" s="66"/>
      <c r="M136" s="66"/>
      <c r="N136" s="66"/>
      <c r="O136" s="66"/>
      <c r="P136" s="66"/>
      <c r="Q136" s="66"/>
      <c r="R136" s="66"/>
      <c r="S136" s="66"/>
      <c r="T136" s="66"/>
      <c r="U136" s="66"/>
      <c r="V136" s="66"/>
      <c r="W136" s="66"/>
      <c r="X136" s="66"/>
      <c r="Y136" s="66"/>
      <c r="Z136" s="66"/>
      <c r="AA136" s="66"/>
      <c r="AB136" s="66"/>
      <c r="AC136" s="66"/>
      <c r="AD136" s="66"/>
    </row>
    <row r="137" spans="1:34" ht="15" thickBot="1" x14ac:dyDescent="0.4">
      <c r="A137" s="79">
        <v>57</v>
      </c>
      <c r="B137" s="62"/>
      <c r="C137" s="62"/>
      <c r="D137" s="62"/>
      <c r="E137" s="62"/>
      <c r="F137" s="62"/>
      <c r="G137" s="62"/>
      <c r="H137" s="62"/>
      <c r="I137" s="62"/>
      <c r="J137" s="62"/>
      <c r="K137" s="62"/>
      <c r="L137" s="62"/>
      <c r="M137" s="62"/>
      <c r="N137" s="62"/>
      <c r="O137" s="62"/>
      <c r="P137" s="62"/>
      <c r="Q137" s="62"/>
      <c r="R137" s="62"/>
      <c r="S137" s="62"/>
      <c r="T137" s="62"/>
      <c r="U137" s="62"/>
      <c r="V137" s="62"/>
      <c r="W137" s="62"/>
      <c r="X137" s="62"/>
      <c r="Y137" s="62"/>
      <c r="Z137" s="62"/>
      <c r="AA137" s="62"/>
      <c r="AB137" s="62"/>
      <c r="AC137" s="62"/>
      <c r="AD137" s="62"/>
    </row>
    <row r="138" spans="1:34" ht="15" thickBot="1" x14ac:dyDescent="0.4">
      <c r="A138" s="16" t="s">
        <v>2</v>
      </c>
      <c r="B138" s="12">
        <f>COUNTIF(B119:B137,"m")</f>
        <v>0</v>
      </c>
      <c r="C138" s="12">
        <f t="shared" ref="C138" si="18">COUNTIF(C119:C137,"m")</f>
        <v>0</v>
      </c>
      <c r="D138" s="12">
        <f>COUNTIF(D119:D137,"m")</f>
        <v>0</v>
      </c>
      <c r="E138" s="12">
        <f t="shared" ref="E138:AC138" si="19">COUNTIF(E119:E137,"m")</f>
        <v>0</v>
      </c>
      <c r="F138" s="12">
        <f t="shared" si="19"/>
        <v>0</v>
      </c>
      <c r="G138" s="12">
        <f t="shared" si="19"/>
        <v>0</v>
      </c>
      <c r="H138" s="12">
        <f t="shared" si="19"/>
        <v>0</v>
      </c>
      <c r="I138" s="12">
        <f t="shared" si="19"/>
        <v>0</v>
      </c>
      <c r="J138" s="12">
        <f t="shared" si="19"/>
        <v>0</v>
      </c>
      <c r="K138" s="12">
        <f t="shared" si="19"/>
        <v>0</v>
      </c>
      <c r="L138" s="12">
        <f t="shared" si="19"/>
        <v>0</v>
      </c>
      <c r="M138" s="12">
        <f t="shared" si="19"/>
        <v>0</v>
      </c>
      <c r="N138" s="12">
        <f t="shared" si="19"/>
        <v>0</v>
      </c>
      <c r="O138" s="12">
        <f t="shared" si="19"/>
        <v>0</v>
      </c>
      <c r="P138" s="12">
        <f t="shared" si="19"/>
        <v>0</v>
      </c>
      <c r="Q138" s="12">
        <f t="shared" si="19"/>
        <v>0</v>
      </c>
      <c r="R138" s="12">
        <f t="shared" si="19"/>
        <v>0</v>
      </c>
      <c r="S138" s="12">
        <f t="shared" si="19"/>
        <v>0</v>
      </c>
      <c r="T138" s="12">
        <f t="shared" si="19"/>
        <v>0</v>
      </c>
      <c r="U138" s="12">
        <f t="shared" si="19"/>
        <v>0</v>
      </c>
      <c r="V138" s="12">
        <f t="shared" si="19"/>
        <v>0</v>
      </c>
      <c r="W138" s="12">
        <f t="shared" si="19"/>
        <v>0</v>
      </c>
      <c r="X138" s="12">
        <f t="shared" si="19"/>
        <v>0</v>
      </c>
      <c r="Y138" s="12">
        <f t="shared" si="19"/>
        <v>0</v>
      </c>
      <c r="Z138" s="12">
        <f t="shared" si="19"/>
        <v>0</v>
      </c>
      <c r="AA138" s="12">
        <f t="shared" si="19"/>
        <v>0</v>
      </c>
      <c r="AB138" s="12">
        <f t="shared" si="19"/>
        <v>0</v>
      </c>
      <c r="AC138" s="12">
        <f t="shared" si="19"/>
        <v>0</v>
      </c>
      <c r="AD138" s="12"/>
    </row>
    <row r="139" spans="1:34" ht="15" thickBot="1" x14ac:dyDescent="0.4">
      <c r="A139" s="17" t="s">
        <v>103</v>
      </c>
      <c r="B139" s="81">
        <f>COUNTIF(B119:B137,"g")</f>
        <v>0</v>
      </c>
      <c r="C139" s="13">
        <f t="shared" ref="C139:AC139" si="20">COUNTIF(C119:C137,"g")</f>
        <v>0</v>
      </c>
      <c r="D139" s="13">
        <f t="shared" si="20"/>
        <v>0</v>
      </c>
      <c r="E139" s="13">
        <f t="shared" si="20"/>
        <v>0</v>
      </c>
      <c r="F139" s="13">
        <f t="shared" si="20"/>
        <v>0</v>
      </c>
      <c r="G139" s="13">
        <f t="shared" si="20"/>
        <v>0</v>
      </c>
      <c r="H139" s="13">
        <f t="shared" si="20"/>
        <v>0</v>
      </c>
      <c r="I139" s="13">
        <f t="shared" si="20"/>
        <v>0</v>
      </c>
      <c r="J139" s="13">
        <f t="shared" si="20"/>
        <v>0</v>
      </c>
      <c r="K139" s="13">
        <f t="shared" si="20"/>
        <v>0</v>
      </c>
      <c r="L139" s="13">
        <f t="shared" si="20"/>
        <v>0</v>
      </c>
      <c r="M139" s="13">
        <f t="shared" si="20"/>
        <v>0</v>
      </c>
      <c r="N139" s="13">
        <f t="shared" si="20"/>
        <v>0</v>
      </c>
      <c r="O139" s="13">
        <f t="shared" si="20"/>
        <v>0</v>
      </c>
      <c r="P139" s="13">
        <f t="shared" si="20"/>
        <v>0</v>
      </c>
      <c r="Q139" s="13">
        <f t="shared" si="20"/>
        <v>0</v>
      </c>
      <c r="R139" s="13">
        <f t="shared" si="20"/>
        <v>0</v>
      </c>
      <c r="S139" s="13">
        <f t="shared" si="20"/>
        <v>0</v>
      </c>
      <c r="T139" s="13">
        <f t="shared" si="20"/>
        <v>0</v>
      </c>
      <c r="U139" s="13">
        <f t="shared" si="20"/>
        <v>0</v>
      </c>
      <c r="V139" s="13">
        <f t="shared" si="20"/>
        <v>0</v>
      </c>
      <c r="W139" s="13">
        <f t="shared" si="20"/>
        <v>0</v>
      </c>
      <c r="X139" s="13">
        <f t="shared" si="20"/>
        <v>0</v>
      </c>
      <c r="Y139" s="13">
        <f t="shared" si="20"/>
        <v>0</v>
      </c>
      <c r="Z139" s="13">
        <f t="shared" si="20"/>
        <v>0</v>
      </c>
      <c r="AA139" s="13">
        <f t="shared" si="20"/>
        <v>0</v>
      </c>
      <c r="AB139" s="13">
        <f t="shared" si="20"/>
        <v>0</v>
      </c>
      <c r="AC139" s="13">
        <f t="shared" si="20"/>
        <v>0</v>
      </c>
      <c r="AD139" s="13"/>
    </row>
    <row r="140" spans="1:34" ht="15" thickTop="1" x14ac:dyDescent="0.35"/>
  </sheetData>
  <mergeCells count="6">
    <mergeCell ref="AG124:AH129"/>
    <mergeCell ref="AG9:AH14"/>
    <mergeCell ref="AG32:AH37"/>
    <mergeCell ref="AG55:AH60"/>
    <mergeCell ref="AG77:AH82"/>
    <mergeCell ref="AG102:AH107"/>
  </mergeCells>
  <conditionalFormatting sqref="B2:AD3 B23:AD25 B46:AD48 B69:AD70">
    <cfRule type="expression" dxfId="189" priority="78">
      <formula>WEEKDAY(B$2,2)&gt;5</formula>
    </cfRule>
  </conditionalFormatting>
  <conditionalFormatting sqref="B2:AD3 B23:AD25 B46:AD48 B69:AD70">
    <cfRule type="expression" dxfId="188" priority="77">
      <formula>COUNTIF(#REF!,B$2)</formula>
    </cfRule>
  </conditionalFormatting>
  <conditionalFormatting sqref="B26:AD26">
    <cfRule type="expression" dxfId="187" priority="72">
      <formula>WEEKDAY(B$2,2)&gt;5</formula>
    </cfRule>
  </conditionalFormatting>
  <conditionalFormatting sqref="B26:AD26">
    <cfRule type="expression" dxfId="186" priority="71">
      <formula>COUNTIF(#REF!,B$2)</formula>
    </cfRule>
  </conditionalFormatting>
  <conditionalFormatting sqref="B49:AD49">
    <cfRule type="expression" dxfId="185" priority="70">
      <formula>WEEKDAY(B$2,2)&gt;5</formula>
    </cfRule>
  </conditionalFormatting>
  <conditionalFormatting sqref="B49:AD49">
    <cfRule type="expression" dxfId="184" priority="69">
      <formula>COUNTIF(#REF!,B$2)</formula>
    </cfRule>
  </conditionalFormatting>
  <conditionalFormatting sqref="B4:AD4 B27:AD27 B50:AD68 B73:AD91 B96:AD114 B119:AD137 B22:AD22 I5:AD21 B35:AD45 B28:D34 K28:AD34">
    <cfRule type="expression" dxfId="183" priority="67">
      <formula>COUNTIF($AQ$5:$AQ$17,B$2)</formula>
    </cfRule>
    <cfRule type="expression" dxfId="182" priority="68">
      <formula>WEEKDAY(B$2,2)&gt;5</formula>
    </cfRule>
  </conditionalFormatting>
  <conditionalFormatting sqref="B4:AD4 B22:AD22 I5:AD21">
    <cfRule type="endsWith" dxfId="181" priority="63" operator="endsWith" text="tp">
      <formula>RIGHT(B4,LEN("tp"))="tp"</formula>
    </cfRule>
    <cfRule type="endsWith" dxfId="180" priority="64" operator="endsWith" text="rtt">
      <formula>RIGHT(B4,LEN("rtt"))="rtt"</formula>
    </cfRule>
    <cfRule type="endsWith" dxfId="179" priority="65" operator="endsWith" text="am">
      <formula>RIGHT(B4,LEN("am"))="am"</formula>
    </cfRule>
    <cfRule type="endsWith" dxfId="178" priority="66" operator="endsWith" text="m">
      <formula>RIGHT(B4,LEN("m"))="m"</formula>
    </cfRule>
  </conditionalFormatting>
  <conditionalFormatting sqref="B27:AD27 B35:AD45 B28:D34 K28:AD34">
    <cfRule type="endsWith" dxfId="177" priority="57" operator="endsWith" text="tp">
      <formula>RIGHT(B27,LEN("tp"))="tp"</formula>
    </cfRule>
    <cfRule type="endsWith" dxfId="176" priority="58" operator="endsWith" text="rtt">
      <formula>RIGHT(B27,LEN("rtt"))="rtt"</formula>
    </cfRule>
    <cfRule type="endsWith" dxfId="175" priority="59" operator="endsWith" text="am">
      <formula>RIGHT(B27,LEN("am"))="am"</formula>
    </cfRule>
    <cfRule type="endsWith" dxfId="174" priority="60" operator="endsWith" text="m">
      <formula>RIGHT(B27,LEN("m"))="m"</formula>
    </cfRule>
  </conditionalFormatting>
  <conditionalFormatting sqref="B50:AD68">
    <cfRule type="endsWith" dxfId="173" priority="51" operator="endsWith" text="tp">
      <formula>RIGHT(B50,LEN("tp"))="tp"</formula>
    </cfRule>
    <cfRule type="endsWith" dxfId="172" priority="52" operator="endsWith" text="rtt">
      <formula>RIGHT(B50,LEN("rtt"))="rtt"</formula>
    </cfRule>
    <cfRule type="endsWith" dxfId="171" priority="53" operator="endsWith" text="am">
      <formula>RIGHT(B50,LEN("am"))="am"</formula>
    </cfRule>
    <cfRule type="endsWith" dxfId="170" priority="54" operator="endsWith" text="m">
      <formula>RIGHT(B50,LEN("m"))="m"</formula>
    </cfRule>
  </conditionalFormatting>
  <conditionalFormatting sqref="B71:AD71 B92:AD93">
    <cfRule type="expression" dxfId="169" priority="50">
      <formula>WEEKDAY(B$2,2)&gt;5</formula>
    </cfRule>
  </conditionalFormatting>
  <conditionalFormatting sqref="B71:AD71 B92:AD93">
    <cfRule type="expression" dxfId="168" priority="49">
      <formula>COUNTIF(#REF!,B$2)</formula>
    </cfRule>
  </conditionalFormatting>
  <conditionalFormatting sqref="B72:AD72">
    <cfRule type="expression" dxfId="167" priority="48">
      <formula>WEEKDAY(B$2,2)&gt;5</formula>
    </cfRule>
  </conditionalFormatting>
  <conditionalFormatting sqref="B72:AD72">
    <cfRule type="expression" dxfId="166" priority="47">
      <formula>COUNTIF(#REF!,B$2)</formula>
    </cfRule>
  </conditionalFormatting>
  <conditionalFormatting sqref="B73:AD91">
    <cfRule type="endsWith" dxfId="165" priority="41" operator="endsWith" text="tp">
      <formula>RIGHT(B73,LEN("tp"))="tp"</formula>
    </cfRule>
    <cfRule type="endsWith" dxfId="164" priority="42" operator="endsWith" text="rtt">
      <formula>RIGHT(B73,LEN("rtt"))="rtt"</formula>
    </cfRule>
    <cfRule type="endsWith" dxfId="163" priority="43" operator="endsWith" text="am">
      <formula>RIGHT(B73,LEN("am"))="am"</formula>
    </cfRule>
    <cfRule type="endsWith" dxfId="162" priority="44" operator="endsWith" text="m">
      <formula>RIGHT(B73,LEN("m"))="m"</formula>
    </cfRule>
  </conditionalFormatting>
  <conditionalFormatting sqref="B94:AD94 B115:AD116">
    <cfRule type="expression" dxfId="161" priority="40">
      <formula>WEEKDAY(B$2,2)&gt;5</formula>
    </cfRule>
  </conditionalFormatting>
  <conditionalFormatting sqref="B94:AD94 B115:AD116">
    <cfRule type="expression" dxfId="160" priority="39">
      <formula>COUNTIF(#REF!,B$2)</formula>
    </cfRule>
  </conditionalFormatting>
  <conditionalFormatting sqref="B95:AD95">
    <cfRule type="expression" dxfId="159" priority="38">
      <formula>WEEKDAY(B$2,2)&gt;5</formula>
    </cfRule>
  </conditionalFormatting>
  <conditionalFormatting sqref="B95:AD95">
    <cfRule type="expression" dxfId="158" priority="37">
      <formula>COUNTIF(#REF!,B$2)</formula>
    </cfRule>
  </conditionalFormatting>
  <conditionalFormatting sqref="B96:AD114">
    <cfRule type="endsWith" dxfId="157" priority="31" operator="endsWith" text="tp">
      <formula>RIGHT(B96,LEN("tp"))="tp"</formula>
    </cfRule>
    <cfRule type="endsWith" dxfId="156" priority="32" operator="endsWith" text="rtt">
      <formula>RIGHT(B96,LEN("rtt"))="rtt"</formula>
    </cfRule>
    <cfRule type="endsWith" dxfId="155" priority="33" operator="endsWith" text="am">
      <formula>RIGHT(B96,LEN("am"))="am"</formula>
    </cfRule>
    <cfRule type="endsWith" dxfId="154" priority="34" operator="endsWith" text="m">
      <formula>RIGHT(B96,LEN("m"))="m"</formula>
    </cfRule>
  </conditionalFormatting>
  <conditionalFormatting sqref="B117:AD117 B138:AD139">
    <cfRule type="expression" dxfId="153" priority="30">
      <formula>WEEKDAY(B$2,2)&gt;5</formula>
    </cfRule>
  </conditionalFormatting>
  <conditionalFormatting sqref="B117:AD117 B138:AD139">
    <cfRule type="expression" dxfId="152" priority="29">
      <formula>COUNTIF(#REF!,B$2)</formula>
    </cfRule>
  </conditionalFormatting>
  <conditionalFormatting sqref="B118:AD118">
    <cfRule type="expression" dxfId="151" priority="28">
      <formula>WEEKDAY(B$2,2)&gt;5</formula>
    </cfRule>
  </conditionalFormatting>
  <conditionalFormatting sqref="B118:AD118">
    <cfRule type="expression" dxfId="150" priority="27">
      <formula>COUNTIF(#REF!,B$2)</formula>
    </cfRule>
  </conditionalFormatting>
  <conditionalFormatting sqref="B119:AD137">
    <cfRule type="endsWith" dxfId="149" priority="21" operator="endsWith" text="tp">
      <formula>RIGHT(B119,LEN("tp"))="tp"</formula>
    </cfRule>
    <cfRule type="endsWith" dxfId="148" priority="22" operator="endsWith" text="rtt">
      <formula>RIGHT(B119,LEN("rtt"))="rtt"</formula>
    </cfRule>
    <cfRule type="endsWith" dxfId="147" priority="23" operator="endsWith" text="am">
      <formula>RIGHT(B119,LEN("am"))="am"</formula>
    </cfRule>
    <cfRule type="endsWith" dxfId="146" priority="24" operator="endsWith" text="m">
      <formula>RIGHT(B119,LEN("m"))="m"</formula>
    </cfRule>
  </conditionalFormatting>
  <conditionalFormatting sqref="E29:J34">
    <cfRule type="endsWith" dxfId="145" priority="1" operator="endsWith" text="tp">
      <formula>RIGHT(E29,LEN("tp"))="tp"</formula>
    </cfRule>
    <cfRule type="endsWith" dxfId="144" priority="2" operator="endsWith" text="rtt">
      <formula>RIGHT(E29,LEN("rtt"))="rtt"</formula>
    </cfRule>
    <cfRule type="endsWith" dxfId="143" priority="3" operator="endsWith" text="am">
      <formula>RIGHT(E29,LEN("am"))="am"</formula>
    </cfRule>
    <cfRule type="endsWith" dxfId="142" priority="4" operator="endsWith" text="m">
      <formula>RIGHT(E29,LEN("m"))="m"</formula>
    </cfRule>
  </conditionalFormatting>
  <conditionalFormatting sqref="B5:H21">
    <cfRule type="expression" dxfId="141" priority="19">
      <formula>COUNTIF($AQ$5:$AQ$17,B$2)</formula>
    </cfRule>
    <cfRule type="expression" dxfId="140" priority="20">
      <formula>WEEKDAY(B$2,2)&gt;5</formula>
    </cfRule>
  </conditionalFormatting>
  <conditionalFormatting sqref="B5:H21">
    <cfRule type="endsWith" dxfId="139" priority="15" operator="endsWith" text="tp">
      <formula>RIGHT(B5,LEN("tp"))="tp"</formula>
    </cfRule>
    <cfRule type="endsWith" dxfId="138" priority="16" operator="endsWith" text="rtt">
      <formula>RIGHT(B5,LEN("rtt"))="rtt"</formula>
    </cfRule>
    <cfRule type="endsWith" dxfId="137" priority="17" operator="endsWith" text="am">
      <formula>RIGHT(B5,LEN("am"))="am"</formula>
    </cfRule>
    <cfRule type="endsWith" dxfId="136" priority="18" operator="endsWith" text="m">
      <formula>RIGHT(B5,LEN("m"))="m"</formula>
    </cfRule>
  </conditionalFormatting>
  <conditionalFormatting sqref="E28:J34">
    <cfRule type="expression" dxfId="135" priority="13">
      <formula>COUNTIF($AQ$5:$AQ$17,E$2)</formula>
    </cfRule>
    <cfRule type="expression" dxfId="134" priority="14">
      <formula>WEEKDAY(E$2,2)&gt;5</formula>
    </cfRule>
  </conditionalFormatting>
  <conditionalFormatting sqref="E28:J34">
    <cfRule type="endsWith" dxfId="133" priority="9" operator="endsWith" text="tp">
      <formula>RIGHT(E28,LEN("tp"))="tp"</formula>
    </cfRule>
    <cfRule type="endsWith" dxfId="132" priority="10" operator="endsWith" text="rtt">
      <formula>RIGHT(E28,LEN("rtt"))="rtt"</formula>
    </cfRule>
    <cfRule type="endsWith" dxfId="131" priority="11" operator="endsWith" text="am">
      <formula>RIGHT(E28,LEN("am"))="am"</formula>
    </cfRule>
    <cfRule type="endsWith" dxfId="130" priority="12" operator="endsWith" text="m">
      <formula>RIGHT(E28,LEN("m"))="m"</formula>
    </cfRule>
  </conditionalFormatting>
  <conditionalFormatting sqref="E28:J28">
    <cfRule type="endsWith" dxfId="129" priority="5" operator="endsWith" text="tp">
      <formula>RIGHT(E28,LEN("tp"))="tp"</formula>
    </cfRule>
    <cfRule type="endsWith" dxfId="128" priority="6" operator="endsWith" text="rtt">
      <formula>RIGHT(E28,LEN("rtt"))="rtt"</formula>
    </cfRule>
    <cfRule type="endsWith" dxfId="127" priority="7" operator="endsWith" text="am">
      <formula>RIGHT(E28,LEN("am"))="am"</formula>
    </cfRule>
    <cfRule type="endsWith" dxfId="126" priority="8" operator="endsWith" text="m">
      <formula>RIGHT(E28,LEN("m"))="m"</formula>
    </cfRule>
  </conditionalFormatting>
  <dataValidations count="1">
    <dataValidation type="list" allowBlank="1" showInputMessage="1" showErrorMessage="1" sqref="A1">
      <formula1>$AL$1:$AL$12</formula1>
    </dataValidation>
  </dataValidations>
  <pageMargins left="0" right="0" top="0" bottom="0" header="0" footer="0"/>
  <pageSetup paperSize="9" scale="76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P140"/>
  <sheetViews>
    <sheetView zoomScaleNormal="100" workbookViewId="0">
      <selection activeCell="C2" sqref="C2"/>
    </sheetView>
  </sheetViews>
  <sheetFormatPr baseColWidth="10" defaultRowHeight="14.5" x14ac:dyDescent="0.35"/>
  <cols>
    <col min="1" max="1" width="19.54296875" customWidth="1"/>
    <col min="2" max="2" width="21.81640625" style="5" customWidth="1"/>
    <col min="3" max="31" width="3.54296875" style="5" customWidth="1"/>
    <col min="32" max="32" width="3.54296875" customWidth="1"/>
    <col min="40" max="42" width="10.90625" customWidth="1"/>
  </cols>
  <sheetData>
    <row r="1" spans="1:42" ht="16" thickBot="1" x14ac:dyDescent="0.4">
      <c r="A1" s="51" t="s">
        <v>33</v>
      </c>
      <c r="B1" s="69" t="s">
        <v>127</v>
      </c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N1" t="s">
        <v>31</v>
      </c>
      <c r="AO1">
        <v>1</v>
      </c>
      <c r="AP1">
        <v>2015</v>
      </c>
    </row>
    <row r="2" spans="1:42" ht="15" customHeight="1" thickBot="1" x14ac:dyDescent="0.4">
      <c r="A2" s="5">
        <v>2019</v>
      </c>
      <c r="B2" s="148">
        <f>DATE(MATCH($A$2,$AP$1:$AP$7,0)+2014,MATCH($A$1,$AN$1:$AN$12,0),1)</f>
        <v>43525</v>
      </c>
      <c r="C2" s="83">
        <f>B2+1</f>
        <v>43526</v>
      </c>
      <c r="D2" s="83">
        <f>C2+1</f>
        <v>43527</v>
      </c>
      <c r="E2" s="83">
        <f t="shared" ref="E2:AF2" si="0">D2+1</f>
        <v>43528</v>
      </c>
      <c r="F2" s="83">
        <f t="shared" si="0"/>
        <v>43529</v>
      </c>
      <c r="G2" s="83">
        <f t="shared" si="0"/>
        <v>43530</v>
      </c>
      <c r="H2" s="83">
        <f t="shared" si="0"/>
        <v>43531</v>
      </c>
      <c r="I2" s="83">
        <f t="shared" si="0"/>
        <v>43532</v>
      </c>
      <c r="J2" s="83">
        <f t="shared" si="0"/>
        <v>43533</v>
      </c>
      <c r="K2" s="83">
        <f t="shared" si="0"/>
        <v>43534</v>
      </c>
      <c r="L2" s="83">
        <f t="shared" si="0"/>
        <v>43535</v>
      </c>
      <c r="M2" s="83">
        <f t="shared" si="0"/>
        <v>43536</v>
      </c>
      <c r="N2" s="83">
        <f t="shared" si="0"/>
        <v>43537</v>
      </c>
      <c r="O2" s="83">
        <f t="shared" si="0"/>
        <v>43538</v>
      </c>
      <c r="P2" s="83">
        <f t="shared" si="0"/>
        <v>43539</v>
      </c>
      <c r="Q2" s="83">
        <f t="shared" si="0"/>
        <v>43540</v>
      </c>
      <c r="R2" s="83">
        <f t="shared" si="0"/>
        <v>43541</v>
      </c>
      <c r="S2" s="83">
        <f t="shared" si="0"/>
        <v>43542</v>
      </c>
      <c r="T2" s="83">
        <f t="shared" si="0"/>
        <v>43543</v>
      </c>
      <c r="U2" s="83">
        <f t="shared" si="0"/>
        <v>43544</v>
      </c>
      <c r="V2" s="83">
        <f t="shared" si="0"/>
        <v>43545</v>
      </c>
      <c r="W2" s="83">
        <f t="shared" si="0"/>
        <v>43546</v>
      </c>
      <c r="X2" s="83">
        <f t="shared" si="0"/>
        <v>43547</v>
      </c>
      <c r="Y2" s="83">
        <f t="shared" si="0"/>
        <v>43548</v>
      </c>
      <c r="Z2" s="83">
        <f t="shared" si="0"/>
        <v>43549</v>
      </c>
      <c r="AA2" s="83">
        <f t="shared" si="0"/>
        <v>43550</v>
      </c>
      <c r="AB2" s="83">
        <f t="shared" si="0"/>
        <v>43551</v>
      </c>
      <c r="AC2" s="83">
        <f t="shared" si="0"/>
        <v>43552</v>
      </c>
      <c r="AD2" s="83">
        <f t="shared" si="0"/>
        <v>43553</v>
      </c>
      <c r="AE2" s="83">
        <f t="shared" si="0"/>
        <v>43554</v>
      </c>
      <c r="AF2" s="83">
        <f t="shared" si="0"/>
        <v>43555</v>
      </c>
      <c r="AN2" t="s">
        <v>32</v>
      </c>
      <c r="AO2">
        <v>2</v>
      </c>
      <c r="AP2">
        <v>2016</v>
      </c>
    </row>
    <row r="3" spans="1:42" ht="15" customHeight="1" thickTop="1" thickBot="1" x14ac:dyDescent="0.4">
      <c r="A3" s="91" t="s">
        <v>56</v>
      </c>
      <c r="B3" s="85">
        <v>1</v>
      </c>
      <c r="C3" s="85">
        <v>2</v>
      </c>
      <c r="D3" s="85">
        <v>3</v>
      </c>
      <c r="E3" s="85">
        <v>4</v>
      </c>
      <c r="F3" s="85">
        <v>5</v>
      </c>
      <c r="G3" s="85">
        <v>6</v>
      </c>
      <c r="H3" s="85">
        <v>7</v>
      </c>
      <c r="I3" s="85">
        <v>8</v>
      </c>
      <c r="J3" s="85">
        <v>9</v>
      </c>
      <c r="K3" s="85">
        <v>10</v>
      </c>
      <c r="L3" s="85">
        <v>11</v>
      </c>
      <c r="M3" s="85">
        <v>12</v>
      </c>
      <c r="N3" s="85">
        <v>13</v>
      </c>
      <c r="O3" s="85">
        <v>14</v>
      </c>
      <c r="P3" s="85">
        <v>15</v>
      </c>
      <c r="Q3" s="85">
        <v>16</v>
      </c>
      <c r="R3" s="85">
        <v>17</v>
      </c>
      <c r="S3" s="85">
        <v>18</v>
      </c>
      <c r="T3" s="85">
        <v>19</v>
      </c>
      <c r="U3" s="85">
        <v>20</v>
      </c>
      <c r="V3" s="85">
        <v>21</v>
      </c>
      <c r="W3" s="85">
        <v>22</v>
      </c>
      <c r="X3" s="85">
        <v>23</v>
      </c>
      <c r="Y3" s="85">
        <v>24</v>
      </c>
      <c r="Z3" s="85">
        <v>25</v>
      </c>
      <c r="AA3" s="85">
        <v>26</v>
      </c>
      <c r="AB3" s="85">
        <v>27</v>
      </c>
      <c r="AC3" s="85">
        <v>28</v>
      </c>
      <c r="AD3" s="85">
        <v>29</v>
      </c>
      <c r="AE3" s="85">
        <v>30</v>
      </c>
      <c r="AF3" s="85">
        <v>31</v>
      </c>
      <c r="AN3" t="s">
        <v>33</v>
      </c>
      <c r="AO3">
        <v>3</v>
      </c>
      <c r="AP3">
        <v>2017</v>
      </c>
    </row>
    <row r="4" spans="1:42" ht="15" customHeight="1" x14ac:dyDescent="0.35">
      <c r="A4" s="32"/>
      <c r="B4" s="53"/>
      <c r="C4" s="54"/>
      <c r="D4" s="66"/>
      <c r="E4" s="66"/>
      <c r="F4" s="31"/>
      <c r="G4" s="66"/>
      <c r="H4" s="66"/>
      <c r="I4" s="66"/>
      <c r="J4" s="66"/>
      <c r="K4" s="31"/>
      <c r="L4" s="31"/>
      <c r="M4" s="66"/>
      <c r="N4" s="66"/>
      <c r="O4" s="31"/>
      <c r="P4" s="66"/>
      <c r="Q4" s="66"/>
      <c r="R4" s="66"/>
      <c r="S4" s="66"/>
      <c r="T4" s="31"/>
      <c r="U4" s="31"/>
      <c r="V4" s="66"/>
      <c r="W4" s="66"/>
      <c r="X4" s="66"/>
      <c r="Y4" s="31"/>
      <c r="Z4" s="54"/>
      <c r="AA4" s="66"/>
      <c r="AB4" s="66"/>
      <c r="AC4" s="54"/>
      <c r="AD4" s="66"/>
      <c r="AE4" s="53"/>
      <c r="AF4" s="54"/>
      <c r="AG4" s="1"/>
      <c r="AN4" t="s">
        <v>34</v>
      </c>
      <c r="AO4">
        <v>4</v>
      </c>
      <c r="AP4">
        <v>2018</v>
      </c>
    </row>
    <row r="5" spans="1:42" ht="15" customHeight="1" x14ac:dyDescent="0.35">
      <c r="A5" s="32"/>
      <c r="B5" s="55"/>
      <c r="C5" s="67"/>
      <c r="D5" s="67"/>
      <c r="E5" s="67"/>
      <c r="F5" s="67"/>
      <c r="G5" s="66"/>
      <c r="H5" s="67"/>
      <c r="I5" s="67"/>
      <c r="J5" s="67"/>
      <c r="K5" s="66"/>
      <c r="L5" s="67"/>
      <c r="M5" s="66"/>
      <c r="N5" s="66"/>
      <c r="O5" s="66"/>
      <c r="P5" s="66"/>
      <c r="Q5" s="67"/>
      <c r="R5" s="67"/>
      <c r="S5" s="67"/>
      <c r="T5" s="66"/>
      <c r="U5" s="66"/>
      <c r="V5" s="67"/>
      <c r="W5" s="67"/>
      <c r="X5" s="67"/>
      <c r="Y5" s="66"/>
      <c r="Z5" s="67"/>
      <c r="AA5" s="66"/>
      <c r="AB5" s="66"/>
      <c r="AC5" s="66"/>
      <c r="AD5" s="67"/>
      <c r="AE5" s="55"/>
      <c r="AF5" s="67"/>
      <c r="AG5" s="1"/>
      <c r="AN5" t="s">
        <v>35</v>
      </c>
      <c r="AO5">
        <v>5</v>
      </c>
      <c r="AP5">
        <v>2019</v>
      </c>
    </row>
    <row r="6" spans="1:42" ht="15" customHeight="1" x14ac:dyDescent="0.35">
      <c r="A6" s="32"/>
      <c r="B6" s="56"/>
      <c r="C6" s="66"/>
      <c r="D6" s="66"/>
      <c r="E6" s="66"/>
      <c r="F6" s="66"/>
      <c r="G6" s="66"/>
      <c r="H6" s="66"/>
      <c r="I6" s="66"/>
      <c r="J6" s="66"/>
      <c r="K6" s="66"/>
      <c r="L6" s="66"/>
      <c r="M6" s="67"/>
      <c r="N6" s="67"/>
      <c r="O6" s="67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7"/>
      <c r="AB6" s="67"/>
      <c r="AC6" s="66"/>
      <c r="AD6" s="66"/>
      <c r="AE6" s="56"/>
      <c r="AF6" s="66"/>
      <c r="AG6" s="2"/>
      <c r="AN6" t="s">
        <v>36</v>
      </c>
      <c r="AO6">
        <v>6</v>
      </c>
      <c r="AP6">
        <v>2020</v>
      </c>
    </row>
    <row r="7" spans="1:42" ht="15" customHeight="1" x14ac:dyDescent="0.35">
      <c r="A7" s="32"/>
      <c r="B7" s="56"/>
      <c r="C7" s="66"/>
      <c r="D7" s="66"/>
      <c r="E7" s="67"/>
      <c r="F7" s="67"/>
      <c r="G7" s="66"/>
      <c r="H7" s="66"/>
      <c r="I7" s="66"/>
      <c r="J7" s="66"/>
      <c r="K7" s="66"/>
      <c r="L7" s="66"/>
      <c r="M7" s="68"/>
      <c r="N7" s="68"/>
      <c r="O7" s="68"/>
      <c r="P7" s="68"/>
      <c r="Q7" s="68"/>
      <c r="R7" s="66"/>
      <c r="S7" s="66"/>
      <c r="T7" s="66"/>
      <c r="U7" s="66"/>
      <c r="V7" s="66"/>
      <c r="W7" s="66"/>
      <c r="X7" s="66"/>
      <c r="Y7" s="66"/>
      <c r="Z7" s="66"/>
      <c r="AA7" s="68"/>
      <c r="AB7" s="68"/>
      <c r="AC7" s="68"/>
      <c r="AD7" s="68"/>
      <c r="AE7" s="56"/>
      <c r="AF7" s="66"/>
      <c r="AG7" s="2"/>
      <c r="AN7" t="s">
        <v>5</v>
      </c>
      <c r="AO7">
        <v>7</v>
      </c>
      <c r="AP7">
        <v>2021</v>
      </c>
    </row>
    <row r="8" spans="1:42" ht="15" customHeight="1" thickBot="1" x14ac:dyDescent="0.4">
      <c r="A8" s="32"/>
      <c r="B8" s="56"/>
      <c r="C8" s="66"/>
      <c r="D8" s="66"/>
      <c r="E8" s="66"/>
      <c r="F8" s="66"/>
      <c r="G8" s="66"/>
      <c r="H8" s="66"/>
      <c r="I8" s="66"/>
      <c r="J8" s="66"/>
      <c r="K8" s="66"/>
      <c r="L8" s="66"/>
      <c r="M8" s="66"/>
      <c r="N8" s="66"/>
      <c r="O8" s="66"/>
      <c r="P8" s="66"/>
      <c r="Q8" s="66"/>
      <c r="R8" s="66"/>
      <c r="S8" s="66"/>
      <c r="T8" s="67"/>
      <c r="U8" s="67"/>
      <c r="V8" s="66"/>
      <c r="W8" s="66"/>
      <c r="X8" s="66"/>
      <c r="Y8" s="66"/>
      <c r="Z8" s="66"/>
      <c r="AA8" s="66"/>
      <c r="AB8" s="66"/>
      <c r="AC8" s="66"/>
      <c r="AD8" s="66"/>
      <c r="AE8" s="56"/>
      <c r="AF8" s="66"/>
      <c r="AG8" s="2"/>
      <c r="AN8" t="s">
        <v>37</v>
      </c>
      <c r="AO8">
        <v>8</v>
      </c>
      <c r="AP8">
        <v>2022</v>
      </c>
    </row>
    <row r="9" spans="1:42" ht="15" customHeight="1" x14ac:dyDescent="0.35">
      <c r="A9" s="32"/>
      <c r="B9" s="56"/>
      <c r="C9" s="66"/>
      <c r="D9" s="66"/>
      <c r="E9" s="67"/>
      <c r="F9" s="67"/>
      <c r="G9" s="66"/>
      <c r="H9" s="66"/>
      <c r="I9" s="66"/>
      <c r="J9" s="66"/>
      <c r="K9" s="66"/>
      <c r="L9" s="66"/>
      <c r="M9" s="68"/>
      <c r="N9" s="68"/>
      <c r="O9" s="66"/>
      <c r="P9" s="66"/>
      <c r="Q9" s="66"/>
      <c r="R9" s="66"/>
      <c r="S9" s="66"/>
      <c r="T9" s="66"/>
      <c r="U9" s="66"/>
      <c r="V9" s="66"/>
      <c r="W9" s="66"/>
      <c r="X9" s="66"/>
      <c r="Y9" s="66"/>
      <c r="Z9" s="66"/>
      <c r="AA9" s="68"/>
      <c r="AB9" s="68"/>
      <c r="AC9" s="66"/>
      <c r="AD9" s="66"/>
      <c r="AE9" s="56"/>
      <c r="AF9" s="66"/>
      <c r="AG9" s="179" t="s">
        <v>131</v>
      </c>
      <c r="AH9" s="180"/>
      <c r="AN9" t="s">
        <v>38</v>
      </c>
      <c r="AO9">
        <v>9</v>
      </c>
      <c r="AP9">
        <v>2023</v>
      </c>
    </row>
    <row r="10" spans="1:42" ht="15" customHeight="1" x14ac:dyDescent="0.35">
      <c r="A10" s="32"/>
      <c r="B10" s="56"/>
      <c r="C10" s="66"/>
      <c r="D10" s="67"/>
      <c r="E10" s="66"/>
      <c r="F10" s="66"/>
      <c r="G10" s="66"/>
      <c r="H10" s="66"/>
      <c r="I10" s="66"/>
      <c r="J10" s="66"/>
      <c r="K10" s="67"/>
      <c r="L10" s="67"/>
      <c r="M10" s="67"/>
      <c r="N10" s="67"/>
      <c r="O10" s="67"/>
      <c r="P10" s="66"/>
      <c r="Q10" s="66"/>
      <c r="R10" s="67"/>
      <c r="S10" s="67"/>
      <c r="T10" s="67"/>
      <c r="U10" s="67"/>
      <c r="V10" s="66"/>
      <c r="W10" s="66"/>
      <c r="X10" s="66"/>
      <c r="Y10" s="67"/>
      <c r="Z10" s="67"/>
      <c r="AA10" s="67"/>
      <c r="AB10" s="67"/>
      <c r="AC10" s="67"/>
      <c r="AD10" s="66"/>
      <c r="AE10" s="56"/>
      <c r="AF10" s="66"/>
      <c r="AG10" s="181"/>
      <c r="AH10" s="182"/>
      <c r="AN10" t="s">
        <v>39</v>
      </c>
      <c r="AO10">
        <v>10</v>
      </c>
      <c r="AP10">
        <v>2024</v>
      </c>
    </row>
    <row r="11" spans="1:42" ht="15" customHeight="1" x14ac:dyDescent="0.35">
      <c r="A11" s="32"/>
      <c r="B11" s="56"/>
      <c r="C11" s="66"/>
      <c r="D11" s="66"/>
      <c r="E11" s="67"/>
      <c r="F11" s="30"/>
      <c r="G11" s="66"/>
      <c r="H11" s="66"/>
      <c r="I11" s="66"/>
      <c r="J11" s="66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6"/>
      <c r="Y11" s="66"/>
      <c r="Z11" s="66"/>
      <c r="AA11" s="66"/>
      <c r="AB11" s="66"/>
      <c r="AC11" s="66"/>
      <c r="AD11" s="66"/>
      <c r="AE11" s="56"/>
      <c r="AF11" s="66"/>
      <c r="AG11" s="181"/>
      <c r="AH11" s="182"/>
      <c r="AN11" t="s">
        <v>40</v>
      </c>
      <c r="AO11">
        <v>11</v>
      </c>
      <c r="AP11">
        <v>2025</v>
      </c>
    </row>
    <row r="12" spans="1:42" ht="15" customHeight="1" x14ac:dyDescent="0.35">
      <c r="A12" s="32"/>
      <c r="B12" s="56"/>
      <c r="C12" s="66"/>
      <c r="D12" s="66"/>
      <c r="E12" s="66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56"/>
      <c r="AF12" s="66"/>
      <c r="AG12" s="181"/>
      <c r="AH12" s="182"/>
      <c r="AN12" t="s">
        <v>41</v>
      </c>
      <c r="AO12">
        <v>12</v>
      </c>
      <c r="AP12">
        <v>2026</v>
      </c>
    </row>
    <row r="13" spans="1:42" ht="15" customHeight="1" x14ac:dyDescent="0.35">
      <c r="A13" s="33"/>
      <c r="B13" s="56"/>
      <c r="C13" s="66"/>
      <c r="D13" s="66"/>
      <c r="E13" s="66"/>
      <c r="F13" s="66"/>
      <c r="G13" s="66"/>
      <c r="H13" s="66"/>
      <c r="I13" s="66"/>
      <c r="J13" s="66"/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6"/>
      <c r="X13" s="66"/>
      <c r="Y13" s="66"/>
      <c r="Z13" s="66"/>
      <c r="AA13" s="66"/>
      <c r="AB13" s="66"/>
      <c r="AC13" s="66"/>
      <c r="AD13" s="66"/>
      <c r="AE13" s="56"/>
      <c r="AF13" s="66"/>
      <c r="AG13" s="181"/>
      <c r="AH13" s="182"/>
      <c r="AO13">
        <v>13</v>
      </c>
      <c r="AP13">
        <v>2027</v>
      </c>
    </row>
    <row r="14" spans="1:42" ht="15" customHeight="1" thickBot="1" x14ac:dyDescent="0.4">
      <c r="A14" s="32"/>
      <c r="B14" s="56"/>
      <c r="C14" s="66"/>
      <c r="D14" s="66"/>
      <c r="E14" s="66"/>
      <c r="F14" s="66"/>
      <c r="G14" s="66"/>
      <c r="H14" s="66"/>
      <c r="I14" s="66"/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6"/>
      <c r="AE14" s="56"/>
      <c r="AF14" s="66"/>
      <c r="AG14" s="183"/>
      <c r="AH14" s="184"/>
      <c r="AO14">
        <v>14</v>
      </c>
      <c r="AP14">
        <v>2028</v>
      </c>
    </row>
    <row r="15" spans="1:42" ht="15" customHeight="1" x14ac:dyDescent="0.35">
      <c r="A15" s="34"/>
      <c r="B15" s="56"/>
      <c r="C15" s="66"/>
      <c r="D15" s="66"/>
      <c r="E15" s="66"/>
      <c r="F15" s="66"/>
      <c r="G15" s="66"/>
      <c r="H15" s="66"/>
      <c r="I15" s="66"/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66"/>
      <c r="AE15" s="56"/>
      <c r="AF15" s="66"/>
      <c r="AG15" s="2"/>
      <c r="AO15">
        <v>15</v>
      </c>
      <c r="AP15">
        <v>2029</v>
      </c>
    </row>
    <row r="16" spans="1:42" ht="15" customHeight="1" x14ac:dyDescent="0.35">
      <c r="A16" s="34"/>
      <c r="B16" s="56"/>
      <c r="C16" s="66"/>
      <c r="D16" s="66"/>
      <c r="E16" s="66"/>
      <c r="F16" s="66"/>
      <c r="G16" s="66"/>
      <c r="H16" s="66"/>
      <c r="I16" s="66"/>
      <c r="J16" s="66"/>
      <c r="K16" s="66"/>
      <c r="L16" s="66"/>
      <c r="M16" s="66"/>
      <c r="N16" s="66"/>
      <c r="O16" s="66"/>
      <c r="P16" s="66"/>
      <c r="Q16" s="66"/>
      <c r="R16" s="66"/>
      <c r="S16" s="66"/>
      <c r="T16" s="66"/>
      <c r="U16" s="66"/>
      <c r="V16" s="66"/>
      <c r="W16" s="66"/>
      <c r="X16" s="66"/>
      <c r="Y16" s="66"/>
      <c r="Z16" s="66"/>
      <c r="AA16" s="66"/>
      <c r="AB16" s="66"/>
      <c r="AC16" s="66"/>
      <c r="AD16" s="66"/>
      <c r="AE16" s="56"/>
      <c r="AF16" s="66"/>
      <c r="AG16" s="2"/>
      <c r="AO16">
        <v>16</v>
      </c>
      <c r="AP16">
        <v>2030</v>
      </c>
    </row>
    <row r="17" spans="1:42" ht="15" customHeight="1" x14ac:dyDescent="0.35">
      <c r="A17" s="34"/>
      <c r="B17" s="56"/>
      <c r="C17" s="66"/>
      <c r="D17" s="66"/>
      <c r="E17" s="66"/>
      <c r="F17" s="66"/>
      <c r="G17" s="66"/>
      <c r="H17" s="66"/>
      <c r="I17" s="66"/>
      <c r="J17" s="66"/>
      <c r="K17" s="66"/>
      <c r="L17" s="66"/>
      <c r="M17" s="66"/>
      <c r="N17" s="66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  <c r="Z17" s="66"/>
      <c r="AA17" s="66"/>
      <c r="AB17" s="66"/>
      <c r="AC17" s="66"/>
      <c r="AD17" s="66"/>
      <c r="AE17" s="56"/>
      <c r="AF17" s="66"/>
      <c r="AG17" s="3"/>
      <c r="AO17">
        <v>17</v>
      </c>
      <c r="AP17">
        <v>2031</v>
      </c>
    </row>
    <row r="18" spans="1:42" ht="15" customHeight="1" x14ac:dyDescent="0.35">
      <c r="A18" s="34"/>
      <c r="B18" s="56"/>
      <c r="C18" s="66"/>
      <c r="D18" s="66"/>
      <c r="E18" s="66"/>
      <c r="F18" s="66"/>
      <c r="G18" s="66"/>
      <c r="H18" s="66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E18" s="56"/>
      <c r="AF18" s="66"/>
      <c r="AG18" s="3"/>
      <c r="AO18">
        <v>18</v>
      </c>
    </row>
    <row r="19" spans="1:42" ht="15" customHeight="1" x14ac:dyDescent="0.35">
      <c r="A19" s="15"/>
      <c r="B19" s="56"/>
      <c r="C19" s="66"/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66"/>
      <c r="AE19" s="56"/>
      <c r="AF19" s="66"/>
      <c r="AG19" s="3"/>
      <c r="AO19">
        <v>19</v>
      </c>
    </row>
    <row r="20" spans="1:42" ht="15" customHeight="1" x14ac:dyDescent="0.35">
      <c r="A20" s="20"/>
      <c r="B20" s="56"/>
      <c r="C20" s="66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66"/>
      <c r="AE20" s="56"/>
      <c r="AF20" s="66"/>
      <c r="AG20" s="3"/>
      <c r="AO20">
        <v>20</v>
      </c>
    </row>
    <row r="21" spans="1:42" ht="15" customHeight="1" x14ac:dyDescent="0.35">
      <c r="A21" s="15"/>
      <c r="B21" s="56"/>
      <c r="C21" s="66"/>
      <c r="D21" s="66"/>
      <c r="E21" s="66"/>
      <c r="F21" s="66"/>
      <c r="G21" s="66"/>
      <c r="H21" s="66"/>
      <c r="I21" s="66"/>
      <c r="J21" s="66"/>
      <c r="K21" s="66"/>
      <c r="L21" s="66"/>
      <c r="M21" s="66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E21" s="56"/>
      <c r="AF21" s="66"/>
      <c r="AG21" s="3"/>
      <c r="AO21">
        <v>21</v>
      </c>
    </row>
    <row r="22" spans="1:42" ht="15" customHeight="1" thickBot="1" x14ac:dyDescent="0.4">
      <c r="A22" s="15"/>
      <c r="B22" s="62"/>
      <c r="C22" s="62"/>
      <c r="D22" s="62"/>
      <c r="E22" s="62"/>
      <c r="F22" s="62"/>
      <c r="G22" s="62"/>
      <c r="H22" s="62"/>
      <c r="I22" s="62"/>
      <c r="J22" s="62"/>
      <c r="K22" s="62"/>
      <c r="L22" s="62"/>
      <c r="M22" s="62"/>
      <c r="N22" s="62"/>
      <c r="O22" s="62"/>
      <c r="P22" s="62"/>
      <c r="Q22" s="62"/>
      <c r="R22" s="62"/>
      <c r="S22" s="62"/>
      <c r="T22" s="62"/>
      <c r="U22" s="62"/>
      <c r="V22" s="62"/>
      <c r="W22" s="62"/>
      <c r="X22" s="62"/>
      <c r="Y22" s="62"/>
      <c r="Z22" s="62"/>
      <c r="AA22" s="62"/>
      <c r="AB22" s="62"/>
      <c r="AC22" s="62"/>
      <c r="AD22" s="62"/>
      <c r="AE22" s="62"/>
      <c r="AF22" s="62"/>
      <c r="AG22" s="3"/>
      <c r="AO22">
        <v>22</v>
      </c>
    </row>
    <row r="23" spans="1:42" ht="15" customHeight="1" thickBot="1" x14ac:dyDescent="0.4">
      <c r="A23" s="16" t="s">
        <v>2</v>
      </c>
      <c r="B23" s="12">
        <f>COUNTIF(B4:B21,"m")</f>
        <v>0</v>
      </c>
      <c r="C23" s="12">
        <f t="shared" ref="C23:AE23" si="1">COUNTIF(C4:C21,"m")</f>
        <v>0</v>
      </c>
      <c r="D23" s="12">
        <f t="shared" si="1"/>
        <v>0</v>
      </c>
      <c r="E23" s="12">
        <f t="shared" si="1"/>
        <v>0</v>
      </c>
      <c r="F23" s="12">
        <f t="shared" si="1"/>
        <v>0</v>
      </c>
      <c r="G23" s="12">
        <f t="shared" si="1"/>
        <v>0</v>
      </c>
      <c r="H23" s="12">
        <f t="shared" si="1"/>
        <v>0</v>
      </c>
      <c r="I23" s="12">
        <f t="shared" si="1"/>
        <v>0</v>
      </c>
      <c r="J23" s="12">
        <f t="shared" si="1"/>
        <v>0</v>
      </c>
      <c r="K23" s="12">
        <f t="shared" si="1"/>
        <v>0</v>
      </c>
      <c r="L23" s="12">
        <f t="shared" si="1"/>
        <v>0</v>
      </c>
      <c r="M23" s="12">
        <f t="shared" si="1"/>
        <v>0</v>
      </c>
      <c r="N23" s="12">
        <f t="shared" si="1"/>
        <v>0</v>
      </c>
      <c r="O23" s="12">
        <f t="shared" si="1"/>
        <v>0</v>
      </c>
      <c r="P23" s="12">
        <f t="shared" si="1"/>
        <v>0</v>
      </c>
      <c r="Q23" s="12">
        <f t="shared" si="1"/>
        <v>0</v>
      </c>
      <c r="R23" s="12">
        <f t="shared" si="1"/>
        <v>0</v>
      </c>
      <c r="S23" s="12">
        <f t="shared" si="1"/>
        <v>0</v>
      </c>
      <c r="T23" s="12">
        <f t="shared" si="1"/>
        <v>0</v>
      </c>
      <c r="U23" s="12">
        <f t="shared" si="1"/>
        <v>0</v>
      </c>
      <c r="V23" s="12">
        <f t="shared" si="1"/>
        <v>0</v>
      </c>
      <c r="W23" s="12">
        <f t="shared" si="1"/>
        <v>0</v>
      </c>
      <c r="X23" s="12">
        <f t="shared" si="1"/>
        <v>0</v>
      </c>
      <c r="Y23" s="12">
        <f t="shared" si="1"/>
        <v>0</v>
      </c>
      <c r="Z23" s="12">
        <f t="shared" si="1"/>
        <v>0</v>
      </c>
      <c r="AA23" s="12">
        <f t="shared" si="1"/>
        <v>0</v>
      </c>
      <c r="AB23" s="12">
        <f t="shared" si="1"/>
        <v>0</v>
      </c>
      <c r="AC23" s="12">
        <f t="shared" si="1"/>
        <v>0</v>
      </c>
      <c r="AD23" s="12">
        <f t="shared" si="1"/>
        <v>0</v>
      </c>
      <c r="AE23" s="12">
        <f t="shared" si="1"/>
        <v>0</v>
      </c>
      <c r="AF23" s="12">
        <f>COUNTIF(AF4:AF21,"m")</f>
        <v>0</v>
      </c>
      <c r="AG23" s="4"/>
      <c r="AO23">
        <v>23</v>
      </c>
    </row>
    <row r="24" spans="1:42" ht="15" customHeight="1" thickBot="1" x14ac:dyDescent="0.4">
      <c r="A24" s="87" t="s">
        <v>103</v>
      </c>
      <c r="B24" s="88">
        <f>COUNTIF(B4:B23,"g")</f>
        <v>0</v>
      </c>
      <c r="C24" s="88">
        <f t="shared" ref="C24:AE24" si="2">COUNTIF(C4:C23,"g")</f>
        <v>0</v>
      </c>
      <c r="D24" s="88">
        <f t="shared" si="2"/>
        <v>0</v>
      </c>
      <c r="E24" s="88">
        <f t="shared" si="2"/>
        <v>0</v>
      </c>
      <c r="F24" s="88">
        <f t="shared" si="2"/>
        <v>0</v>
      </c>
      <c r="G24" s="88">
        <f t="shared" si="2"/>
        <v>0</v>
      </c>
      <c r="H24" s="88">
        <f t="shared" si="2"/>
        <v>0</v>
      </c>
      <c r="I24" s="88">
        <f t="shared" si="2"/>
        <v>0</v>
      </c>
      <c r="J24" s="88">
        <f t="shared" si="2"/>
        <v>0</v>
      </c>
      <c r="K24" s="88">
        <f t="shared" si="2"/>
        <v>0</v>
      </c>
      <c r="L24" s="88">
        <f t="shared" si="2"/>
        <v>0</v>
      </c>
      <c r="M24" s="88">
        <f t="shared" si="2"/>
        <v>0</v>
      </c>
      <c r="N24" s="88">
        <f t="shared" si="2"/>
        <v>0</v>
      </c>
      <c r="O24" s="88">
        <f t="shared" si="2"/>
        <v>0</v>
      </c>
      <c r="P24" s="88">
        <f t="shared" si="2"/>
        <v>0</v>
      </c>
      <c r="Q24" s="88">
        <f t="shared" si="2"/>
        <v>0</v>
      </c>
      <c r="R24" s="88">
        <f t="shared" si="2"/>
        <v>0</v>
      </c>
      <c r="S24" s="88">
        <f t="shared" si="2"/>
        <v>0</v>
      </c>
      <c r="T24" s="88">
        <f t="shared" si="2"/>
        <v>0</v>
      </c>
      <c r="U24" s="88">
        <f t="shared" si="2"/>
        <v>0</v>
      </c>
      <c r="V24" s="88">
        <f t="shared" si="2"/>
        <v>0</v>
      </c>
      <c r="W24" s="88">
        <f t="shared" si="2"/>
        <v>0</v>
      </c>
      <c r="X24" s="88">
        <f t="shared" si="2"/>
        <v>0</v>
      </c>
      <c r="Y24" s="88">
        <f t="shared" si="2"/>
        <v>0</v>
      </c>
      <c r="Z24" s="88">
        <f t="shared" si="2"/>
        <v>0</v>
      </c>
      <c r="AA24" s="88">
        <f t="shared" si="2"/>
        <v>0</v>
      </c>
      <c r="AB24" s="88">
        <f t="shared" si="2"/>
        <v>0</v>
      </c>
      <c r="AC24" s="88">
        <f t="shared" si="2"/>
        <v>0</v>
      </c>
      <c r="AD24" s="88">
        <f t="shared" si="2"/>
        <v>0</v>
      </c>
      <c r="AE24" s="88">
        <f t="shared" si="2"/>
        <v>0</v>
      </c>
      <c r="AF24" s="88">
        <f>COUNTIF(AF4:AF23,"g")</f>
        <v>0</v>
      </c>
      <c r="AG24" s="2"/>
      <c r="AO24">
        <v>24</v>
      </c>
    </row>
    <row r="25" spans="1:42" ht="15" customHeight="1" thickTop="1" thickBot="1" x14ac:dyDescent="0.4">
      <c r="A25" s="89"/>
      <c r="B25" s="93">
        <f t="shared" ref="B25:AF25" si="3">B2</f>
        <v>43525</v>
      </c>
      <c r="C25" s="93">
        <f t="shared" si="3"/>
        <v>43526</v>
      </c>
      <c r="D25" s="93">
        <f t="shared" si="3"/>
        <v>43527</v>
      </c>
      <c r="E25" s="93">
        <f t="shared" si="3"/>
        <v>43528</v>
      </c>
      <c r="F25" s="93">
        <f t="shared" si="3"/>
        <v>43529</v>
      </c>
      <c r="G25" s="93">
        <f t="shared" si="3"/>
        <v>43530</v>
      </c>
      <c r="H25" s="93">
        <f t="shared" si="3"/>
        <v>43531</v>
      </c>
      <c r="I25" s="93">
        <f t="shared" si="3"/>
        <v>43532</v>
      </c>
      <c r="J25" s="93">
        <f t="shared" si="3"/>
        <v>43533</v>
      </c>
      <c r="K25" s="93">
        <f t="shared" si="3"/>
        <v>43534</v>
      </c>
      <c r="L25" s="93">
        <f t="shared" si="3"/>
        <v>43535</v>
      </c>
      <c r="M25" s="93">
        <f t="shared" si="3"/>
        <v>43536</v>
      </c>
      <c r="N25" s="93">
        <f t="shared" si="3"/>
        <v>43537</v>
      </c>
      <c r="O25" s="93">
        <f t="shared" si="3"/>
        <v>43538</v>
      </c>
      <c r="P25" s="93">
        <f t="shared" si="3"/>
        <v>43539</v>
      </c>
      <c r="Q25" s="93">
        <f t="shared" si="3"/>
        <v>43540</v>
      </c>
      <c r="R25" s="93">
        <f t="shared" si="3"/>
        <v>43541</v>
      </c>
      <c r="S25" s="93">
        <f t="shared" si="3"/>
        <v>43542</v>
      </c>
      <c r="T25" s="93">
        <f t="shared" si="3"/>
        <v>43543</v>
      </c>
      <c r="U25" s="93">
        <f t="shared" si="3"/>
        <v>43544</v>
      </c>
      <c r="V25" s="93">
        <f t="shared" si="3"/>
        <v>43545</v>
      </c>
      <c r="W25" s="93">
        <f t="shared" si="3"/>
        <v>43546</v>
      </c>
      <c r="X25" s="93">
        <f t="shared" si="3"/>
        <v>43547</v>
      </c>
      <c r="Y25" s="93">
        <f t="shared" si="3"/>
        <v>43548</v>
      </c>
      <c r="Z25" s="93">
        <f t="shared" si="3"/>
        <v>43549</v>
      </c>
      <c r="AA25" s="93">
        <f t="shared" si="3"/>
        <v>43550</v>
      </c>
      <c r="AB25" s="93">
        <f t="shared" si="3"/>
        <v>43551</v>
      </c>
      <c r="AC25" s="93">
        <f t="shared" si="3"/>
        <v>43552</v>
      </c>
      <c r="AD25" s="93">
        <f t="shared" si="3"/>
        <v>43553</v>
      </c>
      <c r="AE25" s="93">
        <f t="shared" si="3"/>
        <v>43554</v>
      </c>
      <c r="AF25" s="93">
        <f t="shared" si="3"/>
        <v>43555</v>
      </c>
      <c r="AG25" s="2"/>
      <c r="AO25">
        <v>25</v>
      </c>
    </row>
    <row r="26" spans="1:42" ht="15" customHeight="1" thickBot="1" x14ac:dyDescent="0.4">
      <c r="A26" s="91" t="s">
        <v>137</v>
      </c>
      <c r="B26" s="92">
        <v>1</v>
      </c>
      <c r="C26" s="92">
        <v>2</v>
      </c>
      <c r="D26" s="92">
        <v>3</v>
      </c>
      <c r="E26" s="92">
        <v>4</v>
      </c>
      <c r="F26" s="92">
        <v>5</v>
      </c>
      <c r="G26" s="92">
        <v>6</v>
      </c>
      <c r="H26" s="92">
        <v>7</v>
      </c>
      <c r="I26" s="92">
        <v>8</v>
      </c>
      <c r="J26" s="92">
        <v>9</v>
      </c>
      <c r="K26" s="92">
        <v>10</v>
      </c>
      <c r="L26" s="92">
        <v>11</v>
      </c>
      <c r="M26" s="92">
        <v>12</v>
      </c>
      <c r="N26" s="92">
        <v>13</v>
      </c>
      <c r="O26" s="92">
        <v>14</v>
      </c>
      <c r="P26" s="92">
        <v>15</v>
      </c>
      <c r="Q26" s="92">
        <v>16</v>
      </c>
      <c r="R26" s="92">
        <v>17</v>
      </c>
      <c r="S26" s="92">
        <v>18</v>
      </c>
      <c r="T26" s="92">
        <v>19</v>
      </c>
      <c r="U26" s="92">
        <v>20</v>
      </c>
      <c r="V26" s="92">
        <v>21</v>
      </c>
      <c r="W26" s="92">
        <v>22</v>
      </c>
      <c r="X26" s="92">
        <v>23</v>
      </c>
      <c r="Y26" s="92">
        <v>24</v>
      </c>
      <c r="Z26" s="92">
        <v>25</v>
      </c>
      <c r="AA26" s="92">
        <v>26</v>
      </c>
      <c r="AB26" s="92">
        <v>27</v>
      </c>
      <c r="AC26" s="92">
        <v>28</v>
      </c>
      <c r="AD26" s="92">
        <v>29</v>
      </c>
      <c r="AE26" s="92">
        <v>30</v>
      </c>
      <c r="AF26" s="92">
        <v>31</v>
      </c>
      <c r="AG26" s="3"/>
      <c r="AO26">
        <v>26</v>
      </c>
    </row>
    <row r="27" spans="1:42" ht="15" customHeight="1" x14ac:dyDescent="0.35">
      <c r="A27" s="35"/>
      <c r="B27" s="53"/>
      <c r="C27" s="54"/>
      <c r="D27" s="66"/>
      <c r="E27" s="66"/>
      <c r="F27" s="31"/>
      <c r="G27" s="66"/>
      <c r="H27" s="66"/>
      <c r="I27" s="66"/>
      <c r="J27" s="66"/>
      <c r="K27" s="31"/>
      <c r="L27" s="31"/>
      <c r="M27" s="66"/>
      <c r="N27" s="66"/>
      <c r="O27" s="31"/>
      <c r="P27" s="66"/>
      <c r="Q27" s="66"/>
      <c r="R27" s="66"/>
      <c r="S27" s="66"/>
      <c r="T27" s="31"/>
      <c r="U27" s="31"/>
      <c r="V27" s="66"/>
      <c r="W27" s="66"/>
      <c r="X27" s="66"/>
      <c r="Y27" s="31"/>
      <c r="Z27" s="54"/>
      <c r="AA27" s="66"/>
      <c r="AB27" s="66"/>
      <c r="AC27" s="54"/>
      <c r="AD27" s="66"/>
      <c r="AE27" s="53"/>
      <c r="AF27" s="54"/>
      <c r="AG27" s="2"/>
      <c r="AO27">
        <v>27</v>
      </c>
    </row>
    <row r="28" spans="1:42" ht="15" customHeight="1" x14ac:dyDescent="0.35">
      <c r="A28" s="32"/>
      <c r="B28" s="55"/>
      <c r="C28" s="67"/>
      <c r="D28" s="67"/>
      <c r="E28" s="67"/>
      <c r="F28" s="67"/>
      <c r="G28" s="66"/>
      <c r="H28" s="67"/>
      <c r="I28" s="67"/>
      <c r="J28" s="67"/>
      <c r="K28" s="66"/>
      <c r="L28" s="67"/>
      <c r="M28" s="66"/>
      <c r="N28" s="66"/>
      <c r="O28" s="66"/>
      <c r="P28" s="66"/>
      <c r="Q28" s="67"/>
      <c r="R28" s="67"/>
      <c r="S28" s="67"/>
      <c r="T28" s="66"/>
      <c r="U28" s="66"/>
      <c r="V28" s="67"/>
      <c r="W28" s="67"/>
      <c r="X28" s="67"/>
      <c r="Y28" s="66"/>
      <c r="Z28" s="67"/>
      <c r="AA28" s="66"/>
      <c r="AB28" s="66"/>
      <c r="AC28" s="66"/>
      <c r="AD28" s="67"/>
      <c r="AE28" s="55"/>
      <c r="AF28" s="67"/>
      <c r="AG28" s="2"/>
      <c r="AO28">
        <v>28</v>
      </c>
    </row>
    <row r="29" spans="1:42" ht="15" customHeight="1" x14ac:dyDescent="0.35">
      <c r="A29" s="36"/>
      <c r="B29" s="56"/>
      <c r="C29" s="66"/>
      <c r="D29" s="66"/>
      <c r="E29" s="66"/>
      <c r="F29" s="66"/>
      <c r="G29" s="66"/>
      <c r="H29" s="66"/>
      <c r="I29" s="66"/>
      <c r="J29" s="66"/>
      <c r="K29" s="66"/>
      <c r="L29" s="66"/>
      <c r="M29" s="67"/>
      <c r="N29" s="67"/>
      <c r="O29" s="67"/>
      <c r="P29" s="66"/>
      <c r="Q29" s="66"/>
      <c r="R29" s="66"/>
      <c r="S29" s="66"/>
      <c r="T29" s="66"/>
      <c r="U29" s="66"/>
      <c r="V29" s="66"/>
      <c r="W29" s="66"/>
      <c r="X29" s="66"/>
      <c r="Y29" s="66"/>
      <c r="Z29" s="66"/>
      <c r="AA29" s="67"/>
      <c r="AB29" s="67"/>
      <c r="AC29" s="66"/>
      <c r="AD29" s="66"/>
      <c r="AE29" s="56"/>
      <c r="AF29" s="66"/>
      <c r="AG29" s="3"/>
      <c r="AO29">
        <v>29</v>
      </c>
    </row>
    <row r="30" spans="1:42" ht="15" customHeight="1" x14ac:dyDescent="0.35">
      <c r="A30" s="32"/>
      <c r="B30" s="56"/>
      <c r="C30" s="66"/>
      <c r="D30" s="66"/>
      <c r="E30" s="67"/>
      <c r="F30" s="67"/>
      <c r="G30" s="66"/>
      <c r="H30" s="66"/>
      <c r="I30" s="66"/>
      <c r="J30" s="66"/>
      <c r="K30" s="66"/>
      <c r="L30" s="66"/>
      <c r="M30" s="68"/>
      <c r="N30" s="68"/>
      <c r="O30" s="68"/>
      <c r="P30" s="68"/>
      <c r="Q30" s="68"/>
      <c r="R30" s="66"/>
      <c r="S30" s="66"/>
      <c r="T30" s="66"/>
      <c r="U30" s="66"/>
      <c r="V30" s="66"/>
      <c r="W30" s="66"/>
      <c r="X30" s="66"/>
      <c r="Y30" s="66"/>
      <c r="Z30" s="66"/>
      <c r="AA30" s="68"/>
      <c r="AB30" s="68"/>
      <c r="AC30" s="68"/>
      <c r="AD30" s="68"/>
      <c r="AE30" s="56"/>
      <c r="AF30" s="66"/>
      <c r="AG30" s="2"/>
      <c r="AO30">
        <v>30</v>
      </c>
    </row>
    <row r="31" spans="1:42" ht="15" customHeight="1" x14ac:dyDescent="0.35">
      <c r="A31" s="37"/>
      <c r="B31" s="5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7"/>
      <c r="U31" s="67"/>
      <c r="V31" s="66"/>
      <c r="W31" s="66"/>
      <c r="X31" s="66"/>
      <c r="Y31" s="66"/>
      <c r="Z31" s="66"/>
      <c r="AA31" s="66"/>
      <c r="AB31" s="66"/>
      <c r="AC31" s="66"/>
      <c r="AD31" s="66"/>
      <c r="AE31" s="56"/>
      <c r="AF31" s="66"/>
      <c r="AG31" s="2"/>
      <c r="AO31">
        <v>31</v>
      </c>
    </row>
    <row r="32" spans="1:42" ht="15" customHeight="1" x14ac:dyDescent="0.35">
      <c r="A32" s="38"/>
      <c r="B32" s="56"/>
      <c r="C32" s="66"/>
      <c r="D32" s="66"/>
      <c r="E32" s="67"/>
      <c r="F32" s="67"/>
      <c r="G32" s="66"/>
      <c r="H32" s="66"/>
      <c r="I32" s="66"/>
      <c r="J32" s="66"/>
      <c r="K32" s="66"/>
      <c r="L32" s="66"/>
      <c r="M32" s="68"/>
      <c r="N32" s="68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8"/>
      <c r="AB32" s="68"/>
      <c r="AC32" s="66"/>
      <c r="AD32" s="66"/>
      <c r="AE32" s="56"/>
      <c r="AF32" s="66"/>
      <c r="AG32" s="173" t="s">
        <v>132</v>
      </c>
      <c r="AH32" s="174"/>
      <c r="AO32">
        <v>32</v>
      </c>
    </row>
    <row r="33" spans="1:41" ht="15" customHeight="1" x14ac:dyDescent="0.35">
      <c r="A33" s="39"/>
      <c r="B33" s="56"/>
      <c r="C33" s="66"/>
      <c r="D33" s="67"/>
      <c r="E33" s="66"/>
      <c r="F33" s="66"/>
      <c r="G33" s="66"/>
      <c r="H33" s="66"/>
      <c r="I33" s="66"/>
      <c r="J33" s="66"/>
      <c r="K33" s="67"/>
      <c r="L33" s="67"/>
      <c r="M33" s="67"/>
      <c r="N33" s="67"/>
      <c r="O33" s="67"/>
      <c r="P33" s="66"/>
      <c r="Q33" s="66"/>
      <c r="R33" s="67"/>
      <c r="S33" s="67"/>
      <c r="T33" s="67"/>
      <c r="U33" s="67"/>
      <c r="V33" s="66"/>
      <c r="W33" s="66"/>
      <c r="X33" s="66"/>
      <c r="Y33" s="67"/>
      <c r="Z33" s="67"/>
      <c r="AA33" s="67"/>
      <c r="AB33" s="67"/>
      <c r="AC33" s="67"/>
      <c r="AD33" s="66"/>
      <c r="AE33" s="56"/>
      <c r="AF33" s="66"/>
      <c r="AG33" s="175"/>
      <c r="AH33" s="176"/>
      <c r="AO33">
        <v>33</v>
      </c>
    </row>
    <row r="34" spans="1:41" ht="15" customHeight="1" x14ac:dyDescent="0.35">
      <c r="A34" s="39"/>
      <c r="B34" s="56"/>
      <c r="C34" s="66"/>
      <c r="D34" s="66"/>
      <c r="E34" s="67"/>
      <c r="F34" s="30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6"/>
      <c r="AB34" s="66"/>
      <c r="AC34" s="66"/>
      <c r="AD34" s="66"/>
      <c r="AE34" s="56"/>
      <c r="AF34" s="66"/>
      <c r="AG34" s="175"/>
      <c r="AH34" s="176"/>
      <c r="AO34">
        <v>34</v>
      </c>
    </row>
    <row r="35" spans="1:41" ht="15" customHeight="1" x14ac:dyDescent="0.35">
      <c r="A35" s="32"/>
      <c r="B35" s="5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66"/>
      <c r="P35" s="66"/>
      <c r="Q35" s="66"/>
      <c r="R35" s="66"/>
      <c r="S35" s="66"/>
      <c r="T35" s="66"/>
      <c r="U35" s="66"/>
      <c r="V35" s="66"/>
      <c r="W35" s="66"/>
      <c r="X35" s="66"/>
      <c r="Y35" s="66"/>
      <c r="Z35" s="66"/>
      <c r="AA35" s="66"/>
      <c r="AB35" s="66"/>
      <c r="AC35" s="66"/>
      <c r="AD35" s="66"/>
      <c r="AE35" s="56"/>
      <c r="AF35" s="66"/>
      <c r="AG35" s="175"/>
      <c r="AH35" s="176"/>
      <c r="AO35">
        <v>35</v>
      </c>
    </row>
    <row r="36" spans="1:41" ht="15" customHeight="1" x14ac:dyDescent="0.35">
      <c r="A36" s="32"/>
      <c r="B36" s="5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66"/>
      <c r="N36" s="66"/>
      <c r="O36" s="66"/>
      <c r="P36" s="66"/>
      <c r="Q36" s="66"/>
      <c r="R36" s="66"/>
      <c r="S36" s="66"/>
      <c r="T36" s="66"/>
      <c r="U36" s="66"/>
      <c r="V36" s="66"/>
      <c r="W36" s="66"/>
      <c r="X36" s="66"/>
      <c r="Y36" s="66"/>
      <c r="Z36" s="66"/>
      <c r="AA36" s="66"/>
      <c r="AB36" s="66"/>
      <c r="AC36" s="66"/>
      <c r="AD36" s="66"/>
      <c r="AE36" s="56"/>
      <c r="AF36" s="66"/>
      <c r="AG36" s="175"/>
      <c r="AH36" s="176"/>
      <c r="AO36">
        <v>36</v>
      </c>
    </row>
    <row r="37" spans="1:41" ht="15" customHeight="1" x14ac:dyDescent="0.35">
      <c r="A37" s="32"/>
      <c r="B37" s="5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66"/>
      <c r="N37" s="66"/>
      <c r="O37" s="66"/>
      <c r="P37" s="66"/>
      <c r="Q37" s="66"/>
      <c r="R37" s="66"/>
      <c r="S37" s="66"/>
      <c r="T37" s="66"/>
      <c r="U37" s="66"/>
      <c r="V37" s="66"/>
      <c r="W37" s="66"/>
      <c r="X37" s="66"/>
      <c r="Y37" s="66"/>
      <c r="Z37" s="66"/>
      <c r="AA37" s="66"/>
      <c r="AB37" s="66"/>
      <c r="AC37" s="66"/>
      <c r="AD37" s="66"/>
      <c r="AE37" s="56"/>
      <c r="AF37" s="66"/>
      <c r="AG37" s="177"/>
      <c r="AH37" s="178"/>
      <c r="AO37">
        <v>37</v>
      </c>
    </row>
    <row r="38" spans="1:41" ht="15" customHeight="1" x14ac:dyDescent="0.35">
      <c r="A38" s="32"/>
      <c r="B38" s="5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6"/>
      <c r="T38" s="66"/>
      <c r="U38" s="66"/>
      <c r="V38" s="66"/>
      <c r="W38" s="66"/>
      <c r="X38" s="66"/>
      <c r="Y38" s="66"/>
      <c r="Z38" s="66"/>
      <c r="AA38" s="66"/>
      <c r="AB38" s="66"/>
      <c r="AC38" s="66"/>
      <c r="AD38" s="66"/>
      <c r="AE38" s="56"/>
      <c r="AF38" s="66"/>
      <c r="AG38" s="3"/>
      <c r="AO38">
        <v>38</v>
      </c>
    </row>
    <row r="39" spans="1:41" ht="15" customHeight="1" x14ac:dyDescent="0.35">
      <c r="A39" s="34"/>
      <c r="B39" s="5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6"/>
      <c r="Z39" s="66"/>
      <c r="AA39" s="66"/>
      <c r="AB39" s="66"/>
      <c r="AC39" s="66"/>
      <c r="AD39" s="66"/>
      <c r="AE39" s="56"/>
      <c r="AF39" s="66"/>
      <c r="AG39" s="2"/>
      <c r="AO39">
        <v>39</v>
      </c>
    </row>
    <row r="40" spans="1:41" ht="15" customHeight="1" x14ac:dyDescent="0.35">
      <c r="A40" s="34"/>
      <c r="B40" s="5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6"/>
      <c r="T40" s="66"/>
      <c r="U40" s="66"/>
      <c r="V40" s="66"/>
      <c r="W40" s="66"/>
      <c r="X40" s="66"/>
      <c r="Y40" s="66"/>
      <c r="Z40" s="66"/>
      <c r="AA40" s="66"/>
      <c r="AB40" s="66"/>
      <c r="AC40" s="66"/>
      <c r="AD40" s="66"/>
      <c r="AE40" s="56"/>
      <c r="AF40" s="66"/>
      <c r="AG40" s="2"/>
      <c r="AO40">
        <v>40</v>
      </c>
    </row>
    <row r="41" spans="1:41" ht="15" customHeight="1" x14ac:dyDescent="0.35">
      <c r="A41" s="34"/>
      <c r="B41" s="5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66"/>
      <c r="N41" s="66"/>
      <c r="O41" s="66"/>
      <c r="P41" s="66"/>
      <c r="Q41" s="66"/>
      <c r="R41" s="66"/>
      <c r="S41" s="66"/>
      <c r="T41" s="66"/>
      <c r="U41" s="66"/>
      <c r="V41" s="66"/>
      <c r="W41" s="66"/>
      <c r="X41" s="66"/>
      <c r="Y41" s="66"/>
      <c r="Z41" s="66"/>
      <c r="AA41" s="66"/>
      <c r="AB41" s="66"/>
      <c r="AC41" s="66"/>
      <c r="AD41" s="66"/>
      <c r="AE41" s="56"/>
      <c r="AF41" s="66"/>
      <c r="AG41" s="3"/>
      <c r="AO41">
        <v>41</v>
      </c>
    </row>
    <row r="42" spans="1:41" ht="15" customHeight="1" x14ac:dyDescent="0.35">
      <c r="A42" s="15"/>
      <c r="B42" s="56"/>
      <c r="C42" s="66"/>
      <c r="D42" s="66"/>
      <c r="E42" s="66"/>
      <c r="F42" s="66"/>
      <c r="G42" s="66"/>
      <c r="H42" s="66"/>
      <c r="I42" s="66"/>
      <c r="J42" s="66"/>
      <c r="K42" s="66"/>
      <c r="L42" s="66"/>
      <c r="M42" s="66"/>
      <c r="N42" s="66"/>
      <c r="O42" s="66"/>
      <c r="P42" s="66"/>
      <c r="Q42" s="66"/>
      <c r="R42" s="66"/>
      <c r="S42" s="66"/>
      <c r="T42" s="66"/>
      <c r="U42" s="66"/>
      <c r="V42" s="66"/>
      <c r="W42" s="66"/>
      <c r="X42" s="66"/>
      <c r="Y42" s="66"/>
      <c r="Z42" s="66"/>
      <c r="AA42" s="66"/>
      <c r="AB42" s="66"/>
      <c r="AC42" s="66"/>
      <c r="AD42" s="66"/>
      <c r="AE42" s="56"/>
      <c r="AF42" s="66"/>
      <c r="AG42" s="3"/>
      <c r="AO42">
        <v>42</v>
      </c>
    </row>
    <row r="43" spans="1:41" ht="15" customHeight="1" x14ac:dyDescent="0.35">
      <c r="A43" s="15"/>
      <c r="B43" s="56"/>
      <c r="C43" s="66"/>
      <c r="D43" s="66"/>
      <c r="E43" s="66"/>
      <c r="F43" s="66"/>
      <c r="G43" s="66"/>
      <c r="H43" s="66"/>
      <c r="I43" s="66"/>
      <c r="J43" s="66"/>
      <c r="K43" s="66"/>
      <c r="L43" s="66"/>
      <c r="M43" s="66"/>
      <c r="N43" s="66"/>
      <c r="O43" s="66"/>
      <c r="P43" s="66"/>
      <c r="Q43" s="66"/>
      <c r="R43" s="66"/>
      <c r="S43" s="66"/>
      <c r="T43" s="66"/>
      <c r="U43" s="66"/>
      <c r="V43" s="66"/>
      <c r="W43" s="66"/>
      <c r="X43" s="66"/>
      <c r="Y43" s="66"/>
      <c r="Z43" s="66"/>
      <c r="AA43" s="66"/>
      <c r="AB43" s="66"/>
      <c r="AC43" s="66"/>
      <c r="AD43" s="66"/>
      <c r="AE43" s="56"/>
      <c r="AF43" s="66"/>
      <c r="AG43" s="3"/>
      <c r="AO43">
        <v>43</v>
      </c>
    </row>
    <row r="44" spans="1:41" ht="15" customHeight="1" x14ac:dyDescent="0.35">
      <c r="A44" s="15"/>
      <c r="B44" s="56"/>
      <c r="C44" s="66"/>
      <c r="D44" s="66"/>
      <c r="E44" s="66"/>
      <c r="F44" s="66"/>
      <c r="G44" s="66"/>
      <c r="H44" s="66"/>
      <c r="I44" s="66"/>
      <c r="J44" s="66"/>
      <c r="K44" s="66"/>
      <c r="L44" s="66"/>
      <c r="M44" s="66"/>
      <c r="N44" s="66"/>
      <c r="O44" s="66"/>
      <c r="P44" s="66"/>
      <c r="Q44" s="66"/>
      <c r="R44" s="66"/>
      <c r="S44" s="66"/>
      <c r="T44" s="66"/>
      <c r="U44" s="66"/>
      <c r="V44" s="66"/>
      <c r="W44" s="66"/>
      <c r="X44" s="66"/>
      <c r="Y44" s="66"/>
      <c r="Z44" s="66"/>
      <c r="AA44" s="66"/>
      <c r="AB44" s="66"/>
      <c r="AC44" s="66"/>
      <c r="AD44" s="66"/>
      <c r="AE44" s="56"/>
      <c r="AF44" s="66"/>
      <c r="AG44" s="6"/>
      <c r="AO44">
        <v>44</v>
      </c>
    </row>
    <row r="45" spans="1:41" ht="15" customHeight="1" thickBot="1" x14ac:dyDescent="0.4">
      <c r="A45" s="15"/>
      <c r="B45" s="62"/>
      <c r="C45" s="62"/>
      <c r="D45" s="62"/>
      <c r="E45" s="62"/>
      <c r="F45" s="62"/>
      <c r="G45" s="62"/>
      <c r="H45" s="62"/>
      <c r="I45" s="62"/>
      <c r="J45" s="62"/>
      <c r="K45" s="62"/>
      <c r="L45" s="62"/>
      <c r="M45" s="62"/>
      <c r="N45" s="62"/>
      <c r="O45" s="62"/>
      <c r="P45" s="62"/>
      <c r="Q45" s="62"/>
      <c r="R45" s="62"/>
      <c r="S45" s="62"/>
      <c r="T45" s="62"/>
      <c r="U45" s="62"/>
      <c r="V45" s="62"/>
      <c r="W45" s="62"/>
      <c r="X45" s="62"/>
      <c r="Y45" s="62"/>
      <c r="Z45" s="62"/>
      <c r="AA45" s="62"/>
      <c r="AB45" s="62"/>
      <c r="AC45" s="62"/>
      <c r="AD45" s="62"/>
      <c r="AE45" s="62"/>
      <c r="AF45" s="62"/>
      <c r="AG45" s="6"/>
      <c r="AO45">
        <v>45</v>
      </c>
    </row>
    <row r="46" spans="1:41" ht="15" customHeight="1" thickBot="1" x14ac:dyDescent="0.4">
      <c r="A46" s="16" t="s">
        <v>0</v>
      </c>
      <c r="B46" s="12">
        <f t="shared" ref="B46:AF46" si="4">COUNTIF(B27:B45,"m")</f>
        <v>0</v>
      </c>
      <c r="C46" s="12">
        <f t="shared" si="4"/>
        <v>0</v>
      </c>
      <c r="D46" s="12">
        <f t="shared" si="4"/>
        <v>0</v>
      </c>
      <c r="E46" s="12">
        <f t="shared" si="4"/>
        <v>0</v>
      </c>
      <c r="F46" s="12">
        <f t="shared" si="4"/>
        <v>0</v>
      </c>
      <c r="G46" s="12">
        <f t="shared" si="4"/>
        <v>0</v>
      </c>
      <c r="H46" s="12">
        <f t="shared" si="4"/>
        <v>0</v>
      </c>
      <c r="I46" s="12">
        <f t="shared" si="4"/>
        <v>0</v>
      </c>
      <c r="J46" s="12">
        <f t="shared" si="4"/>
        <v>0</v>
      </c>
      <c r="K46" s="12">
        <f t="shared" si="4"/>
        <v>0</v>
      </c>
      <c r="L46" s="12">
        <f t="shared" si="4"/>
        <v>0</v>
      </c>
      <c r="M46" s="12">
        <f t="shared" si="4"/>
        <v>0</v>
      </c>
      <c r="N46" s="12">
        <f t="shared" si="4"/>
        <v>0</v>
      </c>
      <c r="O46" s="12">
        <f t="shared" si="4"/>
        <v>0</v>
      </c>
      <c r="P46" s="12">
        <f t="shared" si="4"/>
        <v>0</v>
      </c>
      <c r="Q46" s="12">
        <f t="shared" si="4"/>
        <v>0</v>
      </c>
      <c r="R46" s="12">
        <f t="shared" si="4"/>
        <v>0</v>
      </c>
      <c r="S46" s="12">
        <f t="shared" si="4"/>
        <v>0</v>
      </c>
      <c r="T46" s="12">
        <f t="shared" si="4"/>
        <v>0</v>
      </c>
      <c r="U46" s="12">
        <f t="shared" si="4"/>
        <v>0</v>
      </c>
      <c r="V46" s="12">
        <f t="shared" si="4"/>
        <v>0</v>
      </c>
      <c r="W46" s="12">
        <f t="shared" si="4"/>
        <v>0</v>
      </c>
      <c r="X46" s="12">
        <f t="shared" si="4"/>
        <v>0</v>
      </c>
      <c r="Y46" s="12">
        <f t="shared" si="4"/>
        <v>0</v>
      </c>
      <c r="Z46" s="12">
        <f t="shared" si="4"/>
        <v>0</v>
      </c>
      <c r="AA46" s="12">
        <f t="shared" si="4"/>
        <v>0</v>
      </c>
      <c r="AB46" s="12">
        <f t="shared" si="4"/>
        <v>0</v>
      </c>
      <c r="AC46" s="12">
        <f t="shared" si="4"/>
        <v>0</v>
      </c>
      <c r="AD46" s="12">
        <f t="shared" si="4"/>
        <v>0</v>
      </c>
      <c r="AE46" s="12">
        <f t="shared" si="4"/>
        <v>0</v>
      </c>
      <c r="AF46" s="12">
        <f t="shared" si="4"/>
        <v>0</v>
      </c>
      <c r="AG46" s="7"/>
      <c r="AO46">
        <v>46</v>
      </c>
    </row>
    <row r="47" spans="1:41" ht="15" customHeight="1" thickBot="1" x14ac:dyDescent="0.4">
      <c r="A47" s="17" t="s">
        <v>103</v>
      </c>
      <c r="B47" s="13">
        <f t="shared" ref="B47:AF47" si="5">COUNTIF(B27:B45,"g")</f>
        <v>0</v>
      </c>
      <c r="C47" s="13">
        <f t="shared" si="5"/>
        <v>0</v>
      </c>
      <c r="D47" s="13">
        <f t="shared" si="5"/>
        <v>0</v>
      </c>
      <c r="E47" s="13">
        <f t="shared" si="5"/>
        <v>0</v>
      </c>
      <c r="F47" s="13">
        <f t="shared" si="5"/>
        <v>0</v>
      </c>
      <c r="G47" s="13">
        <f t="shared" si="5"/>
        <v>0</v>
      </c>
      <c r="H47" s="13">
        <f t="shared" si="5"/>
        <v>0</v>
      </c>
      <c r="I47" s="13">
        <f t="shared" si="5"/>
        <v>0</v>
      </c>
      <c r="J47" s="13">
        <f t="shared" si="5"/>
        <v>0</v>
      </c>
      <c r="K47" s="13">
        <f t="shared" si="5"/>
        <v>0</v>
      </c>
      <c r="L47" s="13">
        <f t="shared" si="5"/>
        <v>0</v>
      </c>
      <c r="M47" s="13">
        <f t="shared" si="5"/>
        <v>0</v>
      </c>
      <c r="N47" s="13">
        <f t="shared" si="5"/>
        <v>0</v>
      </c>
      <c r="O47" s="13">
        <f t="shared" si="5"/>
        <v>0</v>
      </c>
      <c r="P47" s="13">
        <f t="shared" si="5"/>
        <v>0</v>
      </c>
      <c r="Q47" s="13">
        <f t="shared" si="5"/>
        <v>0</v>
      </c>
      <c r="R47" s="13">
        <f t="shared" si="5"/>
        <v>0</v>
      </c>
      <c r="S47" s="13">
        <f t="shared" si="5"/>
        <v>0</v>
      </c>
      <c r="T47" s="13">
        <f t="shared" si="5"/>
        <v>0</v>
      </c>
      <c r="U47" s="13">
        <f t="shared" si="5"/>
        <v>0</v>
      </c>
      <c r="V47" s="13">
        <f t="shared" si="5"/>
        <v>0</v>
      </c>
      <c r="W47" s="13">
        <f t="shared" si="5"/>
        <v>0</v>
      </c>
      <c r="X47" s="13">
        <f t="shared" si="5"/>
        <v>0</v>
      </c>
      <c r="Y47" s="13">
        <f t="shared" si="5"/>
        <v>0</v>
      </c>
      <c r="Z47" s="13">
        <f t="shared" si="5"/>
        <v>0</v>
      </c>
      <c r="AA47" s="13">
        <f t="shared" si="5"/>
        <v>0</v>
      </c>
      <c r="AB47" s="13">
        <f t="shared" si="5"/>
        <v>0</v>
      </c>
      <c r="AC47" s="13">
        <f t="shared" si="5"/>
        <v>0</v>
      </c>
      <c r="AD47" s="13">
        <f t="shared" si="5"/>
        <v>0</v>
      </c>
      <c r="AE47" s="13">
        <f t="shared" si="5"/>
        <v>0</v>
      </c>
      <c r="AF47" s="13">
        <f t="shared" si="5"/>
        <v>0</v>
      </c>
      <c r="AG47" s="7"/>
      <c r="AO47">
        <v>47</v>
      </c>
    </row>
    <row r="48" spans="1:41" ht="15" customHeight="1" thickTop="1" x14ac:dyDescent="0.35">
      <c r="A48" s="97"/>
      <c r="B48" s="93">
        <f t="shared" ref="B48:AF48" si="6">B25</f>
        <v>43525</v>
      </c>
      <c r="C48" s="93">
        <f t="shared" si="6"/>
        <v>43526</v>
      </c>
      <c r="D48" s="93">
        <f t="shared" si="6"/>
        <v>43527</v>
      </c>
      <c r="E48" s="93">
        <f t="shared" si="6"/>
        <v>43528</v>
      </c>
      <c r="F48" s="93">
        <f t="shared" si="6"/>
        <v>43529</v>
      </c>
      <c r="G48" s="93">
        <f t="shared" si="6"/>
        <v>43530</v>
      </c>
      <c r="H48" s="93">
        <f t="shared" si="6"/>
        <v>43531</v>
      </c>
      <c r="I48" s="93">
        <f t="shared" si="6"/>
        <v>43532</v>
      </c>
      <c r="J48" s="93">
        <f t="shared" si="6"/>
        <v>43533</v>
      </c>
      <c r="K48" s="93">
        <f t="shared" si="6"/>
        <v>43534</v>
      </c>
      <c r="L48" s="93">
        <f t="shared" si="6"/>
        <v>43535</v>
      </c>
      <c r="M48" s="93">
        <f t="shared" si="6"/>
        <v>43536</v>
      </c>
      <c r="N48" s="93">
        <f t="shared" si="6"/>
        <v>43537</v>
      </c>
      <c r="O48" s="93">
        <f t="shared" si="6"/>
        <v>43538</v>
      </c>
      <c r="P48" s="93">
        <f t="shared" si="6"/>
        <v>43539</v>
      </c>
      <c r="Q48" s="93">
        <f t="shared" si="6"/>
        <v>43540</v>
      </c>
      <c r="R48" s="93">
        <f t="shared" si="6"/>
        <v>43541</v>
      </c>
      <c r="S48" s="93">
        <f t="shared" si="6"/>
        <v>43542</v>
      </c>
      <c r="T48" s="93">
        <f t="shared" si="6"/>
        <v>43543</v>
      </c>
      <c r="U48" s="93">
        <f t="shared" si="6"/>
        <v>43544</v>
      </c>
      <c r="V48" s="93">
        <f t="shared" si="6"/>
        <v>43545</v>
      </c>
      <c r="W48" s="93">
        <f t="shared" si="6"/>
        <v>43546</v>
      </c>
      <c r="X48" s="93">
        <f t="shared" si="6"/>
        <v>43547</v>
      </c>
      <c r="Y48" s="93">
        <f t="shared" si="6"/>
        <v>43548</v>
      </c>
      <c r="Z48" s="93">
        <f t="shared" si="6"/>
        <v>43549</v>
      </c>
      <c r="AA48" s="93">
        <f t="shared" si="6"/>
        <v>43550</v>
      </c>
      <c r="AB48" s="93">
        <f t="shared" si="6"/>
        <v>43551</v>
      </c>
      <c r="AC48" s="93">
        <f t="shared" si="6"/>
        <v>43552</v>
      </c>
      <c r="AD48" s="93">
        <f t="shared" si="6"/>
        <v>43553</v>
      </c>
      <c r="AE48" s="93">
        <f t="shared" si="6"/>
        <v>43554</v>
      </c>
      <c r="AF48" s="93">
        <f t="shared" si="6"/>
        <v>43555</v>
      </c>
      <c r="AG48" s="8"/>
      <c r="AO48">
        <v>48</v>
      </c>
    </row>
    <row r="49" spans="1:41" ht="15" customHeight="1" thickBot="1" x14ac:dyDescent="0.4">
      <c r="A49" s="91" t="s">
        <v>128</v>
      </c>
      <c r="B49" s="92">
        <v>1</v>
      </c>
      <c r="C49" s="92">
        <v>2</v>
      </c>
      <c r="D49" s="92">
        <v>3</v>
      </c>
      <c r="E49" s="92">
        <v>4</v>
      </c>
      <c r="F49" s="92">
        <v>5</v>
      </c>
      <c r="G49" s="92">
        <v>6</v>
      </c>
      <c r="H49" s="92">
        <v>7</v>
      </c>
      <c r="I49" s="92">
        <v>8</v>
      </c>
      <c r="J49" s="92">
        <v>9</v>
      </c>
      <c r="K49" s="92">
        <v>10</v>
      </c>
      <c r="L49" s="92">
        <v>11</v>
      </c>
      <c r="M49" s="92">
        <v>12</v>
      </c>
      <c r="N49" s="92">
        <v>13</v>
      </c>
      <c r="O49" s="92">
        <v>14</v>
      </c>
      <c r="P49" s="92">
        <v>15</v>
      </c>
      <c r="Q49" s="92">
        <v>16</v>
      </c>
      <c r="R49" s="92">
        <v>17</v>
      </c>
      <c r="S49" s="92">
        <v>18</v>
      </c>
      <c r="T49" s="92">
        <v>19</v>
      </c>
      <c r="U49" s="92">
        <v>20</v>
      </c>
      <c r="V49" s="92">
        <v>21</v>
      </c>
      <c r="W49" s="92">
        <v>22</v>
      </c>
      <c r="X49" s="92">
        <v>23</v>
      </c>
      <c r="Y49" s="92">
        <v>24</v>
      </c>
      <c r="Z49" s="92">
        <v>25</v>
      </c>
      <c r="AA49" s="92">
        <v>26</v>
      </c>
      <c r="AB49" s="92">
        <v>27</v>
      </c>
      <c r="AC49" s="92">
        <v>28</v>
      </c>
      <c r="AD49" s="92">
        <v>29</v>
      </c>
      <c r="AE49" s="92">
        <v>30</v>
      </c>
      <c r="AF49" s="92">
        <v>31</v>
      </c>
      <c r="AG49" s="8"/>
      <c r="AO49">
        <v>49</v>
      </c>
    </row>
    <row r="50" spans="1:41" ht="15" customHeight="1" x14ac:dyDescent="0.35">
      <c r="A50" s="32" t="s">
        <v>16</v>
      </c>
      <c r="B50" s="53"/>
      <c r="C50" s="54"/>
      <c r="D50" s="66"/>
      <c r="E50" s="66"/>
      <c r="F50" s="31"/>
      <c r="G50" s="66"/>
      <c r="H50" s="66"/>
      <c r="I50" s="66"/>
      <c r="J50" s="66"/>
      <c r="K50" s="31"/>
      <c r="L50" s="31"/>
      <c r="M50" s="66"/>
      <c r="N50" s="66"/>
      <c r="O50" s="31"/>
      <c r="P50" s="66"/>
      <c r="Q50" s="66"/>
      <c r="R50" s="66"/>
      <c r="S50" s="66"/>
      <c r="T50" s="31"/>
      <c r="U50" s="31"/>
      <c r="V50" s="66"/>
      <c r="W50" s="66"/>
      <c r="X50" s="66"/>
      <c r="Y50" s="31"/>
      <c r="Z50" s="54"/>
      <c r="AA50" s="66"/>
      <c r="AB50" s="66"/>
      <c r="AC50" s="54"/>
      <c r="AD50" s="66"/>
      <c r="AE50" s="53"/>
      <c r="AF50" s="54"/>
      <c r="AG50" s="8"/>
      <c r="AO50">
        <v>50</v>
      </c>
    </row>
    <row r="51" spans="1:41" ht="15" customHeight="1" x14ac:dyDescent="0.35">
      <c r="A51" s="32" t="s">
        <v>17</v>
      </c>
      <c r="B51" s="55"/>
      <c r="C51" s="67"/>
      <c r="D51" s="67"/>
      <c r="E51" s="67"/>
      <c r="F51" s="67"/>
      <c r="G51" s="66"/>
      <c r="H51" s="67"/>
      <c r="I51" s="67"/>
      <c r="J51" s="67"/>
      <c r="K51" s="66"/>
      <c r="L51" s="67"/>
      <c r="M51" s="66"/>
      <c r="N51" s="66"/>
      <c r="O51" s="66"/>
      <c r="P51" s="66"/>
      <c r="Q51" s="67"/>
      <c r="R51" s="67"/>
      <c r="S51" s="67"/>
      <c r="T51" s="66"/>
      <c r="U51" s="66"/>
      <c r="V51" s="67"/>
      <c r="W51" s="67"/>
      <c r="X51" s="67"/>
      <c r="Y51" s="66"/>
      <c r="Z51" s="67"/>
      <c r="AA51" s="66"/>
      <c r="AB51" s="66"/>
      <c r="AC51" s="66"/>
      <c r="AD51" s="67"/>
      <c r="AE51" s="55"/>
      <c r="AF51" s="67"/>
      <c r="AG51" s="1"/>
      <c r="AO51">
        <v>51</v>
      </c>
    </row>
    <row r="52" spans="1:41" ht="15" customHeight="1" x14ac:dyDescent="0.35">
      <c r="A52" s="32" t="s">
        <v>18</v>
      </c>
      <c r="B52" s="56"/>
      <c r="C52" s="66"/>
      <c r="D52" s="66"/>
      <c r="E52" s="66"/>
      <c r="F52" s="66"/>
      <c r="G52" s="66"/>
      <c r="H52" s="66"/>
      <c r="I52" s="66"/>
      <c r="J52" s="66"/>
      <c r="K52" s="66"/>
      <c r="L52" s="66"/>
      <c r="M52" s="67"/>
      <c r="N52" s="67"/>
      <c r="O52" s="67"/>
      <c r="P52" s="66"/>
      <c r="Q52" s="66"/>
      <c r="R52" s="66"/>
      <c r="S52" s="66"/>
      <c r="T52" s="66"/>
      <c r="U52" s="66"/>
      <c r="V52" s="66"/>
      <c r="W52" s="66"/>
      <c r="X52" s="66"/>
      <c r="Y52" s="66"/>
      <c r="Z52" s="66"/>
      <c r="AA52" s="67"/>
      <c r="AB52" s="67"/>
      <c r="AC52" s="66"/>
      <c r="AD52" s="66"/>
      <c r="AE52" s="56"/>
      <c r="AF52" s="66"/>
      <c r="AG52" s="8"/>
      <c r="AO52">
        <v>52</v>
      </c>
    </row>
    <row r="53" spans="1:41" ht="15" customHeight="1" x14ac:dyDescent="0.35">
      <c r="A53" s="32" t="s">
        <v>19</v>
      </c>
      <c r="B53" s="56"/>
      <c r="C53" s="66"/>
      <c r="D53" s="66"/>
      <c r="E53" s="67"/>
      <c r="F53" s="67"/>
      <c r="G53" s="66"/>
      <c r="H53" s="66"/>
      <c r="I53" s="66"/>
      <c r="J53" s="66"/>
      <c r="K53" s="66"/>
      <c r="L53" s="66"/>
      <c r="M53" s="68"/>
      <c r="N53" s="68"/>
      <c r="O53" s="68"/>
      <c r="P53" s="68"/>
      <c r="Q53" s="68"/>
      <c r="R53" s="66"/>
      <c r="S53" s="66"/>
      <c r="T53" s="66"/>
      <c r="U53" s="66"/>
      <c r="V53" s="66"/>
      <c r="W53" s="66"/>
      <c r="X53" s="66"/>
      <c r="Y53" s="66"/>
      <c r="Z53" s="66"/>
      <c r="AA53" s="68"/>
      <c r="AB53" s="68"/>
      <c r="AC53" s="68"/>
      <c r="AD53" s="68"/>
      <c r="AE53" s="56"/>
      <c r="AF53" s="66"/>
      <c r="AG53" s="8"/>
    </row>
    <row r="54" spans="1:41" ht="15" customHeight="1" x14ac:dyDescent="0.35">
      <c r="A54" s="32" t="s">
        <v>20</v>
      </c>
      <c r="B54" s="56"/>
      <c r="C54" s="66"/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6"/>
      <c r="T54" s="67"/>
      <c r="U54" s="67"/>
      <c r="V54" s="66"/>
      <c r="W54" s="66"/>
      <c r="X54" s="66"/>
      <c r="Y54" s="66"/>
      <c r="Z54" s="66"/>
      <c r="AA54" s="66"/>
      <c r="AB54" s="66"/>
      <c r="AC54" s="66"/>
      <c r="AD54" s="66"/>
      <c r="AE54" s="56"/>
      <c r="AF54" s="66"/>
      <c r="AG54" s="9"/>
    </row>
    <row r="55" spans="1:41" ht="15" customHeight="1" x14ac:dyDescent="0.35">
      <c r="A55" s="40" t="s">
        <v>21</v>
      </c>
      <c r="B55" s="56"/>
      <c r="C55" s="66"/>
      <c r="D55" s="66"/>
      <c r="E55" s="67"/>
      <c r="F55" s="67"/>
      <c r="G55" s="66"/>
      <c r="H55" s="66"/>
      <c r="I55" s="66"/>
      <c r="J55" s="66"/>
      <c r="K55" s="66"/>
      <c r="L55" s="66"/>
      <c r="M55" s="68"/>
      <c r="N55" s="68"/>
      <c r="O55" s="66"/>
      <c r="P55" s="66"/>
      <c r="Q55" s="66"/>
      <c r="R55" s="66"/>
      <c r="S55" s="66"/>
      <c r="T55" s="66"/>
      <c r="U55" s="66"/>
      <c r="V55" s="66"/>
      <c r="W55" s="66"/>
      <c r="X55" s="66"/>
      <c r="Y55" s="66"/>
      <c r="Z55" s="66"/>
      <c r="AA55" s="68"/>
      <c r="AB55" s="68"/>
      <c r="AC55" s="66"/>
      <c r="AD55" s="66"/>
      <c r="AE55" s="56"/>
      <c r="AF55" s="66"/>
      <c r="AG55" s="173" t="s">
        <v>133</v>
      </c>
      <c r="AH55" s="174"/>
    </row>
    <row r="56" spans="1:41" ht="15" customHeight="1" x14ac:dyDescent="0.35">
      <c r="A56" s="49" t="s">
        <v>22</v>
      </c>
      <c r="B56" s="56"/>
      <c r="C56" s="66"/>
      <c r="D56" s="67"/>
      <c r="E56" s="66"/>
      <c r="F56" s="66"/>
      <c r="G56" s="66"/>
      <c r="H56" s="66"/>
      <c r="I56" s="66"/>
      <c r="J56" s="66"/>
      <c r="K56" s="67"/>
      <c r="L56" s="67"/>
      <c r="M56" s="67"/>
      <c r="N56" s="67"/>
      <c r="O56" s="67"/>
      <c r="P56" s="66"/>
      <c r="Q56" s="66"/>
      <c r="R56" s="67"/>
      <c r="S56" s="67"/>
      <c r="T56" s="67"/>
      <c r="U56" s="67"/>
      <c r="V56" s="66"/>
      <c r="W56" s="66"/>
      <c r="X56" s="66"/>
      <c r="Y56" s="67"/>
      <c r="Z56" s="67"/>
      <c r="AA56" s="67"/>
      <c r="AB56" s="67"/>
      <c r="AC56" s="67"/>
      <c r="AD56" s="66"/>
      <c r="AE56" s="56"/>
      <c r="AF56" s="66"/>
      <c r="AG56" s="175"/>
      <c r="AH56" s="176"/>
    </row>
    <row r="57" spans="1:41" ht="15" customHeight="1" x14ac:dyDescent="0.35">
      <c r="A57" s="49" t="s">
        <v>23</v>
      </c>
      <c r="B57" s="56"/>
      <c r="C57" s="66"/>
      <c r="D57" s="66"/>
      <c r="E57" s="67"/>
      <c r="F57" s="30"/>
      <c r="G57" s="66"/>
      <c r="H57" s="66"/>
      <c r="I57" s="66"/>
      <c r="J57" s="66"/>
      <c r="K57" s="66"/>
      <c r="L57" s="66"/>
      <c r="M57" s="66"/>
      <c r="N57" s="66"/>
      <c r="O57" s="66"/>
      <c r="P57" s="66"/>
      <c r="Q57" s="66"/>
      <c r="R57" s="66"/>
      <c r="S57" s="66"/>
      <c r="T57" s="66"/>
      <c r="U57" s="66"/>
      <c r="V57" s="66"/>
      <c r="W57" s="66"/>
      <c r="X57" s="66"/>
      <c r="Y57" s="66"/>
      <c r="Z57" s="66"/>
      <c r="AA57" s="66"/>
      <c r="AB57" s="66"/>
      <c r="AC57" s="66"/>
      <c r="AD57" s="66"/>
      <c r="AE57" s="56"/>
      <c r="AF57" s="66"/>
      <c r="AG57" s="175"/>
      <c r="AH57" s="176"/>
    </row>
    <row r="58" spans="1:41" ht="15" customHeight="1" x14ac:dyDescent="0.35">
      <c r="A58" s="41" t="s">
        <v>24</v>
      </c>
      <c r="B58" s="56"/>
      <c r="C58" s="66"/>
      <c r="D58" s="66"/>
      <c r="E58" s="66"/>
      <c r="F58" s="66"/>
      <c r="G58" s="66"/>
      <c r="H58" s="66"/>
      <c r="I58" s="66"/>
      <c r="J58" s="66"/>
      <c r="K58" s="66"/>
      <c r="L58" s="66"/>
      <c r="M58" s="66"/>
      <c r="N58" s="66"/>
      <c r="O58" s="66"/>
      <c r="P58" s="66"/>
      <c r="Q58" s="66"/>
      <c r="R58" s="66"/>
      <c r="S58" s="66"/>
      <c r="T58" s="66"/>
      <c r="U58" s="66"/>
      <c r="V58" s="66"/>
      <c r="W58" s="66"/>
      <c r="X58" s="66"/>
      <c r="Y58" s="66"/>
      <c r="Z58" s="66"/>
      <c r="AA58" s="66"/>
      <c r="AB58" s="66"/>
      <c r="AC58" s="66"/>
      <c r="AD58" s="66"/>
      <c r="AE58" s="56"/>
      <c r="AF58" s="66"/>
      <c r="AG58" s="175"/>
      <c r="AH58" s="176"/>
    </row>
    <row r="59" spans="1:41" ht="15" customHeight="1" x14ac:dyDescent="0.35">
      <c r="A59" s="32" t="s">
        <v>25</v>
      </c>
      <c r="B59" s="56"/>
      <c r="C59" s="66"/>
      <c r="D59" s="66"/>
      <c r="E59" s="66"/>
      <c r="F59" s="66"/>
      <c r="G59" s="67" t="s">
        <v>120</v>
      </c>
      <c r="H59" s="67" t="s">
        <v>120</v>
      </c>
      <c r="I59" s="67" t="s">
        <v>120</v>
      </c>
      <c r="J59" s="67" t="s">
        <v>120</v>
      </c>
      <c r="K59" s="67" t="s">
        <v>120</v>
      </c>
      <c r="L59" s="67" t="s">
        <v>120</v>
      </c>
      <c r="M59" s="66"/>
      <c r="N59" s="66"/>
      <c r="O59" s="66"/>
      <c r="P59" s="66"/>
      <c r="Q59" s="66"/>
      <c r="R59" s="66"/>
      <c r="S59" s="66"/>
      <c r="T59" s="66"/>
      <c r="U59" s="66"/>
      <c r="V59" s="66"/>
      <c r="W59" s="66"/>
      <c r="X59" s="66"/>
      <c r="Y59" s="66"/>
      <c r="Z59" s="66"/>
      <c r="AA59" s="66"/>
      <c r="AB59" s="66"/>
      <c r="AC59" s="66"/>
      <c r="AD59" s="66"/>
      <c r="AE59" s="56"/>
      <c r="AF59" s="66"/>
      <c r="AG59" s="175"/>
      <c r="AH59" s="176"/>
    </row>
    <row r="60" spans="1:41" ht="15" customHeight="1" thickBot="1" x14ac:dyDescent="0.4">
      <c r="A60" s="32" t="s">
        <v>26</v>
      </c>
      <c r="B60" s="56"/>
      <c r="C60" s="66"/>
      <c r="D60" s="66"/>
      <c r="E60" s="66"/>
      <c r="F60" s="66"/>
      <c r="G60" s="67" t="s">
        <v>121</v>
      </c>
      <c r="H60" s="66" t="s">
        <v>121</v>
      </c>
      <c r="I60" s="67" t="s">
        <v>121</v>
      </c>
      <c r="J60" s="66" t="s">
        <v>121</v>
      </c>
      <c r="K60" s="67" t="s">
        <v>121</v>
      </c>
      <c r="L60" s="66" t="s">
        <v>121</v>
      </c>
      <c r="M60" s="66"/>
      <c r="N60" s="66"/>
      <c r="O60" s="66"/>
      <c r="P60" s="66"/>
      <c r="Q60" s="66"/>
      <c r="R60" s="66"/>
      <c r="S60" s="66"/>
      <c r="T60" s="66"/>
      <c r="U60" s="66"/>
      <c r="V60" s="66"/>
      <c r="W60" s="66"/>
      <c r="X60" s="66"/>
      <c r="Y60" s="66"/>
      <c r="Z60" s="66"/>
      <c r="AA60" s="66"/>
      <c r="AB60" s="66"/>
      <c r="AC60" s="66"/>
      <c r="AD60" s="66"/>
      <c r="AE60" s="56"/>
      <c r="AF60" s="66"/>
      <c r="AG60" s="177"/>
      <c r="AH60" s="178"/>
    </row>
    <row r="61" spans="1:41" ht="15" customHeight="1" x14ac:dyDescent="0.35">
      <c r="A61" s="40" t="s">
        <v>27</v>
      </c>
      <c r="B61" s="56"/>
      <c r="C61" s="66"/>
      <c r="D61" s="66"/>
      <c r="E61" s="66"/>
      <c r="F61" s="66"/>
      <c r="G61" s="54" t="s">
        <v>122</v>
      </c>
      <c r="H61" s="31" t="s">
        <v>122</v>
      </c>
      <c r="I61" s="54" t="s">
        <v>122</v>
      </c>
      <c r="J61" s="31" t="s">
        <v>122</v>
      </c>
      <c r="K61" s="54" t="s">
        <v>122</v>
      </c>
      <c r="L61" s="31" t="s">
        <v>122</v>
      </c>
      <c r="M61" s="66"/>
      <c r="N61" s="66"/>
      <c r="O61" s="66"/>
      <c r="P61" s="66"/>
      <c r="Q61" s="66"/>
      <c r="R61" s="66"/>
      <c r="S61" s="66"/>
      <c r="T61" s="66"/>
      <c r="U61" s="66"/>
      <c r="V61" s="66"/>
      <c r="W61" s="66"/>
      <c r="X61" s="66"/>
      <c r="Y61" s="66"/>
      <c r="Z61" s="66"/>
      <c r="AA61" s="66"/>
      <c r="AB61" s="66"/>
      <c r="AC61" s="66"/>
      <c r="AD61" s="66"/>
      <c r="AE61" s="56"/>
      <c r="AF61" s="66"/>
      <c r="AG61" s="10"/>
    </row>
    <row r="62" spans="1:41" ht="15" customHeight="1" x14ac:dyDescent="0.35">
      <c r="A62" s="42" t="s">
        <v>28</v>
      </c>
      <c r="B62" s="56"/>
      <c r="C62" s="66"/>
      <c r="D62" s="66"/>
      <c r="E62" s="66"/>
      <c r="F62" s="66"/>
      <c r="G62" s="67" t="s">
        <v>123</v>
      </c>
      <c r="H62" s="67" t="s">
        <v>123</v>
      </c>
      <c r="I62" s="67" t="s">
        <v>123</v>
      </c>
      <c r="J62" s="67" t="s">
        <v>123</v>
      </c>
      <c r="K62" s="67" t="s">
        <v>123</v>
      </c>
      <c r="L62" s="67" t="s">
        <v>123</v>
      </c>
      <c r="M62" s="66"/>
      <c r="N62" s="66"/>
      <c r="O62" s="66"/>
      <c r="P62" s="66"/>
      <c r="Q62" s="66"/>
      <c r="R62" s="66"/>
      <c r="S62" s="66"/>
      <c r="T62" s="66"/>
      <c r="U62" s="66"/>
      <c r="V62" s="66"/>
      <c r="W62" s="66"/>
      <c r="X62" s="66"/>
      <c r="Y62" s="66"/>
      <c r="Z62" s="66"/>
      <c r="AA62" s="66"/>
      <c r="AB62" s="66"/>
      <c r="AC62" s="66"/>
      <c r="AD62" s="66"/>
      <c r="AE62" s="56"/>
      <c r="AF62" s="66"/>
      <c r="AG62" s="8"/>
    </row>
    <row r="63" spans="1:41" ht="15" customHeight="1" x14ac:dyDescent="0.35">
      <c r="A63" s="42" t="s">
        <v>29</v>
      </c>
      <c r="B63" s="56"/>
      <c r="C63" s="66"/>
      <c r="D63" s="66"/>
      <c r="E63" s="66"/>
      <c r="F63" s="66"/>
      <c r="G63" s="67" t="s">
        <v>124</v>
      </c>
      <c r="H63" s="67" t="s">
        <v>124</v>
      </c>
      <c r="I63" s="67" t="s">
        <v>124</v>
      </c>
      <c r="J63" s="67" t="s">
        <v>124</v>
      </c>
      <c r="K63" s="67" t="s">
        <v>124</v>
      </c>
      <c r="L63" s="67" t="s">
        <v>124</v>
      </c>
      <c r="M63" s="66"/>
      <c r="N63" s="66"/>
      <c r="O63" s="66"/>
      <c r="P63" s="66"/>
      <c r="Q63" s="66"/>
      <c r="R63" s="66"/>
      <c r="S63" s="66"/>
      <c r="T63" s="66"/>
      <c r="U63" s="66"/>
      <c r="V63" s="66"/>
      <c r="W63" s="66"/>
      <c r="X63" s="66"/>
      <c r="Y63" s="66"/>
      <c r="Z63" s="66"/>
      <c r="AA63" s="66"/>
      <c r="AB63" s="66"/>
      <c r="AC63" s="66"/>
      <c r="AD63" s="66"/>
      <c r="AE63" s="56"/>
      <c r="AF63" s="66"/>
      <c r="AG63" s="11"/>
    </row>
    <row r="64" spans="1:41" ht="15" customHeight="1" x14ac:dyDescent="0.35">
      <c r="A64" s="42" t="s">
        <v>30</v>
      </c>
      <c r="B64" s="56"/>
      <c r="C64" s="66"/>
      <c r="D64" s="66"/>
      <c r="E64" s="66"/>
      <c r="F64" s="66"/>
      <c r="G64" s="67" t="s">
        <v>125</v>
      </c>
      <c r="H64" s="66" t="s">
        <v>125</v>
      </c>
      <c r="I64" s="67" t="s">
        <v>125</v>
      </c>
      <c r="J64" s="66" t="s">
        <v>125</v>
      </c>
      <c r="K64" s="67" t="s">
        <v>125</v>
      </c>
      <c r="L64" s="66" t="s">
        <v>125</v>
      </c>
      <c r="M64" s="66"/>
      <c r="N64" s="66"/>
      <c r="O64" s="66"/>
      <c r="P64" s="66"/>
      <c r="Q64" s="66"/>
      <c r="R64" s="66"/>
      <c r="S64" s="66"/>
      <c r="T64" s="66"/>
      <c r="U64" s="66"/>
      <c r="V64" s="66"/>
      <c r="W64" s="66"/>
      <c r="X64" s="66"/>
      <c r="Y64" s="66"/>
      <c r="Z64" s="66"/>
      <c r="AA64" s="66"/>
      <c r="AB64" s="66"/>
      <c r="AC64" s="66"/>
      <c r="AD64" s="66"/>
      <c r="AE64" s="56"/>
      <c r="AF64" s="66"/>
    </row>
    <row r="65" spans="1:34" ht="15" customHeight="1" x14ac:dyDescent="0.35">
      <c r="A65" s="21">
        <v>54</v>
      </c>
      <c r="B65" s="56"/>
      <c r="C65" s="66"/>
      <c r="D65" s="66"/>
      <c r="E65" s="66"/>
      <c r="F65" s="66"/>
      <c r="G65" s="67" t="s">
        <v>126</v>
      </c>
      <c r="H65" s="67" t="s">
        <v>126</v>
      </c>
      <c r="I65" s="67" t="s">
        <v>126</v>
      </c>
      <c r="J65" s="67" t="s">
        <v>126</v>
      </c>
      <c r="K65" s="67" t="s">
        <v>126</v>
      </c>
      <c r="L65" s="67" t="s">
        <v>126</v>
      </c>
      <c r="M65" s="66"/>
      <c r="N65" s="66"/>
      <c r="O65" s="66"/>
      <c r="P65" s="66"/>
      <c r="Q65" s="66"/>
      <c r="R65" s="66"/>
      <c r="S65" s="66"/>
      <c r="T65" s="66"/>
      <c r="U65" s="66"/>
      <c r="V65" s="66"/>
      <c r="W65" s="66"/>
      <c r="X65" s="66"/>
      <c r="Y65" s="66"/>
      <c r="Z65" s="66"/>
      <c r="AA65" s="66"/>
      <c r="AB65" s="66"/>
      <c r="AC65" s="66"/>
      <c r="AD65" s="66"/>
      <c r="AE65" s="56"/>
      <c r="AF65" s="66"/>
    </row>
    <row r="66" spans="1:34" ht="15" customHeight="1" x14ac:dyDescent="0.35">
      <c r="A66" s="21">
        <v>55</v>
      </c>
      <c r="B66" s="56"/>
      <c r="C66" s="66"/>
      <c r="D66" s="66"/>
      <c r="E66" s="66"/>
      <c r="F66" s="66"/>
      <c r="G66" s="66"/>
      <c r="H66" s="66"/>
      <c r="I66" s="66"/>
      <c r="J66" s="66"/>
      <c r="K66" s="66"/>
      <c r="L66" s="66"/>
      <c r="M66" s="66"/>
      <c r="N66" s="66"/>
      <c r="O66" s="66"/>
      <c r="P66" s="66"/>
      <c r="Q66" s="66"/>
      <c r="R66" s="66"/>
      <c r="S66" s="66"/>
      <c r="T66" s="66"/>
      <c r="U66" s="66"/>
      <c r="V66" s="66"/>
      <c r="W66" s="66"/>
      <c r="X66" s="66"/>
      <c r="Y66" s="66"/>
      <c r="Z66" s="66"/>
      <c r="AA66" s="66"/>
      <c r="AB66" s="66"/>
      <c r="AC66" s="66"/>
      <c r="AD66" s="66"/>
      <c r="AE66" s="56"/>
      <c r="AF66" s="66"/>
    </row>
    <row r="67" spans="1:34" ht="15" customHeight="1" x14ac:dyDescent="0.35">
      <c r="A67" s="21">
        <v>56</v>
      </c>
      <c r="B67" s="56"/>
      <c r="C67" s="66"/>
      <c r="D67" s="66"/>
      <c r="E67" s="66"/>
      <c r="F67" s="66"/>
      <c r="G67" s="66"/>
      <c r="H67" s="66"/>
      <c r="I67" s="66"/>
      <c r="J67" s="66"/>
      <c r="K67" s="66"/>
      <c r="L67" s="66"/>
      <c r="M67" s="66"/>
      <c r="N67" s="66"/>
      <c r="O67" s="66"/>
      <c r="P67" s="66"/>
      <c r="Q67" s="66"/>
      <c r="R67" s="66"/>
      <c r="S67" s="66"/>
      <c r="T67" s="66"/>
      <c r="U67" s="66"/>
      <c r="V67" s="66"/>
      <c r="W67" s="66"/>
      <c r="X67" s="66"/>
      <c r="Y67" s="66"/>
      <c r="Z67" s="66"/>
      <c r="AA67" s="66"/>
      <c r="AB67" s="66"/>
      <c r="AC67" s="66"/>
      <c r="AD67" s="66"/>
      <c r="AE67" s="56"/>
      <c r="AF67" s="66"/>
    </row>
    <row r="68" spans="1:34" ht="15" customHeight="1" thickBot="1" x14ac:dyDescent="0.4">
      <c r="A68" s="21" t="s">
        <v>8</v>
      </c>
      <c r="B68" s="62"/>
      <c r="C68" s="62"/>
      <c r="D68" s="62"/>
      <c r="E68" s="62"/>
      <c r="F68" s="62"/>
      <c r="G68" s="62"/>
      <c r="H68" s="62"/>
      <c r="I68" s="62"/>
      <c r="J68" s="62"/>
      <c r="K68" s="62"/>
      <c r="L68" s="62"/>
      <c r="M68" s="62"/>
      <c r="N68" s="62"/>
      <c r="O68" s="62"/>
      <c r="P68" s="62"/>
      <c r="Q68" s="62"/>
      <c r="R68" s="62"/>
      <c r="S68" s="62"/>
      <c r="T68" s="62"/>
      <c r="U68" s="62"/>
      <c r="V68" s="62"/>
      <c r="W68" s="62"/>
      <c r="X68" s="62"/>
      <c r="Y68" s="62"/>
      <c r="Z68" s="62"/>
      <c r="AA68" s="62"/>
      <c r="AB68" s="62"/>
      <c r="AC68" s="62"/>
      <c r="AD68" s="62"/>
      <c r="AE68" s="62"/>
      <c r="AF68" s="62"/>
    </row>
    <row r="69" spans="1:34" ht="15" customHeight="1" thickBot="1" x14ac:dyDescent="0.4">
      <c r="A69" s="16" t="s">
        <v>2</v>
      </c>
      <c r="B69" s="12">
        <f>COUNTIF(B50:B68,"m")</f>
        <v>0</v>
      </c>
      <c r="C69" s="12">
        <f t="shared" ref="C69:AE69" si="7">COUNTIF(C50:C68,"m")</f>
        <v>0</v>
      </c>
      <c r="D69" s="12">
        <f>COUNTIF(D50:D68,"m")</f>
        <v>0</v>
      </c>
      <c r="E69" s="12">
        <f t="shared" si="7"/>
        <v>0</v>
      </c>
      <c r="F69" s="12">
        <f t="shared" si="7"/>
        <v>0</v>
      </c>
      <c r="G69" s="12">
        <f t="shared" si="7"/>
        <v>0</v>
      </c>
      <c r="H69" s="12">
        <f t="shared" si="7"/>
        <v>0</v>
      </c>
      <c r="I69" s="12">
        <f t="shared" si="7"/>
        <v>0</v>
      </c>
      <c r="J69" s="12">
        <f t="shared" si="7"/>
        <v>0</v>
      </c>
      <c r="K69" s="12">
        <f t="shared" si="7"/>
        <v>0</v>
      </c>
      <c r="L69" s="12">
        <f t="shared" si="7"/>
        <v>0</v>
      </c>
      <c r="M69" s="12">
        <f t="shared" si="7"/>
        <v>0</v>
      </c>
      <c r="N69" s="12">
        <f t="shared" si="7"/>
        <v>0</v>
      </c>
      <c r="O69" s="12">
        <f t="shared" si="7"/>
        <v>0</v>
      </c>
      <c r="P69" s="12">
        <f t="shared" si="7"/>
        <v>0</v>
      </c>
      <c r="Q69" s="12">
        <f t="shared" si="7"/>
        <v>0</v>
      </c>
      <c r="R69" s="12">
        <f t="shared" si="7"/>
        <v>0</v>
      </c>
      <c r="S69" s="12">
        <f t="shared" si="7"/>
        <v>0</v>
      </c>
      <c r="T69" s="12">
        <f t="shared" si="7"/>
        <v>0</v>
      </c>
      <c r="U69" s="12">
        <f t="shared" si="7"/>
        <v>0</v>
      </c>
      <c r="V69" s="12">
        <f t="shared" si="7"/>
        <v>0</v>
      </c>
      <c r="W69" s="12">
        <f t="shared" si="7"/>
        <v>0</v>
      </c>
      <c r="X69" s="12">
        <f t="shared" si="7"/>
        <v>0</v>
      </c>
      <c r="Y69" s="12">
        <f t="shared" si="7"/>
        <v>0</v>
      </c>
      <c r="Z69" s="12">
        <f t="shared" si="7"/>
        <v>0</v>
      </c>
      <c r="AA69" s="12">
        <f t="shared" si="7"/>
        <v>0</v>
      </c>
      <c r="AB69" s="12">
        <f t="shared" si="7"/>
        <v>0</v>
      </c>
      <c r="AC69" s="12">
        <f t="shared" si="7"/>
        <v>0</v>
      </c>
      <c r="AD69" s="12">
        <f t="shared" si="7"/>
        <v>0</v>
      </c>
      <c r="AE69" s="12">
        <f t="shared" si="7"/>
        <v>0</v>
      </c>
      <c r="AF69" s="12">
        <f>COUNTIF(AF50:AF68,"m")</f>
        <v>0</v>
      </c>
    </row>
    <row r="70" spans="1:34" ht="15" customHeight="1" thickBot="1" x14ac:dyDescent="0.4">
      <c r="A70" s="17" t="s">
        <v>103</v>
      </c>
      <c r="B70" s="13">
        <f>COUNTIF(B50:B68,"g")</f>
        <v>0</v>
      </c>
      <c r="C70" s="13">
        <f t="shared" ref="C70:AE70" si="8">COUNTIF(C50:C68,"g")</f>
        <v>0</v>
      </c>
      <c r="D70" s="13">
        <f t="shared" si="8"/>
        <v>0</v>
      </c>
      <c r="E70" s="13">
        <f t="shared" si="8"/>
        <v>0</v>
      </c>
      <c r="F70" s="13">
        <f t="shared" si="8"/>
        <v>0</v>
      </c>
      <c r="G70" s="13">
        <f t="shared" si="8"/>
        <v>0</v>
      </c>
      <c r="H70" s="13">
        <f t="shared" si="8"/>
        <v>0</v>
      </c>
      <c r="I70" s="13">
        <f t="shared" si="8"/>
        <v>0</v>
      </c>
      <c r="J70" s="13">
        <f t="shared" si="8"/>
        <v>0</v>
      </c>
      <c r="K70" s="13">
        <f t="shared" si="8"/>
        <v>0</v>
      </c>
      <c r="L70" s="13">
        <f t="shared" si="8"/>
        <v>0</v>
      </c>
      <c r="M70" s="13">
        <f t="shared" si="8"/>
        <v>0</v>
      </c>
      <c r="N70" s="13">
        <f t="shared" si="8"/>
        <v>0</v>
      </c>
      <c r="O70" s="13">
        <f t="shared" si="8"/>
        <v>0</v>
      </c>
      <c r="P70" s="13">
        <f t="shared" si="8"/>
        <v>0</v>
      </c>
      <c r="Q70" s="13">
        <f t="shared" si="8"/>
        <v>0</v>
      </c>
      <c r="R70" s="13">
        <f t="shared" si="8"/>
        <v>0</v>
      </c>
      <c r="S70" s="13">
        <f t="shared" si="8"/>
        <v>0</v>
      </c>
      <c r="T70" s="13">
        <f t="shared" si="8"/>
        <v>0</v>
      </c>
      <c r="U70" s="13">
        <f t="shared" si="8"/>
        <v>0</v>
      </c>
      <c r="V70" s="13">
        <f t="shared" si="8"/>
        <v>0</v>
      </c>
      <c r="W70" s="13">
        <f t="shared" si="8"/>
        <v>0</v>
      </c>
      <c r="X70" s="13">
        <f t="shared" si="8"/>
        <v>0</v>
      </c>
      <c r="Y70" s="13">
        <f t="shared" si="8"/>
        <v>0</v>
      </c>
      <c r="Z70" s="13">
        <f t="shared" si="8"/>
        <v>0</v>
      </c>
      <c r="AA70" s="13">
        <f t="shared" si="8"/>
        <v>0</v>
      </c>
      <c r="AB70" s="13">
        <f t="shared" si="8"/>
        <v>0</v>
      </c>
      <c r="AC70" s="13">
        <f t="shared" si="8"/>
        <v>0</v>
      </c>
      <c r="AD70" s="13">
        <f t="shared" si="8"/>
        <v>0</v>
      </c>
      <c r="AE70" s="13">
        <f t="shared" si="8"/>
        <v>0</v>
      </c>
      <c r="AF70" s="13">
        <f>COUNTIF(AF50:AF68,"g")</f>
        <v>0</v>
      </c>
    </row>
    <row r="71" spans="1:34" ht="15" thickTop="1" x14ac:dyDescent="0.35">
      <c r="A71" s="97"/>
      <c r="B71" s="93">
        <f t="shared" ref="B71:AF71" si="9">B48</f>
        <v>43525</v>
      </c>
      <c r="C71" s="93">
        <f t="shared" si="9"/>
        <v>43526</v>
      </c>
      <c r="D71" s="93">
        <f t="shared" si="9"/>
        <v>43527</v>
      </c>
      <c r="E71" s="93">
        <f t="shared" si="9"/>
        <v>43528</v>
      </c>
      <c r="F71" s="93">
        <f t="shared" si="9"/>
        <v>43529</v>
      </c>
      <c r="G71" s="93">
        <f t="shared" si="9"/>
        <v>43530</v>
      </c>
      <c r="H71" s="93">
        <f t="shared" si="9"/>
        <v>43531</v>
      </c>
      <c r="I71" s="93">
        <f t="shared" si="9"/>
        <v>43532</v>
      </c>
      <c r="J71" s="93">
        <f t="shared" si="9"/>
        <v>43533</v>
      </c>
      <c r="K71" s="93">
        <f t="shared" si="9"/>
        <v>43534</v>
      </c>
      <c r="L71" s="93">
        <f t="shared" si="9"/>
        <v>43535</v>
      </c>
      <c r="M71" s="93">
        <f t="shared" si="9"/>
        <v>43536</v>
      </c>
      <c r="N71" s="93">
        <f t="shared" si="9"/>
        <v>43537</v>
      </c>
      <c r="O71" s="93">
        <f t="shared" si="9"/>
        <v>43538</v>
      </c>
      <c r="P71" s="93">
        <f t="shared" si="9"/>
        <v>43539</v>
      </c>
      <c r="Q71" s="93">
        <f t="shared" si="9"/>
        <v>43540</v>
      </c>
      <c r="R71" s="93">
        <f t="shared" si="9"/>
        <v>43541</v>
      </c>
      <c r="S71" s="93">
        <f t="shared" si="9"/>
        <v>43542</v>
      </c>
      <c r="T71" s="93">
        <f t="shared" si="9"/>
        <v>43543</v>
      </c>
      <c r="U71" s="93">
        <f t="shared" si="9"/>
        <v>43544</v>
      </c>
      <c r="V71" s="93">
        <f t="shared" si="9"/>
        <v>43545</v>
      </c>
      <c r="W71" s="93">
        <f t="shared" si="9"/>
        <v>43546</v>
      </c>
      <c r="X71" s="93">
        <f t="shared" si="9"/>
        <v>43547</v>
      </c>
      <c r="Y71" s="93">
        <f t="shared" si="9"/>
        <v>43548</v>
      </c>
      <c r="Z71" s="93">
        <f t="shared" si="9"/>
        <v>43549</v>
      </c>
      <c r="AA71" s="93">
        <f t="shared" si="9"/>
        <v>43550</v>
      </c>
      <c r="AB71" s="93">
        <f t="shared" si="9"/>
        <v>43551</v>
      </c>
      <c r="AC71" s="93">
        <f t="shared" si="9"/>
        <v>43552</v>
      </c>
      <c r="AD71" s="93">
        <f t="shared" si="9"/>
        <v>43553</v>
      </c>
      <c r="AE71" s="93">
        <f t="shared" si="9"/>
        <v>43554</v>
      </c>
      <c r="AF71" s="93">
        <f t="shared" si="9"/>
        <v>43555</v>
      </c>
    </row>
    <row r="72" spans="1:34" ht="15" thickBot="1" x14ac:dyDescent="0.4">
      <c r="A72" s="91" t="s">
        <v>15</v>
      </c>
      <c r="B72" s="92">
        <v>1</v>
      </c>
      <c r="C72" s="92">
        <v>2</v>
      </c>
      <c r="D72" s="92">
        <v>3</v>
      </c>
      <c r="E72" s="92">
        <v>4</v>
      </c>
      <c r="F72" s="92">
        <v>5</v>
      </c>
      <c r="G72" s="92">
        <v>6</v>
      </c>
      <c r="H72" s="92">
        <v>7</v>
      </c>
      <c r="I72" s="92">
        <v>8</v>
      </c>
      <c r="J72" s="92">
        <v>9</v>
      </c>
      <c r="K72" s="92">
        <v>10</v>
      </c>
      <c r="L72" s="92">
        <v>11</v>
      </c>
      <c r="M72" s="92">
        <v>12</v>
      </c>
      <c r="N72" s="92">
        <v>13</v>
      </c>
      <c r="O72" s="92">
        <v>14</v>
      </c>
      <c r="P72" s="92">
        <v>15</v>
      </c>
      <c r="Q72" s="92">
        <v>16</v>
      </c>
      <c r="R72" s="92">
        <v>17</v>
      </c>
      <c r="S72" s="92">
        <v>18</v>
      </c>
      <c r="T72" s="92">
        <v>19</v>
      </c>
      <c r="U72" s="92">
        <v>20</v>
      </c>
      <c r="V72" s="92">
        <v>21</v>
      </c>
      <c r="W72" s="92">
        <v>22</v>
      </c>
      <c r="X72" s="92">
        <v>23</v>
      </c>
      <c r="Y72" s="92">
        <v>24</v>
      </c>
      <c r="Z72" s="92">
        <v>25</v>
      </c>
      <c r="AA72" s="92">
        <v>26</v>
      </c>
      <c r="AB72" s="92">
        <v>27</v>
      </c>
      <c r="AC72" s="92">
        <v>28</v>
      </c>
      <c r="AD72" s="92">
        <v>29</v>
      </c>
      <c r="AE72" s="92">
        <v>30</v>
      </c>
      <c r="AF72" s="92">
        <v>31</v>
      </c>
    </row>
    <row r="73" spans="1:34" ht="15.5" x14ac:dyDescent="0.35">
      <c r="A73" s="32" t="s">
        <v>16</v>
      </c>
      <c r="B73" s="53"/>
      <c r="C73" s="54"/>
      <c r="D73" s="66"/>
      <c r="E73" s="66"/>
      <c r="F73" s="31"/>
      <c r="G73" s="66"/>
      <c r="H73" s="66"/>
      <c r="I73" s="66"/>
      <c r="J73" s="66"/>
      <c r="K73" s="31"/>
      <c r="L73" s="31"/>
      <c r="M73" s="66"/>
      <c r="N73" s="66"/>
      <c r="O73" s="31"/>
      <c r="P73" s="66"/>
      <c r="Q73" s="66"/>
      <c r="R73" s="66"/>
      <c r="S73" s="66"/>
      <c r="T73" s="31"/>
      <c r="U73" s="31"/>
      <c r="V73" s="66"/>
      <c r="W73" s="66"/>
      <c r="X73" s="66"/>
      <c r="Y73" s="31"/>
      <c r="Z73" s="54"/>
      <c r="AA73" s="66"/>
      <c r="AB73" s="66"/>
      <c r="AC73" s="54"/>
      <c r="AD73" s="66"/>
      <c r="AE73" s="53"/>
      <c r="AF73" s="54"/>
    </row>
    <row r="74" spans="1:34" ht="15.5" x14ac:dyDescent="0.35">
      <c r="A74" s="32" t="s">
        <v>17</v>
      </c>
      <c r="B74" s="55"/>
      <c r="C74" s="67"/>
      <c r="D74" s="67"/>
      <c r="E74" s="67"/>
      <c r="F74" s="67"/>
      <c r="G74" s="66"/>
      <c r="H74" s="67"/>
      <c r="I74" s="67"/>
      <c r="J74" s="67"/>
      <c r="K74" s="66"/>
      <c r="L74" s="67"/>
      <c r="M74" s="66"/>
      <c r="N74" s="66"/>
      <c r="O74" s="66"/>
      <c r="P74" s="66"/>
      <c r="Q74" s="67"/>
      <c r="R74" s="67"/>
      <c r="S74" s="67"/>
      <c r="T74" s="66"/>
      <c r="U74" s="66"/>
      <c r="V74" s="67"/>
      <c r="W74" s="67"/>
      <c r="X74" s="67"/>
      <c r="Y74" s="66"/>
      <c r="Z74" s="67"/>
      <c r="AA74" s="66"/>
      <c r="AB74" s="66"/>
      <c r="AC74" s="66"/>
      <c r="AD74" s="67"/>
      <c r="AE74" s="55"/>
      <c r="AF74" s="67"/>
    </row>
    <row r="75" spans="1:34" ht="15.5" x14ac:dyDescent="0.35">
      <c r="A75" s="32" t="s">
        <v>18</v>
      </c>
      <c r="B75" s="56"/>
      <c r="C75" s="66"/>
      <c r="D75" s="66"/>
      <c r="E75" s="66"/>
      <c r="F75" s="66"/>
      <c r="G75" s="66"/>
      <c r="H75" s="66"/>
      <c r="I75" s="66"/>
      <c r="J75" s="66"/>
      <c r="K75" s="66"/>
      <c r="L75" s="66"/>
      <c r="M75" s="67"/>
      <c r="N75" s="67"/>
      <c r="O75" s="67"/>
      <c r="P75" s="66"/>
      <c r="Q75" s="66"/>
      <c r="R75" s="66"/>
      <c r="S75" s="66"/>
      <c r="T75" s="66"/>
      <c r="U75" s="66"/>
      <c r="V75" s="66"/>
      <c r="W75" s="66"/>
      <c r="X75" s="66"/>
      <c r="Y75" s="66"/>
      <c r="Z75" s="66"/>
      <c r="AA75" s="67"/>
      <c r="AB75" s="67"/>
      <c r="AC75" s="66"/>
      <c r="AD75" s="66"/>
      <c r="AE75" s="56"/>
      <c r="AF75" s="66"/>
    </row>
    <row r="76" spans="1:34" ht="15.5" x14ac:dyDescent="0.35">
      <c r="A76" s="32" t="s">
        <v>19</v>
      </c>
      <c r="B76" s="56"/>
      <c r="C76" s="66"/>
      <c r="D76" s="66"/>
      <c r="E76" s="67"/>
      <c r="F76" s="67" t="s">
        <v>120</v>
      </c>
      <c r="G76" s="67" t="s">
        <v>120</v>
      </c>
      <c r="H76" s="67" t="s">
        <v>120</v>
      </c>
      <c r="I76" s="67" t="s">
        <v>120</v>
      </c>
      <c r="J76" s="67" t="s">
        <v>120</v>
      </c>
      <c r="K76" s="67" t="s">
        <v>120</v>
      </c>
      <c r="L76" s="66"/>
      <c r="M76" s="68"/>
      <c r="N76" s="68"/>
      <c r="O76" s="68"/>
      <c r="P76" s="68"/>
      <c r="Q76" s="68"/>
      <c r="R76" s="66"/>
      <c r="S76" s="66"/>
      <c r="T76" s="66"/>
      <c r="U76" s="66"/>
      <c r="V76" s="66"/>
      <c r="W76" s="66"/>
      <c r="X76" s="66"/>
      <c r="Y76" s="66"/>
      <c r="Z76" s="66"/>
      <c r="AA76" s="68"/>
      <c r="AB76" s="68"/>
      <c r="AC76" s="68"/>
      <c r="AD76" s="68"/>
      <c r="AE76" s="56"/>
      <c r="AF76" s="66"/>
    </row>
    <row r="77" spans="1:34" ht="16" thickBot="1" x14ac:dyDescent="0.4">
      <c r="A77" s="32" t="s">
        <v>20</v>
      </c>
      <c r="B77" s="56"/>
      <c r="C77" s="66"/>
      <c r="D77" s="66"/>
      <c r="E77" s="66"/>
      <c r="F77" s="67" t="s">
        <v>121</v>
      </c>
      <c r="G77" s="66" t="s">
        <v>121</v>
      </c>
      <c r="H77" s="67" t="s">
        <v>121</v>
      </c>
      <c r="I77" s="66" t="s">
        <v>121</v>
      </c>
      <c r="J77" s="67" t="s">
        <v>121</v>
      </c>
      <c r="K77" s="66" t="s">
        <v>121</v>
      </c>
      <c r="L77" s="66"/>
      <c r="M77" s="66"/>
      <c r="N77" s="66"/>
      <c r="O77" s="66"/>
      <c r="P77" s="66"/>
      <c r="Q77" s="66"/>
      <c r="R77" s="66"/>
      <c r="S77" s="66"/>
      <c r="T77" s="67"/>
      <c r="U77" s="67"/>
      <c r="V77" s="66"/>
      <c r="W77" s="66"/>
      <c r="X77" s="66"/>
      <c r="Y77" s="66"/>
      <c r="Z77" s="66"/>
      <c r="AA77" s="66"/>
      <c r="AB77" s="66"/>
      <c r="AC77" s="66"/>
      <c r="AD77" s="66"/>
      <c r="AE77" s="56"/>
      <c r="AF77" s="66"/>
      <c r="AG77" s="173" t="s">
        <v>134</v>
      </c>
      <c r="AH77" s="174"/>
    </row>
    <row r="78" spans="1:34" ht="15.5" x14ac:dyDescent="0.35">
      <c r="A78" s="40" t="s">
        <v>21</v>
      </c>
      <c r="B78" s="56"/>
      <c r="C78" s="66"/>
      <c r="D78" s="66"/>
      <c r="E78" s="67"/>
      <c r="F78" s="54" t="s">
        <v>122</v>
      </c>
      <c r="G78" s="31" t="s">
        <v>122</v>
      </c>
      <c r="H78" s="54" t="s">
        <v>122</v>
      </c>
      <c r="I78" s="31" t="s">
        <v>122</v>
      </c>
      <c r="J78" s="54" t="s">
        <v>122</v>
      </c>
      <c r="K78" s="31" t="s">
        <v>122</v>
      </c>
      <c r="L78" s="66"/>
      <c r="M78" s="68"/>
      <c r="N78" s="68"/>
      <c r="O78" s="66"/>
      <c r="P78" s="66"/>
      <c r="Q78" s="66"/>
      <c r="R78" s="66"/>
      <c r="S78" s="66"/>
      <c r="T78" s="66"/>
      <c r="U78" s="66"/>
      <c r="V78" s="66"/>
      <c r="W78" s="66"/>
      <c r="X78" s="66"/>
      <c r="Y78" s="66"/>
      <c r="Z78" s="66"/>
      <c r="AA78" s="68"/>
      <c r="AB78" s="68"/>
      <c r="AC78" s="66"/>
      <c r="AD78" s="66"/>
      <c r="AE78" s="56"/>
      <c r="AF78" s="66"/>
      <c r="AG78" s="175"/>
      <c r="AH78" s="176"/>
    </row>
    <row r="79" spans="1:34" ht="15.5" x14ac:dyDescent="0.35">
      <c r="A79" s="49" t="s">
        <v>22</v>
      </c>
      <c r="B79" s="56"/>
      <c r="C79" s="66"/>
      <c r="D79" s="67"/>
      <c r="E79" s="66"/>
      <c r="F79" s="67" t="s">
        <v>123</v>
      </c>
      <c r="G79" s="67" t="s">
        <v>123</v>
      </c>
      <c r="H79" s="67" t="s">
        <v>123</v>
      </c>
      <c r="I79" s="67" t="s">
        <v>123</v>
      </c>
      <c r="J79" s="67" t="s">
        <v>123</v>
      </c>
      <c r="K79" s="67" t="s">
        <v>123</v>
      </c>
      <c r="L79" s="67"/>
      <c r="M79" s="67"/>
      <c r="N79" s="67"/>
      <c r="O79" s="67"/>
      <c r="P79" s="66"/>
      <c r="Q79" s="66"/>
      <c r="R79" s="67"/>
      <c r="S79" s="67"/>
      <c r="T79" s="67"/>
      <c r="U79" s="67"/>
      <c r="V79" s="66"/>
      <c r="W79" s="66"/>
      <c r="X79" s="66"/>
      <c r="Y79" s="67"/>
      <c r="Z79" s="67"/>
      <c r="AA79" s="67"/>
      <c r="AB79" s="67"/>
      <c r="AC79" s="67"/>
      <c r="AD79" s="66"/>
      <c r="AE79" s="56"/>
      <c r="AF79" s="66"/>
      <c r="AG79" s="175"/>
      <c r="AH79" s="176"/>
    </row>
    <row r="80" spans="1:34" ht="15.5" x14ac:dyDescent="0.35">
      <c r="A80" s="49" t="s">
        <v>23</v>
      </c>
      <c r="B80" s="56"/>
      <c r="C80" s="66"/>
      <c r="D80" s="66"/>
      <c r="E80" s="67"/>
      <c r="F80" s="67" t="s">
        <v>124</v>
      </c>
      <c r="G80" s="67" t="s">
        <v>124</v>
      </c>
      <c r="H80" s="67" t="s">
        <v>124</v>
      </c>
      <c r="I80" s="67" t="s">
        <v>124</v>
      </c>
      <c r="J80" s="67" t="s">
        <v>124</v>
      </c>
      <c r="K80" s="67" t="s">
        <v>124</v>
      </c>
      <c r="L80" s="66"/>
      <c r="M80" s="66"/>
      <c r="N80" s="66"/>
      <c r="O80" s="66"/>
      <c r="P80" s="66"/>
      <c r="Q80" s="66"/>
      <c r="R80" s="66"/>
      <c r="S80" s="66"/>
      <c r="T80" s="66"/>
      <c r="U80" s="66"/>
      <c r="V80" s="66"/>
      <c r="W80" s="66"/>
      <c r="X80" s="66"/>
      <c r="Y80" s="66"/>
      <c r="Z80" s="66"/>
      <c r="AA80" s="66"/>
      <c r="AB80" s="66"/>
      <c r="AC80" s="66"/>
      <c r="AD80" s="66"/>
      <c r="AE80" s="56"/>
      <c r="AF80" s="66"/>
      <c r="AG80" s="175"/>
      <c r="AH80" s="176"/>
    </row>
    <row r="81" spans="1:34" ht="15.5" x14ac:dyDescent="0.35">
      <c r="A81" s="41" t="s">
        <v>24</v>
      </c>
      <c r="B81" s="56"/>
      <c r="C81" s="66"/>
      <c r="D81" s="66"/>
      <c r="E81" s="66"/>
      <c r="F81" s="67" t="s">
        <v>125</v>
      </c>
      <c r="G81" s="66" t="s">
        <v>125</v>
      </c>
      <c r="H81" s="67" t="s">
        <v>125</v>
      </c>
      <c r="I81" s="66" t="s">
        <v>125</v>
      </c>
      <c r="J81" s="67" t="s">
        <v>125</v>
      </c>
      <c r="K81" s="66" t="s">
        <v>125</v>
      </c>
      <c r="L81" s="66"/>
      <c r="M81" s="66"/>
      <c r="N81" s="66"/>
      <c r="O81" s="66"/>
      <c r="P81" s="66"/>
      <c r="Q81" s="66"/>
      <c r="R81" s="66"/>
      <c r="S81" s="66"/>
      <c r="T81" s="66"/>
      <c r="U81" s="66"/>
      <c r="V81" s="66"/>
      <c r="W81" s="66"/>
      <c r="X81" s="66"/>
      <c r="Y81" s="66"/>
      <c r="Z81" s="66"/>
      <c r="AA81" s="66"/>
      <c r="AB81" s="66"/>
      <c r="AC81" s="66"/>
      <c r="AD81" s="66"/>
      <c r="AE81" s="56"/>
      <c r="AF81" s="66"/>
      <c r="AG81" s="175"/>
      <c r="AH81" s="176"/>
    </row>
    <row r="82" spans="1:34" ht="15.5" x14ac:dyDescent="0.35">
      <c r="A82" s="32" t="s">
        <v>25</v>
      </c>
      <c r="B82" s="56"/>
      <c r="C82" s="66"/>
      <c r="D82" s="66"/>
      <c r="E82" s="66"/>
      <c r="F82" s="67" t="s">
        <v>126</v>
      </c>
      <c r="G82" s="67" t="s">
        <v>126</v>
      </c>
      <c r="H82" s="67" t="s">
        <v>126</v>
      </c>
      <c r="I82" s="67" t="s">
        <v>126</v>
      </c>
      <c r="J82" s="67" t="s">
        <v>126</v>
      </c>
      <c r="K82" s="67" t="s">
        <v>126</v>
      </c>
      <c r="L82" s="66"/>
      <c r="M82" s="66"/>
      <c r="N82" s="66"/>
      <c r="O82" s="66"/>
      <c r="P82" s="66"/>
      <c r="Q82" s="66"/>
      <c r="R82" s="66"/>
      <c r="S82" s="66"/>
      <c r="T82" s="66"/>
      <c r="U82" s="66"/>
      <c r="V82" s="66"/>
      <c r="W82" s="66"/>
      <c r="X82" s="66"/>
      <c r="Y82" s="66"/>
      <c r="Z82" s="66"/>
      <c r="AA82" s="66"/>
      <c r="AB82" s="66"/>
      <c r="AC82" s="66"/>
      <c r="AD82" s="66"/>
      <c r="AE82" s="56"/>
      <c r="AF82" s="66"/>
      <c r="AG82" s="177"/>
      <c r="AH82" s="178"/>
    </row>
    <row r="83" spans="1:34" ht="15.5" x14ac:dyDescent="0.35">
      <c r="A83" s="32" t="s">
        <v>26</v>
      </c>
      <c r="B83" s="56"/>
      <c r="C83" s="66"/>
      <c r="D83" s="66"/>
      <c r="E83" s="66"/>
      <c r="F83" s="66"/>
      <c r="G83" s="66"/>
      <c r="H83" s="66"/>
      <c r="I83" s="66"/>
      <c r="J83" s="66"/>
      <c r="K83" s="66"/>
      <c r="L83" s="66"/>
      <c r="M83" s="66"/>
      <c r="N83" s="66"/>
      <c r="O83" s="66"/>
      <c r="P83" s="66"/>
      <c r="Q83" s="66"/>
      <c r="R83" s="66"/>
      <c r="S83" s="66"/>
      <c r="T83" s="66"/>
      <c r="U83" s="66"/>
      <c r="V83" s="66"/>
      <c r="W83" s="66"/>
      <c r="X83" s="66"/>
      <c r="Y83" s="66"/>
      <c r="Z83" s="66"/>
      <c r="AA83" s="66"/>
      <c r="AB83" s="66"/>
      <c r="AC83" s="66"/>
      <c r="AD83" s="66"/>
      <c r="AE83" s="56"/>
      <c r="AF83" s="66"/>
    </row>
    <row r="84" spans="1:34" s="50" customFormat="1" ht="15.5" x14ac:dyDescent="0.35">
      <c r="A84" s="40" t="s">
        <v>27</v>
      </c>
      <c r="B84" s="56"/>
      <c r="C84" s="66"/>
      <c r="D84" s="66"/>
      <c r="E84" s="66"/>
      <c r="F84" s="66"/>
      <c r="G84" s="66"/>
      <c r="H84" s="66"/>
      <c r="I84" s="66"/>
      <c r="J84" s="66"/>
      <c r="K84" s="66"/>
      <c r="L84" s="66"/>
      <c r="M84" s="66"/>
      <c r="N84" s="66"/>
      <c r="O84" s="66"/>
      <c r="P84" s="66"/>
      <c r="Q84" s="66"/>
      <c r="R84" s="66"/>
      <c r="S84" s="66"/>
      <c r="T84" s="66"/>
      <c r="U84" s="66"/>
      <c r="V84" s="66"/>
      <c r="W84" s="66"/>
      <c r="X84" s="66"/>
      <c r="Y84" s="66"/>
      <c r="Z84" s="66"/>
      <c r="AA84" s="66"/>
      <c r="AB84" s="66"/>
      <c r="AC84" s="66"/>
      <c r="AD84" s="66"/>
      <c r="AE84" s="56"/>
      <c r="AF84" s="66"/>
    </row>
    <row r="85" spans="1:34" ht="15.5" x14ac:dyDescent="0.35">
      <c r="A85" s="42" t="s">
        <v>28</v>
      </c>
      <c r="B85" s="56"/>
      <c r="C85" s="66"/>
      <c r="D85" s="66"/>
      <c r="E85" s="66"/>
      <c r="F85" s="66"/>
      <c r="G85" s="66"/>
      <c r="H85" s="66"/>
      <c r="I85" s="66"/>
      <c r="J85" s="66"/>
      <c r="K85" s="66"/>
      <c r="L85" s="66"/>
      <c r="M85" s="66"/>
      <c r="N85" s="66"/>
      <c r="O85" s="66"/>
      <c r="P85" s="66"/>
      <c r="Q85" s="66"/>
      <c r="R85" s="66"/>
      <c r="S85" s="66"/>
      <c r="T85" s="66"/>
      <c r="U85" s="66"/>
      <c r="V85" s="66"/>
      <c r="W85" s="66"/>
      <c r="X85" s="66"/>
      <c r="Y85" s="66"/>
      <c r="Z85" s="66"/>
      <c r="AA85" s="66"/>
      <c r="AB85" s="66"/>
      <c r="AC85" s="66"/>
      <c r="AD85" s="66"/>
      <c r="AE85" s="56"/>
      <c r="AF85" s="66"/>
    </row>
    <row r="86" spans="1:34" ht="15.5" x14ac:dyDescent="0.35">
      <c r="A86" s="42" t="s">
        <v>29</v>
      </c>
      <c r="B86" s="56"/>
      <c r="C86" s="66"/>
      <c r="D86" s="66"/>
      <c r="E86" s="66"/>
      <c r="F86" s="66"/>
      <c r="G86" s="66"/>
      <c r="H86" s="66"/>
      <c r="I86" s="66"/>
      <c r="J86" s="66"/>
      <c r="K86" s="66"/>
      <c r="L86" s="66"/>
      <c r="M86" s="66"/>
      <c r="N86" s="66"/>
      <c r="O86" s="66"/>
      <c r="P86" s="66"/>
      <c r="Q86" s="66"/>
      <c r="R86" s="66"/>
      <c r="S86" s="66"/>
      <c r="T86" s="66"/>
      <c r="U86" s="66"/>
      <c r="V86" s="66"/>
      <c r="W86" s="66"/>
      <c r="X86" s="66"/>
      <c r="Y86" s="66"/>
      <c r="Z86" s="66"/>
      <c r="AA86" s="66"/>
      <c r="AB86" s="66"/>
      <c r="AC86" s="66"/>
      <c r="AD86" s="66"/>
      <c r="AE86" s="56"/>
      <c r="AF86" s="66"/>
    </row>
    <row r="87" spans="1:34" ht="15.5" x14ac:dyDescent="0.35">
      <c r="A87" s="42" t="s">
        <v>30</v>
      </c>
      <c r="B87" s="56"/>
      <c r="C87" s="66"/>
      <c r="D87" s="66"/>
      <c r="E87" s="66"/>
      <c r="F87" s="66"/>
      <c r="G87" s="66"/>
      <c r="H87" s="66"/>
      <c r="I87" s="66"/>
      <c r="J87" s="66"/>
      <c r="K87" s="66"/>
      <c r="L87" s="66"/>
      <c r="M87" s="66"/>
      <c r="N87" s="66"/>
      <c r="O87" s="66"/>
      <c r="P87" s="66"/>
      <c r="Q87" s="66"/>
      <c r="R87" s="66"/>
      <c r="S87" s="66"/>
      <c r="T87" s="66"/>
      <c r="U87" s="66"/>
      <c r="V87" s="66"/>
      <c r="W87" s="66"/>
      <c r="X87" s="66"/>
      <c r="Y87" s="66"/>
      <c r="Z87" s="66"/>
      <c r="AA87" s="66"/>
      <c r="AB87" s="66"/>
      <c r="AC87" s="66"/>
      <c r="AD87" s="66"/>
      <c r="AE87" s="56"/>
      <c r="AF87" s="66"/>
    </row>
    <row r="88" spans="1:34" x14ac:dyDescent="0.35">
      <c r="A88" s="21">
        <v>54</v>
      </c>
      <c r="B88" s="56"/>
      <c r="C88" s="66"/>
      <c r="D88" s="66"/>
      <c r="E88" s="66"/>
      <c r="F88" s="66"/>
      <c r="G88" s="66"/>
      <c r="H88" s="66"/>
      <c r="I88" s="66"/>
      <c r="J88" s="66"/>
      <c r="K88" s="66"/>
      <c r="L88" s="66"/>
      <c r="M88" s="66"/>
      <c r="N88" s="66"/>
      <c r="O88" s="66"/>
      <c r="P88" s="66"/>
      <c r="Q88" s="66"/>
      <c r="R88" s="66"/>
      <c r="S88" s="66"/>
      <c r="T88" s="66"/>
      <c r="U88" s="66"/>
      <c r="V88" s="66"/>
      <c r="W88" s="66"/>
      <c r="X88" s="66"/>
      <c r="Y88" s="66"/>
      <c r="Z88" s="66"/>
      <c r="AA88" s="66"/>
      <c r="AB88" s="66"/>
      <c r="AC88" s="66"/>
      <c r="AD88" s="66"/>
      <c r="AE88" s="56"/>
      <c r="AF88" s="66"/>
    </row>
    <row r="89" spans="1:34" x14ac:dyDescent="0.35">
      <c r="A89" s="21">
        <v>55</v>
      </c>
      <c r="B89" s="56"/>
      <c r="C89" s="66"/>
      <c r="D89" s="66"/>
      <c r="E89" s="66"/>
      <c r="F89" s="66"/>
      <c r="G89" s="66"/>
      <c r="H89" s="66"/>
      <c r="I89" s="66"/>
      <c r="J89" s="66"/>
      <c r="K89" s="66"/>
      <c r="L89" s="66"/>
      <c r="M89" s="66"/>
      <c r="N89" s="66"/>
      <c r="O89" s="66"/>
      <c r="P89" s="66"/>
      <c r="Q89" s="66"/>
      <c r="R89" s="66"/>
      <c r="S89" s="66"/>
      <c r="T89" s="66"/>
      <c r="U89" s="66"/>
      <c r="V89" s="66"/>
      <c r="W89" s="66"/>
      <c r="X89" s="66"/>
      <c r="Y89" s="66"/>
      <c r="Z89" s="66"/>
      <c r="AA89" s="66"/>
      <c r="AB89" s="66"/>
      <c r="AC89" s="66"/>
      <c r="AD89" s="66"/>
      <c r="AE89" s="56"/>
      <c r="AF89" s="66"/>
    </row>
    <row r="90" spans="1:34" x14ac:dyDescent="0.35">
      <c r="A90" s="21">
        <v>56</v>
      </c>
      <c r="B90" s="56"/>
      <c r="C90" s="66"/>
      <c r="D90" s="66"/>
      <c r="E90" s="66"/>
      <c r="F90" s="66"/>
      <c r="G90" s="66"/>
      <c r="H90" s="66"/>
      <c r="I90" s="66"/>
      <c r="J90" s="66"/>
      <c r="K90" s="66"/>
      <c r="L90" s="66"/>
      <c r="M90" s="66"/>
      <c r="N90" s="66"/>
      <c r="O90" s="66"/>
      <c r="P90" s="66"/>
      <c r="Q90" s="66"/>
      <c r="R90" s="66"/>
      <c r="S90" s="66"/>
      <c r="T90" s="66"/>
      <c r="U90" s="66"/>
      <c r="V90" s="66"/>
      <c r="W90" s="66"/>
      <c r="X90" s="66"/>
      <c r="Y90" s="66"/>
      <c r="Z90" s="66"/>
      <c r="AA90" s="66"/>
      <c r="AB90" s="66"/>
      <c r="AC90" s="66"/>
      <c r="AD90" s="66"/>
      <c r="AE90" s="56"/>
      <c r="AF90" s="66"/>
    </row>
    <row r="91" spans="1:34" ht="15" thickBot="1" x14ac:dyDescent="0.4">
      <c r="A91" s="21" t="s">
        <v>8</v>
      </c>
      <c r="B91" s="62"/>
      <c r="C91" s="62"/>
      <c r="D91" s="62"/>
      <c r="E91" s="62"/>
      <c r="F91" s="62"/>
      <c r="G91" s="62"/>
      <c r="H91" s="62"/>
      <c r="I91" s="62"/>
      <c r="J91" s="62"/>
      <c r="K91" s="62"/>
      <c r="L91" s="62"/>
      <c r="M91" s="62"/>
      <c r="N91" s="62"/>
      <c r="O91" s="62"/>
      <c r="P91" s="62"/>
      <c r="Q91" s="62"/>
      <c r="R91" s="62"/>
      <c r="S91" s="62"/>
      <c r="T91" s="62"/>
      <c r="U91" s="62"/>
      <c r="V91" s="62"/>
      <c r="W91" s="62"/>
      <c r="X91" s="62"/>
      <c r="Y91" s="62"/>
      <c r="Z91" s="62"/>
      <c r="AA91" s="62"/>
      <c r="AB91" s="62"/>
      <c r="AC91" s="62"/>
      <c r="AD91" s="62"/>
      <c r="AE91" s="62"/>
      <c r="AF91" s="62"/>
    </row>
    <row r="92" spans="1:34" ht="15" thickBot="1" x14ac:dyDescent="0.4">
      <c r="A92" s="16" t="s">
        <v>2</v>
      </c>
      <c r="B92" s="12">
        <f>COUNTIF(B73:B91,"m")</f>
        <v>0</v>
      </c>
      <c r="C92" s="12">
        <f t="shared" ref="C92" si="10">COUNTIF(C73:C91,"m")</f>
        <v>0</v>
      </c>
      <c r="D92" s="12">
        <f>COUNTIF(D73:D91,"m")</f>
        <v>0</v>
      </c>
      <c r="E92" s="12">
        <f t="shared" ref="E92:AE92" si="11">COUNTIF(E73:E91,"m")</f>
        <v>0</v>
      </c>
      <c r="F92" s="12">
        <f t="shared" si="11"/>
        <v>0</v>
      </c>
      <c r="G92" s="12">
        <f t="shared" si="11"/>
        <v>0</v>
      </c>
      <c r="H92" s="12">
        <f t="shared" si="11"/>
        <v>0</v>
      </c>
      <c r="I92" s="12">
        <f t="shared" si="11"/>
        <v>0</v>
      </c>
      <c r="J92" s="12">
        <f t="shared" si="11"/>
        <v>0</v>
      </c>
      <c r="K92" s="12">
        <f t="shared" si="11"/>
        <v>0</v>
      </c>
      <c r="L92" s="12">
        <f t="shared" si="11"/>
        <v>0</v>
      </c>
      <c r="M92" s="12">
        <f t="shared" si="11"/>
        <v>0</v>
      </c>
      <c r="N92" s="12">
        <f t="shared" si="11"/>
        <v>0</v>
      </c>
      <c r="O92" s="12">
        <f t="shared" si="11"/>
        <v>0</v>
      </c>
      <c r="P92" s="12">
        <f t="shared" si="11"/>
        <v>0</v>
      </c>
      <c r="Q92" s="12">
        <f t="shared" si="11"/>
        <v>0</v>
      </c>
      <c r="R92" s="12">
        <f t="shared" si="11"/>
        <v>0</v>
      </c>
      <c r="S92" s="12">
        <f t="shared" si="11"/>
        <v>0</v>
      </c>
      <c r="T92" s="12">
        <f t="shared" si="11"/>
        <v>0</v>
      </c>
      <c r="U92" s="12">
        <f t="shared" si="11"/>
        <v>0</v>
      </c>
      <c r="V92" s="12">
        <f t="shared" si="11"/>
        <v>0</v>
      </c>
      <c r="W92" s="12">
        <f t="shared" si="11"/>
        <v>0</v>
      </c>
      <c r="X92" s="12">
        <f t="shared" si="11"/>
        <v>0</v>
      </c>
      <c r="Y92" s="12">
        <f t="shared" si="11"/>
        <v>0</v>
      </c>
      <c r="Z92" s="12">
        <f t="shared" si="11"/>
        <v>0</v>
      </c>
      <c r="AA92" s="12">
        <f t="shared" si="11"/>
        <v>0</v>
      </c>
      <c r="AB92" s="12">
        <f t="shared" si="11"/>
        <v>0</v>
      </c>
      <c r="AC92" s="12">
        <f t="shared" si="11"/>
        <v>0</v>
      </c>
      <c r="AD92" s="12">
        <f t="shared" si="11"/>
        <v>0</v>
      </c>
      <c r="AE92" s="12">
        <f t="shared" si="11"/>
        <v>0</v>
      </c>
      <c r="AF92" s="12">
        <f>COUNTIF(AF73:AF91,"m")</f>
        <v>0</v>
      </c>
    </row>
    <row r="93" spans="1:34" ht="15" thickBot="1" x14ac:dyDescent="0.4">
      <c r="A93" s="17" t="s">
        <v>103</v>
      </c>
      <c r="B93" s="13">
        <f>COUNTIF(B73:B91,"g")</f>
        <v>0</v>
      </c>
      <c r="C93" s="13">
        <f t="shared" ref="C93:AE93" si="12">COUNTIF(C73:C91,"g")</f>
        <v>0</v>
      </c>
      <c r="D93" s="13">
        <f t="shared" si="12"/>
        <v>0</v>
      </c>
      <c r="E93" s="13">
        <f t="shared" si="12"/>
        <v>0</v>
      </c>
      <c r="F93" s="13">
        <f t="shared" si="12"/>
        <v>0</v>
      </c>
      <c r="G93" s="13">
        <f t="shared" si="12"/>
        <v>0</v>
      </c>
      <c r="H93" s="13">
        <f t="shared" si="12"/>
        <v>0</v>
      </c>
      <c r="I93" s="13">
        <f t="shared" si="12"/>
        <v>0</v>
      </c>
      <c r="J93" s="13">
        <f t="shared" si="12"/>
        <v>0</v>
      </c>
      <c r="K93" s="13">
        <f t="shared" si="12"/>
        <v>0</v>
      </c>
      <c r="L93" s="13">
        <f t="shared" si="12"/>
        <v>0</v>
      </c>
      <c r="M93" s="13">
        <f t="shared" si="12"/>
        <v>0</v>
      </c>
      <c r="N93" s="13">
        <f t="shared" si="12"/>
        <v>0</v>
      </c>
      <c r="O93" s="13">
        <f t="shared" si="12"/>
        <v>0</v>
      </c>
      <c r="P93" s="13">
        <f t="shared" si="12"/>
        <v>0</v>
      </c>
      <c r="Q93" s="13">
        <f t="shared" si="12"/>
        <v>0</v>
      </c>
      <c r="R93" s="13">
        <f t="shared" si="12"/>
        <v>0</v>
      </c>
      <c r="S93" s="13">
        <f t="shared" si="12"/>
        <v>0</v>
      </c>
      <c r="T93" s="13">
        <f t="shared" si="12"/>
        <v>0</v>
      </c>
      <c r="U93" s="13">
        <f t="shared" si="12"/>
        <v>0</v>
      </c>
      <c r="V93" s="13">
        <f t="shared" si="12"/>
        <v>0</v>
      </c>
      <c r="W93" s="13">
        <f t="shared" si="12"/>
        <v>0</v>
      </c>
      <c r="X93" s="13">
        <f t="shared" si="12"/>
        <v>0</v>
      </c>
      <c r="Y93" s="13">
        <f t="shared" si="12"/>
        <v>0</v>
      </c>
      <c r="Z93" s="13">
        <f t="shared" si="12"/>
        <v>0</v>
      </c>
      <c r="AA93" s="13">
        <f t="shared" si="12"/>
        <v>0</v>
      </c>
      <c r="AB93" s="13">
        <f t="shared" si="12"/>
        <v>0</v>
      </c>
      <c r="AC93" s="13">
        <f t="shared" si="12"/>
        <v>0</v>
      </c>
      <c r="AD93" s="13">
        <f t="shared" si="12"/>
        <v>0</v>
      </c>
      <c r="AE93" s="13">
        <f t="shared" si="12"/>
        <v>0</v>
      </c>
      <c r="AF93" s="13">
        <f>COUNTIF(AF73:AF91,"g")</f>
        <v>0</v>
      </c>
    </row>
    <row r="94" spans="1:34" ht="15" thickTop="1" x14ac:dyDescent="0.35">
      <c r="A94" s="97"/>
      <c r="B94" s="93">
        <f t="shared" ref="B94:AF94" si="13">B71</f>
        <v>43525</v>
      </c>
      <c r="C94" s="93">
        <f t="shared" si="13"/>
        <v>43526</v>
      </c>
      <c r="D94" s="93">
        <f t="shared" si="13"/>
        <v>43527</v>
      </c>
      <c r="E94" s="93">
        <f t="shared" si="13"/>
        <v>43528</v>
      </c>
      <c r="F94" s="93">
        <f t="shared" si="13"/>
        <v>43529</v>
      </c>
      <c r="G94" s="93">
        <f t="shared" si="13"/>
        <v>43530</v>
      </c>
      <c r="H94" s="93">
        <f t="shared" si="13"/>
        <v>43531</v>
      </c>
      <c r="I94" s="93">
        <f t="shared" si="13"/>
        <v>43532</v>
      </c>
      <c r="J94" s="93">
        <f t="shared" si="13"/>
        <v>43533</v>
      </c>
      <c r="K94" s="93">
        <f t="shared" si="13"/>
        <v>43534</v>
      </c>
      <c r="L94" s="93">
        <f t="shared" si="13"/>
        <v>43535</v>
      </c>
      <c r="M94" s="93">
        <f t="shared" si="13"/>
        <v>43536</v>
      </c>
      <c r="N94" s="93">
        <f t="shared" si="13"/>
        <v>43537</v>
      </c>
      <c r="O94" s="93">
        <f t="shared" si="13"/>
        <v>43538</v>
      </c>
      <c r="P94" s="93">
        <f t="shared" si="13"/>
        <v>43539</v>
      </c>
      <c r="Q94" s="93">
        <f t="shared" si="13"/>
        <v>43540</v>
      </c>
      <c r="R94" s="93">
        <f t="shared" si="13"/>
        <v>43541</v>
      </c>
      <c r="S94" s="93">
        <f t="shared" si="13"/>
        <v>43542</v>
      </c>
      <c r="T94" s="93">
        <f t="shared" si="13"/>
        <v>43543</v>
      </c>
      <c r="U94" s="93">
        <f t="shared" si="13"/>
        <v>43544</v>
      </c>
      <c r="V94" s="93">
        <f t="shared" si="13"/>
        <v>43545</v>
      </c>
      <c r="W94" s="93">
        <f t="shared" si="13"/>
        <v>43546</v>
      </c>
      <c r="X94" s="93">
        <f t="shared" si="13"/>
        <v>43547</v>
      </c>
      <c r="Y94" s="93">
        <f t="shared" si="13"/>
        <v>43548</v>
      </c>
      <c r="Z94" s="93">
        <f t="shared" si="13"/>
        <v>43549</v>
      </c>
      <c r="AA94" s="93">
        <f t="shared" si="13"/>
        <v>43550</v>
      </c>
      <c r="AB94" s="93">
        <f t="shared" si="13"/>
        <v>43551</v>
      </c>
      <c r="AC94" s="93">
        <f t="shared" si="13"/>
        <v>43552</v>
      </c>
      <c r="AD94" s="93">
        <f t="shared" si="13"/>
        <v>43553</v>
      </c>
      <c r="AE94" s="93">
        <f t="shared" si="13"/>
        <v>43554</v>
      </c>
      <c r="AF94" s="93">
        <f t="shared" si="13"/>
        <v>43555</v>
      </c>
    </row>
    <row r="95" spans="1:34" ht="15" thickBot="1" x14ac:dyDescent="0.4">
      <c r="A95" s="91" t="s">
        <v>129</v>
      </c>
      <c r="B95" s="92">
        <v>1</v>
      </c>
      <c r="C95" s="92">
        <v>2</v>
      </c>
      <c r="D95" s="92">
        <v>3</v>
      </c>
      <c r="E95" s="92">
        <v>4</v>
      </c>
      <c r="F95" s="92">
        <v>5</v>
      </c>
      <c r="G95" s="92">
        <v>6</v>
      </c>
      <c r="H95" s="92">
        <v>7</v>
      </c>
      <c r="I95" s="92">
        <v>8</v>
      </c>
      <c r="J95" s="92">
        <v>9</v>
      </c>
      <c r="K95" s="92">
        <v>10</v>
      </c>
      <c r="L95" s="92">
        <v>11</v>
      </c>
      <c r="M95" s="92">
        <v>12</v>
      </c>
      <c r="N95" s="92">
        <v>13</v>
      </c>
      <c r="O95" s="92">
        <v>14</v>
      </c>
      <c r="P95" s="92">
        <v>15</v>
      </c>
      <c r="Q95" s="92">
        <v>16</v>
      </c>
      <c r="R95" s="92">
        <v>17</v>
      </c>
      <c r="S95" s="92">
        <v>18</v>
      </c>
      <c r="T95" s="92">
        <v>19</v>
      </c>
      <c r="U95" s="92">
        <v>20</v>
      </c>
      <c r="V95" s="92">
        <v>21</v>
      </c>
      <c r="W95" s="92">
        <v>22</v>
      </c>
      <c r="X95" s="92">
        <v>23</v>
      </c>
      <c r="Y95" s="92">
        <v>24</v>
      </c>
      <c r="Z95" s="92">
        <v>25</v>
      </c>
      <c r="AA95" s="92">
        <v>26</v>
      </c>
      <c r="AB95" s="92">
        <v>27</v>
      </c>
      <c r="AC95" s="92">
        <v>28</v>
      </c>
      <c r="AD95" s="92">
        <v>29</v>
      </c>
      <c r="AE95" s="92">
        <v>30</v>
      </c>
      <c r="AF95" s="92">
        <v>31</v>
      </c>
    </row>
    <row r="96" spans="1:34" ht="15.5" x14ac:dyDescent="0.35">
      <c r="A96" s="32" t="s">
        <v>16</v>
      </c>
      <c r="B96" s="53"/>
      <c r="C96" s="54"/>
      <c r="D96" s="66"/>
      <c r="E96" s="66"/>
      <c r="F96" s="31"/>
      <c r="G96" s="66"/>
      <c r="H96" s="66"/>
      <c r="I96" s="66"/>
      <c r="J96" s="66"/>
      <c r="K96" s="31"/>
      <c r="L96" s="31"/>
      <c r="M96" s="66"/>
      <c r="N96" s="66"/>
      <c r="O96" s="31"/>
      <c r="P96" s="66"/>
      <c r="Q96" s="66"/>
      <c r="R96" s="66"/>
      <c r="S96" s="66"/>
      <c r="T96" s="31"/>
      <c r="U96" s="31"/>
      <c r="V96" s="66"/>
      <c r="W96" s="66"/>
      <c r="X96" s="66"/>
      <c r="Y96" s="31"/>
      <c r="Z96" s="54"/>
      <c r="AA96" s="66"/>
      <c r="AB96" s="66"/>
      <c r="AC96" s="54"/>
      <c r="AD96" s="66"/>
      <c r="AE96" s="53"/>
      <c r="AF96" s="54"/>
    </row>
    <row r="97" spans="1:34" ht="15.5" x14ac:dyDescent="0.35">
      <c r="A97" s="32" t="s">
        <v>17</v>
      </c>
      <c r="B97" s="55"/>
      <c r="C97" s="67"/>
      <c r="D97" s="67"/>
      <c r="E97" s="67"/>
      <c r="F97" s="67"/>
      <c r="G97" s="66"/>
      <c r="H97" s="67"/>
      <c r="I97" s="67"/>
      <c r="J97" s="67"/>
      <c r="K97" s="66"/>
      <c r="L97" s="67"/>
      <c r="M97" s="66"/>
      <c r="N97" s="66"/>
      <c r="O97" s="66"/>
      <c r="P97" s="66"/>
      <c r="Q97" s="67"/>
      <c r="R97" s="67"/>
      <c r="S97" s="67"/>
      <c r="T97" s="66"/>
      <c r="U97" s="66"/>
      <c r="V97" s="67"/>
      <c r="W97" s="67"/>
      <c r="X97" s="67"/>
      <c r="Y97" s="66"/>
      <c r="Z97" s="67"/>
      <c r="AA97" s="66"/>
      <c r="AB97" s="66"/>
      <c r="AC97" s="66"/>
      <c r="AD97" s="67"/>
      <c r="AE97" s="55"/>
      <c r="AF97" s="67"/>
    </row>
    <row r="98" spans="1:34" ht="15.5" x14ac:dyDescent="0.35">
      <c r="A98" s="32" t="s">
        <v>18</v>
      </c>
      <c r="B98" s="56"/>
      <c r="C98" s="66"/>
      <c r="D98" s="66"/>
      <c r="E98" s="66"/>
      <c r="F98" s="66"/>
      <c r="G98" s="66"/>
      <c r="H98" s="66"/>
      <c r="I98" s="66"/>
      <c r="J98" s="66"/>
      <c r="K98" s="66"/>
      <c r="L98" s="66"/>
      <c r="M98" s="67"/>
      <c r="N98" s="67"/>
      <c r="O98" s="67"/>
      <c r="P98" s="66"/>
      <c r="Q98" s="66"/>
      <c r="R98" s="66"/>
      <c r="S98" s="66"/>
      <c r="T98" s="66"/>
      <c r="U98" s="66"/>
      <c r="V98" s="66"/>
      <c r="W98" s="66"/>
      <c r="X98" s="66"/>
      <c r="Y98" s="66"/>
      <c r="Z98" s="66"/>
      <c r="AA98" s="67"/>
      <c r="AB98" s="67"/>
      <c r="AC98" s="66"/>
      <c r="AD98" s="66"/>
      <c r="AE98" s="56"/>
      <c r="AF98" s="66"/>
    </row>
    <row r="99" spans="1:34" ht="15.5" x14ac:dyDescent="0.35">
      <c r="A99" s="32" t="s">
        <v>19</v>
      </c>
      <c r="B99" s="56"/>
      <c r="C99" s="66"/>
      <c r="D99" s="66"/>
      <c r="E99" s="67"/>
      <c r="F99" s="67"/>
      <c r="G99" s="66"/>
      <c r="H99" s="66"/>
      <c r="I99" s="66"/>
      <c r="J99" s="66"/>
      <c r="K99" s="66"/>
      <c r="L99" s="66"/>
      <c r="M99" s="68"/>
      <c r="N99" s="68"/>
      <c r="O99" s="68"/>
      <c r="P99" s="68"/>
      <c r="Q99" s="68"/>
      <c r="R99" s="66"/>
      <c r="S99" s="66"/>
      <c r="T99" s="66"/>
      <c r="U99" s="66"/>
      <c r="V99" s="66"/>
      <c r="W99" s="66"/>
      <c r="X99" s="66"/>
      <c r="Y99" s="66"/>
      <c r="Z99" s="66"/>
      <c r="AA99" s="68"/>
      <c r="AB99" s="68"/>
      <c r="AC99" s="68"/>
      <c r="AD99" s="68"/>
      <c r="AE99" s="56"/>
      <c r="AF99" s="66"/>
    </row>
    <row r="100" spans="1:34" ht="15.5" x14ac:dyDescent="0.35">
      <c r="A100" s="32" t="s">
        <v>20</v>
      </c>
      <c r="B100" s="56"/>
      <c r="C100" s="66"/>
      <c r="D100" s="66"/>
      <c r="E100" s="66"/>
      <c r="F100" s="66"/>
      <c r="G100" s="66"/>
      <c r="H100" s="66"/>
      <c r="I100" s="66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7"/>
      <c r="U100" s="67"/>
      <c r="V100" s="66"/>
      <c r="W100" s="66"/>
      <c r="X100" s="66"/>
      <c r="Y100" s="66"/>
      <c r="Z100" s="66"/>
      <c r="AA100" s="66"/>
      <c r="AB100" s="66"/>
      <c r="AC100" s="66"/>
      <c r="AD100" s="66"/>
      <c r="AE100" s="56"/>
      <c r="AF100" s="66"/>
    </row>
    <row r="101" spans="1:34" ht="15.5" x14ac:dyDescent="0.35">
      <c r="A101" s="40" t="s">
        <v>21</v>
      </c>
      <c r="B101" s="56"/>
      <c r="C101" s="66"/>
      <c r="D101" s="66"/>
      <c r="E101" s="67"/>
      <c r="F101" s="67"/>
      <c r="G101" s="66"/>
      <c r="H101" s="66"/>
      <c r="I101" s="66"/>
      <c r="J101" s="66"/>
      <c r="K101" s="66"/>
      <c r="L101" s="66"/>
      <c r="M101" s="68"/>
      <c r="N101" s="68"/>
      <c r="O101" s="66"/>
      <c r="P101" s="66"/>
      <c r="Q101" s="66"/>
      <c r="R101" s="66"/>
      <c r="S101" s="66"/>
      <c r="T101" s="66"/>
      <c r="U101" s="66"/>
      <c r="V101" s="66"/>
      <c r="W101" s="66"/>
      <c r="X101" s="66"/>
      <c r="Y101" s="66"/>
      <c r="Z101" s="66"/>
      <c r="AA101" s="68"/>
      <c r="AB101" s="68"/>
      <c r="AC101" s="66"/>
      <c r="AD101" s="66"/>
      <c r="AE101" s="56"/>
      <c r="AF101" s="66"/>
    </row>
    <row r="102" spans="1:34" ht="15.5" x14ac:dyDescent="0.35">
      <c r="A102" s="49" t="s">
        <v>22</v>
      </c>
      <c r="B102" s="56"/>
      <c r="C102" s="66"/>
      <c r="D102" s="67"/>
      <c r="E102" s="66"/>
      <c r="F102" s="66"/>
      <c r="G102" s="66"/>
      <c r="H102" s="66"/>
      <c r="I102" s="66"/>
      <c r="J102" s="66"/>
      <c r="K102" s="67"/>
      <c r="L102" s="67"/>
      <c r="M102" s="67"/>
      <c r="N102" s="67"/>
      <c r="O102" s="67"/>
      <c r="P102" s="66"/>
      <c r="Q102" s="66"/>
      <c r="R102" s="67"/>
      <c r="S102" s="67"/>
      <c r="T102" s="67"/>
      <c r="U102" s="67"/>
      <c r="V102" s="66"/>
      <c r="W102" s="66"/>
      <c r="X102" s="66"/>
      <c r="Y102" s="67"/>
      <c r="Z102" s="67"/>
      <c r="AA102" s="67"/>
      <c r="AB102" s="67"/>
      <c r="AC102" s="67"/>
      <c r="AD102" s="66"/>
      <c r="AE102" s="56"/>
      <c r="AF102" s="66"/>
      <c r="AG102" s="173" t="s">
        <v>135</v>
      </c>
      <c r="AH102" s="174"/>
    </row>
    <row r="103" spans="1:34" ht="15.5" x14ac:dyDescent="0.35">
      <c r="A103" s="49" t="s">
        <v>23</v>
      </c>
      <c r="B103" s="56"/>
      <c r="C103" s="66"/>
      <c r="D103" s="66"/>
      <c r="E103" s="67"/>
      <c r="F103" s="30"/>
      <c r="G103" s="66"/>
      <c r="H103" s="66"/>
      <c r="I103" s="66"/>
      <c r="J103" s="66"/>
      <c r="K103" s="66"/>
      <c r="L103" s="66"/>
      <c r="M103" s="66"/>
      <c r="N103" s="66"/>
      <c r="O103" s="66"/>
      <c r="P103" s="66"/>
      <c r="Q103" s="66"/>
      <c r="R103" s="66"/>
      <c r="S103" s="66"/>
      <c r="T103" s="66"/>
      <c r="U103" s="66"/>
      <c r="V103" s="66"/>
      <c r="W103" s="66"/>
      <c r="X103" s="66"/>
      <c r="Y103" s="66"/>
      <c r="Z103" s="66"/>
      <c r="AA103" s="66"/>
      <c r="AB103" s="66"/>
      <c r="AC103" s="66"/>
      <c r="AD103" s="66"/>
      <c r="AE103" s="56"/>
      <c r="AF103" s="66"/>
      <c r="AG103" s="175"/>
      <c r="AH103" s="176"/>
    </row>
    <row r="104" spans="1:34" ht="15.5" x14ac:dyDescent="0.35">
      <c r="A104" s="41" t="s">
        <v>24</v>
      </c>
      <c r="B104" s="56"/>
      <c r="C104" s="66"/>
      <c r="D104" s="66"/>
      <c r="E104" s="66"/>
      <c r="F104" s="66"/>
      <c r="G104" s="66"/>
      <c r="H104" s="66"/>
      <c r="I104" s="66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6"/>
      <c r="AD104" s="66"/>
      <c r="AE104" s="56"/>
      <c r="AF104" s="66"/>
      <c r="AG104" s="175"/>
      <c r="AH104" s="176"/>
    </row>
    <row r="105" spans="1:34" ht="15.5" x14ac:dyDescent="0.35">
      <c r="A105" s="32" t="s">
        <v>25</v>
      </c>
      <c r="B105" s="56"/>
      <c r="C105" s="66"/>
      <c r="D105" s="66"/>
      <c r="E105" s="66"/>
      <c r="F105" s="66"/>
      <c r="G105" s="66"/>
      <c r="H105" s="66"/>
      <c r="I105" s="66"/>
      <c r="J105" s="66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6"/>
      <c r="AD105" s="66"/>
      <c r="AE105" s="56"/>
      <c r="AF105" s="66"/>
      <c r="AG105" s="175"/>
      <c r="AH105" s="176"/>
    </row>
    <row r="106" spans="1:34" ht="15.5" x14ac:dyDescent="0.35">
      <c r="A106" s="32" t="s">
        <v>26</v>
      </c>
      <c r="B106" s="56"/>
      <c r="C106" s="66"/>
      <c r="D106" s="66"/>
      <c r="E106" s="66"/>
      <c r="F106" s="66"/>
      <c r="G106" s="66"/>
      <c r="H106" s="66"/>
      <c r="I106" s="66"/>
      <c r="J106" s="66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6"/>
      <c r="AD106" s="66"/>
      <c r="AE106" s="56"/>
      <c r="AF106" s="66"/>
      <c r="AG106" s="175"/>
      <c r="AH106" s="176"/>
    </row>
    <row r="107" spans="1:34" ht="15.5" x14ac:dyDescent="0.35">
      <c r="A107" s="40" t="s">
        <v>27</v>
      </c>
      <c r="B107" s="56"/>
      <c r="C107" s="66"/>
      <c r="D107" s="66"/>
      <c r="E107" s="66"/>
      <c r="F107" s="66"/>
      <c r="G107" s="66"/>
      <c r="H107" s="66"/>
      <c r="I107" s="66"/>
      <c r="J107" s="66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  <c r="AB107" s="66"/>
      <c r="AC107" s="66"/>
      <c r="AD107" s="66"/>
      <c r="AE107" s="56"/>
      <c r="AF107" s="66"/>
      <c r="AG107" s="177"/>
      <c r="AH107" s="178"/>
    </row>
    <row r="108" spans="1:34" ht="15.5" x14ac:dyDescent="0.35">
      <c r="A108" s="42" t="s">
        <v>28</v>
      </c>
      <c r="B108" s="56"/>
      <c r="C108" s="66"/>
      <c r="D108" s="66"/>
      <c r="E108" s="66"/>
      <c r="F108" s="66"/>
      <c r="G108" s="66"/>
      <c r="H108" s="66"/>
      <c r="I108" s="66"/>
      <c r="J108" s="66"/>
      <c r="K108" s="66"/>
      <c r="L108" s="66"/>
      <c r="M108" s="66"/>
      <c r="N108" s="66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66"/>
      <c r="AB108" s="66"/>
      <c r="AC108" s="66"/>
      <c r="AD108" s="66"/>
      <c r="AE108" s="56"/>
      <c r="AF108" s="66"/>
    </row>
    <row r="109" spans="1:34" ht="15.5" x14ac:dyDescent="0.35">
      <c r="A109" s="42" t="s">
        <v>29</v>
      </c>
      <c r="B109" s="56"/>
      <c r="C109" s="66"/>
      <c r="D109" s="66"/>
      <c r="E109" s="66"/>
      <c r="F109" s="66"/>
      <c r="G109" s="66"/>
      <c r="H109" s="66"/>
      <c r="I109" s="66"/>
      <c r="J109" s="66"/>
      <c r="K109" s="66"/>
      <c r="L109" s="66"/>
      <c r="M109" s="66"/>
      <c r="N109" s="66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66"/>
      <c r="AB109" s="66"/>
      <c r="AC109" s="66"/>
      <c r="AD109" s="66"/>
      <c r="AE109" s="56"/>
      <c r="AF109" s="66"/>
    </row>
    <row r="110" spans="1:34" ht="15.5" x14ac:dyDescent="0.35">
      <c r="A110" s="42" t="s">
        <v>30</v>
      </c>
      <c r="B110" s="56"/>
      <c r="C110" s="66"/>
      <c r="D110" s="66"/>
      <c r="E110" s="66"/>
      <c r="F110" s="66"/>
      <c r="G110" s="66"/>
      <c r="H110" s="66"/>
      <c r="I110" s="66"/>
      <c r="J110" s="66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  <c r="AB110" s="66"/>
      <c r="AC110" s="66"/>
      <c r="AD110" s="66"/>
      <c r="AE110" s="56"/>
      <c r="AF110" s="66"/>
    </row>
    <row r="111" spans="1:34" x14ac:dyDescent="0.35">
      <c r="A111" s="21">
        <v>54</v>
      </c>
      <c r="B111" s="56"/>
      <c r="C111" s="66"/>
      <c r="D111" s="66"/>
      <c r="E111" s="66"/>
      <c r="F111" s="66"/>
      <c r="G111" s="66"/>
      <c r="H111" s="66"/>
      <c r="I111" s="66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6"/>
      <c r="AD111" s="66"/>
      <c r="AE111" s="56"/>
      <c r="AF111" s="66"/>
    </row>
    <row r="112" spans="1:34" x14ac:dyDescent="0.35">
      <c r="A112" s="21">
        <v>55</v>
      </c>
      <c r="B112" s="56"/>
      <c r="C112" s="66"/>
      <c r="D112" s="66"/>
      <c r="E112" s="66"/>
      <c r="F112" s="66"/>
      <c r="G112" s="66"/>
      <c r="H112" s="66"/>
      <c r="I112" s="66"/>
      <c r="J112" s="66"/>
      <c r="K112" s="66"/>
      <c r="L112" s="66"/>
      <c r="M112" s="66"/>
      <c r="N112" s="66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  <c r="AA112" s="66"/>
      <c r="AB112" s="66"/>
      <c r="AC112" s="66"/>
      <c r="AD112" s="66"/>
      <c r="AE112" s="56"/>
      <c r="AF112" s="66"/>
    </row>
    <row r="113" spans="1:34" x14ac:dyDescent="0.35">
      <c r="A113" s="21">
        <v>56</v>
      </c>
      <c r="B113" s="56"/>
      <c r="C113" s="66"/>
      <c r="D113" s="66"/>
      <c r="E113" s="66"/>
      <c r="F113" s="66"/>
      <c r="G113" s="66"/>
      <c r="H113" s="66"/>
      <c r="I113" s="66"/>
      <c r="J113" s="66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  <c r="AB113" s="66"/>
      <c r="AC113" s="66"/>
      <c r="AD113" s="66"/>
      <c r="AE113" s="56"/>
      <c r="AF113" s="66"/>
    </row>
    <row r="114" spans="1:34" ht="15" thickBot="1" x14ac:dyDescent="0.4">
      <c r="A114" s="21" t="s">
        <v>8</v>
      </c>
      <c r="B114" s="62"/>
      <c r="C114" s="62"/>
      <c r="D114" s="62"/>
      <c r="E114" s="62"/>
      <c r="F114" s="62"/>
      <c r="G114" s="62"/>
      <c r="H114" s="62"/>
      <c r="I114" s="62"/>
      <c r="J114" s="62"/>
      <c r="K114" s="62"/>
      <c r="L114" s="62"/>
      <c r="M114" s="62"/>
      <c r="N114" s="62"/>
      <c r="O114" s="62"/>
      <c r="P114" s="62"/>
      <c r="Q114" s="62"/>
      <c r="R114" s="62"/>
      <c r="S114" s="62"/>
      <c r="T114" s="62"/>
      <c r="U114" s="62"/>
      <c r="V114" s="62"/>
      <c r="W114" s="62"/>
      <c r="X114" s="62"/>
      <c r="Y114" s="62"/>
      <c r="Z114" s="62"/>
      <c r="AA114" s="62"/>
      <c r="AB114" s="62"/>
      <c r="AC114" s="62"/>
      <c r="AD114" s="62"/>
      <c r="AE114" s="62"/>
      <c r="AF114" s="62"/>
    </row>
    <row r="115" spans="1:34" ht="15" thickBot="1" x14ac:dyDescent="0.4">
      <c r="A115" s="16" t="s">
        <v>2</v>
      </c>
      <c r="B115" s="12">
        <f>COUNTIF(B96:B114,"m")</f>
        <v>0</v>
      </c>
      <c r="C115" s="12">
        <f t="shared" ref="C115" si="14">COUNTIF(C96:C114,"m")</f>
        <v>0</v>
      </c>
      <c r="D115" s="12">
        <f>COUNTIF(D96:D114,"m")</f>
        <v>0</v>
      </c>
      <c r="E115" s="12">
        <f t="shared" ref="E115:AE115" si="15">COUNTIF(E96:E114,"m")</f>
        <v>0</v>
      </c>
      <c r="F115" s="12">
        <f t="shared" si="15"/>
        <v>0</v>
      </c>
      <c r="G115" s="12">
        <f t="shared" si="15"/>
        <v>0</v>
      </c>
      <c r="H115" s="12">
        <f t="shared" si="15"/>
        <v>0</v>
      </c>
      <c r="I115" s="12">
        <f t="shared" si="15"/>
        <v>0</v>
      </c>
      <c r="J115" s="12">
        <f t="shared" si="15"/>
        <v>0</v>
      </c>
      <c r="K115" s="12">
        <f t="shared" si="15"/>
        <v>0</v>
      </c>
      <c r="L115" s="12">
        <f t="shared" si="15"/>
        <v>0</v>
      </c>
      <c r="M115" s="12">
        <f t="shared" si="15"/>
        <v>0</v>
      </c>
      <c r="N115" s="12">
        <f t="shared" si="15"/>
        <v>0</v>
      </c>
      <c r="O115" s="12">
        <f t="shared" si="15"/>
        <v>0</v>
      </c>
      <c r="P115" s="12">
        <f t="shared" si="15"/>
        <v>0</v>
      </c>
      <c r="Q115" s="12">
        <f t="shared" si="15"/>
        <v>0</v>
      </c>
      <c r="R115" s="12">
        <f t="shared" si="15"/>
        <v>0</v>
      </c>
      <c r="S115" s="12">
        <f t="shared" si="15"/>
        <v>0</v>
      </c>
      <c r="T115" s="12">
        <f t="shared" si="15"/>
        <v>0</v>
      </c>
      <c r="U115" s="12">
        <f t="shared" si="15"/>
        <v>0</v>
      </c>
      <c r="V115" s="12">
        <f t="shared" si="15"/>
        <v>0</v>
      </c>
      <c r="W115" s="12">
        <f t="shared" si="15"/>
        <v>0</v>
      </c>
      <c r="X115" s="12">
        <f t="shared" si="15"/>
        <v>0</v>
      </c>
      <c r="Y115" s="12">
        <f t="shared" si="15"/>
        <v>0</v>
      </c>
      <c r="Z115" s="12">
        <f t="shared" si="15"/>
        <v>0</v>
      </c>
      <c r="AA115" s="12">
        <f t="shared" si="15"/>
        <v>0</v>
      </c>
      <c r="AB115" s="12">
        <f t="shared" si="15"/>
        <v>0</v>
      </c>
      <c r="AC115" s="12">
        <f t="shared" si="15"/>
        <v>0</v>
      </c>
      <c r="AD115" s="12">
        <f t="shared" si="15"/>
        <v>0</v>
      </c>
      <c r="AE115" s="12">
        <f t="shared" si="15"/>
        <v>0</v>
      </c>
      <c r="AF115" s="12">
        <f>COUNTIF(AF96:AF114,"m")</f>
        <v>0</v>
      </c>
    </row>
    <row r="116" spans="1:34" ht="15" thickBot="1" x14ac:dyDescent="0.4">
      <c r="A116" s="17" t="s">
        <v>103</v>
      </c>
      <c r="B116" s="13">
        <f>COUNTIF(B96:B114,"g")</f>
        <v>0</v>
      </c>
      <c r="C116" s="13">
        <f t="shared" ref="C116:AE116" si="16">COUNTIF(C96:C114,"g")</f>
        <v>0</v>
      </c>
      <c r="D116" s="13">
        <f t="shared" si="16"/>
        <v>0</v>
      </c>
      <c r="E116" s="13">
        <f t="shared" si="16"/>
        <v>0</v>
      </c>
      <c r="F116" s="13">
        <f t="shared" si="16"/>
        <v>0</v>
      </c>
      <c r="G116" s="13">
        <f t="shared" si="16"/>
        <v>0</v>
      </c>
      <c r="H116" s="13">
        <f t="shared" si="16"/>
        <v>0</v>
      </c>
      <c r="I116" s="13">
        <f t="shared" si="16"/>
        <v>0</v>
      </c>
      <c r="J116" s="13">
        <f t="shared" si="16"/>
        <v>0</v>
      </c>
      <c r="K116" s="13">
        <f t="shared" si="16"/>
        <v>0</v>
      </c>
      <c r="L116" s="13">
        <f t="shared" si="16"/>
        <v>0</v>
      </c>
      <c r="M116" s="13">
        <f t="shared" si="16"/>
        <v>0</v>
      </c>
      <c r="N116" s="13">
        <f t="shared" si="16"/>
        <v>0</v>
      </c>
      <c r="O116" s="13">
        <f t="shared" si="16"/>
        <v>0</v>
      </c>
      <c r="P116" s="13">
        <f t="shared" si="16"/>
        <v>0</v>
      </c>
      <c r="Q116" s="13">
        <f t="shared" si="16"/>
        <v>0</v>
      </c>
      <c r="R116" s="13">
        <f t="shared" si="16"/>
        <v>0</v>
      </c>
      <c r="S116" s="13">
        <f t="shared" si="16"/>
        <v>0</v>
      </c>
      <c r="T116" s="13">
        <f t="shared" si="16"/>
        <v>0</v>
      </c>
      <c r="U116" s="13">
        <f t="shared" si="16"/>
        <v>0</v>
      </c>
      <c r="V116" s="13">
        <f t="shared" si="16"/>
        <v>0</v>
      </c>
      <c r="W116" s="13">
        <f t="shared" si="16"/>
        <v>0</v>
      </c>
      <c r="X116" s="13">
        <f t="shared" si="16"/>
        <v>0</v>
      </c>
      <c r="Y116" s="13">
        <f t="shared" si="16"/>
        <v>0</v>
      </c>
      <c r="Z116" s="13">
        <f t="shared" si="16"/>
        <v>0</v>
      </c>
      <c r="AA116" s="13">
        <f t="shared" si="16"/>
        <v>0</v>
      </c>
      <c r="AB116" s="13">
        <f t="shared" si="16"/>
        <v>0</v>
      </c>
      <c r="AC116" s="13">
        <f t="shared" si="16"/>
        <v>0</v>
      </c>
      <c r="AD116" s="13">
        <f t="shared" si="16"/>
        <v>0</v>
      </c>
      <c r="AE116" s="13">
        <f t="shared" si="16"/>
        <v>0</v>
      </c>
      <c r="AF116" s="13">
        <f>COUNTIF(AF96:AF114,"g")</f>
        <v>0</v>
      </c>
    </row>
    <row r="117" spans="1:34" ht="15" thickTop="1" x14ac:dyDescent="0.35">
      <c r="A117" s="97"/>
      <c r="B117" s="93">
        <f t="shared" ref="B117:AF117" si="17">B94</f>
        <v>43525</v>
      </c>
      <c r="C117" s="93">
        <f t="shared" si="17"/>
        <v>43526</v>
      </c>
      <c r="D117" s="93">
        <f t="shared" si="17"/>
        <v>43527</v>
      </c>
      <c r="E117" s="93">
        <f t="shared" si="17"/>
        <v>43528</v>
      </c>
      <c r="F117" s="93">
        <f t="shared" si="17"/>
        <v>43529</v>
      </c>
      <c r="G117" s="93">
        <f t="shared" si="17"/>
        <v>43530</v>
      </c>
      <c r="H117" s="93">
        <f t="shared" si="17"/>
        <v>43531</v>
      </c>
      <c r="I117" s="93">
        <f t="shared" si="17"/>
        <v>43532</v>
      </c>
      <c r="J117" s="93">
        <f t="shared" si="17"/>
        <v>43533</v>
      </c>
      <c r="K117" s="93">
        <f t="shared" si="17"/>
        <v>43534</v>
      </c>
      <c r="L117" s="93">
        <f t="shared" si="17"/>
        <v>43535</v>
      </c>
      <c r="M117" s="93">
        <f t="shared" si="17"/>
        <v>43536</v>
      </c>
      <c r="N117" s="93">
        <f t="shared" si="17"/>
        <v>43537</v>
      </c>
      <c r="O117" s="93">
        <f t="shared" si="17"/>
        <v>43538</v>
      </c>
      <c r="P117" s="93">
        <f t="shared" si="17"/>
        <v>43539</v>
      </c>
      <c r="Q117" s="93">
        <f t="shared" si="17"/>
        <v>43540</v>
      </c>
      <c r="R117" s="93">
        <f t="shared" si="17"/>
        <v>43541</v>
      </c>
      <c r="S117" s="93">
        <f t="shared" si="17"/>
        <v>43542</v>
      </c>
      <c r="T117" s="93">
        <f t="shared" si="17"/>
        <v>43543</v>
      </c>
      <c r="U117" s="93">
        <f t="shared" si="17"/>
        <v>43544</v>
      </c>
      <c r="V117" s="93">
        <f t="shared" si="17"/>
        <v>43545</v>
      </c>
      <c r="W117" s="93">
        <f t="shared" si="17"/>
        <v>43546</v>
      </c>
      <c r="X117" s="93">
        <f t="shared" si="17"/>
        <v>43547</v>
      </c>
      <c r="Y117" s="93">
        <f t="shared" si="17"/>
        <v>43548</v>
      </c>
      <c r="Z117" s="93">
        <f t="shared" si="17"/>
        <v>43549</v>
      </c>
      <c r="AA117" s="93">
        <f t="shared" si="17"/>
        <v>43550</v>
      </c>
      <c r="AB117" s="93">
        <f t="shared" si="17"/>
        <v>43551</v>
      </c>
      <c r="AC117" s="93">
        <f t="shared" si="17"/>
        <v>43552</v>
      </c>
      <c r="AD117" s="93">
        <f t="shared" si="17"/>
        <v>43553</v>
      </c>
      <c r="AE117" s="93">
        <f t="shared" si="17"/>
        <v>43554</v>
      </c>
      <c r="AF117" s="93">
        <f t="shared" si="17"/>
        <v>43555</v>
      </c>
    </row>
    <row r="118" spans="1:34" ht="15" thickBot="1" x14ac:dyDescent="0.4">
      <c r="A118" s="91" t="s">
        <v>130</v>
      </c>
      <c r="B118" s="92">
        <v>1</v>
      </c>
      <c r="C118" s="92">
        <v>2</v>
      </c>
      <c r="D118" s="92">
        <v>3</v>
      </c>
      <c r="E118" s="92">
        <v>4</v>
      </c>
      <c r="F118" s="92">
        <v>5</v>
      </c>
      <c r="G118" s="92">
        <v>6</v>
      </c>
      <c r="H118" s="92">
        <v>7</v>
      </c>
      <c r="I118" s="92">
        <v>8</v>
      </c>
      <c r="J118" s="92">
        <v>9</v>
      </c>
      <c r="K118" s="92">
        <v>10</v>
      </c>
      <c r="L118" s="92">
        <v>11</v>
      </c>
      <c r="M118" s="92">
        <v>12</v>
      </c>
      <c r="N118" s="92">
        <v>13</v>
      </c>
      <c r="O118" s="92">
        <v>14</v>
      </c>
      <c r="P118" s="92">
        <v>15</v>
      </c>
      <c r="Q118" s="92">
        <v>16</v>
      </c>
      <c r="R118" s="92">
        <v>17</v>
      </c>
      <c r="S118" s="92">
        <v>18</v>
      </c>
      <c r="T118" s="92">
        <v>19</v>
      </c>
      <c r="U118" s="92">
        <v>20</v>
      </c>
      <c r="V118" s="92">
        <v>21</v>
      </c>
      <c r="W118" s="92">
        <v>22</v>
      </c>
      <c r="X118" s="92">
        <v>23</v>
      </c>
      <c r="Y118" s="92">
        <v>24</v>
      </c>
      <c r="Z118" s="92">
        <v>25</v>
      </c>
      <c r="AA118" s="92">
        <v>26</v>
      </c>
      <c r="AB118" s="92">
        <v>27</v>
      </c>
      <c r="AC118" s="92">
        <v>28</v>
      </c>
      <c r="AD118" s="92">
        <v>29</v>
      </c>
      <c r="AE118" s="92">
        <v>30</v>
      </c>
      <c r="AF118" s="92">
        <v>31</v>
      </c>
    </row>
    <row r="119" spans="1:34" ht="15.5" x14ac:dyDescent="0.35">
      <c r="A119" s="32" t="s">
        <v>16</v>
      </c>
      <c r="B119" s="53"/>
      <c r="C119" s="54"/>
      <c r="D119" s="66"/>
      <c r="E119" s="66"/>
      <c r="F119" s="31"/>
      <c r="G119" s="66"/>
      <c r="H119" s="66"/>
      <c r="I119" s="66"/>
      <c r="J119" s="66"/>
      <c r="K119" s="31"/>
      <c r="L119" s="31"/>
      <c r="M119" s="66"/>
      <c r="N119" s="66"/>
      <c r="O119" s="31"/>
      <c r="P119" s="66"/>
      <c r="Q119" s="66"/>
      <c r="R119" s="66"/>
      <c r="S119" s="66"/>
      <c r="T119" s="31"/>
      <c r="U119" s="31"/>
      <c r="V119" s="66"/>
      <c r="W119" s="66"/>
      <c r="X119" s="66"/>
      <c r="Y119" s="31"/>
      <c r="Z119" s="54"/>
      <c r="AA119" s="66"/>
      <c r="AB119" s="66"/>
      <c r="AC119" s="54"/>
      <c r="AD119" s="66"/>
      <c r="AE119" s="53"/>
      <c r="AF119" s="54"/>
    </row>
    <row r="120" spans="1:34" ht="15.5" x14ac:dyDescent="0.35">
      <c r="A120" s="32" t="s">
        <v>17</v>
      </c>
      <c r="B120" s="55"/>
      <c r="C120" s="67"/>
      <c r="D120" s="67"/>
      <c r="E120" s="67"/>
      <c r="F120" s="67"/>
      <c r="G120" s="66"/>
      <c r="H120" s="67"/>
      <c r="I120" s="67"/>
      <c r="J120" s="67"/>
      <c r="K120" s="66"/>
      <c r="L120" s="67"/>
      <c r="M120" s="66"/>
      <c r="N120" s="66"/>
      <c r="O120" s="66"/>
      <c r="P120" s="66"/>
      <c r="Q120" s="67"/>
      <c r="R120" s="67"/>
      <c r="S120" s="67"/>
      <c r="T120" s="66"/>
      <c r="U120" s="66"/>
      <c r="V120" s="67"/>
      <c r="W120" s="67"/>
      <c r="X120" s="67"/>
      <c r="Y120" s="66"/>
      <c r="Z120" s="67"/>
      <c r="AA120" s="66"/>
      <c r="AB120" s="66"/>
      <c r="AC120" s="66"/>
      <c r="AD120" s="67"/>
      <c r="AE120" s="55"/>
      <c r="AF120" s="67"/>
    </row>
    <row r="121" spans="1:34" ht="15.5" x14ac:dyDescent="0.35">
      <c r="A121" s="32" t="s">
        <v>18</v>
      </c>
      <c r="B121" s="56"/>
      <c r="C121" s="66"/>
      <c r="D121" s="66"/>
      <c r="E121" s="66"/>
      <c r="F121" s="66"/>
      <c r="G121" s="66"/>
      <c r="H121" s="66"/>
      <c r="I121" s="66"/>
      <c r="J121" s="66"/>
      <c r="K121" s="66"/>
      <c r="L121" s="66"/>
      <c r="M121" s="67"/>
      <c r="N121" s="67"/>
      <c r="O121" s="67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67"/>
      <c r="AB121" s="67"/>
      <c r="AC121" s="66"/>
      <c r="AD121" s="66"/>
      <c r="AE121" s="56"/>
      <c r="AF121" s="66"/>
    </row>
    <row r="122" spans="1:34" ht="15.5" x14ac:dyDescent="0.35">
      <c r="A122" s="32" t="s">
        <v>19</v>
      </c>
      <c r="B122" s="56"/>
      <c r="C122" s="66"/>
      <c r="D122" s="66"/>
      <c r="E122" s="67"/>
      <c r="F122" s="67"/>
      <c r="G122" s="66"/>
      <c r="H122" s="66"/>
      <c r="I122" s="66"/>
      <c r="J122" s="66"/>
      <c r="K122" s="66"/>
      <c r="L122" s="66"/>
      <c r="M122" s="68"/>
      <c r="N122" s="68"/>
      <c r="O122" s="68"/>
      <c r="P122" s="68"/>
      <c r="Q122" s="68"/>
      <c r="R122" s="66"/>
      <c r="S122" s="66"/>
      <c r="T122" s="66"/>
      <c r="U122" s="66"/>
      <c r="V122" s="66"/>
      <c r="W122" s="66"/>
      <c r="X122" s="66"/>
      <c r="Y122" s="66"/>
      <c r="Z122" s="66"/>
      <c r="AA122" s="68"/>
      <c r="AB122" s="68"/>
      <c r="AC122" s="68"/>
      <c r="AD122" s="68"/>
      <c r="AE122" s="56"/>
      <c r="AF122" s="66"/>
    </row>
    <row r="123" spans="1:34" ht="15.5" x14ac:dyDescent="0.35">
      <c r="A123" s="32" t="s">
        <v>20</v>
      </c>
      <c r="B123" s="56"/>
      <c r="C123" s="66"/>
      <c r="D123" s="66"/>
      <c r="E123" s="66"/>
      <c r="F123" s="66"/>
      <c r="G123" s="66"/>
      <c r="H123" s="66"/>
      <c r="I123" s="66"/>
      <c r="J123" s="66"/>
      <c r="K123" s="66"/>
      <c r="L123" s="66"/>
      <c r="M123" s="66"/>
      <c r="N123" s="66"/>
      <c r="O123" s="66"/>
      <c r="P123" s="66"/>
      <c r="Q123" s="66"/>
      <c r="R123" s="66"/>
      <c r="S123" s="66"/>
      <c r="T123" s="67"/>
      <c r="U123" s="67"/>
      <c r="V123" s="66"/>
      <c r="W123" s="66"/>
      <c r="X123" s="66"/>
      <c r="Y123" s="66"/>
      <c r="Z123" s="66"/>
      <c r="AA123" s="66"/>
      <c r="AB123" s="66"/>
      <c r="AC123" s="66"/>
      <c r="AD123" s="66"/>
      <c r="AE123" s="56"/>
      <c r="AF123" s="66"/>
    </row>
    <row r="124" spans="1:34" ht="15.5" x14ac:dyDescent="0.35">
      <c r="A124" s="40" t="s">
        <v>21</v>
      </c>
      <c r="B124" s="56"/>
      <c r="C124" s="66"/>
      <c r="D124" s="66"/>
      <c r="E124" s="67"/>
      <c r="F124" s="67"/>
      <c r="G124" s="66"/>
      <c r="H124" s="66"/>
      <c r="I124" s="66"/>
      <c r="J124" s="66"/>
      <c r="K124" s="66"/>
      <c r="L124" s="66"/>
      <c r="M124" s="68"/>
      <c r="N124" s="68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8"/>
      <c r="AB124" s="68"/>
      <c r="AC124" s="66"/>
      <c r="AD124" s="66"/>
      <c r="AE124" s="56"/>
      <c r="AF124" s="66"/>
      <c r="AG124" s="173" t="s">
        <v>136</v>
      </c>
      <c r="AH124" s="174"/>
    </row>
    <row r="125" spans="1:34" ht="15.5" x14ac:dyDescent="0.35">
      <c r="A125" s="49" t="s">
        <v>22</v>
      </c>
      <c r="B125" s="56"/>
      <c r="C125" s="66"/>
      <c r="D125" s="67"/>
      <c r="E125" s="66"/>
      <c r="F125" s="66"/>
      <c r="G125" s="66"/>
      <c r="H125" s="66"/>
      <c r="I125" s="66"/>
      <c r="J125" s="66"/>
      <c r="K125" s="67"/>
      <c r="L125" s="67"/>
      <c r="M125" s="67"/>
      <c r="N125" s="67"/>
      <c r="O125" s="67"/>
      <c r="P125" s="66"/>
      <c r="Q125" s="66"/>
      <c r="R125" s="67"/>
      <c r="S125" s="67"/>
      <c r="T125" s="67"/>
      <c r="U125" s="67"/>
      <c r="V125" s="66"/>
      <c r="W125" s="66"/>
      <c r="X125" s="66"/>
      <c r="Y125" s="67"/>
      <c r="Z125" s="67"/>
      <c r="AA125" s="67"/>
      <c r="AB125" s="67"/>
      <c r="AC125" s="67"/>
      <c r="AD125" s="66"/>
      <c r="AE125" s="56"/>
      <c r="AF125" s="66"/>
      <c r="AG125" s="175"/>
      <c r="AH125" s="176"/>
    </row>
    <row r="126" spans="1:34" ht="15.5" x14ac:dyDescent="0.35">
      <c r="A126" s="49" t="s">
        <v>23</v>
      </c>
      <c r="B126" s="56"/>
      <c r="C126" s="66"/>
      <c r="D126" s="66"/>
      <c r="E126" s="67"/>
      <c r="F126" s="30"/>
      <c r="G126" s="66"/>
      <c r="H126" s="66"/>
      <c r="I126" s="66"/>
      <c r="J126" s="66"/>
      <c r="K126" s="66"/>
      <c r="L126" s="66"/>
      <c r="M126" s="66"/>
      <c r="N126" s="66"/>
      <c r="O126" s="66"/>
      <c r="P126" s="66"/>
      <c r="Q126" s="66"/>
      <c r="R126" s="66"/>
      <c r="S126" s="66"/>
      <c r="T126" s="66"/>
      <c r="U126" s="66"/>
      <c r="V126" s="66"/>
      <c r="W126" s="66"/>
      <c r="X126" s="66"/>
      <c r="Y126" s="66"/>
      <c r="Z126" s="66"/>
      <c r="AA126" s="66"/>
      <c r="AB126" s="66"/>
      <c r="AC126" s="66"/>
      <c r="AD126" s="66"/>
      <c r="AE126" s="56"/>
      <c r="AF126" s="66"/>
      <c r="AG126" s="175"/>
      <c r="AH126" s="176"/>
    </row>
    <row r="127" spans="1:34" ht="15.5" x14ac:dyDescent="0.35">
      <c r="A127" s="41" t="s">
        <v>24</v>
      </c>
      <c r="B127" s="56"/>
      <c r="C127" s="66"/>
      <c r="D127" s="66"/>
      <c r="E127" s="66"/>
      <c r="F127" s="66"/>
      <c r="G127" s="66"/>
      <c r="H127" s="66"/>
      <c r="I127" s="66"/>
      <c r="J127" s="66"/>
      <c r="K127" s="66"/>
      <c r="L127" s="66"/>
      <c r="M127" s="66"/>
      <c r="N127" s="66"/>
      <c r="O127" s="66"/>
      <c r="P127" s="66"/>
      <c r="Q127" s="66"/>
      <c r="R127" s="66"/>
      <c r="S127" s="66"/>
      <c r="T127" s="66"/>
      <c r="U127" s="66"/>
      <c r="V127" s="66"/>
      <c r="W127" s="66"/>
      <c r="X127" s="66"/>
      <c r="Y127" s="66"/>
      <c r="Z127" s="66"/>
      <c r="AA127" s="66"/>
      <c r="AB127" s="66"/>
      <c r="AC127" s="66"/>
      <c r="AD127" s="66"/>
      <c r="AE127" s="56"/>
      <c r="AF127" s="66"/>
      <c r="AG127" s="175"/>
      <c r="AH127" s="176"/>
    </row>
    <row r="128" spans="1:34" ht="15.5" x14ac:dyDescent="0.35">
      <c r="A128" s="32" t="s">
        <v>25</v>
      </c>
      <c r="B128" s="56"/>
      <c r="C128" s="66"/>
      <c r="D128" s="66"/>
      <c r="E128" s="66"/>
      <c r="F128" s="66"/>
      <c r="G128" s="66"/>
      <c r="H128" s="66"/>
      <c r="I128" s="66"/>
      <c r="J128" s="66"/>
      <c r="K128" s="66"/>
      <c r="L128" s="66"/>
      <c r="M128" s="66"/>
      <c r="N128" s="66"/>
      <c r="O128" s="66"/>
      <c r="P128" s="66"/>
      <c r="Q128" s="66"/>
      <c r="R128" s="66"/>
      <c r="S128" s="66"/>
      <c r="T128" s="66"/>
      <c r="U128" s="66"/>
      <c r="V128" s="66"/>
      <c r="W128" s="66"/>
      <c r="X128" s="66"/>
      <c r="Y128" s="66"/>
      <c r="Z128" s="66"/>
      <c r="AA128" s="66"/>
      <c r="AB128" s="66"/>
      <c r="AC128" s="66"/>
      <c r="AD128" s="66"/>
      <c r="AE128" s="56"/>
      <c r="AF128" s="66"/>
      <c r="AG128" s="175"/>
      <c r="AH128" s="176"/>
    </row>
    <row r="129" spans="1:34" ht="15.5" x14ac:dyDescent="0.35">
      <c r="A129" s="32" t="s">
        <v>26</v>
      </c>
      <c r="B129" s="56"/>
      <c r="C129" s="66"/>
      <c r="D129" s="66"/>
      <c r="E129" s="66"/>
      <c r="F129" s="66"/>
      <c r="G129" s="66"/>
      <c r="H129" s="66"/>
      <c r="I129" s="66"/>
      <c r="J129" s="66"/>
      <c r="K129" s="66"/>
      <c r="L129" s="66"/>
      <c r="M129" s="66"/>
      <c r="N129" s="66"/>
      <c r="O129" s="66"/>
      <c r="P129" s="66"/>
      <c r="Q129" s="66"/>
      <c r="R129" s="66"/>
      <c r="S129" s="66"/>
      <c r="T129" s="66"/>
      <c r="U129" s="66"/>
      <c r="V129" s="66"/>
      <c r="W129" s="66"/>
      <c r="X129" s="66"/>
      <c r="Y129" s="66"/>
      <c r="Z129" s="66"/>
      <c r="AA129" s="66"/>
      <c r="AB129" s="66"/>
      <c r="AC129" s="66"/>
      <c r="AD129" s="66"/>
      <c r="AE129" s="56"/>
      <c r="AF129" s="66"/>
      <c r="AG129" s="177"/>
      <c r="AH129" s="178"/>
    </row>
    <row r="130" spans="1:34" ht="15.5" x14ac:dyDescent="0.35">
      <c r="A130" s="40" t="s">
        <v>27</v>
      </c>
      <c r="B130" s="56"/>
      <c r="C130" s="66"/>
      <c r="D130" s="66"/>
      <c r="E130" s="66"/>
      <c r="F130" s="66"/>
      <c r="G130" s="66"/>
      <c r="H130" s="66"/>
      <c r="I130" s="66"/>
      <c r="J130" s="66"/>
      <c r="K130" s="66"/>
      <c r="L130" s="66"/>
      <c r="M130" s="66"/>
      <c r="N130" s="66"/>
      <c r="O130" s="66"/>
      <c r="P130" s="66"/>
      <c r="Q130" s="66"/>
      <c r="R130" s="66"/>
      <c r="S130" s="66"/>
      <c r="T130" s="66"/>
      <c r="U130" s="66"/>
      <c r="V130" s="66"/>
      <c r="W130" s="66"/>
      <c r="X130" s="66"/>
      <c r="Y130" s="66"/>
      <c r="Z130" s="66"/>
      <c r="AA130" s="66"/>
      <c r="AB130" s="66"/>
      <c r="AC130" s="66"/>
      <c r="AD130" s="66"/>
      <c r="AE130" s="56"/>
      <c r="AF130" s="66"/>
    </row>
    <row r="131" spans="1:34" ht="15.5" x14ac:dyDescent="0.35">
      <c r="A131" s="42" t="s">
        <v>28</v>
      </c>
      <c r="B131" s="56"/>
      <c r="C131" s="66"/>
      <c r="D131" s="66"/>
      <c r="E131" s="66"/>
      <c r="F131" s="66"/>
      <c r="G131" s="66"/>
      <c r="H131" s="66"/>
      <c r="I131" s="66"/>
      <c r="J131" s="66"/>
      <c r="K131" s="66"/>
      <c r="L131" s="66"/>
      <c r="M131" s="66"/>
      <c r="N131" s="66"/>
      <c r="O131" s="66"/>
      <c r="P131" s="66"/>
      <c r="Q131" s="66"/>
      <c r="R131" s="66"/>
      <c r="S131" s="66"/>
      <c r="T131" s="66"/>
      <c r="U131" s="66"/>
      <c r="V131" s="66"/>
      <c r="W131" s="66"/>
      <c r="X131" s="66"/>
      <c r="Y131" s="66"/>
      <c r="Z131" s="66"/>
      <c r="AA131" s="66"/>
      <c r="AB131" s="66"/>
      <c r="AC131" s="66"/>
      <c r="AD131" s="66"/>
      <c r="AE131" s="56"/>
      <c r="AF131" s="66"/>
    </row>
    <row r="132" spans="1:34" ht="15.5" x14ac:dyDescent="0.35">
      <c r="A132" s="42" t="s">
        <v>29</v>
      </c>
      <c r="B132" s="56"/>
      <c r="C132" s="66"/>
      <c r="D132" s="66"/>
      <c r="E132" s="66"/>
      <c r="F132" s="66"/>
      <c r="G132" s="66"/>
      <c r="H132" s="66"/>
      <c r="I132" s="66"/>
      <c r="J132" s="66"/>
      <c r="K132" s="66"/>
      <c r="L132" s="66"/>
      <c r="M132" s="66"/>
      <c r="N132" s="66"/>
      <c r="O132" s="66"/>
      <c r="P132" s="66"/>
      <c r="Q132" s="66"/>
      <c r="R132" s="66"/>
      <c r="S132" s="66"/>
      <c r="T132" s="66"/>
      <c r="U132" s="66"/>
      <c r="V132" s="66"/>
      <c r="W132" s="66"/>
      <c r="X132" s="66"/>
      <c r="Y132" s="66"/>
      <c r="Z132" s="66"/>
      <c r="AA132" s="66"/>
      <c r="AB132" s="66"/>
      <c r="AC132" s="66"/>
      <c r="AD132" s="66"/>
      <c r="AE132" s="56"/>
      <c r="AF132" s="66"/>
    </row>
    <row r="133" spans="1:34" ht="15.5" x14ac:dyDescent="0.35">
      <c r="A133" s="42" t="s">
        <v>30</v>
      </c>
      <c r="B133" s="56"/>
      <c r="C133" s="66"/>
      <c r="D133" s="66"/>
      <c r="E133" s="66"/>
      <c r="F133" s="66"/>
      <c r="G133" s="66"/>
      <c r="H133" s="66"/>
      <c r="I133" s="66"/>
      <c r="J133" s="66"/>
      <c r="K133" s="66"/>
      <c r="L133" s="66"/>
      <c r="M133" s="66"/>
      <c r="N133" s="66"/>
      <c r="O133" s="66"/>
      <c r="P133" s="66"/>
      <c r="Q133" s="66"/>
      <c r="R133" s="66"/>
      <c r="S133" s="66"/>
      <c r="T133" s="66"/>
      <c r="U133" s="66"/>
      <c r="V133" s="66"/>
      <c r="W133" s="66"/>
      <c r="X133" s="66"/>
      <c r="Y133" s="66"/>
      <c r="Z133" s="66"/>
      <c r="AA133" s="66"/>
      <c r="AB133" s="66"/>
      <c r="AC133" s="66"/>
      <c r="AD133" s="66"/>
      <c r="AE133" s="56"/>
      <c r="AF133" s="66"/>
    </row>
    <row r="134" spans="1:34" x14ac:dyDescent="0.35">
      <c r="A134" s="21">
        <v>54</v>
      </c>
      <c r="B134" s="56"/>
      <c r="C134" s="66"/>
      <c r="D134" s="66"/>
      <c r="E134" s="66"/>
      <c r="F134" s="66"/>
      <c r="G134" s="66"/>
      <c r="H134" s="66"/>
      <c r="I134" s="66"/>
      <c r="J134" s="66"/>
      <c r="K134" s="66"/>
      <c r="L134" s="66"/>
      <c r="M134" s="66"/>
      <c r="N134" s="66"/>
      <c r="O134" s="66"/>
      <c r="P134" s="66"/>
      <c r="Q134" s="66"/>
      <c r="R134" s="66"/>
      <c r="S134" s="66"/>
      <c r="T134" s="66"/>
      <c r="U134" s="66"/>
      <c r="V134" s="66"/>
      <c r="W134" s="66"/>
      <c r="X134" s="66"/>
      <c r="Y134" s="66"/>
      <c r="Z134" s="66"/>
      <c r="AA134" s="66"/>
      <c r="AB134" s="66"/>
      <c r="AC134" s="66"/>
      <c r="AD134" s="66"/>
      <c r="AE134" s="56"/>
      <c r="AF134" s="66"/>
    </row>
    <row r="135" spans="1:34" x14ac:dyDescent="0.35">
      <c r="A135" s="21">
        <v>55</v>
      </c>
      <c r="B135" s="56"/>
      <c r="C135" s="66"/>
      <c r="D135" s="66"/>
      <c r="E135" s="66"/>
      <c r="F135" s="66"/>
      <c r="G135" s="66"/>
      <c r="H135" s="66"/>
      <c r="I135" s="66"/>
      <c r="J135" s="66"/>
      <c r="K135" s="66"/>
      <c r="L135" s="66"/>
      <c r="M135" s="66"/>
      <c r="N135" s="66"/>
      <c r="O135" s="66"/>
      <c r="P135" s="66"/>
      <c r="Q135" s="66"/>
      <c r="R135" s="66"/>
      <c r="S135" s="66"/>
      <c r="T135" s="66"/>
      <c r="U135" s="66"/>
      <c r="V135" s="66"/>
      <c r="W135" s="66"/>
      <c r="X135" s="66"/>
      <c r="Y135" s="66"/>
      <c r="Z135" s="66"/>
      <c r="AA135" s="66"/>
      <c r="AB135" s="66"/>
      <c r="AC135" s="66"/>
      <c r="AD135" s="66"/>
      <c r="AE135" s="56"/>
      <c r="AF135" s="66"/>
    </row>
    <row r="136" spans="1:34" x14ac:dyDescent="0.35">
      <c r="A136" s="21">
        <v>56</v>
      </c>
      <c r="B136" s="56"/>
      <c r="C136" s="66"/>
      <c r="D136" s="66"/>
      <c r="E136" s="66"/>
      <c r="F136" s="66"/>
      <c r="G136" s="66"/>
      <c r="H136" s="66"/>
      <c r="I136" s="66"/>
      <c r="J136" s="66"/>
      <c r="K136" s="66"/>
      <c r="L136" s="66"/>
      <c r="M136" s="66"/>
      <c r="N136" s="66"/>
      <c r="O136" s="66"/>
      <c r="P136" s="66"/>
      <c r="Q136" s="66"/>
      <c r="R136" s="66"/>
      <c r="S136" s="66"/>
      <c r="T136" s="66"/>
      <c r="U136" s="66"/>
      <c r="V136" s="66"/>
      <c r="W136" s="66"/>
      <c r="X136" s="66"/>
      <c r="Y136" s="66"/>
      <c r="Z136" s="66"/>
      <c r="AA136" s="66"/>
      <c r="AB136" s="66"/>
      <c r="AC136" s="66"/>
      <c r="AD136" s="66"/>
      <c r="AE136" s="56"/>
      <c r="AF136" s="66"/>
    </row>
    <row r="137" spans="1:34" ht="15" thickBot="1" x14ac:dyDescent="0.4">
      <c r="A137" s="21" t="s">
        <v>8</v>
      </c>
      <c r="B137" s="62"/>
      <c r="C137" s="62"/>
      <c r="D137" s="62"/>
      <c r="E137" s="62"/>
      <c r="F137" s="62"/>
      <c r="G137" s="62"/>
      <c r="H137" s="62"/>
      <c r="I137" s="62"/>
      <c r="J137" s="62"/>
      <c r="K137" s="62"/>
      <c r="L137" s="62"/>
      <c r="M137" s="62"/>
      <c r="N137" s="62"/>
      <c r="O137" s="62"/>
      <c r="P137" s="62"/>
      <c r="Q137" s="62"/>
      <c r="R137" s="62"/>
      <c r="S137" s="62"/>
      <c r="T137" s="62"/>
      <c r="U137" s="62"/>
      <c r="V137" s="62"/>
      <c r="W137" s="62"/>
      <c r="X137" s="62"/>
      <c r="Y137" s="62"/>
      <c r="Z137" s="62"/>
      <c r="AA137" s="62"/>
      <c r="AB137" s="62"/>
      <c r="AC137" s="62"/>
      <c r="AD137" s="62"/>
      <c r="AE137" s="62"/>
      <c r="AF137" s="62"/>
    </row>
    <row r="138" spans="1:34" ht="15" thickBot="1" x14ac:dyDescent="0.4">
      <c r="A138" s="16" t="s">
        <v>2</v>
      </c>
      <c r="B138" s="12">
        <f>COUNTIF(B119:B137,"m")</f>
        <v>0</v>
      </c>
      <c r="C138" s="12">
        <f t="shared" ref="C138" si="18">COUNTIF(C119:C137,"m")</f>
        <v>0</v>
      </c>
      <c r="D138" s="12">
        <f>COUNTIF(D119:D137,"m")</f>
        <v>0</v>
      </c>
      <c r="E138" s="12">
        <f t="shared" ref="E138:AE138" si="19">COUNTIF(E119:E137,"m")</f>
        <v>0</v>
      </c>
      <c r="F138" s="12">
        <f t="shared" si="19"/>
        <v>0</v>
      </c>
      <c r="G138" s="12">
        <f t="shared" si="19"/>
        <v>0</v>
      </c>
      <c r="H138" s="12">
        <f t="shared" si="19"/>
        <v>0</v>
      </c>
      <c r="I138" s="12">
        <f t="shared" si="19"/>
        <v>0</v>
      </c>
      <c r="J138" s="12">
        <f t="shared" si="19"/>
        <v>0</v>
      </c>
      <c r="K138" s="12">
        <f t="shared" si="19"/>
        <v>0</v>
      </c>
      <c r="L138" s="12">
        <f t="shared" si="19"/>
        <v>0</v>
      </c>
      <c r="M138" s="12">
        <f t="shared" si="19"/>
        <v>0</v>
      </c>
      <c r="N138" s="12">
        <f t="shared" si="19"/>
        <v>0</v>
      </c>
      <c r="O138" s="12">
        <f t="shared" si="19"/>
        <v>0</v>
      </c>
      <c r="P138" s="12">
        <f t="shared" si="19"/>
        <v>0</v>
      </c>
      <c r="Q138" s="12">
        <f t="shared" si="19"/>
        <v>0</v>
      </c>
      <c r="R138" s="12">
        <f t="shared" si="19"/>
        <v>0</v>
      </c>
      <c r="S138" s="12">
        <f t="shared" si="19"/>
        <v>0</v>
      </c>
      <c r="T138" s="12">
        <f t="shared" si="19"/>
        <v>0</v>
      </c>
      <c r="U138" s="12">
        <f t="shared" si="19"/>
        <v>0</v>
      </c>
      <c r="V138" s="12">
        <f t="shared" si="19"/>
        <v>0</v>
      </c>
      <c r="W138" s="12">
        <f t="shared" si="19"/>
        <v>0</v>
      </c>
      <c r="X138" s="12">
        <f t="shared" si="19"/>
        <v>0</v>
      </c>
      <c r="Y138" s="12">
        <f t="shared" si="19"/>
        <v>0</v>
      </c>
      <c r="Z138" s="12">
        <f t="shared" si="19"/>
        <v>0</v>
      </c>
      <c r="AA138" s="12">
        <f t="shared" si="19"/>
        <v>0</v>
      </c>
      <c r="AB138" s="12">
        <f t="shared" si="19"/>
        <v>0</v>
      </c>
      <c r="AC138" s="12">
        <f t="shared" si="19"/>
        <v>0</v>
      </c>
      <c r="AD138" s="12">
        <f t="shared" si="19"/>
        <v>0</v>
      </c>
      <c r="AE138" s="12">
        <f t="shared" si="19"/>
        <v>0</v>
      </c>
      <c r="AF138" s="12">
        <f>COUNTIF(AF119:AF137,"m")</f>
        <v>0</v>
      </c>
    </row>
    <row r="139" spans="1:34" ht="15" thickBot="1" x14ac:dyDescent="0.4">
      <c r="A139" s="17" t="s">
        <v>103</v>
      </c>
      <c r="B139" s="13">
        <f>COUNTIF(B119:B137,"g")</f>
        <v>0</v>
      </c>
      <c r="C139" s="13">
        <f t="shared" ref="C139:AE139" si="20">COUNTIF(C119:C137,"g")</f>
        <v>0</v>
      </c>
      <c r="D139" s="13">
        <f t="shared" si="20"/>
        <v>0</v>
      </c>
      <c r="E139" s="13">
        <f t="shared" si="20"/>
        <v>0</v>
      </c>
      <c r="F139" s="13">
        <f t="shared" si="20"/>
        <v>0</v>
      </c>
      <c r="G139" s="13">
        <f t="shared" si="20"/>
        <v>0</v>
      </c>
      <c r="H139" s="13">
        <f t="shared" si="20"/>
        <v>0</v>
      </c>
      <c r="I139" s="13">
        <f t="shared" si="20"/>
        <v>0</v>
      </c>
      <c r="J139" s="13">
        <f t="shared" si="20"/>
        <v>0</v>
      </c>
      <c r="K139" s="13">
        <f t="shared" si="20"/>
        <v>0</v>
      </c>
      <c r="L139" s="13">
        <f t="shared" si="20"/>
        <v>0</v>
      </c>
      <c r="M139" s="13">
        <f t="shared" si="20"/>
        <v>0</v>
      </c>
      <c r="N139" s="13">
        <f t="shared" si="20"/>
        <v>0</v>
      </c>
      <c r="O139" s="13">
        <f t="shared" si="20"/>
        <v>0</v>
      </c>
      <c r="P139" s="13">
        <f t="shared" si="20"/>
        <v>0</v>
      </c>
      <c r="Q139" s="13">
        <f t="shared" si="20"/>
        <v>0</v>
      </c>
      <c r="R139" s="13">
        <f t="shared" si="20"/>
        <v>0</v>
      </c>
      <c r="S139" s="13">
        <f t="shared" si="20"/>
        <v>0</v>
      </c>
      <c r="T139" s="13">
        <f t="shared" si="20"/>
        <v>0</v>
      </c>
      <c r="U139" s="13">
        <f t="shared" si="20"/>
        <v>0</v>
      </c>
      <c r="V139" s="13">
        <f t="shared" si="20"/>
        <v>0</v>
      </c>
      <c r="W139" s="13">
        <f t="shared" si="20"/>
        <v>0</v>
      </c>
      <c r="X139" s="13">
        <f t="shared" si="20"/>
        <v>0</v>
      </c>
      <c r="Y139" s="13">
        <f t="shared" si="20"/>
        <v>0</v>
      </c>
      <c r="Z139" s="13">
        <f t="shared" si="20"/>
        <v>0</v>
      </c>
      <c r="AA139" s="13">
        <f t="shared" si="20"/>
        <v>0</v>
      </c>
      <c r="AB139" s="13">
        <f t="shared" si="20"/>
        <v>0</v>
      </c>
      <c r="AC139" s="13">
        <f t="shared" si="20"/>
        <v>0</v>
      </c>
      <c r="AD139" s="13">
        <f t="shared" si="20"/>
        <v>0</v>
      </c>
      <c r="AE139" s="13">
        <f t="shared" si="20"/>
        <v>0</v>
      </c>
      <c r="AF139" s="13">
        <f>COUNTIF(AF119:AF137,"g")</f>
        <v>0</v>
      </c>
    </row>
    <row r="140" spans="1:34" ht="15" thickTop="1" x14ac:dyDescent="0.35"/>
  </sheetData>
  <mergeCells count="6">
    <mergeCell ref="AG102:AH107"/>
    <mergeCell ref="AG124:AH129"/>
    <mergeCell ref="AG9:AH14"/>
    <mergeCell ref="AG32:AH37"/>
    <mergeCell ref="AG55:AH60"/>
    <mergeCell ref="AG77:AH82"/>
  </mergeCells>
  <conditionalFormatting sqref="B2:AF3 B23:AF26 B46:AF49 B69:AF70">
    <cfRule type="expression" dxfId="125" priority="73">
      <formula>WEEKDAY(B$2,2)&gt;5</formula>
    </cfRule>
  </conditionalFormatting>
  <conditionalFormatting sqref="B2:AF3 B23:AF26 B46:AF49 B69:AF70">
    <cfRule type="expression" dxfId="124" priority="71">
      <formula>COUNTIF(#REF!,B$2)+$R$7</formula>
    </cfRule>
  </conditionalFormatting>
  <conditionalFormatting sqref="B4:AF22 B27:AF45 B50:AF58 B73:AF75 B96:AF114 B119:AF137 B83:AF91 B76:E82 L76:AF82 B66:AF68 B59:F65 M59:AF65">
    <cfRule type="expression" dxfId="123" priority="69">
      <formula>COUNTIF($AQ$5:$AQ$17,B$2)</formula>
    </cfRule>
    <cfRule type="expression" dxfId="122" priority="70">
      <formula>WEEKDAY(B$2,2)&gt;5</formula>
    </cfRule>
  </conditionalFormatting>
  <conditionalFormatting sqref="B4:AF22">
    <cfRule type="endsWith" dxfId="121" priority="65" operator="endsWith" text="tp">
      <formula>RIGHT(B4,LEN("tp"))="tp"</formula>
    </cfRule>
    <cfRule type="endsWith" dxfId="120" priority="66" operator="endsWith" text="rtt">
      <formula>RIGHT(B4,LEN("rtt"))="rtt"</formula>
    </cfRule>
    <cfRule type="endsWith" dxfId="119" priority="67" operator="endsWith" text="am">
      <formula>RIGHT(B4,LEN("am"))="am"</formula>
    </cfRule>
    <cfRule type="endsWith" dxfId="118" priority="68" operator="endsWith" text="m">
      <formula>RIGHT(B4,LEN("m"))="m"</formula>
    </cfRule>
  </conditionalFormatting>
  <conditionalFormatting sqref="B27:AF45">
    <cfRule type="endsWith" dxfId="117" priority="59" operator="endsWith" text="tp">
      <formula>RIGHT(B27,LEN("tp"))="tp"</formula>
    </cfRule>
    <cfRule type="endsWith" dxfId="116" priority="60" operator="endsWith" text="rtt">
      <formula>RIGHT(B27,LEN("rtt"))="rtt"</formula>
    </cfRule>
    <cfRule type="endsWith" dxfId="115" priority="61" operator="endsWith" text="am">
      <formula>RIGHT(B27,LEN("am"))="am"</formula>
    </cfRule>
    <cfRule type="endsWith" dxfId="114" priority="62" operator="endsWith" text="m">
      <formula>RIGHT(B27,LEN("m"))="m"</formula>
    </cfRule>
  </conditionalFormatting>
  <conditionalFormatting sqref="B50:AF58 B66:AF68 B59:F65 M59:AF65">
    <cfRule type="endsWith" dxfId="113" priority="53" operator="endsWith" text="tp">
      <formula>RIGHT(B50,LEN("tp"))="tp"</formula>
    </cfRule>
    <cfRule type="endsWith" dxfId="112" priority="54" operator="endsWith" text="rtt">
      <formula>RIGHT(B50,LEN("rtt"))="rtt"</formula>
    </cfRule>
    <cfRule type="endsWith" dxfId="111" priority="55" operator="endsWith" text="am">
      <formula>RIGHT(B50,LEN("am"))="am"</formula>
    </cfRule>
    <cfRule type="endsWith" dxfId="110" priority="56" operator="endsWith" text="m">
      <formula>RIGHT(B50,LEN("m"))="m"</formula>
    </cfRule>
  </conditionalFormatting>
  <conditionalFormatting sqref="B71:AF72 B92:AF93">
    <cfRule type="expression" dxfId="109" priority="52">
      <formula>WEEKDAY(B$2,2)&gt;5</formula>
    </cfRule>
  </conditionalFormatting>
  <conditionalFormatting sqref="B71:AF72 B92:AF93">
    <cfRule type="expression" dxfId="108" priority="51">
      <formula>COUNTIF(#REF!,B$2)+$R$7</formula>
    </cfRule>
  </conditionalFormatting>
  <conditionalFormatting sqref="B73:AF75 B83:AF91 B76:E82 L76:AF82">
    <cfRule type="endsWith" dxfId="107" priority="45" operator="endsWith" text="tp">
      <formula>RIGHT(B73,LEN("tp"))="tp"</formula>
    </cfRule>
    <cfRule type="endsWith" dxfId="106" priority="46" operator="endsWith" text="rtt">
      <formula>RIGHT(B73,LEN("rtt"))="rtt"</formula>
    </cfRule>
    <cfRule type="endsWith" dxfId="105" priority="47" operator="endsWith" text="am">
      <formula>RIGHT(B73,LEN("am"))="am"</formula>
    </cfRule>
    <cfRule type="endsWith" dxfId="104" priority="48" operator="endsWith" text="m">
      <formula>RIGHT(B73,LEN("m"))="m"</formula>
    </cfRule>
  </conditionalFormatting>
  <conditionalFormatting sqref="B94:AF95 B115:AF116">
    <cfRule type="expression" dxfId="103" priority="44">
      <formula>WEEKDAY(B$2,2)&gt;5</formula>
    </cfRule>
  </conditionalFormatting>
  <conditionalFormatting sqref="B94:AF95 B115:AF116">
    <cfRule type="expression" dxfId="102" priority="43">
      <formula>COUNTIF(#REF!,B$2)+$R$7</formula>
    </cfRule>
  </conditionalFormatting>
  <conditionalFormatting sqref="B96:AF114">
    <cfRule type="endsWith" dxfId="101" priority="37" operator="endsWith" text="tp">
      <formula>RIGHT(B96,LEN("tp"))="tp"</formula>
    </cfRule>
    <cfRule type="endsWith" dxfId="100" priority="38" operator="endsWith" text="rtt">
      <formula>RIGHT(B96,LEN("rtt"))="rtt"</formula>
    </cfRule>
    <cfRule type="endsWith" dxfId="99" priority="39" operator="endsWith" text="am">
      <formula>RIGHT(B96,LEN("am"))="am"</formula>
    </cfRule>
    <cfRule type="endsWith" dxfId="98" priority="40" operator="endsWith" text="m">
      <formula>RIGHT(B96,LEN("m"))="m"</formula>
    </cfRule>
  </conditionalFormatting>
  <conditionalFormatting sqref="B117:AF118 B138:AF139">
    <cfRule type="expression" dxfId="97" priority="36">
      <formula>WEEKDAY(B$2,2)&gt;5</formula>
    </cfRule>
  </conditionalFormatting>
  <conditionalFormatting sqref="B117:AF118 B138:AF139">
    <cfRule type="expression" dxfId="96" priority="35">
      <formula>COUNTIF(#REF!,B$2)+$R$7</formula>
    </cfRule>
  </conditionalFormatting>
  <conditionalFormatting sqref="B119:AF137">
    <cfRule type="endsWith" dxfId="95" priority="29" operator="endsWith" text="tp">
      <formula>RIGHT(B119,LEN("tp"))="tp"</formula>
    </cfRule>
    <cfRule type="endsWith" dxfId="94" priority="30" operator="endsWith" text="rtt">
      <formula>RIGHT(B119,LEN("rtt"))="rtt"</formula>
    </cfRule>
    <cfRule type="endsWith" dxfId="93" priority="31" operator="endsWith" text="am">
      <formula>RIGHT(B119,LEN("am"))="am"</formula>
    </cfRule>
    <cfRule type="endsWith" dxfId="92" priority="32" operator="endsWith" text="m">
      <formula>RIGHT(B119,LEN("m"))="m"</formula>
    </cfRule>
  </conditionalFormatting>
  <conditionalFormatting sqref="F76:K82">
    <cfRule type="expression" dxfId="91" priority="27">
      <formula>COUNTIF($AQ$5:$AQ$17,F$2)</formula>
    </cfRule>
    <cfRule type="expression" dxfId="90" priority="28">
      <formula>WEEKDAY(F$2,2)&gt;5</formula>
    </cfRule>
  </conditionalFormatting>
  <conditionalFormatting sqref="F76:K82">
    <cfRule type="endsWith" dxfId="89" priority="23" operator="endsWith" text="tp">
      <formula>RIGHT(F76,LEN("tp"))="tp"</formula>
    </cfRule>
    <cfRule type="endsWith" dxfId="88" priority="24" operator="endsWith" text="rtt">
      <formula>RIGHT(F76,LEN("rtt"))="rtt"</formula>
    </cfRule>
    <cfRule type="endsWith" dxfId="87" priority="25" operator="endsWith" text="am">
      <formula>RIGHT(F76,LEN("am"))="am"</formula>
    </cfRule>
    <cfRule type="endsWith" dxfId="86" priority="26" operator="endsWith" text="m">
      <formula>RIGHT(F76,LEN("m"))="m"</formula>
    </cfRule>
  </conditionalFormatting>
  <conditionalFormatting sqref="F76:K76">
    <cfRule type="endsWith" dxfId="85" priority="19" operator="endsWith" text="tp">
      <formula>RIGHT(F76,LEN("tp"))="tp"</formula>
    </cfRule>
    <cfRule type="endsWith" dxfId="84" priority="20" operator="endsWith" text="rtt">
      <formula>RIGHT(F76,LEN("rtt"))="rtt"</formula>
    </cfRule>
    <cfRule type="endsWith" dxfId="83" priority="21" operator="endsWith" text="am">
      <formula>RIGHT(F76,LEN("am"))="am"</formula>
    </cfRule>
    <cfRule type="endsWith" dxfId="82" priority="22" operator="endsWith" text="m">
      <formula>RIGHT(F76,LEN("m"))="m"</formula>
    </cfRule>
  </conditionalFormatting>
  <conditionalFormatting sqref="F77:K82">
    <cfRule type="endsWith" dxfId="81" priority="15" operator="endsWith" text="tp">
      <formula>RIGHT(F77,LEN("tp"))="tp"</formula>
    </cfRule>
    <cfRule type="endsWith" dxfId="80" priority="16" operator="endsWith" text="rtt">
      <formula>RIGHT(F77,LEN("rtt"))="rtt"</formula>
    </cfRule>
    <cfRule type="endsWith" dxfId="79" priority="17" operator="endsWith" text="am">
      <formula>RIGHT(F77,LEN("am"))="am"</formula>
    </cfRule>
    <cfRule type="endsWith" dxfId="78" priority="18" operator="endsWith" text="m">
      <formula>RIGHT(F77,LEN("m"))="m"</formula>
    </cfRule>
  </conditionalFormatting>
  <conditionalFormatting sqref="G59:L65">
    <cfRule type="expression" dxfId="77" priority="13">
      <formula>COUNTIF($AQ$5:$AQ$17,G$2)</formula>
    </cfRule>
    <cfRule type="expression" dxfId="76" priority="14">
      <formula>WEEKDAY(G$2,2)&gt;5</formula>
    </cfRule>
  </conditionalFormatting>
  <conditionalFormatting sqref="G59:L65">
    <cfRule type="endsWith" dxfId="75" priority="9" operator="endsWith" text="tp">
      <formula>RIGHT(G59,LEN("tp"))="tp"</formula>
    </cfRule>
    <cfRule type="endsWith" dxfId="74" priority="10" operator="endsWith" text="rtt">
      <formula>RIGHT(G59,LEN("rtt"))="rtt"</formula>
    </cfRule>
    <cfRule type="endsWith" dxfId="73" priority="11" operator="endsWith" text="am">
      <formula>RIGHT(G59,LEN("am"))="am"</formula>
    </cfRule>
    <cfRule type="endsWith" dxfId="72" priority="12" operator="endsWith" text="m">
      <formula>RIGHT(G59,LEN("m"))="m"</formula>
    </cfRule>
  </conditionalFormatting>
  <conditionalFormatting sqref="G59:L59">
    <cfRule type="endsWith" dxfId="71" priority="5" operator="endsWith" text="tp">
      <formula>RIGHT(G59,LEN("tp"))="tp"</formula>
    </cfRule>
    <cfRule type="endsWith" dxfId="70" priority="6" operator="endsWith" text="rtt">
      <formula>RIGHT(G59,LEN("rtt"))="rtt"</formula>
    </cfRule>
    <cfRule type="endsWith" dxfId="69" priority="7" operator="endsWith" text="am">
      <formula>RIGHT(G59,LEN("am"))="am"</formula>
    </cfRule>
    <cfRule type="endsWith" dxfId="68" priority="8" operator="endsWith" text="m">
      <formula>RIGHT(G59,LEN("m"))="m"</formula>
    </cfRule>
  </conditionalFormatting>
  <conditionalFormatting sqref="G60:L65">
    <cfRule type="endsWith" dxfId="67" priority="1" operator="endsWith" text="tp">
      <formula>RIGHT(G60,LEN("tp"))="tp"</formula>
    </cfRule>
    <cfRule type="endsWith" dxfId="66" priority="2" operator="endsWith" text="rtt">
      <formula>RIGHT(G60,LEN("rtt"))="rtt"</formula>
    </cfRule>
    <cfRule type="endsWith" dxfId="65" priority="3" operator="endsWith" text="am">
      <formula>RIGHT(G60,LEN("am"))="am"</formula>
    </cfRule>
    <cfRule type="endsWith" dxfId="64" priority="4" operator="endsWith" text="m">
      <formula>RIGHT(G60,LEN("m"))="m"</formula>
    </cfRule>
  </conditionalFormatting>
  <dataValidations count="1">
    <dataValidation type="list" allowBlank="1" showInputMessage="1" showErrorMessage="1" sqref="A1">
      <formula1>$AN$1:$AN$12</formula1>
    </dataValidation>
  </dataValidations>
  <pageMargins left="0" right="0" top="0" bottom="0" header="0" footer="0"/>
  <pageSetup paperSize="9" scale="76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O140"/>
  <sheetViews>
    <sheetView zoomScaleNormal="100" workbookViewId="0">
      <selection activeCell="A139" sqref="A139"/>
    </sheetView>
  </sheetViews>
  <sheetFormatPr baseColWidth="10" defaultRowHeight="14.5" x14ac:dyDescent="0.35"/>
  <cols>
    <col min="1" max="1" width="19.54296875" customWidth="1"/>
    <col min="2" max="31" width="3.54296875" style="5" customWidth="1"/>
    <col min="32" max="32" width="0" hidden="1" customWidth="1"/>
    <col min="39" max="41" width="0" hidden="1" customWidth="1"/>
  </cols>
  <sheetData>
    <row r="1" spans="1:41" ht="16" thickBot="1" x14ac:dyDescent="0.4">
      <c r="A1" s="51" t="s">
        <v>34</v>
      </c>
      <c r="B1" s="69" t="s">
        <v>127</v>
      </c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M1" t="s">
        <v>31</v>
      </c>
      <c r="AN1">
        <v>1</v>
      </c>
      <c r="AO1">
        <v>2015</v>
      </c>
    </row>
    <row r="2" spans="1:41" ht="15" customHeight="1" thickBot="1" x14ac:dyDescent="0.4">
      <c r="A2" s="5">
        <v>2019</v>
      </c>
      <c r="B2" s="82">
        <f>DATE(MATCH($A$2,$AO$1:$AO$7,0)+2014,MATCH($A$1,$AM$1:$AM$12,0),1)</f>
        <v>43556</v>
      </c>
      <c r="C2" s="83">
        <f>B2+1</f>
        <v>43557</v>
      </c>
      <c r="D2" s="83">
        <f>C2+1</f>
        <v>43558</v>
      </c>
      <c r="E2" s="83">
        <f t="shared" ref="E2:AE2" si="0">D2+1</f>
        <v>43559</v>
      </c>
      <c r="F2" s="83">
        <f t="shared" si="0"/>
        <v>43560</v>
      </c>
      <c r="G2" s="83">
        <f t="shared" si="0"/>
        <v>43561</v>
      </c>
      <c r="H2" s="83">
        <f t="shared" si="0"/>
        <v>43562</v>
      </c>
      <c r="I2" s="83">
        <f t="shared" si="0"/>
        <v>43563</v>
      </c>
      <c r="J2" s="83">
        <f t="shared" si="0"/>
        <v>43564</v>
      </c>
      <c r="K2" s="83">
        <f t="shared" si="0"/>
        <v>43565</v>
      </c>
      <c r="L2" s="83">
        <f t="shared" si="0"/>
        <v>43566</v>
      </c>
      <c r="M2" s="83">
        <f t="shared" si="0"/>
        <v>43567</v>
      </c>
      <c r="N2" s="83">
        <f t="shared" si="0"/>
        <v>43568</v>
      </c>
      <c r="O2" s="83">
        <f t="shared" si="0"/>
        <v>43569</v>
      </c>
      <c r="P2" s="83">
        <f t="shared" si="0"/>
        <v>43570</v>
      </c>
      <c r="Q2" s="83">
        <f t="shared" si="0"/>
        <v>43571</v>
      </c>
      <c r="R2" s="83">
        <f t="shared" si="0"/>
        <v>43572</v>
      </c>
      <c r="S2" s="83">
        <f t="shared" si="0"/>
        <v>43573</v>
      </c>
      <c r="T2" s="83">
        <f t="shared" si="0"/>
        <v>43574</v>
      </c>
      <c r="U2" s="83">
        <f t="shared" si="0"/>
        <v>43575</v>
      </c>
      <c r="V2" s="83">
        <f t="shared" si="0"/>
        <v>43576</v>
      </c>
      <c r="W2" s="83">
        <f t="shared" si="0"/>
        <v>43577</v>
      </c>
      <c r="X2" s="83">
        <f t="shared" si="0"/>
        <v>43578</v>
      </c>
      <c r="Y2" s="83">
        <f t="shared" si="0"/>
        <v>43579</v>
      </c>
      <c r="Z2" s="83">
        <f t="shared" si="0"/>
        <v>43580</v>
      </c>
      <c r="AA2" s="83">
        <f t="shared" si="0"/>
        <v>43581</v>
      </c>
      <c r="AB2" s="83">
        <f t="shared" si="0"/>
        <v>43582</v>
      </c>
      <c r="AC2" s="83">
        <f t="shared" si="0"/>
        <v>43583</v>
      </c>
      <c r="AD2" s="83">
        <f t="shared" si="0"/>
        <v>43584</v>
      </c>
      <c r="AE2" s="83">
        <f t="shared" si="0"/>
        <v>43585</v>
      </c>
      <c r="AF2" s="84"/>
      <c r="AM2" t="s">
        <v>32</v>
      </c>
      <c r="AN2">
        <v>2</v>
      </c>
      <c r="AO2">
        <v>2016</v>
      </c>
    </row>
    <row r="3" spans="1:41" ht="15" customHeight="1" thickTop="1" thickBot="1" x14ac:dyDescent="0.4">
      <c r="A3" s="91" t="s">
        <v>56</v>
      </c>
      <c r="B3" s="85">
        <v>1</v>
      </c>
      <c r="C3" s="85">
        <v>2</v>
      </c>
      <c r="D3" s="85">
        <v>3</v>
      </c>
      <c r="E3" s="85">
        <v>4</v>
      </c>
      <c r="F3" s="85">
        <v>5</v>
      </c>
      <c r="G3" s="85">
        <v>6</v>
      </c>
      <c r="H3" s="85">
        <v>7</v>
      </c>
      <c r="I3" s="85">
        <v>8</v>
      </c>
      <c r="J3" s="85">
        <v>9</v>
      </c>
      <c r="K3" s="85">
        <v>10</v>
      </c>
      <c r="L3" s="85">
        <v>11</v>
      </c>
      <c r="M3" s="85">
        <v>12</v>
      </c>
      <c r="N3" s="85">
        <v>13</v>
      </c>
      <c r="O3" s="85">
        <v>14</v>
      </c>
      <c r="P3" s="85">
        <v>15</v>
      </c>
      <c r="Q3" s="85">
        <v>16</v>
      </c>
      <c r="R3" s="85">
        <v>17</v>
      </c>
      <c r="S3" s="85">
        <v>18</v>
      </c>
      <c r="T3" s="85">
        <v>19</v>
      </c>
      <c r="U3" s="85">
        <v>20</v>
      </c>
      <c r="V3" s="85">
        <v>21</v>
      </c>
      <c r="W3" s="85">
        <v>22</v>
      </c>
      <c r="X3" s="85">
        <v>23</v>
      </c>
      <c r="Y3" s="85">
        <v>24</v>
      </c>
      <c r="Z3" s="85">
        <v>25</v>
      </c>
      <c r="AA3" s="85">
        <v>26</v>
      </c>
      <c r="AB3" s="85">
        <v>27</v>
      </c>
      <c r="AC3" s="85">
        <v>28</v>
      </c>
      <c r="AD3" s="85">
        <v>29</v>
      </c>
      <c r="AE3" s="85">
        <v>30</v>
      </c>
      <c r="AF3" s="86"/>
      <c r="AM3" t="s">
        <v>33</v>
      </c>
      <c r="AN3">
        <v>3</v>
      </c>
      <c r="AO3">
        <v>2017</v>
      </c>
    </row>
    <row r="4" spans="1:41" ht="15" customHeight="1" x14ac:dyDescent="0.35">
      <c r="A4" s="14">
        <v>1</v>
      </c>
      <c r="B4" s="53"/>
      <c r="C4" s="54"/>
      <c r="D4" s="66"/>
      <c r="E4" s="66"/>
      <c r="F4" s="31"/>
      <c r="G4" s="66"/>
      <c r="H4" s="66"/>
      <c r="I4" s="66"/>
      <c r="J4" s="66"/>
      <c r="K4" s="31"/>
      <c r="L4" s="31"/>
      <c r="M4" s="66"/>
      <c r="N4" s="66"/>
      <c r="O4" s="31"/>
      <c r="P4" s="66"/>
      <c r="Q4" s="66"/>
      <c r="R4" s="66"/>
      <c r="S4" s="66"/>
      <c r="T4" s="31"/>
      <c r="U4" s="31"/>
      <c r="V4" s="66"/>
      <c r="W4" s="66"/>
      <c r="X4" s="66"/>
      <c r="Y4" s="31"/>
      <c r="Z4" s="54"/>
      <c r="AA4" s="66"/>
      <c r="AB4" s="66"/>
      <c r="AC4" s="54"/>
      <c r="AD4" s="54"/>
      <c r="AE4" s="54"/>
      <c r="AM4" t="s">
        <v>34</v>
      </c>
      <c r="AN4">
        <v>4</v>
      </c>
      <c r="AO4">
        <v>2018</v>
      </c>
    </row>
    <row r="5" spans="1:41" ht="15" customHeight="1" x14ac:dyDescent="0.35">
      <c r="A5" s="15">
        <v>2</v>
      </c>
      <c r="B5" s="55"/>
      <c r="C5" s="67"/>
      <c r="D5" s="67"/>
      <c r="E5" s="67"/>
      <c r="F5" s="67"/>
      <c r="G5" s="66"/>
      <c r="H5" s="67"/>
      <c r="I5" s="67"/>
      <c r="J5" s="67"/>
      <c r="K5" s="66"/>
      <c r="L5" s="67"/>
      <c r="M5" s="66"/>
      <c r="N5" s="66"/>
      <c r="O5" s="66"/>
      <c r="P5" s="66"/>
      <c r="Q5" s="67"/>
      <c r="R5" s="67"/>
      <c r="S5" s="67"/>
      <c r="T5" s="66"/>
      <c r="U5" s="66"/>
      <c r="V5" s="67"/>
      <c r="W5" s="67"/>
      <c r="X5" s="67"/>
      <c r="Y5" s="66"/>
      <c r="Z5" s="67"/>
      <c r="AA5" s="66"/>
      <c r="AB5" s="66"/>
      <c r="AC5" s="66"/>
      <c r="AD5" s="66"/>
      <c r="AE5" s="66"/>
      <c r="AM5" t="s">
        <v>35</v>
      </c>
      <c r="AN5">
        <v>5</v>
      </c>
      <c r="AO5">
        <v>2019</v>
      </c>
    </row>
    <row r="6" spans="1:41" ht="15" customHeight="1" x14ac:dyDescent="0.35">
      <c r="A6" s="20">
        <v>3</v>
      </c>
      <c r="B6" s="56"/>
      <c r="C6" s="66"/>
      <c r="D6" s="66"/>
      <c r="E6" s="66"/>
      <c r="F6" s="66"/>
      <c r="G6" s="66"/>
      <c r="H6" s="66"/>
      <c r="I6" s="66"/>
      <c r="J6" s="66"/>
      <c r="K6" s="66"/>
      <c r="L6" s="66"/>
      <c r="M6" s="67"/>
      <c r="N6" s="67"/>
      <c r="O6" s="67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7"/>
      <c r="AB6" s="67"/>
      <c r="AC6" s="66"/>
      <c r="AD6" s="66"/>
      <c r="AE6" s="66"/>
      <c r="AM6" t="s">
        <v>36</v>
      </c>
      <c r="AN6">
        <v>6</v>
      </c>
      <c r="AO6">
        <v>2020</v>
      </c>
    </row>
    <row r="7" spans="1:41" ht="15" customHeight="1" x14ac:dyDescent="0.35">
      <c r="A7" s="15">
        <v>4</v>
      </c>
      <c r="B7" s="56"/>
      <c r="C7" s="66"/>
      <c r="D7" s="66"/>
      <c r="E7" s="67"/>
      <c r="F7" s="67"/>
      <c r="G7" s="66"/>
      <c r="H7" s="66"/>
      <c r="I7" s="66"/>
      <c r="J7" s="66"/>
      <c r="K7" s="66"/>
      <c r="L7" s="66"/>
      <c r="M7" s="68"/>
      <c r="N7" s="68"/>
      <c r="O7" s="68"/>
      <c r="P7" s="68"/>
      <c r="Q7" s="68"/>
      <c r="R7" s="66"/>
      <c r="S7" s="66"/>
      <c r="T7" s="66"/>
      <c r="U7" s="66"/>
      <c r="V7" s="66"/>
      <c r="W7" s="66"/>
      <c r="X7" s="66"/>
      <c r="Y7" s="66"/>
      <c r="Z7" s="66"/>
      <c r="AA7" s="68"/>
      <c r="AB7" s="68"/>
      <c r="AC7" s="68"/>
      <c r="AD7" s="68"/>
      <c r="AE7" s="68"/>
      <c r="AM7" t="s">
        <v>5</v>
      </c>
      <c r="AN7">
        <v>7</v>
      </c>
      <c r="AO7">
        <v>2021</v>
      </c>
    </row>
    <row r="8" spans="1:41" ht="15" customHeight="1" thickBot="1" x14ac:dyDescent="0.4">
      <c r="A8" s="20">
        <v>5</v>
      </c>
      <c r="B8" s="56"/>
      <c r="C8" s="66"/>
      <c r="D8" s="66"/>
      <c r="E8" s="66"/>
      <c r="F8" s="66"/>
      <c r="G8" s="66"/>
      <c r="H8" s="66"/>
      <c r="I8" s="66"/>
      <c r="J8" s="66"/>
      <c r="K8" s="66"/>
      <c r="L8" s="66"/>
      <c r="M8" s="66"/>
      <c r="N8" s="66"/>
      <c r="O8" s="66"/>
      <c r="P8" s="66"/>
      <c r="Q8" s="66"/>
      <c r="R8" s="66"/>
      <c r="S8" s="66"/>
      <c r="T8" s="67"/>
      <c r="U8" s="67"/>
      <c r="V8" s="66"/>
      <c r="W8" s="66"/>
      <c r="X8" s="66"/>
      <c r="Y8" s="66"/>
      <c r="Z8" s="66"/>
      <c r="AA8" s="66"/>
      <c r="AB8" s="66"/>
      <c r="AC8" s="66"/>
      <c r="AD8" s="66"/>
      <c r="AE8" s="66"/>
      <c r="AM8" t="s">
        <v>37</v>
      </c>
      <c r="AN8">
        <v>8</v>
      </c>
      <c r="AO8">
        <v>2022</v>
      </c>
    </row>
    <row r="9" spans="1:41" ht="15" customHeight="1" x14ac:dyDescent="0.35">
      <c r="A9" s="15">
        <v>6</v>
      </c>
      <c r="B9" s="56"/>
      <c r="C9" s="66"/>
      <c r="D9" s="66"/>
      <c r="E9" s="67"/>
      <c r="F9" s="67"/>
      <c r="G9" s="66"/>
      <c r="H9" s="66"/>
      <c r="I9" s="66"/>
      <c r="J9" s="66"/>
      <c r="K9" s="66"/>
      <c r="L9" s="66"/>
      <c r="M9" s="68"/>
      <c r="N9" s="68"/>
      <c r="O9" s="66"/>
      <c r="P9" s="66"/>
      <c r="Q9" s="66"/>
      <c r="R9" s="66"/>
      <c r="S9" s="66"/>
      <c r="T9" s="66"/>
      <c r="U9" s="66"/>
      <c r="V9" s="66"/>
      <c r="W9" s="66"/>
      <c r="X9" s="66"/>
      <c r="Y9" s="66"/>
      <c r="Z9" s="66"/>
      <c r="AA9" s="68"/>
      <c r="AB9" s="68"/>
      <c r="AC9" s="66"/>
      <c r="AD9" s="66"/>
      <c r="AE9" s="66"/>
      <c r="AG9" s="179" t="s">
        <v>131</v>
      </c>
      <c r="AH9" s="180"/>
      <c r="AM9" t="s">
        <v>38</v>
      </c>
      <c r="AN9">
        <v>9</v>
      </c>
      <c r="AO9">
        <v>2023</v>
      </c>
    </row>
    <row r="10" spans="1:41" ht="15" customHeight="1" x14ac:dyDescent="0.35">
      <c r="A10" s="20">
        <v>7</v>
      </c>
      <c r="B10" s="56"/>
      <c r="C10" s="66"/>
      <c r="D10" s="67"/>
      <c r="E10" s="66"/>
      <c r="F10" s="66"/>
      <c r="G10" s="66"/>
      <c r="H10" s="66"/>
      <c r="I10" s="66"/>
      <c r="J10" s="66"/>
      <c r="K10" s="67"/>
      <c r="L10" s="67"/>
      <c r="M10" s="67"/>
      <c r="N10" s="67"/>
      <c r="O10" s="67"/>
      <c r="P10" s="66"/>
      <c r="Q10" s="66"/>
      <c r="R10" s="67"/>
      <c r="S10" s="67"/>
      <c r="T10" s="67"/>
      <c r="U10" s="67"/>
      <c r="V10" s="66"/>
      <c r="W10" s="66"/>
      <c r="X10" s="66"/>
      <c r="Y10" s="67"/>
      <c r="Z10" s="67"/>
      <c r="AA10" s="67"/>
      <c r="AB10" s="67"/>
      <c r="AC10" s="67"/>
      <c r="AD10" s="67"/>
      <c r="AE10" s="67"/>
      <c r="AG10" s="181"/>
      <c r="AH10" s="182"/>
      <c r="AM10" t="s">
        <v>39</v>
      </c>
      <c r="AN10">
        <v>10</v>
      </c>
      <c r="AO10">
        <v>2024</v>
      </c>
    </row>
    <row r="11" spans="1:41" ht="15" customHeight="1" x14ac:dyDescent="0.35">
      <c r="A11" s="15">
        <v>8</v>
      </c>
      <c r="B11" s="56"/>
      <c r="C11" s="66"/>
      <c r="D11" s="66"/>
      <c r="E11" s="67"/>
      <c r="F11" s="30"/>
      <c r="G11" s="66"/>
      <c r="H11" s="66"/>
      <c r="I11" s="66"/>
      <c r="J11" s="66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6"/>
      <c r="Y11" s="66"/>
      <c r="Z11" s="66"/>
      <c r="AA11" s="66"/>
      <c r="AB11" s="66"/>
      <c r="AC11" s="66"/>
      <c r="AD11" s="66"/>
      <c r="AE11" s="66"/>
      <c r="AG11" s="181"/>
      <c r="AH11" s="182"/>
      <c r="AM11" t="s">
        <v>40</v>
      </c>
      <c r="AN11">
        <v>11</v>
      </c>
      <c r="AO11">
        <v>2025</v>
      </c>
    </row>
    <row r="12" spans="1:41" ht="15" customHeight="1" x14ac:dyDescent="0.35">
      <c r="A12" s="20">
        <v>9</v>
      </c>
      <c r="B12" s="56"/>
      <c r="C12" s="66"/>
      <c r="D12" s="66"/>
      <c r="E12" s="66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66"/>
      <c r="AG12" s="181"/>
      <c r="AH12" s="182"/>
      <c r="AM12" t="s">
        <v>41</v>
      </c>
      <c r="AN12">
        <v>12</v>
      </c>
      <c r="AO12">
        <v>2026</v>
      </c>
    </row>
    <row r="13" spans="1:41" ht="15" customHeight="1" x14ac:dyDescent="0.35">
      <c r="A13" s="15">
        <v>10</v>
      </c>
      <c r="B13" s="56"/>
      <c r="C13" s="66"/>
      <c r="D13" s="66"/>
      <c r="E13" s="66"/>
      <c r="F13" s="66"/>
      <c r="G13" s="66"/>
      <c r="H13" s="66"/>
      <c r="I13" s="66"/>
      <c r="J13" s="66"/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6"/>
      <c r="X13" s="66"/>
      <c r="Y13" s="66"/>
      <c r="Z13" s="66"/>
      <c r="AA13" s="66"/>
      <c r="AB13" s="66"/>
      <c r="AC13" s="66"/>
      <c r="AD13" s="66"/>
      <c r="AE13" s="66"/>
      <c r="AG13" s="181"/>
      <c r="AH13" s="182"/>
      <c r="AN13">
        <v>13</v>
      </c>
      <c r="AO13">
        <v>2027</v>
      </c>
    </row>
    <row r="14" spans="1:41" ht="15" customHeight="1" thickBot="1" x14ac:dyDescent="0.4">
      <c r="A14" s="20">
        <v>11</v>
      </c>
      <c r="B14" s="56"/>
      <c r="C14" s="66"/>
      <c r="D14" s="66"/>
      <c r="E14" s="66"/>
      <c r="F14" s="66"/>
      <c r="G14" s="66"/>
      <c r="H14" s="66"/>
      <c r="I14" s="66"/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6"/>
      <c r="AE14" s="66"/>
      <c r="AG14" s="183"/>
      <c r="AH14" s="184"/>
      <c r="AN14">
        <v>14</v>
      </c>
      <c r="AO14">
        <v>2028</v>
      </c>
    </row>
    <row r="15" spans="1:41" ht="15" customHeight="1" x14ac:dyDescent="0.35">
      <c r="A15" s="15">
        <v>12</v>
      </c>
      <c r="B15" s="56"/>
      <c r="C15" s="66"/>
      <c r="D15" s="66"/>
      <c r="E15" s="66"/>
      <c r="F15" s="66"/>
      <c r="G15" s="66"/>
      <c r="H15" s="66"/>
      <c r="I15" s="66"/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66"/>
      <c r="AE15" s="66"/>
      <c r="AN15">
        <v>15</v>
      </c>
      <c r="AO15">
        <v>2029</v>
      </c>
    </row>
    <row r="16" spans="1:41" ht="15" customHeight="1" x14ac:dyDescent="0.35">
      <c r="A16" s="20">
        <v>13</v>
      </c>
      <c r="B16" s="56"/>
      <c r="C16" s="66"/>
      <c r="D16" s="66"/>
      <c r="E16" s="66"/>
      <c r="F16" s="66"/>
      <c r="G16" s="66"/>
      <c r="H16" s="66"/>
      <c r="I16" s="66"/>
      <c r="J16" s="66"/>
      <c r="K16" s="66"/>
      <c r="L16" s="66"/>
      <c r="M16" s="66"/>
      <c r="N16" s="66"/>
      <c r="O16" s="66"/>
      <c r="P16" s="66"/>
      <c r="Q16" s="66"/>
      <c r="R16" s="66"/>
      <c r="S16" s="66"/>
      <c r="T16" s="66"/>
      <c r="U16" s="66"/>
      <c r="V16" s="66"/>
      <c r="W16" s="66"/>
      <c r="X16" s="66"/>
      <c r="Y16" s="66"/>
      <c r="Z16" s="66"/>
      <c r="AA16" s="66"/>
      <c r="AB16" s="66"/>
      <c r="AC16" s="66"/>
      <c r="AD16" s="66"/>
      <c r="AE16" s="66"/>
      <c r="AN16">
        <v>16</v>
      </c>
      <c r="AO16">
        <v>2030</v>
      </c>
    </row>
    <row r="17" spans="1:41" ht="15" customHeight="1" x14ac:dyDescent="0.35">
      <c r="A17" s="15">
        <v>14</v>
      </c>
      <c r="B17" s="56"/>
      <c r="C17" s="66"/>
      <c r="D17" s="66"/>
      <c r="E17" s="66"/>
      <c r="F17" s="66"/>
      <c r="G17" s="66"/>
      <c r="H17" s="66"/>
      <c r="I17" s="66"/>
      <c r="J17" s="66"/>
      <c r="K17" s="66"/>
      <c r="L17" s="66"/>
      <c r="M17" s="66"/>
      <c r="N17" s="66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  <c r="Z17" s="66"/>
      <c r="AA17" s="66"/>
      <c r="AB17" s="66"/>
      <c r="AC17" s="66"/>
      <c r="AD17" s="66"/>
      <c r="AE17" s="66"/>
      <c r="AN17">
        <v>17</v>
      </c>
      <c r="AO17">
        <v>2031</v>
      </c>
    </row>
    <row r="18" spans="1:41" ht="15" customHeight="1" x14ac:dyDescent="0.35">
      <c r="A18" s="20">
        <v>15</v>
      </c>
      <c r="B18" s="56"/>
      <c r="C18" s="66"/>
      <c r="D18" s="66"/>
      <c r="E18" s="66"/>
      <c r="F18" s="66"/>
      <c r="G18" s="66"/>
      <c r="H18" s="66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E18" s="66"/>
      <c r="AN18">
        <v>18</v>
      </c>
    </row>
    <row r="19" spans="1:41" ht="15" customHeight="1" x14ac:dyDescent="0.35">
      <c r="A19" s="15">
        <v>16</v>
      </c>
      <c r="B19" s="56"/>
      <c r="C19" s="66"/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66"/>
      <c r="AE19" s="66"/>
      <c r="AN19">
        <v>19</v>
      </c>
    </row>
    <row r="20" spans="1:41" ht="15" customHeight="1" x14ac:dyDescent="0.35">
      <c r="A20" s="20">
        <v>17</v>
      </c>
      <c r="B20" s="56"/>
      <c r="C20" s="66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66"/>
      <c r="AE20" s="66"/>
      <c r="AN20">
        <v>20</v>
      </c>
    </row>
    <row r="21" spans="1:41" ht="15" customHeight="1" x14ac:dyDescent="0.35">
      <c r="A21" s="15">
        <v>18</v>
      </c>
      <c r="B21" s="56"/>
      <c r="C21" s="66"/>
      <c r="D21" s="66"/>
      <c r="E21" s="66"/>
      <c r="F21" s="66"/>
      <c r="G21" s="66"/>
      <c r="H21" s="66"/>
      <c r="I21" s="66"/>
      <c r="J21" s="66"/>
      <c r="K21" s="66"/>
      <c r="L21" s="66"/>
      <c r="M21" s="66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E21" s="66"/>
      <c r="AN21">
        <v>21</v>
      </c>
    </row>
    <row r="22" spans="1:41" ht="15" customHeight="1" thickBot="1" x14ac:dyDescent="0.4">
      <c r="A22" s="15">
        <v>19</v>
      </c>
      <c r="B22" s="62"/>
      <c r="C22" s="62"/>
      <c r="D22" s="62"/>
      <c r="E22" s="62"/>
      <c r="F22" s="62"/>
      <c r="G22" s="62"/>
      <c r="H22" s="62"/>
      <c r="I22" s="62"/>
      <c r="J22" s="62"/>
      <c r="K22" s="62"/>
      <c r="L22" s="62"/>
      <c r="M22" s="62"/>
      <c r="N22" s="62"/>
      <c r="O22" s="62"/>
      <c r="P22" s="62"/>
      <c r="Q22" s="62"/>
      <c r="R22" s="62"/>
      <c r="S22" s="62"/>
      <c r="T22" s="62"/>
      <c r="U22" s="62"/>
      <c r="V22" s="62"/>
      <c r="W22" s="62"/>
      <c r="X22" s="62"/>
      <c r="Y22" s="62"/>
      <c r="Z22" s="62"/>
      <c r="AA22" s="62"/>
      <c r="AB22" s="62"/>
      <c r="AC22" s="62"/>
      <c r="AD22" s="62"/>
      <c r="AE22" s="62"/>
      <c r="AN22">
        <v>22</v>
      </c>
    </row>
    <row r="23" spans="1:41" ht="15" customHeight="1" thickBot="1" x14ac:dyDescent="0.4">
      <c r="A23" s="16" t="s">
        <v>2</v>
      </c>
      <c r="B23" s="12">
        <f>COUNTIF(B4:B21,"m")</f>
        <v>0</v>
      </c>
      <c r="C23" s="12">
        <f t="shared" ref="C23:AE23" si="1">COUNTIF(C4:C21,"m")</f>
        <v>0</v>
      </c>
      <c r="D23" s="12">
        <f t="shared" si="1"/>
        <v>0</v>
      </c>
      <c r="E23" s="12">
        <f t="shared" si="1"/>
        <v>0</v>
      </c>
      <c r="F23" s="12">
        <f t="shared" si="1"/>
        <v>0</v>
      </c>
      <c r="G23" s="12">
        <f t="shared" si="1"/>
        <v>0</v>
      </c>
      <c r="H23" s="12">
        <f t="shared" si="1"/>
        <v>0</v>
      </c>
      <c r="I23" s="12">
        <f t="shared" si="1"/>
        <v>0</v>
      </c>
      <c r="J23" s="12">
        <f t="shared" si="1"/>
        <v>0</v>
      </c>
      <c r="K23" s="12">
        <f t="shared" si="1"/>
        <v>0</v>
      </c>
      <c r="L23" s="12">
        <f t="shared" si="1"/>
        <v>0</v>
      </c>
      <c r="M23" s="12">
        <f t="shared" si="1"/>
        <v>0</v>
      </c>
      <c r="N23" s="12">
        <f t="shared" si="1"/>
        <v>0</v>
      </c>
      <c r="O23" s="12">
        <f t="shared" si="1"/>
        <v>0</v>
      </c>
      <c r="P23" s="12">
        <f t="shared" si="1"/>
        <v>0</v>
      </c>
      <c r="Q23" s="12">
        <f t="shared" si="1"/>
        <v>0</v>
      </c>
      <c r="R23" s="12">
        <f t="shared" si="1"/>
        <v>0</v>
      </c>
      <c r="S23" s="12">
        <f t="shared" si="1"/>
        <v>0</v>
      </c>
      <c r="T23" s="12">
        <f t="shared" si="1"/>
        <v>0</v>
      </c>
      <c r="U23" s="12">
        <f t="shared" si="1"/>
        <v>0</v>
      </c>
      <c r="V23" s="12">
        <f t="shared" si="1"/>
        <v>0</v>
      </c>
      <c r="W23" s="12">
        <f t="shared" si="1"/>
        <v>0</v>
      </c>
      <c r="X23" s="12">
        <f t="shared" si="1"/>
        <v>0</v>
      </c>
      <c r="Y23" s="12">
        <f t="shared" si="1"/>
        <v>0</v>
      </c>
      <c r="Z23" s="12">
        <f t="shared" si="1"/>
        <v>0</v>
      </c>
      <c r="AA23" s="12">
        <f t="shared" si="1"/>
        <v>0</v>
      </c>
      <c r="AB23" s="12">
        <f t="shared" si="1"/>
        <v>0</v>
      </c>
      <c r="AC23" s="12">
        <f t="shared" si="1"/>
        <v>0</v>
      </c>
      <c r="AD23" s="12">
        <f t="shared" si="1"/>
        <v>0</v>
      </c>
      <c r="AE23" s="12">
        <f t="shared" si="1"/>
        <v>0</v>
      </c>
      <c r="AN23">
        <v>23</v>
      </c>
    </row>
    <row r="24" spans="1:41" ht="15" customHeight="1" thickBot="1" x14ac:dyDescent="0.4">
      <c r="A24" s="87" t="s">
        <v>103</v>
      </c>
      <c r="B24" s="88">
        <f>COUNTIF(B4:B23,"g")</f>
        <v>0</v>
      </c>
      <c r="C24" s="88">
        <f t="shared" ref="C24:AE24" si="2">COUNTIF(C4:C23,"g")</f>
        <v>0</v>
      </c>
      <c r="D24" s="88">
        <f t="shared" si="2"/>
        <v>0</v>
      </c>
      <c r="E24" s="88">
        <f t="shared" si="2"/>
        <v>0</v>
      </c>
      <c r="F24" s="88">
        <f t="shared" si="2"/>
        <v>0</v>
      </c>
      <c r="G24" s="88">
        <f t="shared" si="2"/>
        <v>0</v>
      </c>
      <c r="H24" s="88">
        <f t="shared" si="2"/>
        <v>0</v>
      </c>
      <c r="I24" s="88">
        <f t="shared" si="2"/>
        <v>0</v>
      </c>
      <c r="J24" s="88">
        <f t="shared" si="2"/>
        <v>0</v>
      </c>
      <c r="K24" s="88">
        <f t="shared" si="2"/>
        <v>0</v>
      </c>
      <c r="L24" s="88">
        <f t="shared" si="2"/>
        <v>0</v>
      </c>
      <c r="M24" s="88">
        <f t="shared" si="2"/>
        <v>0</v>
      </c>
      <c r="N24" s="88">
        <f t="shared" si="2"/>
        <v>0</v>
      </c>
      <c r="O24" s="88">
        <f t="shared" si="2"/>
        <v>0</v>
      </c>
      <c r="P24" s="88">
        <f t="shared" si="2"/>
        <v>0</v>
      </c>
      <c r="Q24" s="88">
        <f t="shared" si="2"/>
        <v>0</v>
      </c>
      <c r="R24" s="88">
        <f t="shared" si="2"/>
        <v>0</v>
      </c>
      <c r="S24" s="88">
        <f t="shared" si="2"/>
        <v>0</v>
      </c>
      <c r="T24" s="88">
        <f t="shared" si="2"/>
        <v>0</v>
      </c>
      <c r="U24" s="88">
        <f t="shared" si="2"/>
        <v>0</v>
      </c>
      <c r="V24" s="88">
        <f t="shared" si="2"/>
        <v>0</v>
      </c>
      <c r="W24" s="88">
        <f t="shared" si="2"/>
        <v>0</v>
      </c>
      <c r="X24" s="88">
        <f t="shared" si="2"/>
        <v>0</v>
      </c>
      <c r="Y24" s="88">
        <f t="shared" si="2"/>
        <v>0</v>
      </c>
      <c r="Z24" s="88">
        <f t="shared" si="2"/>
        <v>0</v>
      </c>
      <c r="AA24" s="88">
        <f t="shared" si="2"/>
        <v>0</v>
      </c>
      <c r="AB24" s="88">
        <f t="shared" si="2"/>
        <v>0</v>
      </c>
      <c r="AC24" s="88">
        <f t="shared" si="2"/>
        <v>0</v>
      </c>
      <c r="AD24" s="88">
        <f t="shared" si="2"/>
        <v>0</v>
      </c>
      <c r="AE24" s="88">
        <f t="shared" si="2"/>
        <v>0</v>
      </c>
      <c r="AN24">
        <v>24</v>
      </c>
    </row>
    <row r="25" spans="1:41" ht="15" customHeight="1" thickTop="1" thickBot="1" x14ac:dyDescent="0.4">
      <c r="A25" s="89"/>
      <c r="B25" s="93">
        <f t="shared" ref="B25:AE25" si="3">B2</f>
        <v>43556</v>
      </c>
      <c r="C25" s="93">
        <f t="shared" si="3"/>
        <v>43557</v>
      </c>
      <c r="D25" s="93">
        <f t="shared" si="3"/>
        <v>43558</v>
      </c>
      <c r="E25" s="93">
        <f t="shared" si="3"/>
        <v>43559</v>
      </c>
      <c r="F25" s="93">
        <f t="shared" si="3"/>
        <v>43560</v>
      </c>
      <c r="G25" s="93">
        <f t="shared" si="3"/>
        <v>43561</v>
      </c>
      <c r="H25" s="93">
        <f t="shared" si="3"/>
        <v>43562</v>
      </c>
      <c r="I25" s="93">
        <f t="shared" si="3"/>
        <v>43563</v>
      </c>
      <c r="J25" s="93">
        <f t="shared" si="3"/>
        <v>43564</v>
      </c>
      <c r="K25" s="93">
        <f t="shared" si="3"/>
        <v>43565</v>
      </c>
      <c r="L25" s="93">
        <f t="shared" si="3"/>
        <v>43566</v>
      </c>
      <c r="M25" s="93">
        <f t="shared" si="3"/>
        <v>43567</v>
      </c>
      <c r="N25" s="93">
        <f t="shared" si="3"/>
        <v>43568</v>
      </c>
      <c r="O25" s="93">
        <f t="shared" si="3"/>
        <v>43569</v>
      </c>
      <c r="P25" s="93">
        <f t="shared" si="3"/>
        <v>43570</v>
      </c>
      <c r="Q25" s="93">
        <f t="shared" si="3"/>
        <v>43571</v>
      </c>
      <c r="R25" s="93">
        <f t="shared" si="3"/>
        <v>43572</v>
      </c>
      <c r="S25" s="93">
        <f t="shared" si="3"/>
        <v>43573</v>
      </c>
      <c r="T25" s="93">
        <f t="shared" si="3"/>
        <v>43574</v>
      </c>
      <c r="U25" s="93">
        <f t="shared" si="3"/>
        <v>43575</v>
      </c>
      <c r="V25" s="93">
        <f t="shared" si="3"/>
        <v>43576</v>
      </c>
      <c r="W25" s="93">
        <f t="shared" si="3"/>
        <v>43577</v>
      </c>
      <c r="X25" s="93">
        <f t="shared" si="3"/>
        <v>43578</v>
      </c>
      <c r="Y25" s="93">
        <f t="shared" si="3"/>
        <v>43579</v>
      </c>
      <c r="Z25" s="93">
        <f t="shared" si="3"/>
        <v>43580</v>
      </c>
      <c r="AA25" s="93">
        <f t="shared" si="3"/>
        <v>43581</v>
      </c>
      <c r="AB25" s="93">
        <f t="shared" si="3"/>
        <v>43582</v>
      </c>
      <c r="AC25" s="93">
        <f t="shared" si="3"/>
        <v>43583</v>
      </c>
      <c r="AD25" s="93">
        <f t="shared" si="3"/>
        <v>43584</v>
      </c>
      <c r="AE25" s="93">
        <f t="shared" si="3"/>
        <v>43585</v>
      </c>
      <c r="AF25" s="94"/>
      <c r="AN25">
        <v>25</v>
      </c>
    </row>
    <row r="26" spans="1:41" ht="15" customHeight="1" thickBot="1" x14ac:dyDescent="0.4">
      <c r="A26" s="91" t="s">
        <v>137</v>
      </c>
      <c r="B26" s="92">
        <v>1</v>
      </c>
      <c r="C26" s="92">
        <v>2</v>
      </c>
      <c r="D26" s="92">
        <v>3</v>
      </c>
      <c r="E26" s="92">
        <v>4</v>
      </c>
      <c r="F26" s="92">
        <v>5</v>
      </c>
      <c r="G26" s="92">
        <v>6</v>
      </c>
      <c r="H26" s="92">
        <v>7</v>
      </c>
      <c r="I26" s="92">
        <v>8</v>
      </c>
      <c r="J26" s="92">
        <v>9</v>
      </c>
      <c r="K26" s="92">
        <v>10</v>
      </c>
      <c r="L26" s="92">
        <v>11</v>
      </c>
      <c r="M26" s="92">
        <v>12</v>
      </c>
      <c r="N26" s="92">
        <v>13</v>
      </c>
      <c r="O26" s="92">
        <v>14</v>
      </c>
      <c r="P26" s="92">
        <v>15</v>
      </c>
      <c r="Q26" s="92">
        <v>16</v>
      </c>
      <c r="R26" s="92">
        <v>17</v>
      </c>
      <c r="S26" s="92">
        <v>18</v>
      </c>
      <c r="T26" s="92">
        <v>19</v>
      </c>
      <c r="U26" s="92">
        <v>20</v>
      </c>
      <c r="V26" s="92">
        <v>21</v>
      </c>
      <c r="W26" s="92">
        <v>22</v>
      </c>
      <c r="X26" s="92">
        <v>23</v>
      </c>
      <c r="Y26" s="92">
        <v>24</v>
      </c>
      <c r="Z26" s="92">
        <v>25</v>
      </c>
      <c r="AA26" s="92">
        <v>26</v>
      </c>
      <c r="AB26" s="92">
        <v>27</v>
      </c>
      <c r="AC26" s="92">
        <v>28</v>
      </c>
      <c r="AD26" s="92">
        <v>29</v>
      </c>
      <c r="AE26" s="92">
        <v>30</v>
      </c>
      <c r="AF26" s="95"/>
      <c r="AN26">
        <v>26</v>
      </c>
    </row>
    <row r="27" spans="1:41" ht="15" customHeight="1" x14ac:dyDescent="0.35">
      <c r="A27" s="18">
        <v>19</v>
      </c>
      <c r="B27" s="53"/>
      <c r="C27" s="54"/>
      <c r="D27" s="66"/>
      <c r="E27" s="66"/>
      <c r="F27" s="31"/>
      <c r="G27" s="66"/>
      <c r="H27" s="66"/>
      <c r="I27" s="66"/>
      <c r="J27" s="66"/>
      <c r="K27" s="31"/>
      <c r="L27" s="31"/>
      <c r="M27" s="66"/>
      <c r="N27" s="66"/>
      <c r="O27" s="31"/>
      <c r="P27" s="66"/>
      <c r="Q27" s="66"/>
      <c r="R27" s="66"/>
      <c r="S27" s="66"/>
      <c r="T27" s="31"/>
      <c r="U27" s="31"/>
      <c r="V27" s="66"/>
      <c r="W27" s="66"/>
      <c r="X27" s="66"/>
      <c r="Y27" s="31"/>
      <c r="Z27" s="54"/>
      <c r="AA27" s="66"/>
      <c r="AB27" s="66"/>
      <c r="AC27" s="54"/>
      <c r="AD27" s="66"/>
      <c r="AE27" s="54"/>
      <c r="AN27">
        <v>27</v>
      </c>
    </row>
    <row r="28" spans="1:41" ht="15" customHeight="1" x14ac:dyDescent="0.35">
      <c r="A28" s="15">
        <v>20</v>
      </c>
      <c r="B28" s="55"/>
      <c r="C28" s="67"/>
      <c r="D28" s="67"/>
      <c r="E28" s="67"/>
      <c r="F28" s="67"/>
      <c r="G28" s="66"/>
      <c r="H28" s="67"/>
      <c r="I28" s="67"/>
      <c r="J28" s="67"/>
      <c r="K28" s="66"/>
      <c r="L28" s="67"/>
      <c r="M28" s="66"/>
      <c r="N28" s="66"/>
      <c r="O28" s="66"/>
      <c r="P28" s="66"/>
      <c r="Q28" s="67"/>
      <c r="R28" s="67"/>
      <c r="S28" s="67"/>
      <c r="T28" s="66"/>
      <c r="U28" s="66"/>
      <c r="V28" s="67"/>
      <c r="W28" s="67"/>
      <c r="X28" s="67"/>
      <c r="Y28" s="66"/>
      <c r="Z28" s="67"/>
      <c r="AA28" s="66"/>
      <c r="AB28" s="66"/>
      <c r="AC28" s="66"/>
      <c r="AD28" s="66"/>
      <c r="AE28" s="66"/>
      <c r="AN28">
        <v>28</v>
      </c>
    </row>
    <row r="29" spans="1:41" ht="15" customHeight="1" x14ac:dyDescent="0.35">
      <c r="A29" s="15">
        <v>21</v>
      </c>
      <c r="B29" s="56"/>
      <c r="C29" s="66"/>
      <c r="D29" s="66"/>
      <c r="E29" s="66"/>
      <c r="F29" s="66"/>
      <c r="G29" s="66"/>
      <c r="H29" s="66"/>
      <c r="I29" s="66"/>
      <c r="J29" s="66"/>
      <c r="K29" s="66"/>
      <c r="L29" s="66"/>
      <c r="M29" s="67"/>
      <c r="N29" s="67"/>
      <c r="O29" s="67"/>
      <c r="P29" s="66"/>
      <c r="Q29" s="66"/>
      <c r="R29" s="66"/>
      <c r="S29" s="66"/>
      <c r="T29" s="66"/>
      <c r="U29" s="66"/>
      <c r="V29" s="66"/>
      <c r="W29" s="66"/>
      <c r="X29" s="66"/>
      <c r="Y29" s="66"/>
      <c r="Z29" s="66"/>
      <c r="AA29" s="67"/>
      <c r="AB29" s="67"/>
      <c r="AC29" s="66"/>
      <c r="AD29" s="67"/>
      <c r="AE29" s="66"/>
      <c r="AN29">
        <v>29</v>
      </c>
    </row>
    <row r="30" spans="1:41" ht="15" customHeight="1" x14ac:dyDescent="0.35">
      <c r="A30" s="15">
        <v>22</v>
      </c>
      <c r="B30" s="56"/>
      <c r="C30" s="66"/>
      <c r="D30" s="66"/>
      <c r="E30" s="67"/>
      <c r="F30" s="67"/>
      <c r="G30" s="66"/>
      <c r="H30" s="66"/>
      <c r="I30" s="66"/>
      <c r="J30" s="66"/>
      <c r="K30" s="66"/>
      <c r="L30" s="66"/>
      <c r="M30" s="68"/>
      <c r="N30" s="68"/>
      <c r="O30" s="68"/>
      <c r="P30" s="68"/>
      <c r="Q30" s="68"/>
      <c r="R30" s="66"/>
      <c r="S30" s="66"/>
      <c r="T30" s="66"/>
      <c r="U30" s="66"/>
      <c r="V30" s="66"/>
      <c r="W30" s="66"/>
      <c r="X30" s="66"/>
      <c r="Y30" s="66"/>
      <c r="Z30" s="66"/>
      <c r="AA30" s="68"/>
      <c r="AB30" s="68"/>
      <c r="AC30" s="68"/>
      <c r="AD30" s="68"/>
      <c r="AE30" s="68"/>
      <c r="AN30">
        <v>30</v>
      </c>
    </row>
    <row r="31" spans="1:41" ht="15" customHeight="1" x14ac:dyDescent="0.35">
      <c r="A31" s="15">
        <v>23</v>
      </c>
      <c r="B31" s="5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7"/>
      <c r="U31" s="67"/>
      <c r="V31" s="66"/>
      <c r="W31" s="66"/>
      <c r="X31" s="66"/>
      <c r="Y31" s="66"/>
      <c r="Z31" s="66"/>
      <c r="AA31" s="66"/>
      <c r="AB31" s="66"/>
      <c r="AC31" s="66"/>
      <c r="AD31" s="66"/>
      <c r="AE31" s="66"/>
      <c r="AN31">
        <v>31</v>
      </c>
    </row>
    <row r="32" spans="1:41" ht="15" customHeight="1" x14ac:dyDescent="0.35">
      <c r="A32" s="15">
        <v>24</v>
      </c>
      <c r="B32" s="56"/>
      <c r="C32" s="66"/>
      <c r="D32" s="66"/>
      <c r="E32" s="67"/>
      <c r="F32" s="67"/>
      <c r="G32" s="66"/>
      <c r="H32" s="66"/>
      <c r="I32" s="66"/>
      <c r="J32" s="66"/>
      <c r="K32" s="66"/>
      <c r="L32" s="66"/>
      <c r="M32" s="68"/>
      <c r="N32" s="68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8"/>
      <c r="AB32" s="68"/>
      <c r="AC32" s="66"/>
      <c r="AD32" s="68"/>
      <c r="AE32" s="66"/>
      <c r="AG32" s="173" t="s">
        <v>132</v>
      </c>
      <c r="AH32" s="174"/>
      <c r="AN32">
        <v>32</v>
      </c>
    </row>
    <row r="33" spans="1:40" ht="15" customHeight="1" x14ac:dyDescent="0.35">
      <c r="A33" s="15">
        <v>25</v>
      </c>
      <c r="B33" s="56"/>
      <c r="C33" s="66"/>
      <c r="D33" s="67"/>
      <c r="E33" s="66"/>
      <c r="F33" s="66"/>
      <c r="G33" s="66"/>
      <c r="H33" s="66"/>
      <c r="I33" s="66"/>
      <c r="J33" s="66"/>
      <c r="K33" s="67"/>
      <c r="L33" s="67"/>
      <c r="M33" s="67"/>
      <c r="N33" s="67"/>
      <c r="O33" s="67"/>
      <c r="P33" s="66"/>
      <c r="Q33" s="66"/>
      <c r="R33" s="67"/>
      <c r="S33" s="67"/>
      <c r="T33" s="67"/>
      <c r="U33" s="67"/>
      <c r="V33" s="66"/>
      <c r="W33" s="66"/>
      <c r="X33" s="66"/>
      <c r="Y33" s="67"/>
      <c r="Z33" s="67"/>
      <c r="AA33" s="67"/>
      <c r="AB33" s="67"/>
      <c r="AC33" s="67"/>
      <c r="AD33" s="67"/>
      <c r="AE33" s="67"/>
      <c r="AG33" s="175"/>
      <c r="AH33" s="176"/>
      <c r="AN33">
        <v>33</v>
      </c>
    </row>
    <row r="34" spans="1:40" ht="15" customHeight="1" x14ac:dyDescent="0.35">
      <c r="A34" s="15">
        <v>26</v>
      </c>
      <c r="B34" s="56"/>
      <c r="C34" s="66"/>
      <c r="D34" s="66"/>
      <c r="E34" s="67"/>
      <c r="F34" s="30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6"/>
      <c r="AB34" s="66"/>
      <c r="AC34" s="66"/>
      <c r="AD34" s="66"/>
      <c r="AE34" s="66"/>
      <c r="AG34" s="175"/>
      <c r="AH34" s="176"/>
      <c r="AN34">
        <v>34</v>
      </c>
    </row>
    <row r="35" spans="1:40" ht="15" customHeight="1" x14ac:dyDescent="0.35">
      <c r="A35" s="15">
        <v>27</v>
      </c>
      <c r="B35" s="5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66"/>
      <c r="P35" s="66"/>
      <c r="Q35" s="66"/>
      <c r="R35" s="66"/>
      <c r="S35" s="66"/>
      <c r="T35" s="66"/>
      <c r="U35" s="66"/>
      <c r="V35" s="66"/>
      <c r="W35" s="66"/>
      <c r="X35" s="66"/>
      <c r="Y35" s="66"/>
      <c r="Z35" s="66"/>
      <c r="AA35" s="66"/>
      <c r="AB35" s="66"/>
      <c r="AC35" s="66"/>
      <c r="AD35" s="66"/>
      <c r="AE35" s="66"/>
      <c r="AG35" s="175"/>
      <c r="AH35" s="176"/>
      <c r="AN35">
        <v>35</v>
      </c>
    </row>
    <row r="36" spans="1:40" ht="15" customHeight="1" x14ac:dyDescent="0.35">
      <c r="A36" s="15">
        <v>28</v>
      </c>
      <c r="B36" s="5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66"/>
      <c r="N36" s="66"/>
      <c r="O36" s="66"/>
      <c r="P36" s="66"/>
      <c r="Q36" s="66"/>
      <c r="R36" s="66"/>
      <c r="S36" s="66"/>
      <c r="T36" s="66"/>
      <c r="U36" s="66"/>
      <c r="V36" s="66"/>
      <c r="W36" s="66"/>
      <c r="X36" s="66"/>
      <c r="Y36" s="66"/>
      <c r="Z36" s="66"/>
      <c r="AA36" s="66"/>
      <c r="AB36" s="66"/>
      <c r="AC36" s="66"/>
      <c r="AD36" s="66"/>
      <c r="AE36" s="66"/>
      <c r="AG36" s="175"/>
      <c r="AH36" s="176"/>
      <c r="AN36">
        <v>36</v>
      </c>
    </row>
    <row r="37" spans="1:40" ht="15" customHeight="1" x14ac:dyDescent="0.35">
      <c r="A37" s="15">
        <v>29</v>
      </c>
      <c r="B37" s="5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66"/>
      <c r="N37" s="66"/>
      <c r="O37" s="66"/>
      <c r="P37" s="66"/>
      <c r="Q37" s="66"/>
      <c r="R37" s="66"/>
      <c r="S37" s="66"/>
      <c r="T37" s="66"/>
      <c r="U37" s="66"/>
      <c r="V37" s="66"/>
      <c r="W37" s="66"/>
      <c r="X37" s="66"/>
      <c r="Y37" s="66"/>
      <c r="Z37" s="66"/>
      <c r="AA37" s="66"/>
      <c r="AB37" s="66"/>
      <c r="AC37" s="66"/>
      <c r="AD37" s="66"/>
      <c r="AE37" s="66"/>
      <c r="AG37" s="177"/>
      <c r="AH37" s="178"/>
      <c r="AN37">
        <v>37</v>
      </c>
    </row>
    <row r="38" spans="1:40" ht="15" customHeight="1" x14ac:dyDescent="0.35">
      <c r="A38" s="15">
        <v>30</v>
      </c>
      <c r="B38" s="5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6"/>
      <c r="T38" s="66"/>
      <c r="U38" s="66"/>
      <c r="V38" s="66"/>
      <c r="W38" s="66"/>
      <c r="X38" s="66"/>
      <c r="Y38" s="66"/>
      <c r="Z38" s="66"/>
      <c r="AA38" s="66"/>
      <c r="AB38" s="66"/>
      <c r="AC38" s="66"/>
      <c r="AD38" s="66"/>
      <c r="AE38" s="66"/>
      <c r="AN38">
        <v>38</v>
      </c>
    </row>
    <row r="39" spans="1:40" ht="15" customHeight="1" x14ac:dyDescent="0.35">
      <c r="A39" s="15">
        <v>31</v>
      </c>
      <c r="B39" s="5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6"/>
      <c r="Z39" s="66"/>
      <c r="AA39" s="66"/>
      <c r="AB39" s="66"/>
      <c r="AC39" s="66"/>
      <c r="AD39" s="66"/>
      <c r="AE39" s="66"/>
      <c r="AN39">
        <v>39</v>
      </c>
    </row>
    <row r="40" spans="1:40" ht="15" customHeight="1" x14ac:dyDescent="0.35">
      <c r="A40" s="15">
        <v>32</v>
      </c>
      <c r="B40" s="5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6"/>
      <c r="T40" s="66"/>
      <c r="U40" s="66"/>
      <c r="V40" s="66"/>
      <c r="W40" s="66"/>
      <c r="X40" s="66"/>
      <c r="Y40" s="66"/>
      <c r="Z40" s="66"/>
      <c r="AA40" s="66"/>
      <c r="AB40" s="66"/>
      <c r="AC40" s="66"/>
      <c r="AD40" s="66"/>
      <c r="AE40" s="66"/>
      <c r="AN40">
        <v>40</v>
      </c>
    </row>
    <row r="41" spans="1:40" ht="15" customHeight="1" x14ac:dyDescent="0.35">
      <c r="A41" s="15">
        <v>33</v>
      </c>
      <c r="B41" s="5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66"/>
      <c r="N41" s="66"/>
      <c r="O41" s="66"/>
      <c r="P41" s="66"/>
      <c r="Q41" s="66"/>
      <c r="R41" s="66"/>
      <c r="S41" s="66"/>
      <c r="T41" s="66"/>
      <c r="U41" s="66"/>
      <c r="V41" s="66"/>
      <c r="W41" s="66"/>
      <c r="X41" s="66"/>
      <c r="Y41" s="66"/>
      <c r="Z41" s="66"/>
      <c r="AA41" s="66"/>
      <c r="AB41" s="66"/>
      <c r="AC41" s="66"/>
      <c r="AD41" s="66"/>
      <c r="AE41" s="66"/>
      <c r="AN41">
        <v>41</v>
      </c>
    </row>
    <row r="42" spans="1:40" ht="15" customHeight="1" x14ac:dyDescent="0.35">
      <c r="A42" s="15">
        <v>34</v>
      </c>
      <c r="B42" s="56"/>
      <c r="C42" s="66"/>
      <c r="D42" s="66"/>
      <c r="E42" s="66"/>
      <c r="F42" s="66"/>
      <c r="G42" s="66"/>
      <c r="H42" s="66"/>
      <c r="I42" s="66"/>
      <c r="J42" s="66"/>
      <c r="K42" s="66"/>
      <c r="L42" s="66"/>
      <c r="M42" s="66"/>
      <c r="N42" s="66"/>
      <c r="O42" s="66"/>
      <c r="P42" s="66"/>
      <c r="Q42" s="66"/>
      <c r="R42" s="66"/>
      <c r="S42" s="66"/>
      <c r="T42" s="66"/>
      <c r="U42" s="66"/>
      <c r="V42" s="66"/>
      <c r="W42" s="66"/>
      <c r="X42" s="66"/>
      <c r="Y42" s="66"/>
      <c r="Z42" s="66"/>
      <c r="AA42" s="66"/>
      <c r="AB42" s="66"/>
      <c r="AC42" s="66"/>
      <c r="AD42" s="66"/>
      <c r="AE42" s="66"/>
      <c r="AN42">
        <v>42</v>
      </c>
    </row>
    <row r="43" spans="1:40" ht="15" customHeight="1" x14ac:dyDescent="0.35">
      <c r="A43" s="15">
        <v>35</v>
      </c>
      <c r="B43" s="56"/>
      <c r="C43" s="66"/>
      <c r="D43" s="66"/>
      <c r="E43" s="66"/>
      <c r="F43" s="66"/>
      <c r="G43" s="66"/>
      <c r="H43" s="66"/>
      <c r="I43" s="66"/>
      <c r="J43" s="66"/>
      <c r="K43" s="66"/>
      <c r="L43" s="66"/>
      <c r="M43" s="66"/>
      <c r="N43" s="66"/>
      <c r="O43" s="66"/>
      <c r="P43" s="66"/>
      <c r="Q43" s="66"/>
      <c r="R43" s="66"/>
      <c r="S43" s="66"/>
      <c r="T43" s="66"/>
      <c r="U43" s="66"/>
      <c r="V43" s="66"/>
      <c r="W43" s="66"/>
      <c r="X43" s="66"/>
      <c r="Y43" s="66"/>
      <c r="Z43" s="66"/>
      <c r="AA43" s="66"/>
      <c r="AB43" s="66"/>
      <c r="AC43" s="66"/>
      <c r="AD43" s="66"/>
      <c r="AE43" s="66"/>
      <c r="AN43">
        <v>43</v>
      </c>
    </row>
    <row r="44" spans="1:40" ht="15" customHeight="1" x14ac:dyDescent="0.35">
      <c r="A44" s="15">
        <v>36</v>
      </c>
      <c r="B44" s="56"/>
      <c r="C44" s="66"/>
      <c r="D44" s="66"/>
      <c r="E44" s="66"/>
      <c r="F44" s="66"/>
      <c r="G44" s="66"/>
      <c r="H44" s="66"/>
      <c r="I44" s="66"/>
      <c r="J44" s="66"/>
      <c r="K44" s="66"/>
      <c r="L44" s="66"/>
      <c r="M44" s="66"/>
      <c r="N44" s="66"/>
      <c r="O44" s="66"/>
      <c r="P44" s="66"/>
      <c r="Q44" s="66"/>
      <c r="R44" s="66"/>
      <c r="S44" s="66"/>
      <c r="T44" s="66"/>
      <c r="U44" s="66"/>
      <c r="V44" s="66"/>
      <c r="W44" s="66"/>
      <c r="X44" s="66"/>
      <c r="Y44" s="66"/>
      <c r="Z44" s="66"/>
      <c r="AA44" s="66"/>
      <c r="AB44" s="66"/>
      <c r="AC44" s="66"/>
      <c r="AD44" s="66"/>
      <c r="AE44" s="66"/>
      <c r="AN44">
        <v>44</v>
      </c>
    </row>
    <row r="45" spans="1:40" ht="15" customHeight="1" thickBot="1" x14ac:dyDescent="0.4">
      <c r="A45" s="15">
        <v>37</v>
      </c>
      <c r="B45" s="62"/>
      <c r="C45" s="62"/>
      <c r="D45" s="62"/>
      <c r="E45" s="62"/>
      <c r="F45" s="62"/>
      <c r="G45" s="62"/>
      <c r="H45" s="62"/>
      <c r="I45" s="62"/>
      <c r="J45" s="62"/>
      <c r="K45" s="62"/>
      <c r="L45" s="62"/>
      <c r="M45" s="62"/>
      <c r="N45" s="62"/>
      <c r="O45" s="62"/>
      <c r="P45" s="62"/>
      <c r="Q45" s="62"/>
      <c r="R45" s="62"/>
      <c r="S45" s="62"/>
      <c r="T45" s="62"/>
      <c r="U45" s="62"/>
      <c r="V45" s="62"/>
      <c r="W45" s="62"/>
      <c r="X45" s="62"/>
      <c r="Y45" s="62"/>
      <c r="Z45" s="62"/>
      <c r="AA45" s="62"/>
      <c r="AB45" s="62"/>
      <c r="AC45" s="62"/>
      <c r="AD45" s="62"/>
      <c r="AE45" s="62"/>
      <c r="AN45">
        <v>45</v>
      </c>
    </row>
    <row r="46" spans="1:40" ht="15" customHeight="1" thickBot="1" x14ac:dyDescent="0.4">
      <c r="A46" s="16" t="s">
        <v>0</v>
      </c>
      <c r="B46" s="12">
        <f t="shared" ref="B46:AE46" si="4">COUNTIF(B27:B45,"m")</f>
        <v>0</v>
      </c>
      <c r="C46" s="12">
        <f t="shared" si="4"/>
        <v>0</v>
      </c>
      <c r="D46" s="12">
        <f t="shared" si="4"/>
        <v>0</v>
      </c>
      <c r="E46" s="12">
        <f t="shared" si="4"/>
        <v>0</v>
      </c>
      <c r="F46" s="12">
        <f t="shared" si="4"/>
        <v>0</v>
      </c>
      <c r="G46" s="12">
        <f t="shared" si="4"/>
        <v>0</v>
      </c>
      <c r="H46" s="12">
        <f t="shared" si="4"/>
        <v>0</v>
      </c>
      <c r="I46" s="12">
        <f t="shared" si="4"/>
        <v>0</v>
      </c>
      <c r="J46" s="12">
        <f t="shared" si="4"/>
        <v>0</v>
      </c>
      <c r="K46" s="12">
        <f t="shared" si="4"/>
        <v>0</v>
      </c>
      <c r="L46" s="12">
        <f t="shared" si="4"/>
        <v>0</v>
      </c>
      <c r="M46" s="12">
        <f t="shared" si="4"/>
        <v>0</v>
      </c>
      <c r="N46" s="12">
        <f t="shared" si="4"/>
        <v>0</v>
      </c>
      <c r="O46" s="12">
        <f t="shared" si="4"/>
        <v>0</v>
      </c>
      <c r="P46" s="12">
        <f t="shared" si="4"/>
        <v>0</v>
      </c>
      <c r="Q46" s="12">
        <f t="shared" si="4"/>
        <v>0</v>
      </c>
      <c r="R46" s="12">
        <f t="shared" si="4"/>
        <v>0</v>
      </c>
      <c r="S46" s="12">
        <f t="shared" si="4"/>
        <v>0</v>
      </c>
      <c r="T46" s="12">
        <f t="shared" si="4"/>
        <v>0</v>
      </c>
      <c r="U46" s="12">
        <f t="shared" si="4"/>
        <v>0</v>
      </c>
      <c r="V46" s="12">
        <f t="shared" si="4"/>
        <v>0</v>
      </c>
      <c r="W46" s="12">
        <f t="shared" si="4"/>
        <v>0</v>
      </c>
      <c r="X46" s="12">
        <f t="shared" si="4"/>
        <v>0</v>
      </c>
      <c r="Y46" s="12">
        <f t="shared" si="4"/>
        <v>0</v>
      </c>
      <c r="Z46" s="12">
        <f t="shared" si="4"/>
        <v>0</v>
      </c>
      <c r="AA46" s="12">
        <f t="shared" si="4"/>
        <v>0</v>
      </c>
      <c r="AB46" s="12">
        <f t="shared" si="4"/>
        <v>0</v>
      </c>
      <c r="AC46" s="12">
        <f t="shared" si="4"/>
        <v>0</v>
      </c>
      <c r="AD46" s="12">
        <f t="shared" si="4"/>
        <v>0</v>
      </c>
      <c r="AE46" s="12">
        <f t="shared" si="4"/>
        <v>0</v>
      </c>
      <c r="AN46">
        <v>46</v>
      </c>
    </row>
    <row r="47" spans="1:40" ht="15" customHeight="1" thickBot="1" x14ac:dyDescent="0.4">
      <c r="A47" s="17" t="s">
        <v>103</v>
      </c>
      <c r="B47" s="13">
        <f t="shared" ref="B47:AE47" si="5">COUNTIF(B27:B45,"g")</f>
        <v>0</v>
      </c>
      <c r="C47" s="13">
        <f t="shared" si="5"/>
        <v>0</v>
      </c>
      <c r="D47" s="13">
        <f t="shared" si="5"/>
        <v>0</v>
      </c>
      <c r="E47" s="13">
        <f t="shared" si="5"/>
        <v>0</v>
      </c>
      <c r="F47" s="13">
        <f t="shared" si="5"/>
        <v>0</v>
      </c>
      <c r="G47" s="13">
        <f t="shared" si="5"/>
        <v>0</v>
      </c>
      <c r="H47" s="13">
        <f t="shared" si="5"/>
        <v>0</v>
      </c>
      <c r="I47" s="13">
        <f t="shared" si="5"/>
        <v>0</v>
      </c>
      <c r="J47" s="13">
        <f t="shared" si="5"/>
        <v>0</v>
      </c>
      <c r="K47" s="13">
        <f t="shared" si="5"/>
        <v>0</v>
      </c>
      <c r="L47" s="13">
        <f t="shared" si="5"/>
        <v>0</v>
      </c>
      <c r="M47" s="13">
        <f t="shared" si="5"/>
        <v>0</v>
      </c>
      <c r="N47" s="13">
        <f t="shared" si="5"/>
        <v>0</v>
      </c>
      <c r="O47" s="13">
        <f t="shared" si="5"/>
        <v>0</v>
      </c>
      <c r="P47" s="13">
        <f t="shared" si="5"/>
        <v>0</v>
      </c>
      <c r="Q47" s="13">
        <f t="shared" si="5"/>
        <v>0</v>
      </c>
      <c r="R47" s="13">
        <f t="shared" si="5"/>
        <v>0</v>
      </c>
      <c r="S47" s="13">
        <f t="shared" si="5"/>
        <v>0</v>
      </c>
      <c r="T47" s="13">
        <f t="shared" si="5"/>
        <v>0</v>
      </c>
      <c r="U47" s="13">
        <f t="shared" si="5"/>
        <v>0</v>
      </c>
      <c r="V47" s="13">
        <f t="shared" si="5"/>
        <v>0</v>
      </c>
      <c r="W47" s="13">
        <f t="shared" si="5"/>
        <v>0</v>
      </c>
      <c r="X47" s="13">
        <f t="shared" si="5"/>
        <v>0</v>
      </c>
      <c r="Y47" s="13">
        <f t="shared" si="5"/>
        <v>0</v>
      </c>
      <c r="Z47" s="13">
        <f t="shared" si="5"/>
        <v>0</v>
      </c>
      <c r="AA47" s="13">
        <f t="shared" si="5"/>
        <v>0</v>
      </c>
      <c r="AB47" s="13">
        <f t="shared" si="5"/>
        <v>0</v>
      </c>
      <c r="AC47" s="13">
        <f t="shared" si="5"/>
        <v>0</v>
      </c>
      <c r="AD47" s="13">
        <f t="shared" si="5"/>
        <v>0</v>
      </c>
      <c r="AE47" s="13">
        <f t="shared" si="5"/>
        <v>0</v>
      </c>
      <c r="AN47">
        <v>47</v>
      </c>
    </row>
    <row r="48" spans="1:40" ht="15" customHeight="1" thickTop="1" x14ac:dyDescent="0.35">
      <c r="A48" s="97"/>
      <c r="B48" s="93">
        <f t="shared" ref="B48:AE48" si="6">B25</f>
        <v>43556</v>
      </c>
      <c r="C48" s="93">
        <f t="shared" si="6"/>
        <v>43557</v>
      </c>
      <c r="D48" s="93">
        <f t="shared" si="6"/>
        <v>43558</v>
      </c>
      <c r="E48" s="93">
        <f t="shared" si="6"/>
        <v>43559</v>
      </c>
      <c r="F48" s="93">
        <f t="shared" si="6"/>
        <v>43560</v>
      </c>
      <c r="G48" s="93">
        <f t="shared" si="6"/>
        <v>43561</v>
      </c>
      <c r="H48" s="93">
        <f t="shared" si="6"/>
        <v>43562</v>
      </c>
      <c r="I48" s="93">
        <f t="shared" si="6"/>
        <v>43563</v>
      </c>
      <c r="J48" s="93">
        <f t="shared" si="6"/>
        <v>43564</v>
      </c>
      <c r="K48" s="93">
        <f t="shared" si="6"/>
        <v>43565</v>
      </c>
      <c r="L48" s="93">
        <f t="shared" si="6"/>
        <v>43566</v>
      </c>
      <c r="M48" s="93">
        <f t="shared" si="6"/>
        <v>43567</v>
      </c>
      <c r="N48" s="93">
        <f t="shared" si="6"/>
        <v>43568</v>
      </c>
      <c r="O48" s="93">
        <f t="shared" si="6"/>
        <v>43569</v>
      </c>
      <c r="P48" s="93">
        <f t="shared" si="6"/>
        <v>43570</v>
      </c>
      <c r="Q48" s="93">
        <f t="shared" si="6"/>
        <v>43571</v>
      </c>
      <c r="R48" s="93">
        <f t="shared" si="6"/>
        <v>43572</v>
      </c>
      <c r="S48" s="93">
        <f t="shared" si="6"/>
        <v>43573</v>
      </c>
      <c r="T48" s="93">
        <f t="shared" si="6"/>
        <v>43574</v>
      </c>
      <c r="U48" s="93">
        <f t="shared" si="6"/>
        <v>43575</v>
      </c>
      <c r="V48" s="93">
        <f t="shared" si="6"/>
        <v>43576</v>
      </c>
      <c r="W48" s="93">
        <f t="shared" si="6"/>
        <v>43577</v>
      </c>
      <c r="X48" s="93">
        <f t="shared" si="6"/>
        <v>43578</v>
      </c>
      <c r="Y48" s="93">
        <f t="shared" si="6"/>
        <v>43579</v>
      </c>
      <c r="Z48" s="93">
        <f t="shared" si="6"/>
        <v>43580</v>
      </c>
      <c r="AA48" s="93">
        <f t="shared" si="6"/>
        <v>43581</v>
      </c>
      <c r="AB48" s="93">
        <f t="shared" si="6"/>
        <v>43582</v>
      </c>
      <c r="AC48" s="93">
        <f t="shared" si="6"/>
        <v>43583</v>
      </c>
      <c r="AD48" s="93">
        <f t="shared" si="6"/>
        <v>43584</v>
      </c>
      <c r="AE48" s="93">
        <f t="shared" si="6"/>
        <v>43585</v>
      </c>
      <c r="AF48" s="99"/>
      <c r="AN48">
        <v>48</v>
      </c>
    </row>
    <row r="49" spans="1:40" ht="15" customHeight="1" thickBot="1" x14ac:dyDescent="0.4">
      <c r="A49" s="91" t="s">
        <v>128</v>
      </c>
      <c r="B49" s="92">
        <v>1</v>
      </c>
      <c r="C49" s="92">
        <v>2</v>
      </c>
      <c r="D49" s="92">
        <v>3</v>
      </c>
      <c r="E49" s="92">
        <v>4</v>
      </c>
      <c r="F49" s="92">
        <v>5</v>
      </c>
      <c r="G49" s="92">
        <v>6</v>
      </c>
      <c r="H49" s="92">
        <v>7</v>
      </c>
      <c r="I49" s="92">
        <v>8</v>
      </c>
      <c r="J49" s="92">
        <v>9</v>
      </c>
      <c r="K49" s="92">
        <v>10</v>
      </c>
      <c r="L49" s="92">
        <v>11</v>
      </c>
      <c r="M49" s="92">
        <v>12</v>
      </c>
      <c r="N49" s="92">
        <v>13</v>
      </c>
      <c r="O49" s="92">
        <v>14</v>
      </c>
      <c r="P49" s="92">
        <v>15</v>
      </c>
      <c r="Q49" s="92">
        <v>16</v>
      </c>
      <c r="R49" s="92">
        <v>17</v>
      </c>
      <c r="S49" s="92">
        <v>18</v>
      </c>
      <c r="T49" s="92">
        <v>19</v>
      </c>
      <c r="U49" s="92">
        <v>20</v>
      </c>
      <c r="V49" s="92">
        <v>21</v>
      </c>
      <c r="W49" s="92">
        <v>22</v>
      </c>
      <c r="X49" s="92">
        <v>23</v>
      </c>
      <c r="Y49" s="92">
        <v>24</v>
      </c>
      <c r="Z49" s="92">
        <v>25</v>
      </c>
      <c r="AA49" s="92">
        <v>26</v>
      </c>
      <c r="AB49" s="92">
        <v>27</v>
      </c>
      <c r="AC49" s="92">
        <v>28</v>
      </c>
      <c r="AD49" s="92">
        <v>29</v>
      </c>
      <c r="AE49" s="92">
        <v>30</v>
      </c>
      <c r="AF49" s="95"/>
      <c r="AN49">
        <v>49</v>
      </c>
    </row>
    <row r="50" spans="1:40" ht="15" customHeight="1" x14ac:dyDescent="0.35">
      <c r="A50" s="19">
        <v>39</v>
      </c>
      <c r="B50" s="53"/>
      <c r="C50" s="54"/>
      <c r="D50" s="66"/>
      <c r="E50" s="66"/>
      <c r="F50" s="31"/>
      <c r="G50" s="66"/>
      <c r="H50" s="66"/>
      <c r="I50" s="66"/>
      <c r="J50" s="66"/>
      <c r="K50" s="31"/>
      <c r="L50" s="31"/>
      <c r="M50" s="66"/>
      <c r="N50" s="66"/>
      <c r="O50" s="31"/>
      <c r="P50" s="66"/>
      <c r="Q50" s="66"/>
      <c r="R50" s="66"/>
      <c r="S50" s="66"/>
      <c r="T50" s="31"/>
      <c r="U50" s="31"/>
      <c r="V50" s="66"/>
      <c r="W50" s="66"/>
      <c r="X50" s="66"/>
      <c r="Y50" s="31"/>
      <c r="Z50" s="54"/>
      <c r="AA50" s="66"/>
      <c r="AB50" s="66"/>
      <c r="AC50" s="54"/>
      <c r="AD50" s="54"/>
      <c r="AE50" s="54"/>
      <c r="AN50">
        <v>50</v>
      </c>
    </row>
    <row r="51" spans="1:40" ht="15" customHeight="1" x14ac:dyDescent="0.35">
      <c r="A51" s="21">
        <v>40</v>
      </c>
      <c r="B51" s="55"/>
      <c r="C51" s="67"/>
      <c r="D51" s="67"/>
      <c r="E51" s="67"/>
      <c r="F51" s="67"/>
      <c r="G51" s="66"/>
      <c r="H51" s="67"/>
      <c r="I51" s="67"/>
      <c r="J51" s="67"/>
      <c r="K51" s="66"/>
      <c r="L51" s="67"/>
      <c r="M51" s="66"/>
      <c r="N51" s="66"/>
      <c r="O51" s="66"/>
      <c r="P51" s="66"/>
      <c r="Q51" s="67"/>
      <c r="R51" s="67"/>
      <c r="S51" s="67"/>
      <c r="T51" s="66"/>
      <c r="U51" s="66"/>
      <c r="V51" s="67"/>
      <c r="W51" s="67"/>
      <c r="X51" s="67"/>
      <c r="Y51" s="66"/>
      <c r="Z51" s="67"/>
      <c r="AA51" s="66"/>
      <c r="AB51" s="66"/>
      <c r="AC51" s="66"/>
      <c r="AD51" s="66"/>
      <c r="AE51" s="66"/>
      <c r="AN51">
        <v>51</v>
      </c>
    </row>
    <row r="52" spans="1:40" ht="15" customHeight="1" x14ac:dyDescent="0.35">
      <c r="A52" s="21">
        <v>41</v>
      </c>
      <c r="B52" s="56"/>
      <c r="C52" s="66"/>
      <c r="D52" s="66"/>
      <c r="E52" s="66"/>
      <c r="F52" s="66"/>
      <c r="G52" s="66"/>
      <c r="H52" s="66"/>
      <c r="I52" s="66"/>
      <c r="J52" s="66"/>
      <c r="K52" s="66"/>
      <c r="L52" s="66"/>
      <c r="M52" s="67"/>
      <c r="N52" s="67"/>
      <c r="O52" s="67"/>
      <c r="P52" s="66"/>
      <c r="Q52" s="66"/>
      <c r="R52" s="66"/>
      <c r="S52" s="66"/>
      <c r="T52" s="66"/>
      <c r="U52" s="66"/>
      <c r="V52" s="66"/>
      <c r="W52" s="66"/>
      <c r="X52" s="66"/>
      <c r="Y52" s="66"/>
      <c r="Z52" s="66"/>
      <c r="AA52" s="67"/>
      <c r="AB52" s="67"/>
      <c r="AC52" s="66"/>
      <c r="AD52" s="66"/>
      <c r="AE52" s="66"/>
      <c r="AN52">
        <v>52</v>
      </c>
    </row>
    <row r="53" spans="1:40" ht="15" customHeight="1" x14ac:dyDescent="0.35">
      <c r="A53" s="21">
        <v>42</v>
      </c>
      <c r="B53" s="56"/>
      <c r="C53" s="66"/>
      <c r="D53" s="66"/>
      <c r="E53" s="67"/>
      <c r="F53" s="67"/>
      <c r="G53" s="66"/>
      <c r="H53" s="66"/>
      <c r="I53" s="66"/>
      <c r="J53" s="66"/>
      <c r="K53" s="66"/>
      <c r="L53" s="66"/>
      <c r="M53" s="68"/>
      <c r="N53" s="68"/>
      <c r="O53" s="68"/>
      <c r="P53" s="68"/>
      <c r="Q53" s="68"/>
      <c r="R53" s="66"/>
      <c r="S53" s="66"/>
      <c r="T53" s="66"/>
      <c r="U53" s="66"/>
      <c r="V53" s="66"/>
      <c r="W53" s="66"/>
      <c r="X53" s="66"/>
      <c r="Y53" s="66"/>
      <c r="Z53" s="66"/>
      <c r="AA53" s="68"/>
      <c r="AB53" s="68"/>
      <c r="AC53" s="68"/>
      <c r="AD53" s="68"/>
      <c r="AE53" s="68"/>
    </row>
    <row r="54" spans="1:40" ht="15" customHeight="1" x14ac:dyDescent="0.35">
      <c r="A54" s="21">
        <v>43</v>
      </c>
      <c r="B54" s="56"/>
      <c r="C54" s="66"/>
      <c r="D54" s="66"/>
      <c r="E54" s="66"/>
      <c r="F54" s="66"/>
      <c r="G54" s="66"/>
      <c r="H54" s="66"/>
      <c r="I54" s="67" t="s">
        <v>120</v>
      </c>
      <c r="J54" s="67" t="s">
        <v>120</v>
      </c>
      <c r="K54" s="67" t="s">
        <v>120</v>
      </c>
      <c r="L54" s="67" t="s">
        <v>120</v>
      </c>
      <c r="M54" s="67" t="s">
        <v>120</v>
      </c>
      <c r="N54" s="67" t="s">
        <v>120</v>
      </c>
      <c r="O54" s="66"/>
      <c r="P54" s="66"/>
      <c r="Q54" s="66"/>
      <c r="R54" s="66"/>
      <c r="S54" s="66"/>
      <c r="T54" s="67"/>
      <c r="U54" s="67"/>
      <c r="V54" s="66"/>
      <c r="W54" s="66"/>
      <c r="X54" s="66"/>
      <c r="Y54" s="66"/>
      <c r="Z54" s="66"/>
      <c r="AA54" s="66"/>
      <c r="AB54" s="66"/>
      <c r="AC54" s="66"/>
      <c r="AD54" s="66"/>
      <c r="AE54" s="66"/>
    </row>
    <row r="55" spans="1:40" ht="15" customHeight="1" thickBot="1" x14ac:dyDescent="0.4">
      <c r="A55" s="21">
        <v>44</v>
      </c>
      <c r="B55" s="56"/>
      <c r="C55" s="66"/>
      <c r="D55" s="66"/>
      <c r="E55" s="67"/>
      <c r="F55" s="67"/>
      <c r="G55" s="66"/>
      <c r="H55" s="66"/>
      <c r="I55" s="67" t="s">
        <v>121</v>
      </c>
      <c r="J55" s="66" t="s">
        <v>121</v>
      </c>
      <c r="K55" s="67" t="s">
        <v>121</v>
      </c>
      <c r="L55" s="66" t="s">
        <v>121</v>
      </c>
      <c r="M55" s="67" t="s">
        <v>121</v>
      </c>
      <c r="N55" s="66" t="s">
        <v>121</v>
      </c>
      <c r="O55" s="66"/>
      <c r="P55" s="66"/>
      <c r="Q55" s="66"/>
      <c r="R55" s="66"/>
      <c r="S55" s="66"/>
      <c r="T55" s="66"/>
      <c r="U55" s="66"/>
      <c r="V55" s="66"/>
      <c r="W55" s="66"/>
      <c r="X55" s="66"/>
      <c r="Y55" s="66"/>
      <c r="Z55" s="66"/>
      <c r="AA55" s="68"/>
      <c r="AB55" s="68"/>
      <c r="AC55" s="66"/>
      <c r="AD55" s="66"/>
      <c r="AE55" s="66"/>
      <c r="AG55" s="173" t="s">
        <v>133</v>
      </c>
      <c r="AH55" s="174"/>
    </row>
    <row r="56" spans="1:40" ht="15" customHeight="1" x14ac:dyDescent="0.35">
      <c r="A56" s="21">
        <v>45</v>
      </c>
      <c r="B56" s="56"/>
      <c r="C56" s="66"/>
      <c r="D56" s="67"/>
      <c r="E56" s="66"/>
      <c r="F56" s="66"/>
      <c r="G56" s="66"/>
      <c r="H56" s="66"/>
      <c r="I56" s="54" t="s">
        <v>122</v>
      </c>
      <c r="J56" s="31" t="s">
        <v>122</v>
      </c>
      <c r="K56" s="54" t="s">
        <v>122</v>
      </c>
      <c r="L56" s="31" t="s">
        <v>122</v>
      </c>
      <c r="M56" s="54" t="s">
        <v>122</v>
      </c>
      <c r="N56" s="31" t="s">
        <v>122</v>
      </c>
      <c r="O56" s="67"/>
      <c r="P56" s="66"/>
      <c r="Q56" s="66"/>
      <c r="R56" s="67"/>
      <c r="S56" s="67"/>
      <c r="T56" s="67"/>
      <c r="U56" s="67"/>
      <c r="V56" s="66"/>
      <c r="W56" s="66"/>
      <c r="X56" s="66"/>
      <c r="Y56" s="67"/>
      <c r="Z56" s="67"/>
      <c r="AA56" s="67"/>
      <c r="AB56" s="67"/>
      <c r="AC56" s="67"/>
      <c r="AD56" s="67"/>
      <c r="AE56" s="67"/>
      <c r="AG56" s="175"/>
      <c r="AH56" s="176"/>
    </row>
    <row r="57" spans="1:40" ht="15" customHeight="1" x14ac:dyDescent="0.35">
      <c r="A57" s="21">
        <v>46</v>
      </c>
      <c r="B57" s="56"/>
      <c r="C57" s="66"/>
      <c r="D57" s="66"/>
      <c r="E57" s="67"/>
      <c r="F57" s="30"/>
      <c r="G57" s="66"/>
      <c r="H57" s="66"/>
      <c r="I57" s="67" t="s">
        <v>123</v>
      </c>
      <c r="J57" s="67" t="s">
        <v>123</v>
      </c>
      <c r="K57" s="67" t="s">
        <v>123</v>
      </c>
      <c r="L57" s="67" t="s">
        <v>123</v>
      </c>
      <c r="M57" s="67" t="s">
        <v>123</v>
      </c>
      <c r="N57" s="67" t="s">
        <v>123</v>
      </c>
      <c r="O57" s="66"/>
      <c r="P57" s="66"/>
      <c r="Q57" s="66"/>
      <c r="R57" s="66"/>
      <c r="S57" s="66"/>
      <c r="T57" s="66"/>
      <c r="U57" s="66"/>
      <c r="V57" s="66"/>
      <c r="W57" s="66"/>
      <c r="X57" s="66"/>
      <c r="Y57" s="66"/>
      <c r="Z57" s="66"/>
      <c r="AA57" s="66"/>
      <c r="AB57" s="66"/>
      <c r="AC57" s="66"/>
      <c r="AD57" s="66"/>
      <c r="AE57" s="66"/>
      <c r="AG57" s="175"/>
      <c r="AH57" s="176"/>
    </row>
    <row r="58" spans="1:40" ht="15" customHeight="1" x14ac:dyDescent="0.35">
      <c r="A58" s="21">
        <v>47</v>
      </c>
      <c r="B58" s="56"/>
      <c r="C58" s="66"/>
      <c r="D58" s="66"/>
      <c r="E58" s="66"/>
      <c r="F58" s="66"/>
      <c r="G58" s="66"/>
      <c r="H58" s="66"/>
      <c r="I58" s="67" t="s">
        <v>124</v>
      </c>
      <c r="J58" s="67" t="s">
        <v>124</v>
      </c>
      <c r="K58" s="67" t="s">
        <v>124</v>
      </c>
      <c r="L58" s="67" t="s">
        <v>124</v>
      </c>
      <c r="M58" s="67" t="s">
        <v>124</v>
      </c>
      <c r="N58" s="67" t="s">
        <v>124</v>
      </c>
      <c r="O58" s="66"/>
      <c r="P58" s="66"/>
      <c r="Q58" s="66"/>
      <c r="R58" s="66"/>
      <c r="S58" s="66"/>
      <c r="T58" s="66"/>
      <c r="U58" s="66"/>
      <c r="V58" s="66"/>
      <c r="W58" s="66"/>
      <c r="X58" s="66"/>
      <c r="Y58" s="66"/>
      <c r="Z58" s="66"/>
      <c r="AA58" s="66"/>
      <c r="AB58" s="66"/>
      <c r="AC58" s="66"/>
      <c r="AD58" s="66"/>
      <c r="AE58" s="66"/>
      <c r="AG58" s="175"/>
      <c r="AH58" s="176"/>
    </row>
    <row r="59" spans="1:40" ht="15" customHeight="1" x14ac:dyDescent="0.35">
      <c r="A59" s="21">
        <v>48</v>
      </c>
      <c r="B59" s="56"/>
      <c r="C59" s="66"/>
      <c r="D59" s="66"/>
      <c r="E59" s="66"/>
      <c r="F59" s="66"/>
      <c r="G59" s="66"/>
      <c r="H59" s="66"/>
      <c r="I59" s="67" t="s">
        <v>125</v>
      </c>
      <c r="J59" s="66" t="s">
        <v>125</v>
      </c>
      <c r="K59" s="67" t="s">
        <v>125</v>
      </c>
      <c r="L59" s="66" t="s">
        <v>125</v>
      </c>
      <c r="M59" s="67" t="s">
        <v>125</v>
      </c>
      <c r="N59" s="66" t="s">
        <v>125</v>
      </c>
      <c r="O59" s="66"/>
      <c r="P59" s="66"/>
      <c r="Q59" s="66"/>
      <c r="R59" s="66"/>
      <c r="S59" s="66"/>
      <c r="T59" s="66"/>
      <c r="U59" s="66"/>
      <c r="V59" s="66"/>
      <c r="W59" s="66"/>
      <c r="X59" s="66"/>
      <c r="Y59" s="66"/>
      <c r="Z59" s="66"/>
      <c r="AA59" s="66"/>
      <c r="AB59" s="66"/>
      <c r="AC59" s="66"/>
      <c r="AD59" s="66"/>
      <c r="AE59" s="66"/>
      <c r="AG59" s="175"/>
      <c r="AH59" s="176"/>
    </row>
    <row r="60" spans="1:40" ht="15" customHeight="1" x14ac:dyDescent="0.35">
      <c r="A60" s="21">
        <v>49</v>
      </c>
      <c r="B60" s="56"/>
      <c r="C60" s="66"/>
      <c r="D60" s="66"/>
      <c r="E60" s="66"/>
      <c r="F60" s="66"/>
      <c r="G60" s="66"/>
      <c r="H60" s="66"/>
      <c r="I60" s="67" t="s">
        <v>126</v>
      </c>
      <c r="J60" s="67" t="s">
        <v>126</v>
      </c>
      <c r="K60" s="67" t="s">
        <v>126</v>
      </c>
      <c r="L60" s="67" t="s">
        <v>126</v>
      </c>
      <c r="M60" s="67" t="s">
        <v>126</v>
      </c>
      <c r="N60" s="67" t="s">
        <v>126</v>
      </c>
      <c r="O60" s="66"/>
      <c r="P60" s="66"/>
      <c r="Q60" s="66"/>
      <c r="R60" s="66"/>
      <c r="S60" s="66"/>
      <c r="T60" s="66"/>
      <c r="U60" s="66"/>
      <c r="V60" s="66"/>
      <c r="W60" s="66"/>
      <c r="X60" s="66"/>
      <c r="Y60" s="66"/>
      <c r="Z60" s="66"/>
      <c r="AA60" s="66"/>
      <c r="AB60" s="66"/>
      <c r="AC60" s="66"/>
      <c r="AD60" s="66"/>
      <c r="AE60" s="66"/>
      <c r="AG60" s="177"/>
      <c r="AH60" s="178"/>
    </row>
    <row r="61" spans="1:40" ht="15" customHeight="1" x14ac:dyDescent="0.35">
      <c r="A61" s="21">
        <v>50</v>
      </c>
      <c r="B61" s="56"/>
      <c r="C61" s="66"/>
      <c r="D61" s="66"/>
      <c r="E61" s="66"/>
      <c r="F61" s="66"/>
      <c r="G61" s="66"/>
      <c r="H61" s="66"/>
      <c r="I61" s="66"/>
      <c r="J61" s="66"/>
      <c r="K61" s="66"/>
      <c r="L61" s="66"/>
      <c r="M61" s="66"/>
      <c r="N61" s="66"/>
      <c r="O61" s="66"/>
      <c r="P61" s="66"/>
      <c r="Q61" s="66"/>
      <c r="R61" s="66"/>
      <c r="S61" s="66"/>
      <c r="T61" s="66"/>
      <c r="U61" s="66"/>
      <c r="V61" s="66"/>
      <c r="W61" s="66"/>
      <c r="X61" s="66"/>
      <c r="Y61" s="66"/>
      <c r="Z61" s="66"/>
      <c r="AA61" s="66"/>
      <c r="AB61" s="66"/>
      <c r="AC61" s="66"/>
      <c r="AD61" s="66"/>
      <c r="AE61" s="66"/>
    </row>
    <row r="62" spans="1:40" ht="15" customHeight="1" x14ac:dyDescent="0.35">
      <c r="A62" s="21">
        <v>51</v>
      </c>
      <c r="B62" s="56"/>
      <c r="C62" s="66"/>
      <c r="D62" s="66"/>
      <c r="E62" s="66"/>
      <c r="F62" s="66"/>
      <c r="G62" s="66"/>
      <c r="H62" s="66"/>
      <c r="I62" s="66"/>
      <c r="J62" s="66"/>
      <c r="K62" s="66"/>
      <c r="L62" s="66"/>
      <c r="M62" s="66"/>
      <c r="N62" s="66"/>
      <c r="O62" s="66"/>
      <c r="P62" s="66"/>
      <c r="Q62" s="66"/>
      <c r="R62" s="66"/>
      <c r="S62" s="66"/>
      <c r="T62" s="66"/>
      <c r="U62" s="66"/>
      <c r="V62" s="66"/>
      <c r="W62" s="66"/>
      <c r="X62" s="66"/>
      <c r="Y62" s="66"/>
      <c r="Z62" s="66"/>
      <c r="AA62" s="66"/>
      <c r="AB62" s="66"/>
      <c r="AC62" s="66"/>
      <c r="AD62" s="66"/>
      <c r="AE62" s="66"/>
    </row>
    <row r="63" spans="1:40" ht="15" customHeight="1" x14ac:dyDescent="0.35">
      <c r="A63" s="21">
        <v>52</v>
      </c>
      <c r="B63" s="56"/>
      <c r="C63" s="66"/>
      <c r="D63" s="66"/>
      <c r="E63" s="66"/>
      <c r="F63" s="66"/>
      <c r="G63" s="66"/>
      <c r="H63" s="66"/>
      <c r="I63" s="66"/>
      <c r="J63" s="66"/>
      <c r="K63" s="66"/>
      <c r="L63" s="66"/>
      <c r="M63" s="66"/>
      <c r="N63" s="66"/>
      <c r="O63" s="66"/>
      <c r="P63" s="66"/>
      <c r="Q63" s="66"/>
      <c r="R63" s="66"/>
      <c r="S63" s="66"/>
      <c r="T63" s="66"/>
      <c r="U63" s="66"/>
      <c r="V63" s="66"/>
      <c r="W63" s="66"/>
      <c r="X63" s="66"/>
      <c r="Y63" s="66"/>
      <c r="Z63" s="66"/>
      <c r="AA63" s="66"/>
      <c r="AB63" s="66"/>
      <c r="AC63" s="66"/>
      <c r="AD63" s="66"/>
      <c r="AE63" s="66"/>
    </row>
    <row r="64" spans="1:40" ht="15" customHeight="1" x14ac:dyDescent="0.35">
      <c r="A64" s="21">
        <v>53</v>
      </c>
      <c r="B64" s="56"/>
      <c r="C64" s="66"/>
      <c r="D64" s="66"/>
      <c r="E64" s="66"/>
      <c r="F64" s="66"/>
      <c r="G64" s="66"/>
      <c r="H64" s="66"/>
      <c r="I64" s="66"/>
      <c r="J64" s="66"/>
      <c r="K64" s="66"/>
      <c r="L64" s="66"/>
      <c r="M64" s="66"/>
      <c r="N64" s="66"/>
      <c r="O64" s="66"/>
      <c r="P64" s="66"/>
      <c r="Q64" s="66"/>
      <c r="R64" s="66"/>
      <c r="S64" s="66"/>
      <c r="T64" s="66"/>
      <c r="U64" s="66"/>
      <c r="V64" s="66"/>
      <c r="W64" s="66"/>
      <c r="X64" s="66"/>
      <c r="Y64" s="66"/>
      <c r="Z64" s="66"/>
      <c r="AA64" s="66"/>
      <c r="AB64" s="66"/>
      <c r="AC64" s="66"/>
      <c r="AD64" s="66"/>
      <c r="AE64" s="66"/>
    </row>
    <row r="65" spans="1:34" ht="15" customHeight="1" x14ac:dyDescent="0.35">
      <c r="A65" s="21">
        <v>54</v>
      </c>
      <c r="B65" s="56"/>
      <c r="C65" s="66"/>
      <c r="D65" s="66"/>
      <c r="E65" s="66"/>
      <c r="F65" s="66"/>
      <c r="G65" s="66"/>
      <c r="H65" s="66"/>
      <c r="I65" s="66"/>
      <c r="J65" s="66"/>
      <c r="K65" s="66"/>
      <c r="L65" s="66"/>
      <c r="M65" s="66"/>
      <c r="N65" s="66"/>
      <c r="O65" s="66"/>
      <c r="P65" s="66"/>
      <c r="Q65" s="66"/>
      <c r="R65" s="66"/>
      <c r="S65" s="66"/>
      <c r="T65" s="66"/>
      <c r="U65" s="66"/>
      <c r="V65" s="66"/>
      <c r="W65" s="66"/>
      <c r="X65" s="66"/>
      <c r="Y65" s="66"/>
      <c r="Z65" s="66"/>
      <c r="AA65" s="66"/>
      <c r="AB65" s="66"/>
      <c r="AC65" s="66"/>
      <c r="AD65" s="66"/>
      <c r="AE65" s="66"/>
    </row>
    <row r="66" spans="1:34" ht="15" customHeight="1" x14ac:dyDescent="0.35">
      <c r="A66" s="21">
        <v>55</v>
      </c>
      <c r="B66" s="56"/>
      <c r="C66" s="66"/>
      <c r="D66" s="66"/>
      <c r="E66" s="66"/>
      <c r="F66" s="66"/>
      <c r="G66" s="66"/>
      <c r="H66" s="66"/>
      <c r="I66" s="66"/>
      <c r="J66" s="66"/>
      <c r="K66" s="66"/>
      <c r="L66" s="66"/>
      <c r="M66" s="66"/>
      <c r="N66" s="66"/>
      <c r="O66" s="66"/>
      <c r="P66" s="66"/>
      <c r="Q66" s="66"/>
      <c r="R66" s="66"/>
      <c r="S66" s="66"/>
      <c r="T66" s="66"/>
      <c r="U66" s="66"/>
      <c r="V66" s="66"/>
      <c r="W66" s="66"/>
      <c r="X66" s="66"/>
      <c r="Y66" s="66"/>
      <c r="Z66" s="66"/>
      <c r="AA66" s="66"/>
      <c r="AB66" s="66"/>
      <c r="AC66" s="66"/>
      <c r="AD66" s="66"/>
      <c r="AE66" s="66"/>
    </row>
    <row r="67" spans="1:34" ht="15" customHeight="1" x14ac:dyDescent="0.35">
      <c r="A67" s="21">
        <v>56</v>
      </c>
      <c r="B67" s="56"/>
      <c r="C67" s="66"/>
      <c r="D67" s="66"/>
      <c r="E67" s="66"/>
      <c r="F67" s="66"/>
      <c r="G67" s="66"/>
      <c r="H67" s="66"/>
      <c r="I67" s="66"/>
      <c r="J67" s="66"/>
      <c r="K67" s="66"/>
      <c r="L67" s="66"/>
      <c r="M67" s="66"/>
      <c r="N67" s="66"/>
      <c r="O67" s="66"/>
      <c r="P67" s="66"/>
      <c r="Q67" s="66"/>
      <c r="R67" s="66"/>
      <c r="S67" s="66"/>
      <c r="T67" s="66"/>
      <c r="U67" s="66"/>
      <c r="V67" s="66"/>
      <c r="W67" s="66"/>
      <c r="X67" s="66"/>
      <c r="Y67" s="66"/>
      <c r="Z67" s="66"/>
      <c r="AA67" s="66"/>
      <c r="AB67" s="66"/>
      <c r="AC67" s="66"/>
      <c r="AD67" s="66"/>
      <c r="AE67" s="66"/>
    </row>
    <row r="68" spans="1:34" ht="15" customHeight="1" thickBot="1" x14ac:dyDescent="0.4">
      <c r="A68" s="21">
        <v>57</v>
      </c>
      <c r="B68" s="62"/>
      <c r="C68" s="62"/>
      <c r="D68" s="62"/>
      <c r="E68" s="62"/>
      <c r="F68" s="62"/>
      <c r="G68" s="62"/>
      <c r="H68" s="62"/>
      <c r="I68" s="62"/>
      <c r="J68" s="62"/>
      <c r="K68" s="62"/>
      <c r="L68" s="62"/>
      <c r="M68" s="62"/>
      <c r="N68" s="62"/>
      <c r="O68" s="62"/>
      <c r="P68" s="62"/>
      <c r="Q68" s="62"/>
      <c r="R68" s="62"/>
      <c r="S68" s="62"/>
      <c r="T68" s="62"/>
      <c r="U68" s="62"/>
      <c r="V68" s="62"/>
      <c r="W68" s="62"/>
      <c r="X68" s="62"/>
      <c r="Y68" s="62"/>
      <c r="Z68" s="62"/>
      <c r="AA68" s="62"/>
      <c r="AB68" s="62"/>
      <c r="AC68" s="62"/>
      <c r="AD68" s="62"/>
      <c r="AE68" s="62"/>
    </row>
    <row r="69" spans="1:34" ht="15" customHeight="1" thickBot="1" x14ac:dyDescent="0.4">
      <c r="A69" s="16" t="s">
        <v>2</v>
      </c>
      <c r="B69" s="12">
        <f>COUNTIF(B50:B68,"m")</f>
        <v>0</v>
      </c>
      <c r="C69" s="12">
        <f t="shared" ref="C69:AE69" si="7">COUNTIF(C50:C68,"m")</f>
        <v>0</v>
      </c>
      <c r="D69" s="12">
        <f>COUNTIF(D50:D68,"m")</f>
        <v>0</v>
      </c>
      <c r="E69" s="12">
        <f t="shared" si="7"/>
        <v>0</v>
      </c>
      <c r="F69" s="12">
        <f t="shared" si="7"/>
        <v>0</v>
      </c>
      <c r="G69" s="12">
        <f t="shared" si="7"/>
        <v>0</v>
      </c>
      <c r="H69" s="12">
        <f t="shared" si="7"/>
        <v>0</v>
      </c>
      <c r="I69" s="12">
        <f t="shared" si="7"/>
        <v>0</v>
      </c>
      <c r="J69" s="12">
        <f t="shared" si="7"/>
        <v>0</v>
      </c>
      <c r="K69" s="12">
        <f t="shared" si="7"/>
        <v>0</v>
      </c>
      <c r="L69" s="12">
        <f t="shared" si="7"/>
        <v>0</v>
      </c>
      <c r="M69" s="12">
        <f t="shared" si="7"/>
        <v>0</v>
      </c>
      <c r="N69" s="12">
        <f t="shared" si="7"/>
        <v>0</v>
      </c>
      <c r="O69" s="12">
        <f t="shared" si="7"/>
        <v>0</v>
      </c>
      <c r="P69" s="12">
        <f t="shared" si="7"/>
        <v>0</v>
      </c>
      <c r="Q69" s="12">
        <f t="shared" si="7"/>
        <v>0</v>
      </c>
      <c r="R69" s="12">
        <f t="shared" si="7"/>
        <v>0</v>
      </c>
      <c r="S69" s="12">
        <f t="shared" si="7"/>
        <v>0</v>
      </c>
      <c r="T69" s="12">
        <f t="shared" si="7"/>
        <v>0</v>
      </c>
      <c r="U69" s="12">
        <f t="shared" si="7"/>
        <v>0</v>
      </c>
      <c r="V69" s="12">
        <f t="shared" si="7"/>
        <v>0</v>
      </c>
      <c r="W69" s="12">
        <f t="shared" si="7"/>
        <v>0</v>
      </c>
      <c r="X69" s="12">
        <f t="shared" si="7"/>
        <v>0</v>
      </c>
      <c r="Y69" s="12">
        <f t="shared" si="7"/>
        <v>0</v>
      </c>
      <c r="Z69" s="12">
        <f t="shared" si="7"/>
        <v>0</v>
      </c>
      <c r="AA69" s="12">
        <f t="shared" si="7"/>
        <v>0</v>
      </c>
      <c r="AB69" s="12">
        <f t="shared" si="7"/>
        <v>0</v>
      </c>
      <c r="AC69" s="12">
        <f t="shared" si="7"/>
        <v>0</v>
      </c>
      <c r="AD69" s="12">
        <f t="shared" si="7"/>
        <v>0</v>
      </c>
      <c r="AE69" s="12">
        <f t="shared" si="7"/>
        <v>0</v>
      </c>
    </row>
    <row r="70" spans="1:34" ht="15" customHeight="1" thickBot="1" x14ac:dyDescent="0.4">
      <c r="A70" s="17" t="s">
        <v>103</v>
      </c>
      <c r="B70" s="13">
        <f>COUNTIF(B50:B68,"g")</f>
        <v>0</v>
      </c>
      <c r="C70" s="13">
        <f t="shared" ref="C70:AE70" si="8">COUNTIF(C50:C68,"g")</f>
        <v>0</v>
      </c>
      <c r="D70" s="13">
        <f t="shared" si="8"/>
        <v>0</v>
      </c>
      <c r="E70" s="13">
        <f t="shared" si="8"/>
        <v>0</v>
      </c>
      <c r="F70" s="13">
        <f t="shared" si="8"/>
        <v>0</v>
      </c>
      <c r="G70" s="13">
        <f t="shared" si="8"/>
        <v>0</v>
      </c>
      <c r="H70" s="13">
        <f t="shared" si="8"/>
        <v>0</v>
      </c>
      <c r="I70" s="13">
        <f t="shared" si="8"/>
        <v>0</v>
      </c>
      <c r="J70" s="13">
        <f t="shared" si="8"/>
        <v>0</v>
      </c>
      <c r="K70" s="13">
        <f t="shared" si="8"/>
        <v>0</v>
      </c>
      <c r="L70" s="13">
        <f t="shared" si="8"/>
        <v>0</v>
      </c>
      <c r="M70" s="13">
        <f t="shared" si="8"/>
        <v>0</v>
      </c>
      <c r="N70" s="13">
        <f t="shared" si="8"/>
        <v>0</v>
      </c>
      <c r="O70" s="13">
        <f t="shared" si="8"/>
        <v>0</v>
      </c>
      <c r="P70" s="13">
        <f t="shared" si="8"/>
        <v>0</v>
      </c>
      <c r="Q70" s="13">
        <f t="shared" si="8"/>
        <v>0</v>
      </c>
      <c r="R70" s="13">
        <f t="shared" si="8"/>
        <v>0</v>
      </c>
      <c r="S70" s="13">
        <f t="shared" si="8"/>
        <v>0</v>
      </c>
      <c r="T70" s="13">
        <f t="shared" si="8"/>
        <v>0</v>
      </c>
      <c r="U70" s="13">
        <f t="shared" si="8"/>
        <v>0</v>
      </c>
      <c r="V70" s="13">
        <f t="shared" si="8"/>
        <v>0</v>
      </c>
      <c r="W70" s="13">
        <f t="shared" si="8"/>
        <v>0</v>
      </c>
      <c r="X70" s="13">
        <f t="shared" si="8"/>
        <v>0</v>
      </c>
      <c r="Y70" s="13">
        <f t="shared" si="8"/>
        <v>0</v>
      </c>
      <c r="Z70" s="13">
        <f t="shared" si="8"/>
        <v>0</v>
      </c>
      <c r="AA70" s="13">
        <f t="shared" si="8"/>
        <v>0</v>
      </c>
      <c r="AB70" s="13">
        <f t="shared" si="8"/>
        <v>0</v>
      </c>
      <c r="AC70" s="13">
        <f t="shared" si="8"/>
        <v>0</v>
      </c>
      <c r="AD70" s="13">
        <f t="shared" si="8"/>
        <v>0</v>
      </c>
      <c r="AE70" s="13">
        <f t="shared" si="8"/>
        <v>0</v>
      </c>
    </row>
    <row r="71" spans="1:34" ht="15" thickTop="1" x14ac:dyDescent="0.35">
      <c r="A71" s="97"/>
      <c r="B71" s="93">
        <f t="shared" ref="B71:AE71" si="9">B48</f>
        <v>43556</v>
      </c>
      <c r="C71" s="93">
        <f t="shared" si="9"/>
        <v>43557</v>
      </c>
      <c r="D71" s="93">
        <f t="shared" si="9"/>
        <v>43558</v>
      </c>
      <c r="E71" s="93">
        <f t="shared" si="9"/>
        <v>43559</v>
      </c>
      <c r="F71" s="93">
        <f t="shared" si="9"/>
        <v>43560</v>
      </c>
      <c r="G71" s="93">
        <f t="shared" si="9"/>
        <v>43561</v>
      </c>
      <c r="H71" s="93">
        <f t="shared" si="9"/>
        <v>43562</v>
      </c>
      <c r="I71" s="93">
        <f t="shared" si="9"/>
        <v>43563</v>
      </c>
      <c r="J71" s="93">
        <f t="shared" si="9"/>
        <v>43564</v>
      </c>
      <c r="K71" s="93">
        <f t="shared" si="9"/>
        <v>43565</v>
      </c>
      <c r="L71" s="93">
        <f t="shared" si="9"/>
        <v>43566</v>
      </c>
      <c r="M71" s="93">
        <f t="shared" si="9"/>
        <v>43567</v>
      </c>
      <c r="N71" s="93">
        <f t="shared" si="9"/>
        <v>43568</v>
      </c>
      <c r="O71" s="93">
        <f t="shared" si="9"/>
        <v>43569</v>
      </c>
      <c r="P71" s="93">
        <f t="shared" si="9"/>
        <v>43570</v>
      </c>
      <c r="Q71" s="93">
        <f t="shared" si="9"/>
        <v>43571</v>
      </c>
      <c r="R71" s="93">
        <f t="shared" si="9"/>
        <v>43572</v>
      </c>
      <c r="S71" s="93">
        <f t="shared" si="9"/>
        <v>43573</v>
      </c>
      <c r="T71" s="93">
        <f t="shared" si="9"/>
        <v>43574</v>
      </c>
      <c r="U71" s="93">
        <f t="shared" si="9"/>
        <v>43575</v>
      </c>
      <c r="V71" s="93">
        <f t="shared" si="9"/>
        <v>43576</v>
      </c>
      <c r="W71" s="93">
        <f t="shared" si="9"/>
        <v>43577</v>
      </c>
      <c r="X71" s="93">
        <f t="shared" si="9"/>
        <v>43578</v>
      </c>
      <c r="Y71" s="93">
        <f t="shared" si="9"/>
        <v>43579</v>
      </c>
      <c r="Z71" s="93">
        <f t="shared" si="9"/>
        <v>43580</v>
      </c>
      <c r="AA71" s="93">
        <f t="shared" si="9"/>
        <v>43581</v>
      </c>
      <c r="AB71" s="93">
        <f t="shared" si="9"/>
        <v>43582</v>
      </c>
      <c r="AC71" s="93">
        <f t="shared" si="9"/>
        <v>43583</v>
      </c>
      <c r="AD71" s="93">
        <f t="shared" si="9"/>
        <v>43584</v>
      </c>
      <c r="AE71" s="93">
        <f t="shared" si="9"/>
        <v>43585</v>
      </c>
      <c r="AF71" s="99"/>
    </row>
    <row r="72" spans="1:34" ht="15" thickBot="1" x14ac:dyDescent="0.4">
      <c r="A72" s="91" t="s">
        <v>15</v>
      </c>
      <c r="B72" s="92">
        <v>1</v>
      </c>
      <c r="C72" s="92">
        <v>2</v>
      </c>
      <c r="D72" s="92">
        <v>3</v>
      </c>
      <c r="E72" s="92">
        <v>4</v>
      </c>
      <c r="F72" s="92">
        <v>5</v>
      </c>
      <c r="G72" s="92">
        <v>6</v>
      </c>
      <c r="H72" s="92">
        <v>7</v>
      </c>
      <c r="I72" s="92">
        <v>8</v>
      </c>
      <c r="J72" s="92">
        <v>9</v>
      </c>
      <c r="K72" s="92">
        <v>10</v>
      </c>
      <c r="L72" s="92">
        <v>11</v>
      </c>
      <c r="M72" s="92">
        <v>12</v>
      </c>
      <c r="N72" s="92">
        <v>13</v>
      </c>
      <c r="O72" s="92">
        <v>14</v>
      </c>
      <c r="P72" s="92">
        <v>15</v>
      </c>
      <c r="Q72" s="92">
        <v>16</v>
      </c>
      <c r="R72" s="92">
        <v>17</v>
      </c>
      <c r="S72" s="92">
        <v>18</v>
      </c>
      <c r="T72" s="92">
        <v>19</v>
      </c>
      <c r="U72" s="92">
        <v>20</v>
      </c>
      <c r="V72" s="92">
        <v>21</v>
      </c>
      <c r="W72" s="92">
        <v>22</v>
      </c>
      <c r="X72" s="92">
        <v>23</v>
      </c>
      <c r="Y72" s="92">
        <v>24</v>
      </c>
      <c r="Z72" s="92">
        <v>25</v>
      </c>
      <c r="AA72" s="92">
        <v>26</v>
      </c>
      <c r="AB72" s="92">
        <v>27</v>
      </c>
      <c r="AC72" s="92">
        <v>28</v>
      </c>
      <c r="AD72" s="92">
        <v>29</v>
      </c>
      <c r="AE72" s="92">
        <v>30</v>
      </c>
      <c r="AF72" s="95"/>
    </row>
    <row r="73" spans="1:34" ht="15.5" x14ac:dyDescent="0.35">
      <c r="A73" s="19">
        <v>39</v>
      </c>
      <c r="B73" s="53"/>
      <c r="C73" s="54"/>
      <c r="D73" s="66"/>
      <c r="E73" s="66"/>
      <c r="F73" s="31"/>
      <c r="G73" s="66"/>
      <c r="H73" s="66"/>
      <c r="I73" s="66"/>
      <c r="J73" s="66"/>
      <c r="K73" s="31"/>
      <c r="L73" s="31"/>
      <c r="M73" s="66"/>
      <c r="N73" s="66"/>
      <c r="O73" s="31"/>
      <c r="P73" s="66"/>
      <c r="Q73" s="66"/>
      <c r="R73" s="66"/>
      <c r="S73" s="66"/>
      <c r="T73" s="31"/>
      <c r="U73" s="31"/>
      <c r="V73" s="66"/>
      <c r="W73" s="66"/>
      <c r="X73" s="66"/>
      <c r="Y73" s="31"/>
      <c r="Z73" s="54"/>
      <c r="AA73" s="66"/>
      <c r="AB73" s="66"/>
      <c r="AC73" s="54"/>
      <c r="AD73" s="54"/>
      <c r="AE73" s="54"/>
    </row>
    <row r="74" spans="1:34" ht="15.5" x14ac:dyDescent="0.35">
      <c r="A74" s="21">
        <v>40</v>
      </c>
      <c r="B74" s="55"/>
      <c r="C74" s="67"/>
      <c r="D74" s="67"/>
      <c r="E74" s="67"/>
      <c r="F74" s="67"/>
      <c r="G74" s="66"/>
      <c r="H74" s="67"/>
      <c r="I74" s="67"/>
      <c r="J74" s="67"/>
      <c r="K74" s="66"/>
      <c r="L74" s="67"/>
      <c r="M74" s="66"/>
      <c r="N74" s="66"/>
      <c r="O74" s="66"/>
      <c r="P74" s="66"/>
      <c r="Q74" s="67"/>
      <c r="R74" s="67"/>
      <c r="S74" s="67"/>
      <c r="T74" s="66"/>
      <c r="U74" s="66"/>
      <c r="V74" s="67"/>
      <c r="W74" s="67"/>
      <c r="X74" s="67"/>
      <c r="Y74" s="66"/>
      <c r="Z74" s="67"/>
      <c r="AA74" s="66"/>
      <c r="AB74" s="66"/>
      <c r="AC74" s="66"/>
      <c r="AD74" s="66"/>
      <c r="AE74" s="66"/>
    </row>
    <row r="75" spans="1:34" ht="15.5" x14ac:dyDescent="0.35">
      <c r="A75" s="21">
        <v>41</v>
      </c>
      <c r="B75" s="56"/>
      <c r="C75" s="66"/>
      <c r="D75" s="66"/>
      <c r="E75" s="66"/>
      <c r="F75" s="66"/>
      <c r="G75" s="66"/>
      <c r="H75" s="66"/>
      <c r="I75" s="66"/>
      <c r="J75" s="66"/>
      <c r="K75" s="66"/>
      <c r="L75" s="66"/>
      <c r="M75" s="67"/>
      <c r="N75" s="67"/>
      <c r="O75" s="67"/>
      <c r="P75" s="66"/>
      <c r="Q75" s="66"/>
      <c r="R75" s="66"/>
      <c r="S75" s="66"/>
      <c r="T75" s="66"/>
      <c r="U75" s="66"/>
      <c r="V75" s="66"/>
      <c r="W75" s="66"/>
      <c r="X75" s="66"/>
      <c r="Y75" s="66"/>
      <c r="Z75" s="66"/>
      <c r="AA75" s="67"/>
      <c r="AB75" s="67"/>
      <c r="AC75" s="66"/>
      <c r="AD75" s="66"/>
      <c r="AE75" s="66"/>
    </row>
    <row r="76" spans="1:34" ht="15.5" x14ac:dyDescent="0.35">
      <c r="A76" s="21">
        <v>42</v>
      </c>
      <c r="B76" s="56"/>
      <c r="C76" s="66"/>
      <c r="D76" s="66"/>
      <c r="E76" s="67"/>
      <c r="F76" s="67"/>
      <c r="G76" s="66"/>
      <c r="H76" s="66"/>
      <c r="I76" s="66"/>
      <c r="J76" s="66"/>
      <c r="K76" s="66"/>
      <c r="L76" s="66"/>
      <c r="M76" s="68"/>
      <c r="N76" s="68"/>
      <c r="O76" s="68"/>
      <c r="P76" s="68"/>
      <c r="Q76" s="68"/>
      <c r="R76" s="66"/>
      <c r="S76" s="66"/>
      <c r="T76" s="66"/>
      <c r="U76" s="66"/>
      <c r="V76" s="66"/>
      <c r="W76" s="66"/>
      <c r="X76" s="66"/>
      <c r="Y76" s="66"/>
      <c r="Z76" s="66"/>
      <c r="AA76" s="68"/>
      <c r="AB76" s="68"/>
      <c r="AC76" s="68"/>
      <c r="AD76" s="68"/>
      <c r="AE76" s="68"/>
    </row>
    <row r="77" spans="1:34" ht="15.5" x14ac:dyDescent="0.35">
      <c r="A77" s="21">
        <v>43</v>
      </c>
      <c r="B77" s="56"/>
      <c r="C77" s="66"/>
      <c r="D77" s="66"/>
      <c r="E77" s="66"/>
      <c r="F77" s="66"/>
      <c r="G77" s="66"/>
      <c r="H77" s="66"/>
      <c r="I77" s="66"/>
      <c r="J77" s="66"/>
      <c r="K77" s="66"/>
      <c r="L77" s="66"/>
      <c r="M77" s="66"/>
      <c r="N77" s="66"/>
      <c r="O77" s="66"/>
      <c r="P77" s="66"/>
      <c r="Q77" s="66"/>
      <c r="R77" s="66"/>
      <c r="S77" s="66"/>
      <c r="T77" s="67"/>
      <c r="U77" s="67"/>
      <c r="V77" s="66"/>
      <c r="W77" s="66"/>
      <c r="X77" s="66"/>
      <c r="Y77" s="66"/>
      <c r="Z77" s="66"/>
      <c r="AA77" s="66"/>
      <c r="AB77" s="66"/>
      <c r="AC77" s="66"/>
      <c r="AD77" s="66"/>
      <c r="AE77" s="66"/>
      <c r="AG77" s="173" t="s">
        <v>134</v>
      </c>
      <c r="AH77" s="174"/>
    </row>
    <row r="78" spans="1:34" ht="15.5" x14ac:dyDescent="0.35">
      <c r="A78" s="21">
        <v>44</v>
      </c>
      <c r="B78" s="56"/>
      <c r="C78" s="66"/>
      <c r="D78" s="66"/>
      <c r="E78" s="67"/>
      <c r="F78" s="67"/>
      <c r="G78" s="66"/>
      <c r="H78" s="66"/>
      <c r="I78" s="67" t="s">
        <v>120</v>
      </c>
      <c r="J78" s="67" t="s">
        <v>120</v>
      </c>
      <c r="K78" s="67" t="s">
        <v>120</v>
      </c>
      <c r="L78" s="67" t="s">
        <v>120</v>
      </c>
      <c r="M78" s="67" t="s">
        <v>120</v>
      </c>
      <c r="N78" s="67" t="s">
        <v>120</v>
      </c>
      <c r="O78" s="66"/>
      <c r="P78" s="66"/>
      <c r="Q78" s="66"/>
      <c r="R78" s="66"/>
      <c r="S78" s="66"/>
      <c r="T78" s="66"/>
      <c r="U78" s="66"/>
      <c r="V78" s="66"/>
      <c r="W78" s="66"/>
      <c r="X78" s="66"/>
      <c r="Y78" s="66"/>
      <c r="Z78" s="66"/>
      <c r="AA78" s="68"/>
      <c r="AB78" s="68"/>
      <c r="AC78" s="66"/>
      <c r="AD78" s="66"/>
      <c r="AE78" s="66"/>
      <c r="AG78" s="175"/>
      <c r="AH78" s="176"/>
    </row>
    <row r="79" spans="1:34" ht="16" thickBot="1" x14ac:dyDescent="0.4">
      <c r="A79" s="21">
        <v>45</v>
      </c>
      <c r="B79" s="56"/>
      <c r="C79" s="66"/>
      <c r="D79" s="67"/>
      <c r="E79" s="66"/>
      <c r="F79" s="66"/>
      <c r="G79" s="66"/>
      <c r="H79" s="66"/>
      <c r="I79" s="67" t="s">
        <v>121</v>
      </c>
      <c r="J79" s="66" t="s">
        <v>121</v>
      </c>
      <c r="K79" s="67" t="s">
        <v>121</v>
      </c>
      <c r="L79" s="66" t="s">
        <v>121</v>
      </c>
      <c r="M79" s="67" t="s">
        <v>121</v>
      </c>
      <c r="N79" s="66" t="s">
        <v>121</v>
      </c>
      <c r="O79" s="67"/>
      <c r="P79" s="66"/>
      <c r="Q79" s="66"/>
      <c r="R79" s="67"/>
      <c r="S79" s="67"/>
      <c r="T79" s="67"/>
      <c r="U79" s="67"/>
      <c r="V79" s="66"/>
      <c r="W79" s="66"/>
      <c r="X79" s="66"/>
      <c r="Y79" s="67"/>
      <c r="Z79" s="67"/>
      <c r="AA79" s="67"/>
      <c r="AB79" s="67"/>
      <c r="AC79" s="67"/>
      <c r="AD79" s="67"/>
      <c r="AE79" s="67"/>
      <c r="AG79" s="175"/>
      <c r="AH79" s="176"/>
    </row>
    <row r="80" spans="1:34" ht="15.5" x14ac:dyDescent="0.35">
      <c r="A80" s="21">
        <v>46</v>
      </c>
      <c r="B80" s="56"/>
      <c r="C80" s="66"/>
      <c r="D80" s="66"/>
      <c r="E80" s="67"/>
      <c r="F80" s="30"/>
      <c r="G80" s="66"/>
      <c r="H80" s="66"/>
      <c r="I80" s="54" t="s">
        <v>122</v>
      </c>
      <c r="J80" s="31" t="s">
        <v>122</v>
      </c>
      <c r="K80" s="54" t="s">
        <v>122</v>
      </c>
      <c r="L80" s="31" t="s">
        <v>122</v>
      </c>
      <c r="M80" s="54" t="s">
        <v>122</v>
      </c>
      <c r="N80" s="31" t="s">
        <v>122</v>
      </c>
      <c r="O80" s="66"/>
      <c r="P80" s="66"/>
      <c r="Q80" s="66"/>
      <c r="R80" s="66"/>
      <c r="S80" s="66"/>
      <c r="T80" s="66"/>
      <c r="U80" s="66"/>
      <c r="V80" s="66"/>
      <c r="W80" s="66"/>
      <c r="X80" s="66"/>
      <c r="Y80" s="66"/>
      <c r="Z80" s="66"/>
      <c r="AA80" s="66"/>
      <c r="AB80" s="66"/>
      <c r="AC80" s="66"/>
      <c r="AD80" s="66"/>
      <c r="AE80" s="66"/>
      <c r="AG80" s="175"/>
      <c r="AH80" s="176"/>
    </row>
    <row r="81" spans="1:34" ht="15.5" x14ac:dyDescent="0.35">
      <c r="A81" s="21">
        <v>47</v>
      </c>
      <c r="B81" s="56"/>
      <c r="C81" s="66"/>
      <c r="D81" s="66"/>
      <c r="E81" s="66"/>
      <c r="F81" s="66"/>
      <c r="G81" s="66"/>
      <c r="H81" s="66"/>
      <c r="I81" s="67" t="s">
        <v>123</v>
      </c>
      <c r="J81" s="67" t="s">
        <v>123</v>
      </c>
      <c r="K81" s="67" t="s">
        <v>123</v>
      </c>
      <c r="L81" s="67" t="s">
        <v>123</v>
      </c>
      <c r="M81" s="67" t="s">
        <v>123</v>
      </c>
      <c r="N81" s="67" t="s">
        <v>123</v>
      </c>
      <c r="O81" s="66"/>
      <c r="P81" s="66"/>
      <c r="Q81" s="66"/>
      <c r="R81" s="66"/>
      <c r="S81" s="66"/>
      <c r="T81" s="66"/>
      <c r="U81" s="66"/>
      <c r="V81" s="66"/>
      <c r="W81" s="66"/>
      <c r="X81" s="66"/>
      <c r="Y81" s="66"/>
      <c r="Z81" s="66"/>
      <c r="AA81" s="66"/>
      <c r="AB81" s="66"/>
      <c r="AC81" s="66"/>
      <c r="AD81" s="66"/>
      <c r="AE81" s="66"/>
      <c r="AG81" s="175"/>
      <c r="AH81" s="176"/>
    </row>
    <row r="82" spans="1:34" ht="15.5" x14ac:dyDescent="0.35">
      <c r="A82" s="21">
        <v>48</v>
      </c>
      <c r="B82" s="56"/>
      <c r="C82" s="66"/>
      <c r="D82" s="66"/>
      <c r="E82" s="66"/>
      <c r="F82" s="66"/>
      <c r="G82" s="66"/>
      <c r="H82" s="66"/>
      <c r="I82" s="67" t="s">
        <v>124</v>
      </c>
      <c r="J82" s="67" t="s">
        <v>124</v>
      </c>
      <c r="K82" s="67" t="s">
        <v>124</v>
      </c>
      <c r="L82" s="67" t="s">
        <v>124</v>
      </c>
      <c r="M82" s="67" t="s">
        <v>124</v>
      </c>
      <c r="N82" s="67" t="s">
        <v>124</v>
      </c>
      <c r="O82" s="66"/>
      <c r="P82" s="66"/>
      <c r="Q82" s="66"/>
      <c r="R82" s="66"/>
      <c r="S82" s="66"/>
      <c r="T82" s="66"/>
      <c r="U82" s="66"/>
      <c r="V82" s="66"/>
      <c r="W82" s="66"/>
      <c r="X82" s="66"/>
      <c r="Y82" s="66"/>
      <c r="Z82" s="66"/>
      <c r="AA82" s="66"/>
      <c r="AB82" s="66"/>
      <c r="AC82" s="66"/>
      <c r="AD82" s="66"/>
      <c r="AE82" s="66"/>
      <c r="AG82" s="177"/>
      <c r="AH82" s="178"/>
    </row>
    <row r="83" spans="1:34" ht="15.5" x14ac:dyDescent="0.35">
      <c r="A83" s="21">
        <v>49</v>
      </c>
      <c r="B83" s="56"/>
      <c r="C83" s="66"/>
      <c r="D83" s="66"/>
      <c r="E83" s="66"/>
      <c r="F83" s="66"/>
      <c r="G83" s="66"/>
      <c r="H83" s="66"/>
      <c r="I83" s="67" t="s">
        <v>125</v>
      </c>
      <c r="J83" s="66" t="s">
        <v>125</v>
      </c>
      <c r="K83" s="67" t="s">
        <v>125</v>
      </c>
      <c r="L83" s="66" t="s">
        <v>125</v>
      </c>
      <c r="M83" s="67" t="s">
        <v>125</v>
      </c>
      <c r="N83" s="66" t="s">
        <v>125</v>
      </c>
      <c r="O83" s="66"/>
      <c r="P83" s="66"/>
      <c r="Q83" s="66"/>
      <c r="R83" s="66"/>
      <c r="S83" s="66"/>
      <c r="T83" s="66"/>
      <c r="U83" s="66"/>
      <c r="V83" s="66"/>
      <c r="W83" s="66"/>
      <c r="X83" s="66"/>
      <c r="Y83" s="66"/>
      <c r="Z83" s="66"/>
      <c r="AA83" s="66"/>
      <c r="AB83" s="66"/>
      <c r="AC83" s="66"/>
      <c r="AD83" s="66"/>
      <c r="AE83" s="66"/>
    </row>
    <row r="84" spans="1:34" ht="15.5" x14ac:dyDescent="0.35">
      <c r="A84" s="21">
        <v>50</v>
      </c>
      <c r="B84" s="56"/>
      <c r="C84" s="66"/>
      <c r="D84" s="66"/>
      <c r="E84" s="66"/>
      <c r="F84" s="66"/>
      <c r="G84" s="66"/>
      <c r="H84" s="66"/>
      <c r="I84" s="67" t="s">
        <v>126</v>
      </c>
      <c r="J84" s="67" t="s">
        <v>126</v>
      </c>
      <c r="K84" s="67" t="s">
        <v>126</v>
      </c>
      <c r="L84" s="67" t="s">
        <v>126</v>
      </c>
      <c r="M84" s="67" t="s">
        <v>126</v>
      </c>
      <c r="N84" s="67" t="s">
        <v>126</v>
      </c>
      <c r="O84" s="66"/>
      <c r="P84" s="66"/>
      <c r="Q84" s="66"/>
      <c r="R84" s="66"/>
      <c r="S84" s="66"/>
      <c r="T84" s="66"/>
      <c r="U84" s="66"/>
      <c r="V84" s="66"/>
      <c r="W84" s="66"/>
      <c r="X84" s="66"/>
      <c r="Y84" s="66"/>
      <c r="Z84" s="66"/>
      <c r="AA84" s="66"/>
      <c r="AB84" s="66"/>
      <c r="AC84" s="66"/>
      <c r="AD84" s="66"/>
      <c r="AE84" s="66"/>
    </row>
    <row r="85" spans="1:34" x14ac:dyDescent="0.35">
      <c r="A85" s="21">
        <v>51</v>
      </c>
      <c r="B85" s="56"/>
      <c r="C85" s="66"/>
      <c r="D85" s="66"/>
      <c r="E85" s="66"/>
      <c r="F85" s="66"/>
      <c r="G85" s="66"/>
      <c r="H85" s="66"/>
      <c r="I85" s="66"/>
      <c r="J85" s="66"/>
      <c r="K85" s="66"/>
      <c r="L85" s="66"/>
      <c r="M85" s="66"/>
      <c r="N85" s="66"/>
      <c r="O85" s="66"/>
      <c r="P85" s="66"/>
      <c r="Q85" s="66"/>
      <c r="R85" s="66"/>
      <c r="S85" s="66"/>
      <c r="T85" s="66"/>
      <c r="U85" s="66"/>
      <c r="V85" s="66"/>
      <c r="W85" s="66"/>
      <c r="X85" s="66"/>
      <c r="Y85" s="66"/>
      <c r="Z85" s="66"/>
      <c r="AA85" s="66"/>
      <c r="AB85" s="66"/>
      <c r="AC85" s="66"/>
      <c r="AD85" s="66"/>
      <c r="AE85" s="66"/>
    </row>
    <row r="86" spans="1:34" x14ac:dyDescent="0.35">
      <c r="A86" s="21">
        <v>52</v>
      </c>
      <c r="B86" s="56"/>
      <c r="C86" s="66"/>
      <c r="D86" s="66"/>
      <c r="E86" s="66"/>
      <c r="F86" s="66"/>
      <c r="G86" s="66"/>
      <c r="H86" s="66"/>
      <c r="I86" s="66"/>
      <c r="J86" s="66"/>
      <c r="K86" s="66"/>
      <c r="L86" s="66"/>
      <c r="M86" s="66"/>
      <c r="N86" s="66"/>
      <c r="O86" s="66"/>
      <c r="P86" s="66"/>
      <c r="Q86" s="66"/>
      <c r="R86" s="66"/>
      <c r="S86" s="66"/>
      <c r="T86" s="66"/>
      <c r="U86" s="66"/>
      <c r="V86" s="66"/>
      <c r="W86" s="66"/>
      <c r="X86" s="66"/>
      <c r="Y86" s="66"/>
      <c r="Z86" s="66"/>
      <c r="AA86" s="66"/>
      <c r="AB86" s="66"/>
      <c r="AC86" s="66"/>
      <c r="AD86" s="66"/>
      <c r="AE86" s="66"/>
    </row>
    <row r="87" spans="1:34" x14ac:dyDescent="0.35">
      <c r="A87" s="21">
        <v>53</v>
      </c>
      <c r="B87" s="56"/>
      <c r="C87" s="66"/>
      <c r="D87" s="66"/>
      <c r="E87" s="66"/>
      <c r="F87" s="66"/>
      <c r="G87" s="66"/>
      <c r="H87" s="66"/>
      <c r="I87" s="66"/>
      <c r="J87" s="66"/>
      <c r="K87" s="66"/>
      <c r="L87" s="66"/>
      <c r="M87" s="66"/>
      <c r="N87" s="66"/>
      <c r="O87" s="66"/>
      <c r="P87" s="66"/>
      <c r="Q87" s="66"/>
      <c r="R87" s="66"/>
      <c r="S87" s="66"/>
      <c r="T87" s="66"/>
      <c r="U87" s="66"/>
      <c r="V87" s="66"/>
      <c r="W87" s="66"/>
      <c r="X87" s="66"/>
      <c r="Y87" s="66"/>
      <c r="Z87" s="66"/>
      <c r="AA87" s="66"/>
      <c r="AB87" s="66"/>
      <c r="AC87" s="66"/>
      <c r="AD87" s="66"/>
      <c r="AE87" s="66"/>
    </row>
    <row r="88" spans="1:34" x14ac:dyDescent="0.35">
      <c r="A88" s="21">
        <v>54</v>
      </c>
      <c r="B88" s="56"/>
      <c r="C88" s="66"/>
      <c r="D88" s="66"/>
      <c r="E88" s="66"/>
      <c r="F88" s="66"/>
      <c r="G88" s="66"/>
      <c r="H88" s="66"/>
      <c r="I88" s="66"/>
      <c r="J88" s="66"/>
      <c r="K88" s="66"/>
      <c r="L88" s="66"/>
      <c r="M88" s="66"/>
      <c r="N88" s="66"/>
      <c r="O88" s="66"/>
      <c r="P88" s="66"/>
      <c r="Q88" s="66"/>
      <c r="R88" s="66"/>
      <c r="S88" s="66"/>
      <c r="T88" s="66"/>
      <c r="U88" s="66"/>
      <c r="V88" s="66"/>
      <c r="W88" s="66"/>
      <c r="X88" s="66"/>
      <c r="Y88" s="66"/>
      <c r="Z88" s="66"/>
      <c r="AA88" s="66"/>
      <c r="AB88" s="66"/>
      <c r="AC88" s="66"/>
      <c r="AD88" s="66"/>
      <c r="AE88" s="66"/>
    </row>
    <row r="89" spans="1:34" x14ac:dyDescent="0.35">
      <c r="A89" s="21">
        <v>55</v>
      </c>
      <c r="B89" s="56"/>
      <c r="C89" s="66"/>
      <c r="D89" s="66"/>
      <c r="E89" s="66"/>
      <c r="F89" s="66"/>
      <c r="G89" s="66"/>
      <c r="H89" s="66"/>
      <c r="I89" s="66"/>
      <c r="J89" s="66"/>
      <c r="K89" s="66"/>
      <c r="L89" s="66"/>
      <c r="M89" s="66"/>
      <c r="N89" s="66"/>
      <c r="O89" s="66"/>
      <c r="P89" s="66"/>
      <c r="Q89" s="66"/>
      <c r="R89" s="66"/>
      <c r="S89" s="66"/>
      <c r="T89" s="66"/>
      <c r="U89" s="66"/>
      <c r="V89" s="66"/>
      <c r="W89" s="66"/>
      <c r="X89" s="66"/>
      <c r="Y89" s="66"/>
      <c r="Z89" s="66"/>
      <c r="AA89" s="66"/>
      <c r="AB89" s="66"/>
      <c r="AC89" s="66"/>
      <c r="AD89" s="66"/>
      <c r="AE89" s="66"/>
    </row>
    <row r="90" spans="1:34" x14ac:dyDescent="0.35">
      <c r="A90" s="21">
        <v>56</v>
      </c>
      <c r="B90" s="56"/>
      <c r="C90" s="66"/>
      <c r="D90" s="66"/>
      <c r="E90" s="66"/>
      <c r="F90" s="66"/>
      <c r="G90" s="66"/>
      <c r="H90" s="66"/>
      <c r="I90" s="66"/>
      <c r="J90" s="66"/>
      <c r="K90" s="66"/>
      <c r="L90" s="66"/>
      <c r="M90" s="66"/>
      <c r="N90" s="66"/>
      <c r="O90" s="66"/>
      <c r="P90" s="66"/>
      <c r="Q90" s="66"/>
      <c r="R90" s="66"/>
      <c r="S90" s="66"/>
      <c r="T90" s="66"/>
      <c r="U90" s="66"/>
      <c r="V90" s="66"/>
      <c r="W90" s="66"/>
      <c r="X90" s="66"/>
      <c r="Y90" s="66"/>
      <c r="Z90" s="66"/>
      <c r="AA90" s="66"/>
      <c r="AB90" s="66"/>
      <c r="AC90" s="66"/>
      <c r="AD90" s="66"/>
      <c r="AE90" s="66"/>
    </row>
    <row r="91" spans="1:34" ht="15" thickBot="1" x14ac:dyDescent="0.4">
      <c r="A91" s="21">
        <v>57</v>
      </c>
      <c r="B91" s="62"/>
      <c r="C91" s="62"/>
      <c r="D91" s="62"/>
      <c r="E91" s="62"/>
      <c r="F91" s="62"/>
      <c r="G91" s="62"/>
      <c r="H91" s="62"/>
      <c r="I91" s="62"/>
      <c r="J91" s="62"/>
      <c r="K91" s="62"/>
      <c r="L91" s="62"/>
      <c r="M91" s="62"/>
      <c r="N91" s="62"/>
      <c r="O91" s="62"/>
      <c r="P91" s="62"/>
      <c r="Q91" s="62"/>
      <c r="R91" s="62"/>
      <c r="S91" s="62"/>
      <c r="T91" s="62"/>
      <c r="U91" s="62"/>
      <c r="V91" s="62"/>
      <c r="W91" s="62"/>
      <c r="X91" s="62"/>
      <c r="Y91" s="62"/>
      <c r="Z91" s="62"/>
      <c r="AA91" s="62"/>
      <c r="AB91" s="62"/>
      <c r="AC91" s="62"/>
      <c r="AD91" s="62"/>
      <c r="AE91" s="62"/>
    </row>
    <row r="92" spans="1:34" ht="15" thickBot="1" x14ac:dyDescent="0.4">
      <c r="A92" s="16" t="s">
        <v>2</v>
      </c>
      <c r="B92" s="12">
        <f>COUNTIF(B73:B91,"m")</f>
        <v>0</v>
      </c>
      <c r="C92" s="12">
        <f t="shared" ref="C92" si="10">COUNTIF(C73:C91,"m")</f>
        <v>0</v>
      </c>
      <c r="D92" s="12">
        <f>COUNTIF(D73:D91,"m")</f>
        <v>0</v>
      </c>
      <c r="E92" s="12">
        <f t="shared" ref="E92:AE92" si="11">COUNTIF(E73:E91,"m")</f>
        <v>0</v>
      </c>
      <c r="F92" s="12">
        <f t="shared" si="11"/>
        <v>0</v>
      </c>
      <c r="G92" s="12">
        <f t="shared" si="11"/>
        <v>0</v>
      </c>
      <c r="H92" s="12">
        <f t="shared" si="11"/>
        <v>0</v>
      </c>
      <c r="I92" s="12">
        <f t="shared" si="11"/>
        <v>0</v>
      </c>
      <c r="J92" s="12">
        <f t="shared" si="11"/>
        <v>0</v>
      </c>
      <c r="K92" s="12">
        <f t="shared" si="11"/>
        <v>0</v>
      </c>
      <c r="L92" s="12">
        <f t="shared" si="11"/>
        <v>0</v>
      </c>
      <c r="M92" s="12">
        <f t="shared" si="11"/>
        <v>0</v>
      </c>
      <c r="N92" s="12">
        <f t="shared" si="11"/>
        <v>0</v>
      </c>
      <c r="O92" s="12">
        <f t="shared" si="11"/>
        <v>0</v>
      </c>
      <c r="P92" s="12">
        <f t="shared" si="11"/>
        <v>0</v>
      </c>
      <c r="Q92" s="12">
        <f t="shared" si="11"/>
        <v>0</v>
      </c>
      <c r="R92" s="12">
        <f t="shared" si="11"/>
        <v>0</v>
      </c>
      <c r="S92" s="12">
        <f t="shared" si="11"/>
        <v>0</v>
      </c>
      <c r="T92" s="12">
        <f t="shared" si="11"/>
        <v>0</v>
      </c>
      <c r="U92" s="12">
        <f t="shared" si="11"/>
        <v>0</v>
      </c>
      <c r="V92" s="12">
        <f t="shared" si="11"/>
        <v>0</v>
      </c>
      <c r="W92" s="12">
        <f t="shared" si="11"/>
        <v>0</v>
      </c>
      <c r="X92" s="12">
        <f t="shared" si="11"/>
        <v>0</v>
      </c>
      <c r="Y92" s="12">
        <f t="shared" si="11"/>
        <v>0</v>
      </c>
      <c r="Z92" s="12">
        <f t="shared" si="11"/>
        <v>0</v>
      </c>
      <c r="AA92" s="12">
        <f t="shared" si="11"/>
        <v>0</v>
      </c>
      <c r="AB92" s="12">
        <f t="shared" si="11"/>
        <v>0</v>
      </c>
      <c r="AC92" s="12">
        <f t="shared" si="11"/>
        <v>0</v>
      </c>
      <c r="AD92" s="12">
        <f t="shared" si="11"/>
        <v>0</v>
      </c>
      <c r="AE92" s="12">
        <f t="shared" si="11"/>
        <v>0</v>
      </c>
    </row>
    <row r="93" spans="1:34" ht="15" thickBot="1" x14ac:dyDescent="0.4">
      <c r="A93" s="17" t="s">
        <v>103</v>
      </c>
      <c r="B93" s="13">
        <f>COUNTIF(B73:B91,"g")</f>
        <v>0</v>
      </c>
      <c r="C93" s="13">
        <f t="shared" ref="C93:AE93" si="12">COUNTIF(C73:C91,"g")</f>
        <v>0</v>
      </c>
      <c r="D93" s="13">
        <f t="shared" si="12"/>
        <v>0</v>
      </c>
      <c r="E93" s="13">
        <f t="shared" si="12"/>
        <v>0</v>
      </c>
      <c r="F93" s="13">
        <f t="shared" si="12"/>
        <v>0</v>
      </c>
      <c r="G93" s="13">
        <f t="shared" si="12"/>
        <v>0</v>
      </c>
      <c r="H93" s="13">
        <f t="shared" si="12"/>
        <v>0</v>
      </c>
      <c r="I93" s="13">
        <f t="shared" si="12"/>
        <v>0</v>
      </c>
      <c r="J93" s="13">
        <f t="shared" si="12"/>
        <v>0</v>
      </c>
      <c r="K93" s="13">
        <f t="shared" si="12"/>
        <v>0</v>
      </c>
      <c r="L93" s="13">
        <f t="shared" si="12"/>
        <v>0</v>
      </c>
      <c r="M93" s="13">
        <f t="shared" si="12"/>
        <v>0</v>
      </c>
      <c r="N93" s="13">
        <f t="shared" si="12"/>
        <v>0</v>
      </c>
      <c r="O93" s="13">
        <f t="shared" si="12"/>
        <v>0</v>
      </c>
      <c r="P93" s="13">
        <f t="shared" si="12"/>
        <v>0</v>
      </c>
      <c r="Q93" s="13">
        <f t="shared" si="12"/>
        <v>0</v>
      </c>
      <c r="R93" s="13">
        <f t="shared" si="12"/>
        <v>0</v>
      </c>
      <c r="S93" s="13">
        <f t="shared" si="12"/>
        <v>0</v>
      </c>
      <c r="T93" s="13">
        <f t="shared" si="12"/>
        <v>0</v>
      </c>
      <c r="U93" s="13">
        <f t="shared" si="12"/>
        <v>0</v>
      </c>
      <c r="V93" s="13">
        <f t="shared" si="12"/>
        <v>0</v>
      </c>
      <c r="W93" s="13">
        <f t="shared" si="12"/>
        <v>0</v>
      </c>
      <c r="X93" s="13">
        <f t="shared" si="12"/>
        <v>0</v>
      </c>
      <c r="Y93" s="13">
        <f t="shared" si="12"/>
        <v>0</v>
      </c>
      <c r="Z93" s="13">
        <f t="shared" si="12"/>
        <v>0</v>
      </c>
      <c r="AA93" s="13">
        <f t="shared" si="12"/>
        <v>0</v>
      </c>
      <c r="AB93" s="13">
        <f t="shared" si="12"/>
        <v>0</v>
      </c>
      <c r="AC93" s="13">
        <f t="shared" si="12"/>
        <v>0</v>
      </c>
      <c r="AD93" s="13">
        <f t="shared" si="12"/>
        <v>0</v>
      </c>
      <c r="AE93" s="13">
        <f t="shared" si="12"/>
        <v>0</v>
      </c>
    </row>
    <row r="94" spans="1:34" ht="15" thickTop="1" x14ac:dyDescent="0.35">
      <c r="A94" s="97"/>
      <c r="B94" s="93">
        <f t="shared" ref="B94:AE94" si="13">B71</f>
        <v>43556</v>
      </c>
      <c r="C94" s="93">
        <f t="shared" si="13"/>
        <v>43557</v>
      </c>
      <c r="D94" s="93">
        <f t="shared" si="13"/>
        <v>43558</v>
      </c>
      <c r="E94" s="93">
        <f t="shared" si="13"/>
        <v>43559</v>
      </c>
      <c r="F94" s="93">
        <f t="shared" si="13"/>
        <v>43560</v>
      </c>
      <c r="G94" s="93">
        <f t="shared" si="13"/>
        <v>43561</v>
      </c>
      <c r="H94" s="93">
        <f t="shared" si="13"/>
        <v>43562</v>
      </c>
      <c r="I94" s="93">
        <f t="shared" si="13"/>
        <v>43563</v>
      </c>
      <c r="J94" s="93">
        <f t="shared" si="13"/>
        <v>43564</v>
      </c>
      <c r="K94" s="93">
        <f t="shared" si="13"/>
        <v>43565</v>
      </c>
      <c r="L94" s="93">
        <f t="shared" si="13"/>
        <v>43566</v>
      </c>
      <c r="M94" s="93">
        <f t="shared" si="13"/>
        <v>43567</v>
      </c>
      <c r="N94" s="93">
        <f t="shared" si="13"/>
        <v>43568</v>
      </c>
      <c r="O94" s="93">
        <f t="shared" si="13"/>
        <v>43569</v>
      </c>
      <c r="P94" s="93">
        <f t="shared" si="13"/>
        <v>43570</v>
      </c>
      <c r="Q94" s="93">
        <f t="shared" si="13"/>
        <v>43571</v>
      </c>
      <c r="R94" s="93">
        <f t="shared" si="13"/>
        <v>43572</v>
      </c>
      <c r="S94" s="93">
        <f t="shared" si="13"/>
        <v>43573</v>
      </c>
      <c r="T94" s="93">
        <f t="shared" si="13"/>
        <v>43574</v>
      </c>
      <c r="U94" s="93">
        <f t="shared" si="13"/>
        <v>43575</v>
      </c>
      <c r="V94" s="93">
        <f t="shared" si="13"/>
        <v>43576</v>
      </c>
      <c r="W94" s="93">
        <f t="shared" si="13"/>
        <v>43577</v>
      </c>
      <c r="X94" s="93">
        <f t="shared" si="13"/>
        <v>43578</v>
      </c>
      <c r="Y94" s="93">
        <f t="shared" si="13"/>
        <v>43579</v>
      </c>
      <c r="Z94" s="93">
        <f t="shared" si="13"/>
        <v>43580</v>
      </c>
      <c r="AA94" s="93">
        <f t="shared" si="13"/>
        <v>43581</v>
      </c>
      <c r="AB94" s="93">
        <f t="shared" si="13"/>
        <v>43582</v>
      </c>
      <c r="AC94" s="93">
        <f t="shared" si="13"/>
        <v>43583</v>
      </c>
      <c r="AD94" s="93">
        <f t="shared" si="13"/>
        <v>43584</v>
      </c>
      <c r="AE94" s="93">
        <f t="shared" si="13"/>
        <v>43585</v>
      </c>
      <c r="AF94" s="99"/>
    </row>
    <row r="95" spans="1:34" ht="15" thickBot="1" x14ac:dyDescent="0.4">
      <c r="A95" s="91" t="s">
        <v>129</v>
      </c>
      <c r="B95" s="92">
        <v>1</v>
      </c>
      <c r="C95" s="92">
        <v>2</v>
      </c>
      <c r="D95" s="92">
        <v>3</v>
      </c>
      <c r="E95" s="92">
        <v>4</v>
      </c>
      <c r="F95" s="92">
        <v>5</v>
      </c>
      <c r="G95" s="92">
        <v>6</v>
      </c>
      <c r="H95" s="92">
        <v>7</v>
      </c>
      <c r="I95" s="92">
        <v>8</v>
      </c>
      <c r="J95" s="92">
        <v>9</v>
      </c>
      <c r="K95" s="92">
        <v>10</v>
      </c>
      <c r="L95" s="92">
        <v>11</v>
      </c>
      <c r="M95" s="92">
        <v>12</v>
      </c>
      <c r="N95" s="92">
        <v>13</v>
      </c>
      <c r="O95" s="92">
        <v>14</v>
      </c>
      <c r="P95" s="92">
        <v>15</v>
      </c>
      <c r="Q95" s="92">
        <v>16</v>
      </c>
      <c r="R95" s="92">
        <v>17</v>
      </c>
      <c r="S95" s="92">
        <v>18</v>
      </c>
      <c r="T95" s="92">
        <v>19</v>
      </c>
      <c r="U95" s="92">
        <v>20</v>
      </c>
      <c r="V95" s="92">
        <v>21</v>
      </c>
      <c r="W95" s="92">
        <v>22</v>
      </c>
      <c r="X95" s="92">
        <v>23</v>
      </c>
      <c r="Y95" s="92">
        <v>24</v>
      </c>
      <c r="Z95" s="92">
        <v>25</v>
      </c>
      <c r="AA95" s="92">
        <v>26</v>
      </c>
      <c r="AB95" s="92">
        <v>27</v>
      </c>
      <c r="AC95" s="92">
        <v>28</v>
      </c>
      <c r="AD95" s="92">
        <v>29</v>
      </c>
      <c r="AE95" s="92">
        <v>30</v>
      </c>
      <c r="AF95" s="95"/>
    </row>
    <row r="96" spans="1:34" ht="15.5" x14ac:dyDescent="0.35">
      <c r="A96" s="19">
        <v>39</v>
      </c>
      <c r="B96" s="53"/>
      <c r="C96" s="54"/>
      <c r="D96" s="66"/>
      <c r="E96" s="66"/>
      <c r="F96" s="31"/>
      <c r="G96" s="66"/>
      <c r="H96" s="66"/>
      <c r="I96" s="66"/>
      <c r="J96" s="66"/>
      <c r="K96" s="31"/>
      <c r="L96" s="31"/>
      <c r="M96" s="66"/>
      <c r="N96" s="66"/>
      <c r="O96" s="31"/>
      <c r="P96" s="66"/>
      <c r="Q96" s="66"/>
      <c r="R96" s="66"/>
      <c r="S96" s="66"/>
      <c r="T96" s="31"/>
      <c r="U96" s="31"/>
      <c r="V96" s="66"/>
      <c r="W96" s="66"/>
      <c r="X96" s="66"/>
      <c r="Y96" s="31"/>
      <c r="Z96" s="54"/>
      <c r="AA96" s="66"/>
      <c r="AB96" s="66"/>
      <c r="AC96" s="54"/>
      <c r="AD96" s="54"/>
      <c r="AE96" s="54"/>
    </row>
    <row r="97" spans="1:34" ht="15.5" x14ac:dyDescent="0.35">
      <c r="A97" s="21">
        <v>40</v>
      </c>
      <c r="B97" s="55"/>
      <c r="C97" s="67"/>
      <c r="D97" s="67"/>
      <c r="E97" s="67"/>
      <c r="F97" s="67"/>
      <c r="G97" s="66"/>
      <c r="H97" s="67"/>
      <c r="I97" s="67"/>
      <c r="J97" s="67"/>
      <c r="K97" s="66"/>
      <c r="L97" s="67"/>
      <c r="M97" s="66"/>
      <c r="N97" s="66"/>
      <c r="O97" s="66"/>
      <c r="P97" s="66"/>
      <c r="Q97" s="67"/>
      <c r="R97" s="67"/>
      <c r="S97" s="67"/>
      <c r="T97" s="66"/>
      <c r="U97" s="66"/>
      <c r="V97" s="67"/>
      <c r="W97" s="67"/>
      <c r="X97" s="67"/>
      <c r="Y97" s="66"/>
      <c r="Z97" s="67"/>
      <c r="AA97" s="66"/>
      <c r="AB97" s="66"/>
      <c r="AC97" s="66"/>
      <c r="AD97" s="66"/>
      <c r="AE97" s="66"/>
    </row>
    <row r="98" spans="1:34" ht="15.5" x14ac:dyDescent="0.35">
      <c r="A98" s="21">
        <v>41</v>
      </c>
      <c r="B98" s="56"/>
      <c r="C98" s="66"/>
      <c r="D98" s="66"/>
      <c r="E98" s="66"/>
      <c r="F98" s="66"/>
      <c r="G98" s="66"/>
      <c r="H98" s="66"/>
      <c r="I98" s="66"/>
      <c r="J98" s="66"/>
      <c r="K98" s="66"/>
      <c r="L98" s="66"/>
      <c r="M98" s="67"/>
      <c r="N98" s="67"/>
      <c r="O98" s="67"/>
      <c r="P98" s="66"/>
      <c r="Q98" s="66"/>
      <c r="R98" s="66"/>
      <c r="S98" s="66"/>
      <c r="T98" s="66"/>
      <c r="U98" s="66"/>
      <c r="V98" s="66"/>
      <c r="W98" s="66"/>
      <c r="X98" s="66"/>
      <c r="Y98" s="66"/>
      <c r="Z98" s="66"/>
      <c r="AA98" s="67"/>
      <c r="AB98" s="67"/>
      <c r="AC98" s="66"/>
      <c r="AD98" s="66"/>
      <c r="AE98" s="66"/>
    </row>
    <row r="99" spans="1:34" ht="15.5" x14ac:dyDescent="0.35">
      <c r="A99" s="21">
        <v>42</v>
      </c>
      <c r="B99" s="56"/>
      <c r="C99" s="66"/>
      <c r="D99" s="66"/>
      <c r="E99" s="67"/>
      <c r="F99" s="67"/>
      <c r="G99" s="66"/>
      <c r="H99" s="66"/>
      <c r="I99" s="66"/>
      <c r="J99" s="66"/>
      <c r="K99" s="66"/>
      <c r="L99" s="66"/>
      <c r="M99" s="68"/>
      <c r="N99" s="68"/>
      <c r="O99" s="68"/>
      <c r="P99" s="68"/>
      <c r="Q99" s="68"/>
      <c r="R99" s="66"/>
      <c r="S99" s="66"/>
      <c r="T99" s="66"/>
      <c r="U99" s="66"/>
      <c r="V99" s="66"/>
      <c r="W99" s="66"/>
      <c r="X99" s="66"/>
      <c r="Y99" s="66"/>
      <c r="Z99" s="66"/>
      <c r="AA99" s="68"/>
      <c r="AB99" s="68"/>
      <c r="AC99" s="68"/>
      <c r="AD99" s="68"/>
      <c r="AE99" s="68"/>
    </row>
    <row r="100" spans="1:34" ht="15.5" x14ac:dyDescent="0.35">
      <c r="A100" s="21">
        <v>43</v>
      </c>
      <c r="B100" s="56"/>
      <c r="C100" s="66"/>
      <c r="D100" s="66"/>
      <c r="E100" s="66"/>
      <c r="F100" s="66"/>
      <c r="G100" s="66"/>
      <c r="H100" s="66"/>
      <c r="I100" s="66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7"/>
      <c r="U100" s="67"/>
      <c r="V100" s="66"/>
      <c r="W100" s="66"/>
      <c r="X100" s="66"/>
      <c r="Y100" s="66"/>
      <c r="Z100" s="66"/>
      <c r="AA100" s="66"/>
      <c r="AB100" s="66"/>
      <c r="AC100" s="66"/>
      <c r="AD100" s="66"/>
      <c r="AE100" s="66"/>
    </row>
    <row r="101" spans="1:34" ht="15.5" x14ac:dyDescent="0.35">
      <c r="A101" s="21">
        <v>44</v>
      </c>
      <c r="B101" s="56"/>
      <c r="C101" s="66"/>
      <c r="D101" s="66"/>
      <c r="E101" s="67"/>
      <c r="F101" s="67"/>
      <c r="G101" s="66"/>
      <c r="H101" s="66"/>
      <c r="I101" s="66"/>
      <c r="J101" s="66"/>
      <c r="K101" s="66"/>
      <c r="L101" s="66"/>
      <c r="M101" s="68"/>
      <c r="N101" s="68"/>
      <c r="O101" s="66"/>
      <c r="P101" s="66"/>
      <c r="Q101" s="66"/>
      <c r="R101" s="66"/>
      <c r="S101" s="66"/>
      <c r="T101" s="66"/>
      <c r="U101" s="66"/>
      <c r="V101" s="66"/>
      <c r="W101" s="66"/>
      <c r="X101" s="66"/>
      <c r="Y101" s="66"/>
      <c r="Z101" s="66"/>
      <c r="AA101" s="68"/>
      <c r="AB101" s="68"/>
      <c r="AC101" s="66"/>
      <c r="AD101" s="66"/>
      <c r="AE101" s="66"/>
    </row>
    <row r="102" spans="1:34" ht="15.5" x14ac:dyDescent="0.35">
      <c r="A102" s="21">
        <v>45</v>
      </c>
      <c r="B102" s="56"/>
      <c r="C102" s="66"/>
      <c r="D102" s="67"/>
      <c r="E102" s="66"/>
      <c r="F102" s="66"/>
      <c r="G102" s="66"/>
      <c r="H102" s="66"/>
      <c r="I102" s="66"/>
      <c r="J102" s="66"/>
      <c r="K102" s="67"/>
      <c r="L102" s="67"/>
      <c r="M102" s="67"/>
      <c r="N102" s="67"/>
      <c r="O102" s="67"/>
      <c r="P102" s="66"/>
      <c r="Q102" s="66"/>
      <c r="R102" s="67"/>
      <c r="S102" s="67"/>
      <c r="T102" s="67"/>
      <c r="U102" s="67"/>
      <c r="V102" s="66"/>
      <c r="W102" s="66"/>
      <c r="X102" s="66"/>
      <c r="Y102" s="67"/>
      <c r="Z102" s="67"/>
      <c r="AA102" s="67"/>
      <c r="AB102" s="67"/>
      <c r="AC102" s="67"/>
      <c r="AD102" s="67"/>
      <c r="AE102" s="67"/>
      <c r="AG102" s="173" t="s">
        <v>135</v>
      </c>
      <c r="AH102" s="174"/>
    </row>
    <row r="103" spans="1:34" ht="15.5" x14ac:dyDescent="0.35">
      <c r="A103" s="21">
        <v>46</v>
      </c>
      <c r="B103" s="56"/>
      <c r="C103" s="66"/>
      <c r="D103" s="66"/>
      <c r="E103" s="67"/>
      <c r="F103" s="30"/>
      <c r="G103" s="66"/>
      <c r="H103" s="66"/>
      <c r="I103" s="66"/>
      <c r="J103" s="66"/>
      <c r="K103" s="66"/>
      <c r="L103" s="66"/>
      <c r="M103" s="66"/>
      <c r="N103" s="66"/>
      <c r="O103" s="66"/>
      <c r="P103" s="66"/>
      <c r="Q103" s="66"/>
      <c r="R103" s="66"/>
      <c r="S103" s="66"/>
      <c r="T103" s="66"/>
      <c r="U103" s="66"/>
      <c r="V103" s="66"/>
      <c r="W103" s="66"/>
      <c r="X103" s="66"/>
      <c r="Y103" s="66"/>
      <c r="Z103" s="66"/>
      <c r="AA103" s="66"/>
      <c r="AB103" s="66"/>
      <c r="AC103" s="66"/>
      <c r="AD103" s="66"/>
      <c r="AE103" s="66"/>
      <c r="AG103" s="175"/>
      <c r="AH103" s="176"/>
    </row>
    <row r="104" spans="1:34" x14ac:dyDescent="0.35">
      <c r="A104" s="21">
        <v>47</v>
      </c>
      <c r="B104" s="56"/>
      <c r="C104" s="66"/>
      <c r="D104" s="66"/>
      <c r="E104" s="66"/>
      <c r="F104" s="66"/>
      <c r="G104" s="66"/>
      <c r="H104" s="66"/>
      <c r="I104" s="66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6"/>
      <c r="AD104" s="66"/>
      <c r="AE104" s="66"/>
      <c r="AG104" s="175"/>
      <c r="AH104" s="176"/>
    </row>
    <row r="105" spans="1:34" x14ac:dyDescent="0.35">
      <c r="A105" s="21">
        <v>48</v>
      </c>
      <c r="B105" s="56"/>
      <c r="C105" s="66"/>
      <c r="D105" s="66"/>
      <c r="E105" s="66"/>
      <c r="F105" s="66"/>
      <c r="G105" s="66"/>
      <c r="H105" s="66"/>
      <c r="I105" s="66"/>
      <c r="J105" s="66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6"/>
      <c r="AD105" s="66"/>
      <c r="AE105" s="66"/>
      <c r="AG105" s="175"/>
      <c r="AH105" s="176"/>
    </row>
    <row r="106" spans="1:34" x14ac:dyDescent="0.35">
      <c r="A106" s="21">
        <v>49</v>
      </c>
      <c r="B106" s="56"/>
      <c r="C106" s="66"/>
      <c r="D106" s="66"/>
      <c r="E106" s="66"/>
      <c r="F106" s="66"/>
      <c r="G106" s="66"/>
      <c r="H106" s="66"/>
      <c r="I106" s="66"/>
      <c r="J106" s="66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6"/>
      <c r="AD106" s="66"/>
      <c r="AE106" s="66"/>
      <c r="AG106" s="175"/>
      <c r="AH106" s="176"/>
    </row>
    <row r="107" spans="1:34" x14ac:dyDescent="0.35">
      <c r="A107" s="21">
        <v>50</v>
      </c>
      <c r="B107" s="56"/>
      <c r="C107" s="66"/>
      <c r="D107" s="66"/>
      <c r="E107" s="66"/>
      <c r="F107" s="66"/>
      <c r="G107" s="66"/>
      <c r="H107" s="66"/>
      <c r="I107" s="66"/>
      <c r="J107" s="66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  <c r="AB107" s="66"/>
      <c r="AC107" s="66"/>
      <c r="AD107" s="66"/>
      <c r="AE107" s="66"/>
      <c r="AG107" s="177"/>
      <c r="AH107" s="178"/>
    </row>
    <row r="108" spans="1:34" x14ac:dyDescent="0.35">
      <c r="A108" s="21">
        <v>51</v>
      </c>
      <c r="B108" s="56"/>
      <c r="C108" s="66"/>
      <c r="D108" s="66"/>
      <c r="E108" s="66"/>
      <c r="F108" s="66"/>
      <c r="G108" s="66"/>
      <c r="H108" s="66"/>
      <c r="I108" s="66"/>
      <c r="J108" s="66"/>
      <c r="K108" s="66"/>
      <c r="L108" s="66"/>
      <c r="M108" s="66"/>
      <c r="N108" s="66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66"/>
      <c r="AB108" s="66"/>
      <c r="AC108" s="66"/>
      <c r="AD108" s="66"/>
      <c r="AE108" s="66"/>
    </row>
    <row r="109" spans="1:34" x14ac:dyDescent="0.35">
      <c r="A109" s="21">
        <v>52</v>
      </c>
      <c r="B109" s="56"/>
      <c r="C109" s="66"/>
      <c r="D109" s="66"/>
      <c r="E109" s="66"/>
      <c r="F109" s="66"/>
      <c r="G109" s="66"/>
      <c r="H109" s="66"/>
      <c r="I109" s="66"/>
      <c r="J109" s="66"/>
      <c r="K109" s="66"/>
      <c r="L109" s="66"/>
      <c r="M109" s="66"/>
      <c r="N109" s="66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66"/>
      <c r="AB109" s="66"/>
      <c r="AC109" s="66"/>
      <c r="AD109" s="66"/>
      <c r="AE109" s="66"/>
    </row>
    <row r="110" spans="1:34" x14ac:dyDescent="0.35">
      <c r="A110" s="21">
        <v>53</v>
      </c>
      <c r="B110" s="56"/>
      <c r="C110" s="66"/>
      <c r="D110" s="66"/>
      <c r="E110" s="66"/>
      <c r="F110" s="66"/>
      <c r="G110" s="66"/>
      <c r="H110" s="66"/>
      <c r="I110" s="66"/>
      <c r="J110" s="66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  <c r="AB110" s="66"/>
      <c r="AC110" s="66"/>
      <c r="AD110" s="66"/>
      <c r="AE110" s="66"/>
    </row>
    <row r="111" spans="1:34" x14ac:dyDescent="0.35">
      <c r="A111" s="21">
        <v>54</v>
      </c>
      <c r="B111" s="56"/>
      <c r="C111" s="66"/>
      <c r="D111" s="66"/>
      <c r="E111" s="66"/>
      <c r="F111" s="66"/>
      <c r="G111" s="66"/>
      <c r="H111" s="66"/>
      <c r="I111" s="66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6"/>
      <c r="AD111" s="66"/>
      <c r="AE111" s="66"/>
    </row>
    <row r="112" spans="1:34" x14ac:dyDescent="0.35">
      <c r="A112" s="21">
        <v>55</v>
      </c>
      <c r="B112" s="56"/>
      <c r="C112" s="66"/>
      <c r="D112" s="66"/>
      <c r="E112" s="66"/>
      <c r="F112" s="66"/>
      <c r="G112" s="66"/>
      <c r="H112" s="66"/>
      <c r="I112" s="66"/>
      <c r="J112" s="66"/>
      <c r="K112" s="66"/>
      <c r="L112" s="66"/>
      <c r="M112" s="66"/>
      <c r="N112" s="66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  <c r="AA112" s="66"/>
      <c r="AB112" s="66"/>
      <c r="AC112" s="66"/>
      <c r="AD112" s="66"/>
      <c r="AE112" s="66"/>
    </row>
    <row r="113" spans="1:34" x14ac:dyDescent="0.35">
      <c r="A113" s="21">
        <v>56</v>
      </c>
      <c r="B113" s="56"/>
      <c r="C113" s="66"/>
      <c r="D113" s="66"/>
      <c r="E113" s="66"/>
      <c r="F113" s="66"/>
      <c r="G113" s="66"/>
      <c r="H113" s="66"/>
      <c r="I113" s="66"/>
      <c r="J113" s="66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  <c r="AB113" s="66"/>
      <c r="AC113" s="66"/>
      <c r="AD113" s="66"/>
      <c r="AE113" s="66"/>
    </row>
    <row r="114" spans="1:34" ht="15" thickBot="1" x14ac:dyDescent="0.4">
      <c r="A114" s="21">
        <v>57</v>
      </c>
      <c r="B114" s="62"/>
      <c r="C114" s="62"/>
      <c r="D114" s="62"/>
      <c r="E114" s="62"/>
      <c r="F114" s="62"/>
      <c r="G114" s="62"/>
      <c r="H114" s="62"/>
      <c r="I114" s="62"/>
      <c r="J114" s="62"/>
      <c r="K114" s="62"/>
      <c r="L114" s="62"/>
      <c r="M114" s="62"/>
      <c r="N114" s="62"/>
      <c r="O114" s="62"/>
      <c r="P114" s="62"/>
      <c r="Q114" s="62"/>
      <c r="R114" s="62"/>
      <c r="S114" s="62"/>
      <c r="T114" s="62"/>
      <c r="U114" s="62"/>
      <c r="V114" s="62"/>
      <c r="W114" s="62"/>
      <c r="X114" s="62"/>
      <c r="Y114" s="62"/>
      <c r="Z114" s="62"/>
      <c r="AA114" s="62"/>
      <c r="AB114" s="62"/>
      <c r="AC114" s="62"/>
      <c r="AD114" s="62"/>
      <c r="AE114" s="62"/>
    </row>
    <row r="115" spans="1:34" ht="15" thickBot="1" x14ac:dyDescent="0.4">
      <c r="A115" s="16" t="s">
        <v>2</v>
      </c>
      <c r="B115" s="12">
        <f>COUNTIF(B96:B114,"m")</f>
        <v>0</v>
      </c>
      <c r="C115" s="12">
        <f t="shared" ref="C115" si="14">COUNTIF(C96:C114,"m")</f>
        <v>0</v>
      </c>
      <c r="D115" s="12">
        <f>COUNTIF(D96:D114,"m")</f>
        <v>0</v>
      </c>
      <c r="E115" s="12">
        <f t="shared" ref="E115:AE115" si="15">COUNTIF(E96:E114,"m")</f>
        <v>0</v>
      </c>
      <c r="F115" s="12">
        <f t="shared" si="15"/>
        <v>0</v>
      </c>
      <c r="G115" s="12">
        <f t="shared" si="15"/>
        <v>0</v>
      </c>
      <c r="H115" s="12">
        <f t="shared" si="15"/>
        <v>0</v>
      </c>
      <c r="I115" s="12">
        <f t="shared" si="15"/>
        <v>0</v>
      </c>
      <c r="J115" s="12">
        <f t="shared" si="15"/>
        <v>0</v>
      </c>
      <c r="K115" s="12">
        <f t="shared" si="15"/>
        <v>0</v>
      </c>
      <c r="L115" s="12">
        <f t="shared" si="15"/>
        <v>0</v>
      </c>
      <c r="M115" s="12">
        <f t="shared" si="15"/>
        <v>0</v>
      </c>
      <c r="N115" s="12">
        <f t="shared" si="15"/>
        <v>0</v>
      </c>
      <c r="O115" s="12">
        <f t="shared" si="15"/>
        <v>0</v>
      </c>
      <c r="P115" s="12">
        <f t="shared" si="15"/>
        <v>0</v>
      </c>
      <c r="Q115" s="12">
        <f t="shared" si="15"/>
        <v>0</v>
      </c>
      <c r="R115" s="12">
        <f t="shared" si="15"/>
        <v>0</v>
      </c>
      <c r="S115" s="12">
        <f t="shared" si="15"/>
        <v>0</v>
      </c>
      <c r="T115" s="12">
        <f t="shared" si="15"/>
        <v>0</v>
      </c>
      <c r="U115" s="12">
        <f t="shared" si="15"/>
        <v>0</v>
      </c>
      <c r="V115" s="12">
        <f t="shared" si="15"/>
        <v>0</v>
      </c>
      <c r="W115" s="12">
        <f t="shared" si="15"/>
        <v>0</v>
      </c>
      <c r="X115" s="12">
        <f t="shared" si="15"/>
        <v>0</v>
      </c>
      <c r="Y115" s="12">
        <f t="shared" si="15"/>
        <v>0</v>
      </c>
      <c r="Z115" s="12">
        <f t="shared" si="15"/>
        <v>0</v>
      </c>
      <c r="AA115" s="12">
        <f t="shared" si="15"/>
        <v>0</v>
      </c>
      <c r="AB115" s="12">
        <f t="shared" si="15"/>
        <v>0</v>
      </c>
      <c r="AC115" s="12">
        <f t="shared" si="15"/>
        <v>0</v>
      </c>
      <c r="AD115" s="12">
        <f t="shared" si="15"/>
        <v>0</v>
      </c>
      <c r="AE115" s="12">
        <f t="shared" si="15"/>
        <v>0</v>
      </c>
    </row>
    <row r="116" spans="1:34" ht="15" thickBot="1" x14ac:dyDescent="0.4">
      <c r="A116" s="17" t="s">
        <v>103</v>
      </c>
      <c r="B116" s="13">
        <f>COUNTIF(B96:B114,"g")</f>
        <v>0</v>
      </c>
      <c r="C116" s="13">
        <f t="shared" ref="C116:AE116" si="16">COUNTIF(C96:C114,"g")</f>
        <v>0</v>
      </c>
      <c r="D116" s="13">
        <f t="shared" si="16"/>
        <v>0</v>
      </c>
      <c r="E116" s="13">
        <f t="shared" si="16"/>
        <v>0</v>
      </c>
      <c r="F116" s="13">
        <f t="shared" si="16"/>
        <v>0</v>
      </c>
      <c r="G116" s="13">
        <f t="shared" si="16"/>
        <v>0</v>
      </c>
      <c r="H116" s="13">
        <f t="shared" si="16"/>
        <v>0</v>
      </c>
      <c r="I116" s="13">
        <f t="shared" si="16"/>
        <v>0</v>
      </c>
      <c r="J116" s="13">
        <f t="shared" si="16"/>
        <v>0</v>
      </c>
      <c r="K116" s="13">
        <f t="shared" si="16"/>
        <v>0</v>
      </c>
      <c r="L116" s="13">
        <f t="shared" si="16"/>
        <v>0</v>
      </c>
      <c r="M116" s="13">
        <f t="shared" si="16"/>
        <v>0</v>
      </c>
      <c r="N116" s="13">
        <f t="shared" si="16"/>
        <v>0</v>
      </c>
      <c r="O116" s="13">
        <f t="shared" si="16"/>
        <v>0</v>
      </c>
      <c r="P116" s="13">
        <f t="shared" si="16"/>
        <v>0</v>
      </c>
      <c r="Q116" s="13">
        <f t="shared" si="16"/>
        <v>0</v>
      </c>
      <c r="R116" s="13">
        <f t="shared" si="16"/>
        <v>0</v>
      </c>
      <c r="S116" s="13">
        <f t="shared" si="16"/>
        <v>0</v>
      </c>
      <c r="T116" s="13">
        <f t="shared" si="16"/>
        <v>0</v>
      </c>
      <c r="U116" s="13">
        <f t="shared" si="16"/>
        <v>0</v>
      </c>
      <c r="V116" s="13">
        <f t="shared" si="16"/>
        <v>0</v>
      </c>
      <c r="W116" s="13">
        <f t="shared" si="16"/>
        <v>0</v>
      </c>
      <c r="X116" s="13">
        <f t="shared" si="16"/>
        <v>0</v>
      </c>
      <c r="Y116" s="13">
        <f t="shared" si="16"/>
        <v>0</v>
      </c>
      <c r="Z116" s="13">
        <f t="shared" si="16"/>
        <v>0</v>
      </c>
      <c r="AA116" s="13">
        <f t="shared" si="16"/>
        <v>0</v>
      </c>
      <c r="AB116" s="13">
        <f t="shared" si="16"/>
        <v>0</v>
      </c>
      <c r="AC116" s="13">
        <f t="shared" si="16"/>
        <v>0</v>
      </c>
      <c r="AD116" s="13">
        <f t="shared" si="16"/>
        <v>0</v>
      </c>
      <c r="AE116" s="13">
        <f t="shared" si="16"/>
        <v>0</v>
      </c>
    </row>
    <row r="117" spans="1:34" ht="15" thickTop="1" x14ac:dyDescent="0.35">
      <c r="A117" s="97"/>
      <c r="B117" s="93">
        <f t="shared" ref="B117:AE117" si="17">B94</f>
        <v>43556</v>
      </c>
      <c r="C117" s="93">
        <f t="shared" si="17"/>
        <v>43557</v>
      </c>
      <c r="D117" s="93">
        <f t="shared" si="17"/>
        <v>43558</v>
      </c>
      <c r="E117" s="93">
        <f t="shared" si="17"/>
        <v>43559</v>
      </c>
      <c r="F117" s="93">
        <f t="shared" si="17"/>
        <v>43560</v>
      </c>
      <c r="G117" s="93">
        <f t="shared" si="17"/>
        <v>43561</v>
      </c>
      <c r="H117" s="93">
        <f t="shared" si="17"/>
        <v>43562</v>
      </c>
      <c r="I117" s="93">
        <f t="shared" si="17"/>
        <v>43563</v>
      </c>
      <c r="J117" s="93">
        <f t="shared" si="17"/>
        <v>43564</v>
      </c>
      <c r="K117" s="93">
        <f t="shared" si="17"/>
        <v>43565</v>
      </c>
      <c r="L117" s="93">
        <f t="shared" si="17"/>
        <v>43566</v>
      </c>
      <c r="M117" s="93">
        <f t="shared" si="17"/>
        <v>43567</v>
      </c>
      <c r="N117" s="93">
        <f t="shared" si="17"/>
        <v>43568</v>
      </c>
      <c r="O117" s="93">
        <f t="shared" si="17"/>
        <v>43569</v>
      </c>
      <c r="P117" s="93">
        <f t="shared" si="17"/>
        <v>43570</v>
      </c>
      <c r="Q117" s="93">
        <f t="shared" si="17"/>
        <v>43571</v>
      </c>
      <c r="R117" s="93">
        <f t="shared" si="17"/>
        <v>43572</v>
      </c>
      <c r="S117" s="93">
        <f t="shared" si="17"/>
        <v>43573</v>
      </c>
      <c r="T117" s="93">
        <f t="shared" si="17"/>
        <v>43574</v>
      </c>
      <c r="U117" s="93">
        <f t="shared" si="17"/>
        <v>43575</v>
      </c>
      <c r="V117" s="93">
        <f t="shared" si="17"/>
        <v>43576</v>
      </c>
      <c r="W117" s="93">
        <f t="shared" si="17"/>
        <v>43577</v>
      </c>
      <c r="X117" s="93">
        <f t="shared" si="17"/>
        <v>43578</v>
      </c>
      <c r="Y117" s="93">
        <f t="shared" si="17"/>
        <v>43579</v>
      </c>
      <c r="Z117" s="93">
        <f t="shared" si="17"/>
        <v>43580</v>
      </c>
      <c r="AA117" s="93">
        <f t="shared" si="17"/>
        <v>43581</v>
      </c>
      <c r="AB117" s="93">
        <f t="shared" si="17"/>
        <v>43582</v>
      </c>
      <c r="AC117" s="93">
        <f t="shared" si="17"/>
        <v>43583</v>
      </c>
      <c r="AD117" s="93">
        <f t="shared" si="17"/>
        <v>43584</v>
      </c>
      <c r="AE117" s="93">
        <f t="shared" si="17"/>
        <v>43585</v>
      </c>
      <c r="AF117" s="99"/>
    </row>
    <row r="118" spans="1:34" ht="15" thickBot="1" x14ac:dyDescent="0.4">
      <c r="A118" s="91" t="s">
        <v>130</v>
      </c>
      <c r="B118" s="92">
        <v>1</v>
      </c>
      <c r="C118" s="92">
        <v>2</v>
      </c>
      <c r="D118" s="92">
        <v>3</v>
      </c>
      <c r="E118" s="92">
        <v>4</v>
      </c>
      <c r="F118" s="92">
        <v>5</v>
      </c>
      <c r="G118" s="92">
        <v>6</v>
      </c>
      <c r="H118" s="92">
        <v>7</v>
      </c>
      <c r="I118" s="92">
        <v>8</v>
      </c>
      <c r="J118" s="92">
        <v>9</v>
      </c>
      <c r="K118" s="92">
        <v>10</v>
      </c>
      <c r="L118" s="92">
        <v>11</v>
      </c>
      <c r="M118" s="92">
        <v>12</v>
      </c>
      <c r="N118" s="92">
        <v>13</v>
      </c>
      <c r="O118" s="92">
        <v>14</v>
      </c>
      <c r="P118" s="92">
        <v>15</v>
      </c>
      <c r="Q118" s="92">
        <v>16</v>
      </c>
      <c r="R118" s="92">
        <v>17</v>
      </c>
      <c r="S118" s="92">
        <v>18</v>
      </c>
      <c r="T118" s="92">
        <v>19</v>
      </c>
      <c r="U118" s="92">
        <v>20</v>
      </c>
      <c r="V118" s="92">
        <v>21</v>
      </c>
      <c r="W118" s="92">
        <v>22</v>
      </c>
      <c r="X118" s="92">
        <v>23</v>
      </c>
      <c r="Y118" s="92">
        <v>24</v>
      </c>
      <c r="Z118" s="92">
        <v>25</v>
      </c>
      <c r="AA118" s="92">
        <v>26</v>
      </c>
      <c r="AB118" s="92">
        <v>27</v>
      </c>
      <c r="AC118" s="92">
        <v>28</v>
      </c>
      <c r="AD118" s="92">
        <v>29</v>
      </c>
      <c r="AE118" s="92">
        <v>30</v>
      </c>
      <c r="AF118" s="95"/>
    </row>
    <row r="119" spans="1:34" ht="15.5" x14ac:dyDescent="0.35">
      <c r="A119" s="19">
        <v>39</v>
      </c>
      <c r="B119" s="53"/>
      <c r="C119" s="54"/>
      <c r="D119" s="66"/>
      <c r="E119" s="66"/>
      <c r="F119" s="31"/>
      <c r="G119" s="66"/>
      <c r="H119" s="66"/>
      <c r="I119" s="66"/>
      <c r="J119" s="66"/>
      <c r="K119" s="31"/>
      <c r="L119" s="31"/>
      <c r="M119" s="66"/>
      <c r="N119" s="66"/>
      <c r="O119" s="31"/>
      <c r="P119" s="66"/>
      <c r="Q119" s="66"/>
      <c r="R119" s="66"/>
      <c r="S119" s="66"/>
      <c r="T119" s="31"/>
      <c r="U119" s="31"/>
      <c r="V119" s="66"/>
      <c r="W119" s="66"/>
      <c r="X119" s="66"/>
      <c r="Y119" s="31"/>
      <c r="Z119" s="54"/>
      <c r="AA119" s="66"/>
      <c r="AB119" s="66"/>
      <c r="AC119" s="54"/>
      <c r="AD119" s="54"/>
      <c r="AE119" s="54"/>
    </row>
    <row r="120" spans="1:34" ht="15.5" x14ac:dyDescent="0.35">
      <c r="A120" s="21">
        <v>40</v>
      </c>
      <c r="B120" s="55"/>
      <c r="C120" s="67"/>
      <c r="D120" s="67"/>
      <c r="E120" s="67"/>
      <c r="F120" s="67"/>
      <c r="G120" s="66"/>
      <c r="H120" s="67"/>
      <c r="I120" s="67"/>
      <c r="J120" s="67"/>
      <c r="K120" s="66"/>
      <c r="L120" s="67"/>
      <c r="M120" s="66"/>
      <c r="N120" s="66"/>
      <c r="O120" s="66"/>
      <c r="P120" s="66"/>
      <c r="Q120" s="67"/>
      <c r="R120" s="67"/>
      <c r="S120" s="67"/>
      <c r="T120" s="66"/>
      <c r="U120" s="66"/>
      <c r="V120" s="67"/>
      <c r="W120" s="67"/>
      <c r="X120" s="67"/>
      <c r="Y120" s="66"/>
      <c r="Z120" s="67"/>
      <c r="AA120" s="66"/>
      <c r="AB120" s="66"/>
      <c r="AC120" s="66"/>
      <c r="AD120" s="66"/>
      <c r="AE120" s="66"/>
    </row>
    <row r="121" spans="1:34" ht="15.5" x14ac:dyDescent="0.35">
      <c r="A121" s="21">
        <v>41</v>
      </c>
      <c r="B121" s="56"/>
      <c r="C121" s="66"/>
      <c r="D121" s="66"/>
      <c r="E121" s="66"/>
      <c r="F121" s="66"/>
      <c r="G121" s="66"/>
      <c r="H121" s="66"/>
      <c r="I121" s="66"/>
      <c r="J121" s="66"/>
      <c r="K121" s="66"/>
      <c r="L121" s="66"/>
      <c r="M121" s="67"/>
      <c r="N121" s="67"/>
      <c r="O121" s="67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67"/>
      <c r="AB121" s="67"/>
      <c r="AC121" s="66"/>
      <c r="AD121" s="66"/>
      <c r="AE121" s="66"/>
    </row>
    <row r="122" spans="1:34" ht="15.5" x14ac:dyDescent="0.35">
      <c r="A122" s="21">
        <v>42</v>
      </c>
      <c r="B122" s="56"/>
      <c r="C122" s="66"/>
      <c r="D122" s="66"/>
      <c r="E122" s="67"/>
      <c r="F122" s="67"/>
      <c r="G122" s="66"/>
      <c r="H122" s="66"/>
      <c r="I122" s="66"/>
      <c r="J122" s="66"/>
      <c r="K122" s="66"/>
      <c r="L122" s="66"/>
      <c r="M122" s="68"/>
      <c r="N122" s="68"/>
      <c r="O122" s="68"/>
      <c r="P122" s="68"/>
      <c r="Q122" s="68"/>
      <c r="R122" s="66"/>
      <c r="S122" s="66"/>
      <c r="T122" s="66"/>
      <c r="U122" s="66"/>
      <c r="V122" s="66"/>
      <c r="W122" s="66"/>
      <c r="X122" s="66"/>
      <c r="Y122" s="66"/>
      <c r="Z122" s="66"/>
      <c r="AA122" s="68"/>
      <c r="AB122" s="68"/>
      <c r="AC122" s="68"/>
      <c r="AD122" s="68"/>
      <c r="AE122" s="68"/>
    </row>
    <row r="123" spans="1:34" ht="15.5" x14ac:dyDescent="0.35">
      <c r="A123" s="21">
        <v>43</v>
      </c>
      <c r="B123" s="56"/>
      <c r="C123" s="66"/>
      <c r="D123" s="66"/>
      <c r="E123" s="66"/>
      <c r="F123" s="66"/>
      <c r="G123" s="66"/>
      <c r="H123" s="66"/>
      <c r="I123" s="66"/>
      <c r="J123" s="66"/>
      <c r="K123" s="66"/>
      <c r="L123" s="66"/>
      <c r="M123" s="66"/>
      <c r="N123" s="66"/>
      <c r="O123" s="66"/>
      <c r="P123" s="66"/>
      <c r="Q123" s="66"/>
      <c r="R123" s="66"/>
      <c r="S123" s="66"/>
      <c r="T123" s="67"/>
      <c r="U123" s="67"/>
      <c r="V123" s="66"/>
      <c r="W123" s="66"/>
      <c r="X123" s="66"/>
      <c r="Y123" s="66"/>
      <c r="Z123" s="66"/>
      <c r="AA123" s="66"/>
      <c r="AB123" s="66"/>
      <c r="AC123" s="66"/>
      <c r="AD123" s="66"/>
      <c r="AE123" s="66"/>
    </row>
    <row r="124" spans="1:34" ht="15.5" x14ac:dyDescent="0.35">
      <c r="A124" s="21">
        <v>44</v>
      </c>
      <c r="B124" s="56"/>
      <c r="C124" s="66"/>
      <c r="D124" s="66"/>
      <c r="E124" s="67"/>
      <c r="F124" s="67"/>
      <c r="G124" s="66"/>
      <c r="H124" s="66"/>
      <c r="I124" s="66"/>
      <c r="J124" s="66"/>
      <c r="K124" s="66"/>
      <c r="L124" s="66"/>
      <c r="M124" s="68"/>
      <c r="N124" s="68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8"/>
      <c r="AB124" s="68"/>
      <c r="AC124" s="66"/>
      <c r="AD124" s="66"/>
      <c r="AE124" s="66"/>
      <c r="AG124" s="173" t="s">
        <v>136</v>
      </c>
      <c r="AH124" s="174"/>
    </row>
    <row r="125" spans="1:34" ht="15.5" x14ac:dyDescent="0.35">
      <c r="A125" s="21">
        <v>45</v>
      </c>
      <c r="B125" s="56"/>
      <c r="C125" s="66"/>
      <c r="D125" s="67"/>
      <c r="E125" s="66"/>
      <c r="F125" s="66"/>
      <c r="G125" s="66"/>
      <c r="H125" s="66"/>
      <c r="I125" s="66"/>
      <c r="J125" s="66"/>
      <c r="K125" s="67"/>
      <c r="L125" s="67"/>
      <c r="M125" s="67"/>
      <c r="N125" s="67"/>
      <c r="O125" s="67"/>
      <c r="P125" s="66"/>
      <c r="Q125" s="66"/>
      <c r="R125" s="67"/>
      <c r="S125" s="67"/>
      <c r="T125" s="67"/>
      <c r="U125" s="67"/>
      <c r="V125" s="66"/>
      <c r="W125" s="66"/>
      <c r="X125" s="66"/>
      <c r="Y125" s="67"/>
      <c r="Z125" s="67"/>
      <c r="AA125" s="67"/>
      <c r="AB125" s="67"/>
      <c r="AC125" s="67"/>
      <c r="AD125" s="67"/>
      <c r="AE125" s="67"/>
      <c r="AG125" s="175"/>
      <c r="AH125" s="176"/>
    </row>
    <row r="126" spans="1:34" ht="15.5" x14ac:dyDescent="0.35">
      <c r="A126" s="21">
        <v>46</v>
      </c>
      <c r="B126" s="56"/>
      <c r="C126" s="66"/>
      <c r="D126" s="66"/>
      <c r="E126" s="67"/>
      <c r="F126" s="30"/>
      <c r="G126" s="66"/>
      <c r="H126" s="66"/>
      <c r="I126" s="66"/>
      <c r="J126" s="66"/>
      <c r="K126" s="66"/>
      <c r="L126" s="66"/>
      <c r="M126" s="66"/>
      <c r="N126" s="66"/>
      <c r="O126" s="66"/>
      <c r="P126" s="66"/>
      <c r="Q126" s="66"/>
      <c r="R126" s="66"/>
      <c r="S126" s="66"/>
      <c r="T126" s="66"/>
      <c r="U126" s="66"/>
      <c r="V126" s="66"/>
      <c r="W126" s="66"/>
      <c r="X126" s="66"/>
      <c r="Y126" s="66"/>
      <c r="Z126" s="66"/>
      <c r="AA126" s="66"/>
      <c r="AB126" s="66"/>
      <c r="AC126" s="66"/>
      <c r="AD126" s="66"/>
      <c r="AE126" s="66"/>
      <c r="AG126" s="175"/>
      <c r="AH126" s="176"/>
    </row>
    <row r="127" spans="1:34" x14ac:dyDescent="0.35">
      <c r="A127" s="21">
        <v>47</v>
      </c>
      <c r="B127" s="56"/>
      <c r="C127" s="66"/>
      <c r="D127" s="66"/>
      <c r="E127" s="66"/>
      <c r="F127" s="66"/>
      <c r="G127" s="66"/>
      <c r="H127" s="66"/>
      <c r="I127" s="66"/>
      <c r="J127" s="66"/>
      <c r="K127" s="66"/>
      <c r="L127" s="66"/>
      <c r="M127" s="66"/>
      <c r="N127" s="66"/>
      <c r="O127" s="66"/>
      <c r="P127" s="66"/>
      <c r="Q127" s="66"/>
      <c r="R127" s="66"/>
      <c r="S127" s="66"/>
      <c r="T127" s="66"/>
      <c r="U127" s="66"/>
      <c r="V127" s="66"/>
      <c r="W127" s="66"/>
      <c r="X127" s="66"/>
      <c r="Y127" s="66"/>
      <c r="Z127" s="66"/>
      <c r="AA127" s="66"/>
      <c r="AB127" s="66"/>
      <c r="AC127" s="66"/>
      <c r="AD127" s="66"/>
      <c r="AE127" s="66"/>
      <c r="AG127" s="175"/>
      <c r="AH127" s="176"/>
    </row>
    <row r="128" spans="1:34" x14ac:dyDescent="0.35">
      <c r="A128" s="21">
        <v>48</v>
      </c>
      <c r="B128" s="56"/>
      <c r="C128" s="66"/>
      <c r="D128" s="66"/>
      <c r="E128" s="66"/>
      <c r="F128" s="66"/>
      <c r="G128" s="66"/>
      <c r="H128" s="66"/>
      <c r="I128" s="66"/>
      <c r="J128" s="66"/>
      <c r="K128" s="66"/>
      <c r="L128" s="66"/>
      <c r="M128" s="66"/>
      <c r="N128" s="66"/>
      <c r="O128" s="66"/>
      <c r="P128" s="66"/>
      <c r="Q128" s="66"/>
      <c r="R128" s="66"/>
      <c r="S128" s="66"/>
      <c r="T128" s="66"/>
      <c r="U128" s="66"/>
      <c r="V128" s="66"/>
      <c r="W128" s="66"/>
      <c r="X128" s="66"/>
      <c r="Y128" s="66"/>
      <c r="Z128" s="66"/>
      <c r="AA128" s="66"/>
      <c r="AB128" s="66"/>
      <c r="AC128" s="66"/>
      <c r="AD128" s="66"/>
      <c r="AE128" s="66"/>
      <c r="AG128" s="175"/>
      <c r="AH128" s="176"/>
    </row>
    <row r="129" spans="1:34" x14ac:dyDescent="0.35">
      <c r="A129" s="21">
        <v>49</v>
      </c>
      <c r="B129" s="56"/>
      <c r="C129" s="66"/>
      <c r="D129" s="66"/>
      <c r="E129" s="66"/>
      <c r="F129" s="66"/>
      <c r="G129" s="66"/>
      <c r="H129" s="66"/>
      <c r="I129" s="66"/>
      <c r="J129" s="66"/>
      <c r="K129" s="66"/>
      <c r="L129" s="66"/>
      <c r="M129" s="66"/>
      <c r="N129" s="66"/>
      <c r="O129" s="66"/>
      <c r="P129" s="66"/>
      <c r="Q129" s="66"/>
      <c r="R129" s="66"/>
      <c r="S129" s="66"/>
      <c r="T129" s="66"/>
      <c r="U129" s="66"/>
      <c r="V129" s="66"/>
      <c r="W129" s="66"/>
      <c r="X129" s="66"/>
      <c r="Y129" s="66"/>
      <c r="Z129" s="66"/>
      <c r="AA129" s="66"/>
      <c r="AB129" s="66"/>
      <c r="AC129" s="66"/>
      <c r="AD129" s="66"/>
      <c r="AE129" s="66"/>
      <c r="AG129" s="177"/>
      <c r="AH129" s="178"/>
    </row>
    <row r="130" spans="1:34" x14ac:dyDescent="0.35">
      <c r="A130" s="21">
        <v>50</v>
      </c>
      <c r="B130" s="56"/>
      <c r="C130" s="66"/>
      <c r="D130" s="66"/>
      <c r="E130" s="66"/>
      <c r="F130" s="66"/>
      <c r="G130" s="66"/>
      <c r="H130" s="66"/>
      <c r="I130" s="66"/>
      <c r="J130" s="66"/>
      <c r="K130" s="66"/>
      <c r="L130" s="66"/>
      <c r="M130" s="66"/>
      <c r="N130" s="66"/>
      <c r="O130" s="66"/>
      <c r="P130" s="66"/>
      <c r="Q130" s="66"/>
      <c r="R130" s="66"/>
      <c r="S130" s="66"/>
      <c r="T130" s="66"/>
      <c r="U130" s="66"/>
      <c r="V130" s="66"/>
      <c r="W130" s="66"/>
      <c r="X130" s="66"/>
      <c r="Y130" s="66"/>
      <c r="Z130" s="66"/>
      <c r="AA130" s="66"/>
      <c r="AB130" s="66"/>
      <c r="AC130" s="66"/>
      <c r="AD130" s="66"/>
      <c r="AE130" s="66"/>
    </row>
    <row r="131" spans="1:34" x14ac:dyDescent="0.35">
      <c r="A131" s="21">
        <v>51</v>
      </c>
      <c r="B131" s="56"/>
      <c r="C131" s="66"/>
      <c r="D131" s="66"/>
      <c r="E131" s="66"/>
      <c r="F131" s="66"/>
      <c r="G131" s="66"/>
      <c r="H131" s="66"/>
      <c r="I131" s="66"/>
      <c r="J131" s="66"/>
      <c r="K131" s="66"/>
      <c r="L131" s="66"/>
      <c r="M131" s="66"/>
      <c r="N131" s="66"/>
      <c r="O131" s="66"/>
      <c r="P131" s="66"/>
      <c r="Q131" s="66"/>
      <c r="R131" s="66"/>
      <c r="S131" s="66"/>
      <c r="T131" s="66"/>
      <c r="U131" s="66"/>
      <c r="V131" s="66"/>
      <c r="W131" s="66"/>
      <c r="X131" s="66"/>
      <c r="Y131" s="66"/>
      <c r="Z131" s="66"/>
      <c r="AA131" s="66"/>
      <c r="AB131" s="66"/>
      <c r="AC131" s="66"/>
      <c r="AD131" s="66"/>
      <c r="AE131" s="66"/>
    </row>
    <row r="132" spans="1:34" x14ac:dyDescent="0.35">
      <c r="A132" s="21">
        <v>52</v>
      </c>
      <c r="B132" s="56"/>
      <c r="C132" s="66"/>
      <c r="D132" s="66"/>
      <c r="E132" s="66"/>
      <c r="F132" s="66"/>
      <c r="G132" s="66"/>
      <c r="H132" s="66"/>
      <c r="I132" s="66"/>
      <c r="J132" s="66"/>
      <c r="K132" s="66"/>
      <c r="L132" s="66"/>
      <c r="M132" s="66"/>
      <c r="N132" s="66"/>
      <c r="O132" s="66"/>
      <c r="P132" s="66"/>
      <c r="Q132" s="66"/>
      <c r="R132" s="66"/>
      <c r="S132" s="66"/>
      <c r="T132" s="66"/>
      <c r="U132" s="66"/>
      <c r="V132" s="66"/>
      <c r="W132" s="66"/>
      <c r="X132" s="66"/>
      <c r="Y132" s="66"/>
      <c r="Z132" s="66"/>
      <c r="AA132" s="66"/>
      <c r="AB132" s="66"/>
      <c r="AC132" s="66"/>
      <c r="AD132" s="66"/>
      <c r="AE132" s="66"/>
    </row>
    <row r="133" spans="1:34" x14ac:dyDescent="0.35">
      <c r="A133" s="21">
        <v>53</v>
      </c>
      <c r="B133" s="56"/>
      <c r="C133" s="66"/>
      <c r="D133" s="66"/>
      <c r="E133" s="66"/>
      <c r="F133" s="66"/>
      <c r="G133" s="66"/>
      <c r="H133" s="66"/>
      <c r="I133" s="66"/>
      <c r="J133" s="66"/>
      <c r="K133" s="66"/>
      <c r="L133" s="66"/>
      <c r="M133" s="66"/>
      <c r="N133" s="66"/>
      <c r="O133" s="66"/>
      <c r="P133" s="66"/>
      <c r="Q133" s="66"/>
      <c r="R133" s="66"/>
      <c r="S133" s="66"/>
      <c r="T133" s="66"/>
      <c r="U133" s="66"/>
      <c r="V133" s="66"/>
      <c r="W133" s="66"/>
      <c r="X133" s="66"/>
      <c r="Y133" s="66"/>
      <c r="Z133" s="66"/>
      <c r="AA133" s="66"/>
      <c r="AB133" s="66"/>
      <c r="AC133" s="66"/>
      <c r="AD133" s="66"/>
      <c r="AE133" s="66"/>
    </row>
    <row r="134" spans="1:34" x14ac:dyDescent="0.35">
      <c r="A134" s="21">
        <v>54</v>
      </c>
      <c r="B134" s="56"/>
      <c r="C134" s="66"/>
      <c r="D134" s="66"/>
      <c r="E134" s="66"/>
      <c r="F134" s="66"/>
      <c r="G134" s="66"/>
      <c r="H134" s="66"/>
      <c r="I134" s="66"/>
      <c r="J134" s="66"/>
      <c r="K134" s="66"/>
      <c r="L134" s="66"/>
      <c r="M134" s="66"/>
      <c r="N134" s="66"/>
      <c r="O134" s="66"/>
      <c r="P134" s="66"/>
      <c r="Q134" s="66"/>
      <c r="R134" s="66"/>
      <c r="S134" s="66"/>
      <c r="T134" s="66"/>
      <c r="U134" s="66"/>
      <c r="V134" s="66"/>
      <c r="W134" s="66"/>
      <c r="X134" s="66"/>
      <c r="Y134" s="66"/>
      <c r="Z134" s="66"/>
      <c r="AA134" s="66"/>
      <c r="AB134" s="66"/>
      <c r="AC134" s="66"/>
      <c r="AD134" s="66"/>
      <c r="AE134" s="66"/>
    </row>
    <row r="135" spans="1:34" x14ac:dyDescent="0.35">
      <c r="A135" s="21">
        <v>55</v>
      </c>
      <c r="B135" s="56"/>
      <c r="C135" s="66"/>
      <c r="D135" s="66"/>
      <c r="E135" s="66"/>
      <c r="F135" s="66"/>
      <c r="G135" s="66"/>
      <c r="H135" s="66"/>
      <c r="I135" s="66"/>
      <c r="J135" s="66"/>
      <c r="K135" s="66"/>
      <c r="L135" s="66"/>
      <c r="M135" s="66"/>
      <c r="N135" s="66"/>
      <c r="O135" s="66"/>
      <c r="P135" s="66"/>
      <c r="Q135" s="66"/>
      <c r="R135" s="66"/>
      <c r="S135" s="66"/>
      <c r="T135" s="66"/>
      <c r="U135" s="66"/>
      <c r="V135" s="66"/>
      <c r="W135" s="66"/>
      <c r="X135" s="66"/>
      <c r="Y135" s="66"/>
      <c r="Z135" s="66"/>
      <c r="AA135" s="66"/>
      <c r="AB135" s="66"/>
      <c r="AC135" s="66"/>
      <c r="AD135" s="66"/>
      <c r="AE135" s="66"/>
    </row>
    <row r="136" spans="1:34" x14ac:dyDescent="0.35">
      <c r="A136" s="21">
        <v>56</v>
      </c>
      <c r="B136" s="56"/>
      <c r="C136" s="66"/>
      <c r="D136" s="66"/>
      <c r="E136" s="66"/>
      <c r="F136" s="66"/>
      <c r="G136" s="66"/>
      <c r="H136" s="66"/>
      <c r="I136" s="66"/>
      <c r="J136" s="66"/>
      <c r="K136" s="66"/>
      <c r="L136" s="66"/>
      <c r="M136" s="66"/>
      <c r="N136" s="66"/>
      <c r="O136" s="66"/>
      <c r="P136" s="66"/>
      <c r="Q136" s="66"/>
      <c r="R136" s="66"/>
      <c r="S136" s="66"/>
      <c r="T136" s="66"/>
      <c r="U136" s="66"/>
      <c r="V136" s="66"/>
      <c r="W136" s="66"/>
      <c r="X136" s="66"/>
      <c r="Y136" s="66"/>
      <c r="Z136" s="66"/>
      <c r="AA136" s="66"/>
      <c r="AB136" s="66"/>
      <c r="AC136" s="66"/>
      <c r="AD136" s="66"/>
      <c r="AE136" s="66"/>
    </row>
    <row r="137" spans="1:34" ht="15" thickBot="1" x14ac:dyDescent="0.4">
      <c r="A137" s="21">
        <v>57</v>
      </c>
      <c r="B137" s="62"/>
      <c r="C137" s="62"/>
      <c r="D137" s="62"/>
      <c r="E137" s="62"/>
      <c r="F137" s="62"/>
      <c r="G137" s="62"/>
      <c r="H137" s="62"/>
      <c r="I137" s="62"/>
      <c r="J137" s="62"/>
      <c r="K137" s="62"/>
      <c r="L137" s="62"/>
      <c r="M137" s="62"/>
      <c r="N137" s="62"/>
      <c r="O137" s="62"/>
      <c r="P137" s="62"/>
      <c r="Q137" s="62"/>
      <c r="R137" s="62"/>
      <c r="S137" s="62"/>
      <c r="T137" s="62"/>
      <c r="U137" s="62"/>
      <c r="V137" s="62"/>
      <c r="W137" s="62"/>
      <c r="X137" s="62"/>
      <c r="Y137" s="62"/>
      <c r="Z137" s="62"/>
      <c r="AA137" s="62"/>
      <c r="AB137" s="62"/>
      <c r="AC137" s="62"/>
      <c r="AD137" s="62"/>
      <c r="AE137" s="62"/>
    </row>
    <row r="138" spans="1:34" ht="15" thickBot="1" x14ac:dyDescent="0.4">
      <c r="A138" s="16" t="s">
        <v>2</v>
      </c>
      <c r="B138" s="12">
        <f>COUNTIF(B119:B137,"m")</f>
        <v>0</v>
      </c>
      <c r="C138" s="12">
        <f t="shared" ref="C138" si="18">COUNTIF(C119:C137,"m")</f>
        <v>0</v>
      </c>
      <c r="D138" s="12">
        <f>COUNTIF(D119:D137,"m")</f>
        <v>0</v>
      </c>
      <c r="E138" s="12">
        <f t="shared" ref="E138:AE138" si="19">COUNTIF(E119:E137,"m")</f>
        <v>0</v>
      </c>
      <c r="F138" s="12">
        <f t="shared" si="19"/>
        <v>0</v>
      </c>
      <c r="G138" s="12">
        <f t="shared" si="19"/>
        <v>0</v>
      </c>
      <c r="H138" s="12">
        <f t="shared" si="19"/>
        <v>0</v>
      </c>
      <c r="I138" s="12">
        <f t="shared" si="19"/>
        <v>0</v>
      </c>
      <c r="J138" s="12">
        <f t="shared" si="19"/>
        <v>0</v>
      </c>
      <c r="K138" s="12">
        <f t="shared" si="19"/>
        <v>0</v>
      </c>
      <c r="L138" s="12">
        <f t="shared" si="19"/>
        <v>0</v>
      </c>
      <c r="M138" s="12">
        <f t="shared" si="19"/>
        <v>0</v>
      </c>
      <c r="N138" s="12">
        <f t="shared" si="19"/>
        <v>0</v>
      </c>
      <c r="O138" s="12">
        <f t="shared" si="19"/>
        <v>0</v>
      </c>
      <c r="P138" s="12">
        <f t="shared" si="19"/>
        <v>0</v>
      </c>
      <c r="Q138" s="12">
        <f t="shared" si="19"/>
        <v>0</v>
      </c>
      <c r="R138" s="12">
        <f t="shared" si="19"/>
        <v>0</v>
      </c>
      <c r="S138" s="12">
        <f t="shared" si="19"/>
        <v>0</v>
      </c>
      <c r="T138" s="12">
        <f t="shared" si="19"/>
        <v>0</v>
      </c>
      <c r="U138" s="12">
        <f t="shared" si="19"/>
        <v>0</v>
      </c>
      <c r="V138" s="12">
        <f t="shared" si="19"/>
        <v>0</v>
      </c>
      <c r="W138" s="12">
        <f t="shared" si="19"/>
        <v>0</v>
      </c>
      <c r="X138" s="12">
        <f t="shared" si="19"/>
        <v>0</v>
      </c>
      <c r="Y138" s="12">
        <f t="shared" si="19"/>
        <v>0</v>
      </c>
      <c r="Z138" s="12">
        <f t="shared" si="19"/>
        <v>0</v>
      </c>
      <c r="AA138" s="12">
        <f t="shared" si="19"/>
        <v>0</v>
      </c>
      <c r="AB138" s="12">
        <f t="shared" si="19"/>
        <v>0</v>
      </c>
      <c r="AC138" s="12">
        <f t="shared" si="19"/>
        <v>0</v>
      </c>
      <c r="AD138" s="12">
        <f t="shared" si="19"/>
        <v>0</v>
      </c>
      <c r="AE138" s="12">
        <f t="shared" si="19"/>
        <v>0</v>
      </c>
    </row>
    <row r="139" spans="1:34" ht="15" thickBot="1" x14ac:dyDescent="0.4">
      <c r="A139" s="17" t="s">
        <v>103</v>
      </c>
      <c r="B139" s="13">
        <f>COUNTIF(B119:B137,"g")</f>
        <v>0</v>
      </c>
      <c r="C139" s="13">
        <f t="shared" ref="C139:AE139" si="20">COUNTIF(C119:C137,"g")</f>
        <v>0</v>
      </c>
      <c r="D139" s="13">
        <f t="shared" si="20"/>
        <v>0</v>
      </c>
      <c r="E139" s="13">
        <f t="shared" si="20"/>
        <v>0</v>
      </c>
      <c r="F139" s="13">
        <f t="shared" si="20"/>
        <v>0</v>
      </c>
      <c r="G139" s="13">
        <f t="shared" si="20"/>
        <v>0</v>
      </c>
      <c r="H139" s="13">
        <f t="shared" si="20"/>
        <v>0</v>
      </c>
      <c r="I139" s="13">
        <f t="shared" si="20"/>
        <v>0</v>
      </c>
      <c r="J139" s="13">
        <f t="shared" si="20"/>
        <v>0</v>
      </c>
      <c r="K139" s="13">
        <f t="shared" si="20"/>
        <v>0</v>
      </c>
      <c r="L139" s="13">
        <f t="shared" si="20"/>
        <v>0</v>
      </c>
      <c r="M139" s="13">
        <f t="shared" si="20"/>
        <v>0</v>
      </c>
      <c r="N139" s="13">
        <f t="shared" si="20"/>
        <v>0</v>
      </c>
      <c r="O139" s="13">
        <f t="shared" si="20"/>
        <v>0</v>
      </c>
      <c r="P139" s="13">
        <f t="shared" si="20"/>
        <v>0</v>
      </c>
      <c r="Q139" s="13">
        <f t="shared" si="20"/>
        <v>0</v>
      </c>
      <c r="R139" s="13">
        <f t="shared" si="20"/>
        <v>0</v>
      </c>
      <c r="S139" s="13">
        <f t="shared" si="20"/>
        <v>0</v>
      </c>
      <c r="T139" s="13">
        <f t="shared" si="20"/>
        <v>0</v>
      </c>
      <c r="U139" s="13">
        <f t="shared" si="20"/>
        <v>0</v>
      </c>
      <c r="V139" s="13">
        <f t="shared" si="20"/>
        <v>0</v>
      </c>
      <c r="W139" s="13">
        <f t="shared" si="20"/>
        <v>0</v>
      </c>
      <c r="X139" s="13">
        <f t="shared" si="20"/>
        <v>0</v>
      </c>
      <c r="Y139" s="13">
        <f t="shared" si="20"/>
        <v>0</v>
      </c>
      <c r="Z139" s="13">
        <f t="shared" si="20"/>
        <v>0</v>
      </c>
      <c r="AA139" s="13">
        <f t="shared" si="20"/>
        <v>0</v>
      </c>
      <c r="AB139" s="13">
        <f t="shared" si="20"/>
        <v>0</v>
      </c>
      <c r="AC139" s="13">
        <f t="shared" si="20"/>
        <v>0</v>
      </c>
      <c r="AD139" s="13">
        <f t="shared" si="20"/>
        <v>0</v>
      </c>
      <c r="AE139" s="13">
        <f t="shared" si="20"/>
        <v>0</v>
      </c>
    </row>
    <row r="140" spans="1:34" ht="15" thickTop="1" x14ac:dyDescent="0.35"/>
  </sheetData>
  <mergeCells count="6">
    <mergeCell ref="AG124:AH129"/>
    <mergeCell ref="AG9:AH14"/>
    <mergeCell ref="AG32:AH37"/>
    <mergeCell ref="AG55:AH60"/>
    <mergeCell ref="AG77:AH82"/>
    <mergeCell ref="AG102:AH107"/>
  </mergeCells>
  <conditionalFormatting sqref="B2:AE3 B46:AE48 B69:AE70 B23:AE25">
    <cfRule type="expression" dxfId="63" priority="74">
      <formula>WEEKDAY(B$2,2)&gt;5</formula>
    </cfRule>
  </conditionalFormatting>
  <conditionalFormatting sqref="B2:AE2">
    <cfRule type="expression" dxfId="62" priority="73">
      <formula>COUNTIF(#REF!,B$2)</formula>
    </cfRule>
  </conditionalFormatting>
  <conditionalFormatting sqref="B26:AE26">
    <cfRule type="expression" dxfId="61" priority="72">
      <formula>WEEKDAY(B$2,2)&gt;5</formula>
    </cfRule>
  </conditionalFormatting>
  <conditionalFormatting sqref="B49:AE49">
    <cfRule type="expression" dxfId="60" priority="71">
      <formula>WEEKDAY(B$2,2)&gt;5</formula>
    </cfRule>
  </conditionalFormatting>
  <conditionalFormatting sqref="B4:AE22 B27:AE45 B50:AE53 B73:AE77 B96:AE114 B119:AE137 B61:AE68 B54:H60 O54:AE60 B85:AE91 B78:H84 O78:AE84">
    <cfRule type="expression" dxfId="59" priority="69">
      <formula>COUNTIF($AQ$5:$AQ$17,B$2)</formula>
    </cfRule>
    <cfRule type="expression" dxfId="58" priority="70">
      <formula>WEEKDAY(B$2,2)&gt;5</formula>
    </cfRule>
  </conditionalFormatting>
  <conditionalFormatting sqref="B4:AE22">
    <cfRule type="endsWith" dxfId="57" priority="65" operator="endsWith" text="tp">
      <formula>RIGHT(B4,LEN("tp"))="tp"</formula>
    </cfRule>
    <cfRule type="endsWith" dxfId="56" priority="66" operator="endsWith" text="rtt">
      <formula>RIGHT(B4,LEN("rtt"))="rtt"</formula>
    </cfRule>
    <cfRule type="endsWith" dxfId="55" priority="67" operator="endsWith" text="am">
      <formula>RIGHT(B4,LEN("am"))="am"</formula>
    </cfRule>
    <cfRule type="endsWith" dxfId="54" priority="68" operator="endsWith" text="m">
      <formula>RIGHT(B4,LEN("m"))="m"</formula>
    </cfRule>
  </conditionalFormatting>
  <conditionalFormatting sqref="B27:AE45">
    <cfRule type="endsWith" dxfId="53" priority="59" operator="endsWith" text="tp">
      <formula>RIGHT(B27,LEN("tp"))="tp"</formula>
    </cfRule>
    <cfRule type="endsWith" dxfId="52" priority="60" operator="endsWith" text="rtt">
      <formula>RIGHT(B27,LEN("rtt"))="rtt"</formula>
    </cfRule>
    <cfRule type="endsWith" dxfId="51" priority="61" operator="endsWith" text="am">
      <formula>RIGHT(B27,LEN("am"))="am"</formula>
    </cfRule>
    <cfRule type="endsWith" dxfId="50" priority="62" operator="endsWith" text="m">
      <formula>RIGHT(B27,LEN("m"))="m"</formula>
    </cfRule>
  </conditionalFormatting>
  <conditionalFormatting sqref="B50:AE53 B61:AE68 B54:H60 O54:AE60">
    <cfRule type="endsWith" dxfId="49" priority="53" operator="endsWith" text="tp">
      <formula>RIGHT(B50,LEN("tp"))="tp"</formula>
    </cfRule>
    <cfRule type="endsWith" dxfId="48" priority="54" operator="endsWith" text="rtt">
      <formula>RIGHT(B50,LEN("rtt"))="rtt"</formula>
    </cfRule>
    <cfRule type="endsWith" dxfId="47" priority="55" operator="endsWith" text="am">
      <formula>RIGHT(B50,LEN("am"))="am"</formula>
    </cfRule>
    <cfRule type="endsWith" dxfId="46" priority="56" operator="endsWith" text="m">
      <formula>RIGHT(B50,LEN("m"))="m"</formula>
    </cfRule>
  </conditionalFormatting>
  <conditionalFormatting sqref="B71:AE71 B92:AE93">
    <cfRule type="expression" dxfId="45" priority="52">
      <formula>WEEKDAY(B$2,2)&gt;5</formula>
    </cfRule>
  </conditionalFormatting>
  <conditionalFormatting sqref="B72:AE72">
    <cfRule type="expression" dxfId="44" priority="51">
      <formula>WEEKDAY(B$2,2)&gt;5</formula>
    </cfRule>
  </conditionalFormatting>
  <conditionalFormatting sqref="B73:AE77 B85:AE91 B78:H84 O78:AE84">
    <cfRule type="endsWith" dxfId="43" priority="45" operator="endsWith" text="tp">
      <formula>RIGHT(B73,LEN("tp"))="tp"</formula>
    </cfRule>
    <cfRule type="endsWith" dxfId="42" priority="46" operator="endsWith" text="rtt">
      <formula>RIGHT(B73,LEN("rtt"))="rtt"</formula>
    </cfRule>
    <cfRule type="endsWith" dxfId="41" priority="47" operator="endsWith" text="am">
      <formula>RIGHT(B73,LEN("am"))="am"</formula>
    </cfRule>
    <cfRule type="endsWith" dxfId="40" priority="48" operator="endsWith" text="m">
      <formula>RIGHT(B73,LEN("m"))="m"</formula>
    </cfRule>
  </conditionalFormatting>
  <conditionalFormatting sqref="B94:AE94 B115:AE116">
    <cfRule type="expression" dxfId="39" priority="44">
      <formula>WEEKDAY(B$2,2)&gt;5</formula>
    </cfRule>
  </conditionalFormatting>
  <conditionalFormatting sqref="B95:AE95">
    <cfRule type="expression" dxfId="38" priority="43">
      <formula>WEEKDAY(B$2,2)&gt;5</formula>
    </cfRule>
  </conditionalFormatting>
  <conditionalFormatting sqref="B96:AE114">
    <cfRule type="endsWith" dxfId="37" priority="37" operator="endsWith" text="tp">
      <formula>RIGHT(B96,LEN("tp"))="tp"</formula>
    </cfRule>
    <cfRule type="endsWith" dxfId="36" priority="38" operator="endsWith" text="rtt">
      <formula>RIGHT(B96,LEN("rtt"))="rtt"</formula>
    </cfRule>
    <cfRule type="endsWith" dxfId="35" priority="39" operator="endsWith" text="am">
      <formula>RIGHT(B96,LEN("am"))="am"</formula>
    </cfRule>
    <cfRule type="endsWith" dxfId="34" priority="40" operator="endsWith" text="m">
      <formula>RIGHT(B96,LEN("m"))="m"</formula>
    </cfRule>
  </conditionalFormatting>
  <conditionalFormatting sqref="B117:AE117 B138:AE139">
    <cfRule type="expression" dxfId="33" priority="36">
      <formula>WEEKDAY(B$2,2)&gt;5</formula>
    </cfRule>
  </conditionalFormatting>
  <conditionalFormatting sqref="B118:AE118">
    <cfRule type="expression" dxfId="32" priority="35">
      <formula>WEEKDAY(B$2,2)&gt;5</formula>
    </cfRule>
  </conditionalFormatting>
  <conditionalFormatting sqref="B119:AE137">
    <cfRule type="endsWith" dxfId="31" priority="29" operator="endsWith" text="tp">
      <formula>RIGHT(B119,LEN("tp"))="tp"</formula>
    </cfRule>
    <cfRule type="endsWith" dxfId="30" priority="30" operator="endsWith" text="rtt">
      <formula>RIGHT(B119,LEN("rtt"))="rtt"</formula>
    </cfRule>
    <cfRule type="endsWith" dxfId="29" priority="31" operator="endsWith" text="am">
      <formula>RIGHT(B119,LEN("am"))="am"</formula>
    </cfRule>
    <cfRule type="endsWith" dxfId="28" priority="32" operator="endsWith" text="m">
      <formula>RIGHT(B119,LEN("m"))="m"</formula>
    </cfRule>
  </conditionalFormatting>
  <conditionalFormatting sqref="I54:N60">
    <cfRule type="expression" dxfId="27" priority="27">
      <formula>COUNTIF($AQ$5:$AQ$17,I$2)</formula>
    </cfRule>
    <cfRule type="expression" dxfId="26" priority="28">
      <formula>WEEKDAY(I$2,2)&gt;5</formula>
    </cfRule>
  </conditionalFormatting>
  <conditionalFormatting sqref="I54:N60">
    <cfRule type="endsWith" dxfId="25" priority="23" operator="endsWith" text="tp">
      <formula>RIGHT(I54,LEN("tp"))="tp"</formula>
    </cfRule>
    <cfRule type="endsWith" dxfId="24" priority="24" operator="endsWith" text="rtt">
      <formula>RIGHT(I54,LEN("rtt"))="rtt"</formula>
    </cfRule>
    <cfRule type="endsWith" dxfId="23" priority="25" operator="endsWith" text="am">
      <formula>RIGHT(I54,LEN("am"))="am"</formula>
    </cfRule>
    <cfRule type="endsWith" dxfId="22" priority="26" operator="endsWith" text="m">
      <formula>RIGHT(I54,LEN("m"))="m"</formula>
    </cfRule>
  </conditionalFormatting>
  <conditionalFormatting sqref="I54:N54">
    <cfRule type="endsWith" dxfId="21" priority="19" operator="endsWith" text="tp">
      <formula>RIGHT(I54,LEN("tp"))="tp"</formula>
    </cfRule>
    <cfRule type="endsWith" dxfId="20" priority="20" operator="endsWith" text="rtt">
      <formula>RIGHT(I54,LEN("rtt"))="rtt"</formula>
    </cfRule>
    <cfRule type="endsWith" dxfId="19" priority="21" operator="endsWith" text="am">
      <formula>RIGHT(I54,LEN("am"))="am"</formula>
    </cfRule>
    <cfRule type="endsWith" dxfId="18" priority="22" operator="endsWith" text="m">
      <formula>RIGHT(I54,LEN("m"))="m"</formula>
    </cfRule>
  </conditionalFormatting>
  <conditionalFormatting sqref="I55:N60">
    <cfRule type="endsWith" dxfId="17" priority="15" operator="endsWith" text="tp">
      <formula>RIGHT(I55,LEN("tp"))="tp"</formula>
    </cfRule>
    <cfRule type="endsWith" dxfId="16" priority="16" operator="endsWith" text="rtt">
      <formula>RIGHT(I55,LEN("rtt"))="rtt"</formula>
    </cfRule>
    <cfRule type="endsWith" dxfId="15" priority="17" operator="endsWith" text="am">
      <formula>RIGHT(I55,LEN("am"))="am"</formula>
    </cfRule>
    <cfRule type="endsWith" dxfId="14" priority="18" operator="endsWith" text="m">
      <formula>RIGHT(I55,LEN("m"))="m"</formula>
    </cfRule>
  </conditionalFormatting>
  <conditionalFormatting sqref="I78:N84">
    <cfRule type="expression" dxfId="13" priority="13">
      <formula>COUNTIF($AQ$5:$AQ$17,I$2)</formula>
    </cfRule>
    <cfRule type="expression" dxfId="12" priority="14">
      <formula>WEEKDAY(I$2,2)&gt;5</formula>
    </cfRule>
  </conditionalFormatting>
  <conditionalFormatting sqref="I78:N84">
    <cfRule type="endsWith" dxfId="11" priority="9" operator="endsWith" text="tp">
      <formula>RIGHT(I78,LEN("tp"))="tp"</formula>
    </cfRule>
    <cfRule type="endsWith" dxfId="10" priority="10" operator="endsWith" text="rtt">
      <formula>RIGHT(I78,LEN("rtt"))="rtt"</formula>
    </cfRule>
    <cfRule type="endsWith" dxfId="9" priority="11" operator="endsWith" text="am">
      <formula>RIGHT(I78,LEN("am"))="am"</formula>
    </cfRule>
    <cfRule type="endsWith" dxfId="8" priority="12" operator="endsWith" text="m">
      <formula>RIGHT(I78,LEN("m"))="m"</formula>
    </cfRule>
  </conditionalFormatting>
  <conditionalFormatting sqref="I78:N78">
    <cfRule type="endsWith" dxfId="7" priority="5" operator="endsWith" text="tp">
      <formula>RIGHT(I78,LEN("tp"))="tp"</formula>
    </cfRule>
    <cfRule type="endsWith" dxfId="6" priority="6" operator="endsWith" text="rtt">
      <formula>RIGHT(I78,LEN("rtt"))="rtt"</formula>
    </cfRule>
    <cfRule type="endsWith" dxfId="5" priority="7" operator="endsWith" text="am">
      <formula>RIGHT(I78,LEN("am"))="am"</formula>
    </cfRule>
    <cfRule type="endsWith" dxfId="4" priority="8" operator="endsWith" text="m">
      <formula>RIGHT(I78,LEN("m"))="m"</formula>
    </cfRule>
  </conditionalFormatting>
  <conditionalFormatting sqref="I79:N84">
    <cfRule type="endsWith" dxfId="3" priority="1" operator="endsWith" text="tp">
      <formula>RIGHT(I79,LEN("tp"))="tp"</formula>
    </cfRule>
    <cfRule type="endsWith" dxfId="2" priority="2" operator="endsWith" text="rtt">
      <formula>RIGHT(I79,LEN("rtt"))="rtt"</formula>
    </cfRule>
    <cfRule type="endsWith" dxfId="1" priority="3" operator="endsWith" text="am">
      <formula>RIGHT(I79,LEN("am"))="am"</formula>
    </cfRule>
    <cfRule type="endsWith" dxfId="0" priority="4" operator="endsWith" text="m">
      <formula>RIGHT(I79,LEN("m"))="m"</formula>
    </cfRule>
  </conditionalFormatting>
  <dataValidations count="1">
    <dataValidation type="list" allowBlank="1" showInputMessage="1" showErrorMessage="1" sqref="A1">
      <formula1>$AM$1:$AM$12</formula1>
    </dataValidation>
  </dataValidations>
  <pageMargins left="0" right="0" top="0" bottom="0" header="0" footer="0"/>
  <pageSetup paperSize="9" scale="76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"/>
  <sheetViews>
    <sheetView workbookViewId="0">
      <selection activeCell="A2" sqref="A2:E1298"/>
    </sheetView>
  </sheetViews>
  <sheetFormatPr baseColWidth="10" defaultRowHeight="14.5" x14ac:dyDescent="0.35"/>
  <cols>
    <col min="1" max="1" width="19.26953125" style="157" customWidth="1"/>
    <col min="2" max="2" width="15.54296875" customWidth="1"/>
    <col min="3" max="3" width="16" customWidth="1"/>
    <col min="4" max="4" width="12.453125" bestFit="1" customWidth="1"/>
    <col min="5" max="5" width="17.36328125" bestFit="1" customWidth="1"/>
  </cols>
  <sheetData>
    <row r="1" spans="1:5" x14ac:dyDescent="0.35">
      <c r="A1" s="157" t="s">
        <v>143</v>
      </c>
      <c r="B1" t="s">
        <v>144</v>
      </c>
      <c r="C1" t="s">
        <v>145</v>
      </c>
      <c r="D1" t="s">
        <v>146</v>
      </c>
      <c r="E1" t="s">
        <v>222</v>
      </c>
    </row>
    <row r="2" spans="1:5" x14ac:dyDescent="0.35">
      <c r="E2" s="151" t="str">
        <f>Tdata[[#This Row],[Date]]&amp;"|"&amp;SUBSTITUTE(Tdata[[#This Row],[Affectation]],"*","")</f>
        <v>|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8:BB229"/>
  <sheetViews>
    <sheetView tabSelected="1" zoomScale="90" zoomScaleNormal="90" workbookViewId="0">
      <pane ySplit="11" topLeftCell="A12" activePane="bottomLeft" state="frozen"/>
      <selection pane="bottomLeft"/>
    </sheetView>
  </sheetViews>
  <sheetFormatPr baseColWidth="10" defaultRowHeight="14.5" x14ac:dyDescent="0.35"/>
  <cols>
    <col min="1" max="1" width="15.26953125" bestFit="1" customWidth="1"/>
    <col min="2" max="2" width="12.453125" bestFit="1" customWidth="1"/>
    <col min="3" max="3" width="13.36328125" customWidth="1"/>
    <col min="4" max="12" width="9.7265625" customWidth="1"/>
    <col min="13" max="13" width="9.7265625" bestFit="1" customWidth="1"/>
    <col min="14" max="40" width="9.7265625" customWidth="1"/>
    <col min="41" max="41" width="9.7265625" bestFit="1" customWidth="1"/>
    <col min="42" max="43" width="9.7265625" customWidth="1"/>
    <col min="44" max="44" width="9.7265625" bestFit="1" customWidth="1"/>
    <col min="45" max="53" width="9.7265625" customWidth="1"/>
    <col min="54" max="54" width="12" bestFit="1" customWidth="1"/>
  </cols>
  <sheetData>
    <row r="8" spans="1:54" x14ac:dyDescent="0.35">
      <c r="A8" s="150" t="s">
        <v>165</v>
      </c>
      <c r="D8" s="150" t="s">
        <v>166</v>
      </c>
      <c r="E8" s="150" t="s">
        <v>167</v>
      </c>
      <c r="F8" s="150" t="s">
        <v>143</v>
      </c>
    </row>
    <row r="9" spans="1:54" x14ac:dyDescent="0.35">
      <c r="D9" t="s">
        <v>168</v>
      </c>
      <c r="BB9" t="s">
        <v>164</v>
      </c>
    </row>
    <row r="10" spans="1:54" x14ac:dyDescent="0.35">
      <c r="D10" t="s">
        <v>179</v>
      </c>
      <c r="AF10" t="s">
        <v>169</v>
      </c>
      <c r="AO10" t="s">
        <v>4</v>
      </c>
      <c r="AV10" t="s">
        <v>208</v>
      </c>
    </row>
    <row r="11" spans="1:54" x14ac:dyDescent="0.35">
      <c r="A11" s="150" t="s">
        <v>144</v>
      </c>
      <c r="B11" s="150" t="s">
        <v>146</v>
      </c>
      <c r="C11" s="150" t="s">
        <v>145</v>
      </c>
      <c r="D11" s="149" t="s">
        <v>180</v>
      </c>
      <c r="E11" s="149" t="s">
        <v>181</v>
      </c>
      <c r="F11" s="149" t="s">
        <v>182</v>
      </c>
      <c r="G11" s="149" t="s">
        <v>183</v>
      </c>
      <c r="H11" s="149" t="s">
        <v>184</v>
      </c>
      <c r="I11" s="149" t="s">
        <v>185</v>
      </c>
      <c r="J11" s="149" t="s">
        <v>186</v>
      </c>
      <c r="K11" s="149" t="s">
        <v>187</v>
      </c>
      <c r="L11" s="149" t="s">
        <v>188</v>
      </c>
      <c r="M11" s="149" t="s">
        <v>189</v>
      </c>
      <c r="N11" s="149" t="s">
        <v>190</v>
      </c>
      <c r="O11" s="149" t="s">
        <v>191</v>
      </c>
      <c r="P11" s="149" t="s">
        <v>192</v>
      </c>
      <c r="Q11" s="149" t="s">
        <v>193</v>
      </c>
      <c r="R11" s="149" t="s">
        <v>194</v>
      </c>
      <c r="S11" s="149" t="s">
        <v>195</v>
      </c>
      <c r="T11" s="149" t="s">
        <v>196</v>
      </c>
      <c r="U11" s="149" t="s">
        <v>197</v>
      </c>
      <c r="V11" s="149" t="s">
        <v>198</v>
      </c>
      <c r="W11" s="149" t="s">
        <v>199</v>
      </c>
      <c r="X11" s="149" t="s">
        <v>200</v>
      </c>
      <c r="Y11" s="149" t="s">
        <v>201</v>
      </c>
      <c r="Z11" s="149" t="s">
        <v>202</v>
      </c>
      <c r="AA11" s="149" t="s">
        <v>203</v>
      </c>
      <c r="AB11" s="149" t="s">
        <v>204</v>
      </c>
      <c r="AC11" s="149" t="s">
        <v>205</v>
      </c>
      <c r="AD11" s="149" t="s">
        <v>206</v>
      </c>
      <c r="AE11" s="149" t="s">
        <v>207</v>
      </c>
      <c r="AF11" s="149" t="s">
        <v>170</v>
      </c>
      <c r="AG11" s="149" t="s">
        <v>171</v>
      </c>
      <c r="AH11" s="149" t="s">
        <v>172</v>
      </c>
      <c r="AI11" s="149" t="s">
        <v>173</v>
      </c>
      <c r="AJ11" s="149" t="s">
        <v>174</v>
      </c>
      <c r="AK11" s="149" t="s">
        <v>175</v>
      </c>
      <c r="AL11" s="149" t="s">
        <v>176</v>
      </c>
      <c r="AM11" s="149" t="s">
        <v>177</v>
      </c>
      <c r="AN11" s="149" t="s">
        <v>178</v>
      </c>
      <c r="AO11" s="149" t="s">
        <v>209</v>
      </c>
      <c r="AP11" s="149" t="s">
        <v>210</v>
      </c>
      <c r="AQ11" s="149" t="s">
        <v>211</v>
      </c>
      <c r="AR11" s="149" t="s">
        <v>212</v>
      </c>
      <c r="AS11" s="149" t="s">
        <v>213</v>
      </c>
      <c r="AT11" s="149" t="s">
        <v>214</v>
      </c>
      <c r="AU11" s="149" t="s">
        <v>215</v>
      </c>
      <c r="AV11" s="149" t="s">
        <v>216</v>
      </c>
      <c r="AW11" s="149" t="s">
        <v>217</v>
      </c>
      <c r="AX11" s="149" t="s">
        <v>218</v>
      </c>
      <c r="AY11" s="149" t="s">
        <v>219</v>
      </c>
      <c r="AZ11" s="149" t="s">
        <v>220</v>
      </c>
      <c r="BA11" s="149" t="s">
        <v>221</v>
      </c>
    </row>
    <row r="12" spans="1:54" x14ac:dyDescent="0.35">
      <c r="A12" t="s">
        <v>56</v>
      </c>
      <c r="B12" t="s">
        <v>152</v>
      </c>
      <c r="C12" t="s">
        <v>96</v>
      </c>
      <c r="D12" s="151"/>
      <c r="E12" s="151"/>
      <c r="F12" s="151"/>
      <c r="G12" s="151"/>
      <c r="H12" s="151"/>
      <c r="I12" s="151"/>
      <c r="J12" s="151"/>
      <c r="K12" s="151"/>
      <c r="L12" s="151"/>
      <c r="M12" s="151"/>
      <c r="N12" s="151"/>
      <c r="O12" s="151"/>
      <c r="P12" s="151"/>
      <c r="Q12" s="151"/>
      <c r="R12" s="151"/>
      <c r="S12" s="151"/>
      <c r="T12" s="151"/>
      <c r="U12" s="151"/>
      <c r="V12" s="151"/>
      <c r="W12" s="151"/>
      <c r="X12" s="151"/>
      <c r="Y12" s="151"/>
      <c r="Z12" s="151"/>
      <c r="AA12" s="151"/>
      <c r="AB12" s="151"/>
      <c r="AC12" s="151"/>
      <c r="AD12" s="151"/>
      <c r="AE12" s="151"/>
      <c r="AF12" s="151"/>
      <c r="AG12" s="151">
        <v>1</v>
      </c>
      <c r="AH12" s="151">
        <v>1</v>
      </c>
      <c r="AI12" s="151">
        <v>1</v>
      </c>
      <c r="AJ12" s="151">
        <v>1</v>
      </c>
      <c r="AK12" s="151">
        <v>1</v>
      </c>
      <c r="AL12" s="151">
        <v>1</v>
      </c>
      <c r="AM12" s="151"/>
      <c r="AN12" s="151"/>
      <c r="AO12" s="151"/>
      <c r="AP12" s="151"/>
      <c r="AQ12" s="151"/>
      <c r="AR12" s="151"/>
      <c r="AS12" s="151"/>
      <c r="AT12" s="151"/>
      <c r="AU12" s="151"/>
      <c r="AV12" s="151"/>
      <c r="AW12" s="151"/>
      <c r="AX12" s="151"/>
      <c r="AY12" s="151"/>
      <c r="AZ12" s="151"/>
      <c r="BA12" s="151"/>
      <c r="BB12" s="151">
        <v>6</v>
      </c>
    </row>
    <row r="13" spans="1:54" x14ac:dyDescent="0.35">
      <c r="C13" t="s">
        <v>100</v>
      </c>
      <c r="D13" s="151"/>
      <c r="E13" s="151">
        <v>1</v>
      </c>
      <c r="F13" s="151">
        <v>1</v>
      </c>
      <c r="G13" s="151">
        <v>1</v>
      </c>
      <c r="H13" s="151">
        <v>1</v>
      </c>
      <c r="I13" s="151">
        <v>1</v>
      </c>
      <c r="J13" s="151">
        <v>1</v>
      </c>
      <c r="K13" s="151"/>
      <c r="L13" s="151"/>
      <c r="M13" s="151"/>
      <c r="N13" s="151"/>
      <c r="O13" s="151"/>
      <c r="P13" s="151"/>
      <c r="Q13" s="151"/>
      <c r="R13" s="151"/>
      <c r="S13" s="151"/>
      <c r="T13" s="151"/>
      <c r="U13" s="151"/>
      <c r="V13" s="151"/>
      <c r="W13" s="151"/>
      <c r="X13" s="151"/>
      <c r="Y13" s="151"/>
      <c r="Z13" s="151"/>
      <c r="AA13" s="151"/>
      <c r="AB13" s="151"/>
      <c r="AC13" s="151"/>
      <c r="AD13" s="151"/>
      <c r="AE13" s="151"/>
      <c r="AF13" s="151"/>
      <c r="AG13" s="151"/>
      <c r="AH13" s="151"/>
      <c r="AI13" s="151"/>
      <c r="AJ13" s="151"/>
      <c r="AK13" s="151"/>
      <c r="AL13" s="151"/>
      <c r="AM13" s="151"/>
      <c r="AN13" s="151"/>
      <c r="AO13" s="151"/>
      <c r="AP13" s="151"/>
      <c r="AQ13" s="151"/>
      <c r="AR13" s="151"/>
      <c r="AS13" s="151"/>
      <c r="AT13" s="151"/>
      <c r="AU13" s="151"/>
      <c r="AV13" s="151"/>
      <c r="AW13" s="151"/>
      <c r="AX13" s="151"/>
      <c r="AY13" s="151"/>
      <c r="AZ13" s="151"/>
      <c r="BA13" s="151"/>
      <c r="BB13" s="151">
        <v>6</v>
      </c>
    </row>
    <row r="14" spans="1:54" x14ac:dyDescent="0.35">
      <c r="B14" t="s">
        <v>153</v>
      </c>
      <c r="C14" t="s">
        <v>97</v>
      </c>
      <c r="D14" s="151"/>
      <c r="E14" s="151"/>
      <c r="F14" s="151"/>
      <c r="G14" s="151"/>
      <c r="H14" s="151"/>
      <c r="I14" s="151"/>
      <c r="J14" s="151"/>
      <c r="K14" s="151"/>
      <c r="L14" s="151"/>
      <c r="M14" s="151"/>
      <c r="N14" s="151"/>
      <c r="O14" s="151"/>
      <c r="P14" s="151"/>
      <c r="Q14" s="151"/>
      <c r="R14" s="151"/>
      <c r="S14" s="151"/>
      <c r="T14" s="151"/>
      <c r="U14" s="151"/>
      <c r="V14" s="151"/>
      <c r="W14" s="151"/>
      <c r="X14" s="151"/>
      <c r="Y14" s="151"/>
      <c r="Z14" s="151"/>
      <c r="AA14" s="151"/>
      <c r="AB14" s="151"/>
      <c r="AC14" s="151"/>
      <c r="AD14" s="151"/>
      <c r="AE14" s="151"/>
      <c r="AF14" s="151"/>
      <c r="AG14" s="151">
        <v>1</v>
      </c>
      <c r="AH14" s="151">
        <v>1</v>
      </c>
      <c r="AI14" s="151">
        <v>1</v>
      </c>
      <c r="AJ14" s="151">
        <v>1</v>
      </c>
      <c r="AK14" s="151">
        <v>1</v>
      </c>
      <c r="AL14" s="151">
        <v>1</v>
      </c>
      <c r="AM14" s="151"/>
      <c r="AN14" s="151"/>
      <c r="AO14" s="151"/>
      <c r="AP14" s="151"/>
      <c r="AQ14" s="151"/>
      <c r="AR14" s="151"/>
      <c r="AS14" s="151"/>
      <c r="AT14" s="151"/>
      <c r="AU14" s="151"/>
      <c r="AV14" s="151"/>
      <c r="AW14" s="151"/>
      <c r="AX14" s="151"/>
      <c r="AY14" s="151"/>
      <c r="AZ14" s="151"/>
      <c r="BA14" s="151"/>
      <c r="BB14" s="151">
        <v>6</v>
      </c>
    </row>
    <row r="15" spans="1:54" x14ac:dyDescent="0.35">
      <c r="C15" t="s">
        <v>101</v>
      </c>
      <c r="D15" s="151">
        <v>1</v>
      </c>
      <c r="E15" s="151">
        <v>1</v>
      </c>
      <c r="F15" s="151">
        <v>1</v>
      </c>
      <c r="G15" s="151">
        <v>1</v>
      </c>
      <c r="H15" s="151">
        <v>1</v>
      </c>
      <c r="I15" s="151">
        <v>1</v>
      </c>
      <c r="J15" s="151">
        <v>1</v>
      </c>
      <c r="K15" s="151"/>
      <c r="L15" s="151"/>
      <c r="M15" s="151"/>
      <c r="N15" s="151"/>
      <c r="O15" s="151"/>
      <c r="P15" s="151"/>
      <c r="Q15" s="151"/>
      <c r="R15" s="151"/>
      <c r="S15" s="151"/>
      <c r="T15" s="151"/>
      <c r="U15" s="151"/>
      <c r="V15" s="151"/>
      <c r="W15" s="151"/>
      <c r="X15" s="151"/>
      <c r="Y15" s="151"/>
      <c r="Z15" s="151"/>
      <c r="AA15" s="151"/>
      <c r="AB15" s="151"/>
      <c r="AC15" s="151"/>
      <c r="AD15" s="151"/>
      <c r="AE15" s="151"/>
      <c r="AF15" s="151"/>
      <c r="AG15" s="151"/>
      <c r="AH15" s="151"/>
      <c r="AI15" s="151"/>
      <c r="AJ15" s="151"/>
      <c r="AK15" s="151"/>
      <c r="AL15" s="151"/>
      <c r="AM15" s="151"/>
      <c r="AN15" s="151"/>
      <c r="AO15" s="151"/>
      <c r="AP15" s="151"/>
      <c r="AQ15" s="151"/>
      <c r="AR15" s="151"/>
      <c r="AS15" s="151"/>
      <c r="AT15" s="151"/>
      <c r="AU15" s="151"/>
      <c r="AV15" s="151"/>
      <c r="AW15" s="151"/>
      <c r="AX15" s="151"/>
      <c r="AY15" s="151"/>
      <c r="AZ15" s="151"/>
      <c r="BA15" s="151"/>
      <c r="BB15" s="151">
        <v>7</v>
      </c>
    </row>
    <row r="16" spans="1:54" x14ac:dyDescent="0.35">
      <c r="B16" t="s">
        <v>154</v>
      </c>
      <c r="C16" t="s">
        <v>98</v>
      </c>
      <c r="D16" s="151"/>
      <c r="E16" s="151"/>
      <c r="F16" s="151"/>
      <c r="G16" s="151"/>
      <c r="H16" s="151"/>
      <c r="I16" s="151"/>
      <c r="J16" s="151"/>
      <c r="K16" s="151"/>
      <c r="L16" s="151"/>
      <c r="M16" s="151"/>
      <c r="N16" s="151"/>
      <c r="O16" s="151"/>
      <c r="P16" s="151"/>
      <c r="Q16" s="151"/>
      <c r="R16" s="151"/>
      <c r="S16" s="151"/>
      <c r="T16" s="151"/>
      <c r="U16" s="151"/>
      <c r="V16" s="151"/>
      <c r="W16" s="151"/>
      <c r="X16" s="151"/>
      <c r="Y16" s="151"/>
      <c r="Z16" s="151"/>
      <c r="AA16" s="151"/>
      <c r="AB16" s="151"/>
      <c r="AC16" s="151"/>
      <c r="AD16" s="151"/>
      <c r="AE16" s="151"/>
      <c r="AF16" s="151"/>
      <c r="AG16" s="151">
        <v>1</v>
      </c>
      <c r="AH16" s="151">
        <v>1</v>
      </c>
      <c r="AI16" s="151">
        <v>1</v>
      </c>
      <c r="AJ16" s="151">
        <v>1</v>
      </c>
      <c r="AK16" s="151">
        <v>1</v>
      </c>
      <c r="AL16" s="151">
        <v>1</v>
      </c>
      <c r="AM16" s="151"/>
      <c r="AN16" s="151"/>
      <c r="AO16" s="151"/>
      <c r="AP16" s="151"/>
      <c r="AQ16" s="151"/>
      <c r="AR16" s="151"/>
      <c r="AS16" s="151"/>
      <c r="AT16" s="151"/>
      <c r="AU16" s="151"/>
      <c r="AV16" s="151"/>
      <c r="AW16" s="151"/>
      <c r="AX16" s="151"/>
      <c r="AY16" s="151"/>
      <c r="AZ16" s="151"/>
      <c r="BA16" s="151"/>
      <c r="BB16" s="151">
        <v>6</v>
      </c>
    </row>
    <row r="17" spans="2:54" x14ac:dyDescent="0.35">
      <c r="C17" t="s">
        <v>102</v>
      </c>
      <c r="D17" s="151"/>
      <c r="E17" s="151">
        <v>1</v>
      </c>
      <c r="F17" s="151">
        <v>1</v>
      </c>
      <c r="G17" s="151">
        <v>1</v>
      </c>
      <c r="H17" s="151">
        <v>1</v>
      </c>
      <c r="I17" s="151">
        <v>1</v>
      </c>
      <c r="J17" s="151">
        <v>1</v>
      </c>
      <c r="K17" s="151"/>
      <c r="L17" s="151"/>
      <c r="M17" s="151"/>
      <c r="N17" s="151"/>
      <c r="O17" s="151"/>
      <c r="P17" s="151"/>
      <c r="Q17" s="151"/>
      <c r="R17" s="151"/>
      <c r="S17" s="151"/>
      <c r="T17" s="151"/>
      <c r="U17" s="151"/>
      <c r="V17" s="151"/>
      <c r="W17" s="151"/>
      <c r="X17" s="151"/>
      <c r="Y17" s="151"/>
      <c r="Z17" s="151"/>
      <c r="AA17" s="151"/>
      <c r="AB17" s="151"/>
      <c r="AC17" s="151"/>
      <c r="AD17" s="151"/>
      <c r="AE17" s="151"/>
      <c r="AF17" s="151"/>
      <c r="AG17" s="151"/>
      <c r="AH17" s="151"/>
      <c r="AI17" s="151"/>
      <c r="AJ17" s="151"/>
      <c r="AK17" s="151"/>
      <c r="AL17" s="151"/>
      <c r="AM17" s="151"/>
      <c r="AN17" s="151"/>
      <c r="AO17" s="151"/>
      <c r="AP17" s="151"/>
      <c r="AQ17" s="151"/>
      <c r="AR17" s="151"/>
      <c r="AS17" s="151"/>
      <c r="AT17" s="151"/>
      <c r="AU17" s="151"/>
      <c r="AV17" s="151"/>
      <c r="AW17" s="151"/>
      <c r="AX17" s="151"/>
      <c r="AY17" s="151"/>
      <c r="AZ17" s="151"/>
      <c r="BA17" s="151"/>
      <c r="BB17" s="151">
        <v>6</v>
      </c>
    </row>
    <row r="18" spans="2:54" x14ac:dyDescent="0.35">
      <c r="B18" t="s">
        <v>155</v>
      </c>
      <c r="C18" t="s">
        <v>99</v>
      </c>
      <c r="D18" s="151"/>
      <c r="E18" s="151"/>
      <c r="F18" s="151"/>
      <c r="G18" s="151"/>
      <c r="H18" s="151"/>
      <c r="I18" s="151"/>
      <c r="J18" s="151"/>
      <c r="K18" s="151"/>
      <c r="L18" s="151"/>
      <c r="M18" s="151"/>
      <c r="N18" s="151"/>
      <c r="O18" s="151"/>
      <c r="P18" s="151"/>
      <c r="Q18" s="151"/>
      <c r="R18" s="151"/>
      <c r="S18" s="151"/>
      <c r="T18" s="151"/>
      <c r="U18" s="151"/>
      <c r="V18" s="151"/>
      <c r="W18" s="151"/>
      <c r="X18" s="151"/>
      <c r="Y18" s="151"/>
      <c r="Z18" s="151"/>
      <c r="AA18" s="151"/>
      <c r="AB18" s="151"/>
      <c r="AC18" s="151"/>
      <c r="AD18" s="151"/>
      <c r="AE18" s="151"/>
      <c r="AF18" s="151"/>
      <c r="AG18" s="151">
        <v>1</v>
      </c>
      <c r="AH18" s="151">
        <v>1</v>
      </c>
      <c r="AI18" s="151">
        <v>1</v>
      </c>
      <c r="AJ18" s="151">
        <v>1</v>
      </c>
      <c r="AK18" s="151">
        <v>1</v>
      </c>
      <c r="AL18" s="151">
        <v>1</v>
      </c>
      <c r="AM18" s="151"/>
      <c r="AN18" s="151"/>
      <c r="AO18" s="151"/>
      <c r="AP18" s="151"/>
      <c r="AQ18" s="151"/>
      <c r="AR18" s="151"/>
      <c r="AS18" s="151"/>
      <c r="AT18" s="151"/>
      <c r="AU18" s="151"/>
      <c r="AV18" s="151"/>
      <c r="AW18" s="151"/>
      <c r="AX18" s="151"/>
      <c r="AY18" s="151"/>
      <c r="AZ18" s="151"/>
      <c r="BA18" s="151"/>
      <c r="BB18" s="151">
        <v>6</v>
      </c>
    </row>
    <row r="19" spans="2:54" x14ac:dyDescent="0.35">
      <c r="C19" t="s">
        <v>104</v>
      </c>
      <c r="D19" s="151"/>
      <c r="E19" s="151">
        <v>1</v>
      </c>
      <c r="F19" s="151">
        <v>1</v>
      </c>
      <c r="G19" s="151">
        <v>1</v>
      </c>
      <c r="H19" s="151">
        <v>1</v>
      </c>
      <c r="I19" s="151">
        <v>1</v>
      </c>
      <c r="J19" s="151">
        <v>1</v>
      </c>
      <c r="K19" s="151"/>
      <c r="L19" s="151"/>
      <c r="M19" s="151"/>
      <c r="N19" s="151"/>
      <c r="O19" s="151"/>
      <c r="P19" s="151"/>
      <c r="Q19" s="151"/>
      <c r="R19" s="151"/>
      <c r="S19" s="151"/>
      <c r="T19" s="151"/>
      <c r="U19" s="151"/>
      <c r="V19" s="151"/>
      <c r="W19" s="151"/>
      <c r="X19" s="151"/>
      <c r="Y19" s="151"/>
      <c r="Z19" s="151"/>
      <c r="AA19" s="151"/>
      <c r="AB19" s="151"/>
      <c r="AC19" s="151"/>
      <c r="AD19" s="151"/>
      <c r="AE19" s="151"/>
      <c r="AF19" s="151"/>
      <c r="AG19" s="151"/>
      <c r="AH19" s="151"/>
      <c r="AI19" s="151"/>
      <c r="AJ19" s="151"/>
      <c r="AK19" s="151"/>
      <c r="AL19" s="151"/>
      <c r="AM19" s="151"/>
      <c r="AN19" s="151"/>
      <c r="AO19" s="151"/>
      <c r="AP19" s="151"/>
      <c r="AQ19" s="151"/>
      <c r="AR19" s="151"/>
      <c r="AS19" s="151"/>
      <c r="AT19" s="151"/>
      <c r="AU19" s="151"/>
      <c r="AV19" s="151"/>
      <c r="AW19" s="151"/>
      <c r="AX19" s="151"/>
      <c r="AY19" s="151"/>
      <c r="AZ19" s="151"/>
      <c r="BA19" s="151"/>
      <c r="BB19" s="151">
        <v>6</v>
      </c>
    </row>
    <row r="20" spans="2:54" x14ac:dyDescent="0.35">
      <c r="B20" t="s">
        <v>156</v>
      </c>
      <c r="C20" t="s">
        <v>100</v>
      </c>
      <c r="D20" s="151"/>
      <c r="E20" s="151"/>
      <c r="F20" s="151"/>
      <c r="G20" s="151"/>
      <c r="H20" s="151"/>
      <c r="I20" s="151"/>
      <c r="J20" s="151"/>
      <c r="K20" s="151"/>
      <c r="L20" s="151"/>
      <c r="M20" s="151"/>
      <c r="N20" s="151"/>
      <c r="O20" s="151"/>
      <c r="P20" s="151"/>
      <c r="Q20" s="151"/>
      <c r="R20" s="151"/>
      <c r="S20" s="151"/>
      <c r="T20" s="151"/>
      <c r="U20" s="151"/>
      <c r="V20" s="151"/>
      <c r="W20" s="151"/>
      <c r="X20" s="151"/>
      <c r="Y20" s="151"/>
      <c r="Z20" s="151"/>
      <c r="AA20" s="151"/>
      <c r="AB20" s="151"/>
      <c r="AC20" s="151"/>
      <c r="AD20" s="151"/>
      <c r="AE20" s="151"/>
      <c r="AF20" s="151"/>
      <c r="AG20" s="151">
        <v>1</v>
      </c>
      <c r="AH20" s="151">
        <v>1</v>
      </c>
      <c r="AI20" s="151">
        <v>1</v>
      </c>
      <c r="AJ20" s="151">
        <v>1</v>
      </c>
      <c r="AK20" s="151">
        <v>1</v>
      </c>
      <c r="AL20" s="151">
        <v>1</v>
      </c>
      <c r="AM20" s="151"/>
      <c r="AN20" s="151"/>
      <c r="AO20" s="151"/>
      <c r="AP20" s="151"/>
      <c r="AQ20" s="151"/>
      <c r="AR20" s="151"/>
      <c r="AS20" s="151"/>
      <c r="AT20" s="151"/>
      <c r="AU20" s="151"/>
      <c r="AV20" s="151"/>
      <c r="AW20" s="151"/>
      <c r="AX20" s="151"/>
      <c r="AY20" s="151"/>
      <c r="AZ20" s="151"/>
      <c r="BA20" s="151"/>
      <c r="BB20" s="151">
        <v>6</v>
      </c>
    </row>
    <row r="21" spans="2:54" x14ac:dyDescent="0.35">
      <c r="C21" t="s">
        <v>105</v>
      </c>
      <c r="D21" s="151"/>
      <c r="E21" s="151">
        <v>1</v>
      </c>
      <c r="F21" s="151">
        <v>1</v>
      </c>
      <c r="G21" s="151">
        <v>1</v>
      </c>
      <c r="H21" s="151">
        <v>1</v>
      </c>
      <c r="I21" s="151">
        <v>1</v>
      </c>
      <c r="J21" s="151">
        <v>1</v>
      </c>
      <c r="K21" s="151"/>
      <c r="L21" s="151"/>
      <c r="M21" s="151"/>
      <c r="N21" s="151"/>
      <c r="O21" s="151"/>
      <c r="P21" s="151"/>
      <c r="Q21" s="151"/>
      <c r="R21" s="151"/>
      <c r="S21" s="151"/>
      <c r="T21" s="151"/>
      <c r="U21" s="151"/>
      <c r="V21" s="151"/>
      <c r="W21" s="151"/>
      <c r="X21" s="151"/>
      <c r="Y21" s="151"/>
      <c r="Z21" s="151"/>
      <c r="AA21" s="151"/>
      <c r="AB21" s="151"/>
      <c r="AC21" s="151"/>
      <c r="AD21" s="151"/>
      <c r="AE21" s="151"/>
      <c r="AF21" s="151"/>
      <c r="AG21" s="151"/>
      <c r="AH21" s="151"/>
      <c r="AI21" s="151"/>
      <c r="AJ21" s="151"/>
      <c r="AK21" s="151"/>
      <c r="AL21" s="151"/>
      <c r="AM21" s="151"/>
      <c r="AN21" s="151"/>
      <c r="AO21" s="151"/>
      <c r="AP21" s="151"/>
      <c r="AQ21" s="151"/>
      <c r="AR21" s="151"/>
      <c r="AS21" s="151"/>
      <c r="AT21" s="151"/>
      <c r="AU21" s="151"/>
      <c r="AV21" s="151"/>
      <c r="AW21" s="151"/>
      <c r="AX21" s="151"/>
      <c r="AY21" s="151"/>
      <c r="AZ21" s="151"/>
      <c r="BA21" s="151"/>
      <c r="BB21" s="151">
        <v>6</v>
      </c>
    </row>
    <row r="22" spans="2:54" x14ac:dyDescent="0.35">
      <c r="B22" t="s">
        <v>157</v>
      </c>
      <c r="C22" t="s">
        <v>101</v>
      </c>
      <c r="D22" s="151"/>
      <c r="E22" s="151"/>
      <c r="F22" s="151"/>
      <c r="G22" s="151"/>
      <c r="H22" s="151"/>
      <c r="I22" s="151"/>
      <c r="J22" s="151"/>
      <c r="K22" s="151"/>
      <c r="L22" s="151"/>
      <c r="M22" s="151"/>
      <c r="N22" s="151"/>
      <c r="O22" s="151"/>
      <c r="P22" s="151"/>
      <c r="Q22" s="151"/>
      <c r="R22" s="151"/>
      <c r="S22" s="151"/>
      <c r="T22" s="151"/>
      <c r="U22" s="151"/>
      <c r="V22" s="151"/>
      <c r="W22" s="151"/>
      <c r="X22" s="151"/>
      <c r="Y22" s="151"/>
      <c r="Z22" s="151"/>
      <c r="AA22" s="151"/>
      <c r="AB22" s="151"/>
      <c r="AC22" s="151"/>
      <c r="AD22" s="151"/>
      <c r="AE22" s="151"/>
      <c r="AF22" s="151"/>
      <c r="AG22" s="151">
        <v>1</v>
      </c>
      <c r="AH22" s="151">
        <v>1</v>
      </c>
      <c r="AI22" s="151">
        <v>1</v>
      </c>
      <c r="AJ22" s="151">
        <v>1</v>
      </c>
      <c r="AK22" s="151">
        <v>1</v>
      </c>
      <c r="AL22" s="151">
        <v>1</v>
      </c>
      <c r="AM22" s="151"/>
      <c r="AN22" s="151"/>
      <c r="AO22" s="151"/>
      <c r="AP22" s="151"/>
      <c r="AQ22" s="151"/>
      <c r="AR22" s="151"/>
      <c r="AS22" s="151"/>
      <c r="AT22" s="151"/>
      <c r="AU22" s="151"/>
      <c r="AV22" s="151"/>
      <c r="AW22" s="151"/>
      <c r="AX22" s="151"/>
      <c r="AY22" s="151"/>
      <c r="AZ22" s="151"/>
      <c r="BA22" s="151"/>
      <c r="BB22" s="151">
        <v>6</v>
      </c>
    </row>
    <row r="23" spans="2:54" x14ac:dyDescent="0.35">
      <c r="C23" t="s">
        <v>106</v>
      </c>
      <c r="D23" s="151"/>
      <c r="E23" s="151">
        <v>1</v>
      </c>
      <c r="F23" s="151">
        <v>1</v>
      </c>
      <c r="G23" s="151">
        <v>1</v>
      </c>
      <c r="H23" s="151">
        <v>1</v>
      </c>
      <c r="I23" s="151">
        <v>1</v>
      </c>
      <c r="J23" s="151">
        <v>1</v>
      </c>
      <c r="K23" s="151"/>
      <c r="L23" s="151"/>
      <c r="M23" s="151"/>
      <c r="N23" s="151"/>
      <c r="O23" s="151"/>
      <c r="P23" s="151"/>
      <c r="Q23" s="151"/>
      <c r="R23" s="151"/>
      <c r="S23" s="151"/>
      <c r="T23" s="151"/>
      <c r="U23" s="151"/>
      <c r="V23" s="151"/>
      <c r="W23" s="151"/>
      <c r="X23" s="151"/>
      <c r="Y23" s="151"/>
      <c r="Z23" s="151"/>
      <c r="AA23" s="151"/>
      <c r="AB23" s="151"/>
      <c r="AC23" s="151"/>
      <c r="AD23" s="151"/>
      <c r="AE23" s="151"/>
      <c r="AF23" s="151"/>
      <c r="AG23" s="151"/>
      <c r="AH23" s="151"/>
      <c r="AI23" s="151"/>
      <c r="AJ23" s="151"/>
      <c r="AK23" s="151"/>
      <c r="AL23" s="151"/>
      <c r="AM23" s="151"/>
      <c r="AN23" s="151"/>
      <c r="AO23" s="151"/>
      <c r="AP23" s="151"/>
      <c r="AQ23" s="151"/>
      <c r="AR23" s="151"/>
      <c r="AS23" s="151"/>
      <c r="AT23" s="151"/>
      <c r="AU23" s="151"/>
      <c r="AV23" s="151"/>
      <c r="AW23" s="151"/>
      <c r="AX23" s="151"/>
      <c r="AY23" s="151"/>
      <c r="AZ23" s="151"/>
      <c r="BA23" s="151"/>
      <c r="BB23" s="151">
        <v>6</v>
      </c>
    </row>
    <row r="24" spans="2:54" x14ac:dyDescent="0.35">
      <c r="B24" t="s">
        <v>113</v>
      </c>
      <c r="C24" t="s">
        <v>90</v>
      </c>
      <c r="D24" s="151">
        <v>1</v>
      </c>
      <c r="E24" s="151">
        <v>1</v>
      </c>
      <c r="F24" s="151">
        <v>1</v>
      </c>
      <c r="G24" s="151">
        <v>1</v>
      </c>
      <c r="H24" s="151">
        <v>1</v>
      </c>
      <c r="I24" s="151">
        <v>1</v>
      </c>
      <c r="J24" s="151">
        <v>1</v>
      </c>
      <c r="K24" s="151"/>
      <c r="L24" s="151"/>
      <c r="M24" s="151"/>
      <c r="N24" s="151"/>
      <c r="O24" s="151"/>
      <c r="P24" s="151"/>
      <c r="Q24" s="151"/>
      <c r="R24" s="151"/>
      <c r="S24" s="151"/>
      <c r="T24" s="151"/>
      <c r="U24" s="151"/>
      <c r="V24" s="151"/>
      <c r="W24" s="151"/>
      <c r="X24" s="151"/>
      <c r="Y24" s="151"/>
      <c r="Z24" s="151"/>
      <c r="AA24" s="151"/>
      <c r="AB24" s="151"/>
      <c r="AC24" s="151"/>
      <c r="AD24" s="151"/>
      <c r="AE24" s="151"/>
      <c r="AF24" s="151">
        <v>1</v>
      </c>
      <c r="AG24" s="151">
        <v>1</v>
      </c>
      <c r="AH24" s="151">
        <v>1</v>
      </c>
      <c r="AI24" s="151">
        <v>1</v>
      </c>
      <c r="AJ24" s="151">
        <v>1</v>
      </c>
      <c r="AK24" s="151">
        <v>1</v>
      </c>
      <c r="AL24" s="151">
        <v>1</v>
      </c>
      <c r="AM24" s="151"/>
      <c r="AN24" s="151"/>
      <c r="AO24" s="151"/>
      <c r="AP24" s="151"/>
      <c r="AQ24" s="151"/>
      <c r="AR24" s="151"/>
      <c r="AS24" s="151"/>
      <c r="AT24" s="151"/>
      <c r="AU24" s="151"/>
      <c r="AV24" s="151"/>
      <c r="AW24" s="151"/>
      <c r="AX24" s="151"/>
      <c r="AY24" s="151"/>
      <c r="AZ24" s="151"/>
      <c r="BA24" s="151"/>
      <c r="BB24" s="151">
        <v>14</v>
      </c>
    </row>
    <row r="25" spans="2:54" x14ac:dyDescent="0.35">
      <c r="C25" t="s">
        <v>92</v>
      </c>
      <c r="D25" s="151">
        <v>1</v>
      </c>
      <c r="E25" s="151">
        <v>1</v>
      </c>
      <c r="F25" s="151">
        <v>1</v>
      </c>
      <c r="G25" s="151">
        <v>1</v>
      </c>
      <c r="H25" s="151">
        <v>1</v>
      </c>
      <c r="I25" s="151">
        <v>1</v>
      </c>
      <c r="J25" s="151">
        <v>1</v>
      </c>
      <c r="K25" s="151"/>
      <c r="L25" s="151"/>
      <c r="M25" s="151"/>
      <c r="N25" s="151"/>
      <c r="O25" s="151"/>
      <c r="P25" s="151"/>
      <c r="Q25" s="151"/>
      <c r="R25" s="151"/>
      <c r="S25" s="151"/>
      <c r="T25" s="151"/>
      <c r="U25" s="151"/>
      <c r="V25" s="151"/>
      <c r="W25" s="151"/>
      <c r="X25" s="151"/>
      <c r="Y25" s="151"/>
      <c r="Z25" s="151"/>
      <c r="AA25" s="151"/>
      <c r="AB25" s="151"/>
      <c r="AC25" s="151"/>
      <c r="AD25" s="151"/>
      <c r="AE25" s="151"/>
      <c r="AF25" s="151"/>
      <c r="AG25" s="151"/>
      <c r="AH25" s="151"/>
      <c r="AI25" s="151"/>
      <c r="AJ25" s="151"/>
      <c r="AK25" s="151"/>
      <c r="AL25" s="151"/>
      <c r="AM25" s="151"/>
      <c r="AN25" s="151"/>
      <c r="AO25" s="151"/>
      <c r="AP25" s="151"/>
      <c r="AQ25" s="151"/>
      <c r="AR25" s="151"/>
      <c r="AS25" s="151"/>
      <c r="AT25" s="151"/>
      <c r="AU25" s="151"/>
      <c r="AV25" s="151"/>
      <c r="AW25" s="151"/>
      <c r="AX25" s="151"/>
      <c r="AY25" s="151"/>
      <c r="AZ25" s="151"/>
      <c r="BA25" s="151"/>
      <c r="BB25" s="151">
        <v>7</v>
      </c>
    </row>
    <row r="26" spans="2:54" x14ac:dyDescent="0.35">
      <c r="C26" t="s">
        <v>102</v>
      </c>
      <c r="D26" s="151">
        <v>1</v>
      </c>
      <c r="E26" s="151"/>
      <c r="F26" s="151"/>
      <c r="G26" s="151"/>
      <c r="H26" s="151"/>
      <c r="I26" s="151"/>
      <c r="J26" s="151"/>
      <c r="K26" s="151"/>
      <c r="L26" s="151"/>
      <c r="M26" s="151"/>
      <c r="N26" s="151"/>
      <c r="O26" s="151"/>
      <c r="P26" s="151"/>
      <c r="Q26" s="151"/>
      <c r="R26" s="151"/>
      <c r="S26" s="151"/>
      <c r="T26" s="151"/>
      <c r="U26" s="151"/>
      <c r="V26" s="151"/>
      <c r="W26" s="151"/>
      <c r="X26" s="151"/>
      <c r="Y26" s="151"/>
      <c r="Z26" s="151"/>
      <c r="AA26" s="151"/>
      <c r="AB26" s="151"/>
      <c r="AC26" s="151"/>
      <c r="AD26" s="151"/>
      <c r="AE26" s="151"/>
      <c r="AF26" s="151">
        <v>1</v>
      </c>
      <c r="AG26" s="151">
        <v>1</v>
      </c>
      <c r="AH26" s="151">
        <v>1</v>
      </c>
      <c r="AI26" s="151">
        <v>1</v>
      </c>
      <c r="AJ26" s="151">
        <v>1</v>
      </c>
      <c r="AK26" s="151">
        <v>1</v>
      </c>
      <c r="AL26" s="151">
        <v>1</v>
      </c>
      <c r="AM26" s="151"/>
      <c r="AN26" s="151"/>
      <c r="AO26" s="151"/>
      <c r="AP26" s="151"/>
      <c r="AQ26" s="151"/>
      <c r="AR26" s="151"/>
      <c r="AS26" s="151"/>
      <c r="AT26" s="151"/>
      <c r="AU26" s="151"/>
      <c r="AV26" s="151"/>
      <c r="AW26" s="151"/>
      <c r="AX26" s="151"/>
      <c r="AY26" s="151"/>
      <c r="AZ26" s="151"/>
      <c r="BA26" s="151"/>
      <c r="BB26" s="151">
        <v>8</v>
      </c>
    </row>
    <row r="27" spans="2:54" x14ac:dyDescent="0.35">
      <c r="B27" t="s">
        <v>161</v>
      </c>
      <c r="C27" t="s">
        <v>109</v>
      </c>
      <c r="D27" s="151"/>
      <c r="E27" s="151"/>
      <c r="F27" s="151"/>
      <c r="G27" s="151"/>
      <c r="H27" s="151"/>
      <c r="I27" s="151">
        <v>1</v>
      </c>
      <c r="J27" s="151"/>
      <c r="K27" s="151"/>
      <c r="L27" s="151"/>
      <c r="M27" s="151"/>
      <c r="N27" s="151"/>
      <c r="O27" s="151"/>
      <c r="P27" s="151"/>
      <c r="Q27" s="151"/>
      <c r="R27" s="151"/>
      <c r="S27" s="151"/>
      <c r="T27" s="151"/>
      <c r="U27" s="151"/>
      <c r="V27" s="151"/>
      <c r="W27" s="151"/>
      <c r="X27" s="151"/>
      <c r="Y27" s="151"/>
      <c r="Z27" s="151"/>
      <c r="AA27" s="151"/>
      <c r="AB27" s="151"/>
      <c r="AC27" s="151"/>
      <c r="AD27" s="151"/>
      <c r="AE27" s="151"/>
      <c r="AF27" s="151"/>
      <c r="AG27" s="151"/>
      <c r="AH27" s="151"/>
      <c r="AI27" s="151"/>
      <c r="AJ27" s="151"/>
      <c r="AK27" s="151"/>
      <c r="AL27" s="151"/>
      <c r="AM27" s="151"/>
      <c r="AN27" s="151"/>
      <c r="AO27" s="151"/>
      <c r="AP27" s="151"/>
      <c r="AQ27" s="151"/>
      <c r="AR27" s="151"/>
      <c r="AS27" s="151"/>
      <c r="AT27" s="151"/>
      <c r="AU27" s="151"/>
      <c r="AV27" s="151"/>
      <c r="AW27" s="151"/>
      <c r="AX27" s="151"/>
      <c r="AY27" s="151"/>
      <c r="AZ27" s="151"/>
      <c r="BA27" s="151"/>
      <c r="BB27" s="151">
        <v>1</v>
      </c>
    </row>
    <row r="28" spans="2:54" x14ac:dyDescent="0.35">
      <c r="B28" t="s">
        <v>162</v>
      </c>
      <c r="C28" t="s">
        <v>109</v>
      </c>
      <c r="D28" s="151"/>
      <c r="E28" s="151"/>
      <c r="F28" s="151"/>
      <c r="G28" s="151"/>
      <c r="H28" s="151"/>
      <c r="I28" s="151"/>
      <c r="J28" s="151">
        <v>1</v>
      </c>
      <c r="K28" s="151"/>
      <c r="L28" s="151"/>
      <c r="M28" s="151"/>
      <c r="N28" s="151"/>
      <c r="O28" s="151"/>
      <c r="P28" s="151"/>
      <c r="Q28" s="151"/>
      <c r="R28" s="151"/>
      <c r="S28" s="151"/>
      <c r="T28" s="151"/>
      <c r="U28" s="151"/>
      <c r="V28" s="151"/>
      <c r="W28" s="151"/>
      <c r="X28" s="151"/>
      <c r="Y28" s="151"/>
      <c r="Z28" s="151"/>
      <c r="AA28" s="151"/>
      <c r="AB28" s="151"/>
      <c r="AC28" s="151"/>
      <c r="AD28" s="151"/>
      <c r="AE28" s="151"/>
      <c r="AF28" s="151"/>
      <c r="AG28" s="151"/>
      <c r="AH28" s="151"/>
      <c r="AI28" s="151"/>
      <c r="AJ28" s="151"/>
      <c r="AK28" s="151"/>
      <c r="AL28" s="151"/>
      <c r="AM28" s="151"/>
      <c r="AN28" s="151"/>
      <c r="AO28" s="151"/>
      <c r="AP28" s="151"/>
      <c r="AQ28" s="151"/>
      <c r="AR28" s="151"/>
      <c r="AS28" s="151"/>
      <c r="AT28" s="151"/>
      <c r="AU28" s="151"/>
      <c r="AV28" s="151"/>
      <c r="AW28" s="151"/>
      <c r="AX28" s="151"/>
      <c r="AY28" s="151"/>
      <c r="AZ28" s="151"/>
      <c r="BA28" s="151"/>
      <c r="BB28" s="151">
        <v>1</v>
      </c>
    </row>
    <row r="29" spans="2:54" x14ac:dyDescent="0.35">
      <c r="B29" t="s">
        <v>147</v>
      </c>
      <c r="C29" t="s">
        <v>91</v>
      </c>
      <c r="D29" s="151"/>
      <c r="E29" s="151"/>
      <c r="F29" s="151"/>
      <c r="G29" s="151"/>
      <c r="H29" s="151"/>
      <c r="I29" s="151"/>
      <c r="J29" s="151"/>
      <c r="K29" s="151">
        <v>1</v>
      </c>
      <c r="L29" s="151">
        <v>1</v>
      </c>
      <c r="M29" s="151">
        <v>1</v>
      </c>
      <c r="N29" s="151">
        <v>1</v>
      </c>
      <c r="O29" s="151">
        <v>1</v>
      </c>
      <c r="P29" s="151">
        <v>1</v>
      </c>
      <c r="Q29" s="151">
        <v>1</v>
      </c>
      <c r="R29" s="151"/>
      <c r="S29" s="151"/>
      <c r="T29" s="151"/>
      <c r="U29" s="151"/>
      <c r="V29" s="151"/>
      <c r="W29" s="151"/>
      <c r="X29" s="151"/>
      <c r="Y29" s="151"/>
      <c r="Z29" s="151"/>
      <c r="AA29" s="151"/>
      <c r="AB29" s="151"/>
      <c r="AC29" s="151"/>
      <c r="AD29" s="151"/>
      <c r="AE29" s="151"/>
      <c r="AF29" s="151"/>
      <c r="AG29" s="151"/>
      <c r="AH29" s="151"/>
      <c r="AI29" s="151"/>
      <c r="AJ29" s="151"/>
      <c r="AK29" s="151"/>
      <c r="AL29" s="151"/>
      <c r="AM29" s="151"/>
      <c r="AN29" s="151"/>
      <c r="AO29" s="151"/>
      <c r="AP29" s="151"/>
      <c r="AQ29" s="151"/>
      <c r="AR29" s="151"/>
      <c r="AS29" s="151"/>
      <c r="AT29" s="151"/>
      <c r="AU29" s="151"/>
      <c r="AV29" s="151"/>
      <c r="AW29" s="151"/>
      <c r="AX29" s="151"/>
      <c r="AY29" s="151"/>
      <c r="AZ29" s="151"/>
      <c r="BA29" s="151"/>
      <c r="BB29" s="151">
        <v>7</v>
      </c>
    </row>
    <row r="30" spans="2:54" x14ac:dyDescent="0.35">
      <c r="C30" t="s">
        <v>93</v>
      </c>
      <c r="D30" s="151">
        <v>1</v>
      </c>
      <c r="E30" s="151">
        <v>1</v>
      </c>
      <c r="F30" s="151">
        <v>1</v>
      </c>
      <c r="G30" s="151">
        <v>1</v>
      </c>
      <c r="H30" s="151">
        <v>1</v>
      </c>
      <c r="I30" s="151">
        <v>1</v>
      </c>
      <c r="J30" s="151">
        <v>1</v>
      </c>
      <c r="K30" s="151"/>
      <c r="L30" s="151"/>
      <c r="M30" s="151"/>
      <c r="N30" s="151"/>
      <c r="O30" s="151"/>
      <c r="P30" s="151"/>
      <c r="Q30" s="151"/>
      <c r="R30" s="151"/>
      <c r="S30" s="151"/>
      <c r="T30" s="151"/>
      <c r="U30" s="151"/>
      <c r="V30" s="151"/>
      <c r="W30" s="151"/>
      <c r="X30" s="151"/>
      <c r="Y30" s="151"/>
      <c r="Z30" s="151"/>
      <c r="AA30" s="151"/>
      <c r="AB30" s="151"/>
      <c r="AC30" s="151"/>
      <c r="AD30" s="151"/>
      <c r="AE30" s="151"/>
      <c r="AF30" s="151"/>
      <c r="AG30" s="151"/>
      <c r="AH30" s="151"/>
      <c r="AI30" s="151"/>
      <c r="AJ30" s="151"/>
      <c r="AK30" s="151"/>
      <c r="AL30" s="151"/>
      <c r="AM30" s="151"/>
      <c r="AN30" s="151"/>
      <c r="AO30" s="151"/>
      <c r="AP30" s="151"/>
      <c r="AQ30" s="151"/>
      <c r="AR30" s="151"/>
      <c r="AS30" s="151"/>
      <c r="AT30" s="151"/>
      <c r="AU30" s="151"/>
      <c r="AV30" s="151"/>
      <c r="AW30" s="151"/>
      <c r="AX30" s="151"/>
      <c r="AY30" s="151"/>
      <c r="AZ30" s="151"/>
      <c r="BA30" s="151"/>
      <c r="BB30" s="151">
        <v>7</v>
      </c>
    </row>
    <row r="31" spans="2:54" x14ac:dyDescent="0.35">
      <c r="C31" t="s">
        <v>94</v>
      </c>
      <c r="D31" s="151">
        <v>1</v>
      </c>
      <c r="E31" s="151">
        <v>1</v>
      </c>
      <c r="F31" s="151">
        <v>1</v>
      </c>
      <c r="G31" s="151">
        <v>1</v>
      </c>
      <c r="H31" s="151">
        <v>1</v>
      </c>
      <c r="I31" s="151">
        <v>1</v>
      </c>
      <c r="J31" s="151">
        <v>1</v>
      </c>
      <c r="K31" s="151"/>
      <c r="L31" s="151"/>
      <c r="M31" s="151"/>
      <c r="N31" s="151"/>
      <c r="O31" s="151"/>
      <c r="P31" s="151"/>
      <c r="Q31" s="151"/>
      <c r="R31" s="151"/>
      <c r="S31" s="151"/>
      <c r="T31" s="151"/>
      <c r="U31" s="151"/>
      <c r="V31" s="151"/>
      <c r="W31" s="151"/>
      <c r="X31" s="151"/>
      <c r="Y31" s="151"/>
      <c r="Z31" s="151"/>
      <c r="AA31" s="151"/>
      <c r="AB31" s="151"/>
      <c r="AC31" s="151"/>
      <c r="AD31" s="151"/>
      <c r="AE31" s="151"/>
      <c r="AF31" s="151"/>
      <c r="AG31" s="151"/>
      <c r="AH31" s="151"/>
      <c r="AI31" s="151"/>
      <c r="AJ31" s="151"/>
      <c r="AK31" s="151"/>
      <c r="AL31" s="151"/>
      <c r="AM31" s="151"/>
      <c r="AN31" s="151"/>
      <c r="AO31" s="151"/>
      <c r="AP31" s="151"/>
      <c r="AQ31" s="151"/>
      <c r="AR31" s="151"/>
      <c r="AS31" s="151"/>
      <c r="AT31" s="151"/>
      <c r="AU31" s="151"/>
      <c r="AV31" s="151"/>
      <c r="AW31" s="151"/>
      <c r="AX31" s="151"/>
      <c r="AY31" s="151"/>
      <c r="AZ31" s="151"/>
      <c r="BA31" s="151"/>
      <c r="BB31" s="151">
        <v>7</v>
      </c>
    </row>
    <row r="32" spans="2:54" x14ac:dyDescent="0.35">
      <c r="C32" t="s">
        <v>104</v>
      </c>
      <c r="D32" s="151"/>
      <c r="E32" s="151"/>
      <c r="F32" s="151"/>
      <c r="G32" s="151"/>
      <c r="H32" s="151"/>
      <c r="I32" s="151"/>
      <c r="J32" s="151"/>
      <c r="K32" s="151">
        <v>1</v>
      </c>
      <c r="L32" s="151">
        <v>1</v>
      </c>
      <c r="M32" s="151">
        <v>1</v>
      </c>
      <c r="N32" s="151">
        <v>1</v>
      </c>
      <c r="O32" s="151">
        <v>1</v>
      </c>
      <c r="P32" s="151">
        <v>1</v>
      </c>
      <c r="Q32" s="151">
        <v>1</v>
      </c>
      <c r="R32" s="151"/>
      <c r="S32" s="151"/>
      <c r="T32" s="151"/>
      <c r="U32" s="151"/>
      <c r="V32" s="151"/>
      <c r="W32" s="151"/>
      <c r="X32" s="151"/>
      <c r="Y32" s="151"/>
      <c r="Z32" s="151"/>
      <c r="AA32" s="151"/>
      <c r="AB32" s="151"/>
      <c r="AC32" s="151"/>
      <c r="AD32" s="151"/>
      <c r="AE32" s="151"/>
      <c r="AF32" s="151"/>
      <c r="AG32" s="151"/>
      <c r="AH32" s="151"/>
      <c r="AI32" s="151"/>
      <c r="AJ32" s="151"/>
      <c r="AK32" s="151"/>
      <c r="AL32" s="151"/>
      <c r="AM32" s="151"/>
      <c r="AN32" s="151"/>
      <c r="AO32" s="151"/>
      <c r="AP32" s="151"/>
      <c r="AQ32" s="151"/>
      <c r="AR32" s="151"/>
      <c r="AS32" s="151"/>
      <c r="AT32" s="151"/>
      <c r="AU32" s="151"/>
      <c r="AV32" s="151"/>
      <c r="AW32" s="151"/>
      <c r="AX32" s="151"/>
      <c r="AY32" s="151"/>
      <c r="AZ32" s="151"/>
      <c r="BA32" s="151"/>
      <c r="BB32" s="151">
        <v>7</v>
      </c>
    </row>
    <row r="33" spans="2:54" x14ac:dyDescent="0.35">
      <c r="B33" t="s">
        <v>148</v>
      </c>
      <c r="C33" t="s">
        <v>92</v>
      </c>
      <c r="D33" s="151"/>
      <c r="E33" s="151"/>
      <c r="F33" s="151"/>
      <c r="G33" s="151"/>
      <c r="H33" s="151"/>
      <c r="I33" s="151"/>
      <c r="J33" s="151"/>
      <c r="K33" s="151"/>
      <c r="L33" s="151"/>
      <c r="M33" s="151"/>
      <c r="N33" s="151"/>
      <c r="O33" s="151"/>
      <c r="P33" s="151"/>
      <c r="Q33" s="151"/>
      <c r="R33" s="151">
        <v>1</v>
      </c>
      <c r="S33" s="151">
        <v>1</v>
      </c>
      <c r="T33" s="151">
        <v>1</v>
      </c>
      <c r="U33" s="151">
        <v>1</v>
      </c>
      <c r="V33" s="151">
        <v>1</v>
      </c>
      <c r="W33" s="151">
        <v>1</v>
      </c>
      <c r="X33" s="151">
        <v>1</v>
      </c>
      <c r="Y33" s="151"/>
      <c r="Z33" s="151"/>
      <c r="AA33" s="151"/>
      <c r="AB33" s="151"/>
      <c r="AC33" s="151"/>
      <c r="AD33" s="151"/>
      <c r="AE33" s="151"/>
      <c r="AF33" s="151"/>
      <c r="AG33" s="151"/>
      <c r="AH33" s="151"/>
      <c r="AI33" s="151"/>
      <c r="AJ33" s="151"/>
      <c r="AK33" s="151"/>
      <c r="AL33" s="151"/>
      <c r="AM33" s="151"/>
      <c r="AN33" s="151"/>
      <c r="AO33" s="151"/>
      <c r="AP33" s="151"/>
      <c r="AQ33" s="151"/>
      <c r="AR33" s="151"/>
      <c r="AS33" s="151"/>
      <c r="AT33" s="151"/>
      <c r="AU33" s="151"/>
      <c r="AV33" s="151"/>
      <c r="AW33" s="151"/>
      <c r="AX33" s="151"/>
      <c r="AY33" s="151"/>
      <c r="AZ33" s="151"/>
      <c r="BA33" s="151"/>
      <c r="BB33" s="151">
        <v>7</v>
      </c>
    </row>
    <row r="34" spans="2:54" x14ac:dyDescent="0.35">
      <c r="C34" t="s">
        <v>95</v>
      </c>
      <c r="D34" s="151">
        <v>1</v>
      </c>
      <c r="E34" s="151">
        <v>1</v>
      </c>
      <c r="F34" s="151">
        <v>1</v>
      </c>
      <c r="G34" s="151">
        <v>1</v>
      </c>
      <c r="H34" s="151">
        <v>1</v>
      </c>
      <c r="I34" s="151">
        <v>1</v>
      </c>
      <c r="J34" s="151">
        <v>1</v>
      </c>
      <c r="K34" s="151"/>
      <c r="L34" s="151"/>
      <c r="M34" s="151"/>
      <c r="N34" s="151"/>
      <c r="O34" s="151"/>
      <c r="P34" s="151"/>
      <c r="Q34" s="151"/>
      <c r="R34" s="151"/>
      <c r="S34" s="151"/>
      <c r="T34" s="151"/>
      <c r="U34" s="151"/>
      <c r="V34" s="151"/>
      <c r="W34" s="151"/>
      <c r="X34" s="151"/>
      <c r="Y34" s="151"/>
      <c r="Z34" s="151"/>
      <c r="AA34" s="151"/>
      <c r="AB34" s="151"/>
      <c r="AC34" s="151"/>
      <c r="AD34" s="151"/>
      <c r="AE34" s="151"/>
      <c r="AF34" s="151"/>
      <c r="AG34" s="151"/>
      <c r="AH34" s="151"/>
      <c r="AI34" s="151"/>
      <c r="AJ34" s="151"/>
      <c r="AK34" s="151"/>
      <c r="AL34" s="151"/>
      <c r="AM34" s="151"/>
      <c r="AN34" s="151"/>
      <c r="AO34" s="151"/>
      <c r="AP34" s="151"/>
      <c r="AQ34" s="151"/>
      <c r="AR34" s="151"/>
      <c r="AS34" s="151"/>
      <c r="AT34" s="151"/>
      <c r="AU34" s="151"/>
      <c r="AV34" s="151"/>
      <c r="AW34" s="151"/>
      <c r="AX34" s="151"/>
      <c r="AY34" s="151"/>
      <c r="AZ34" s="151"/>
      <c r="BA34" s="151"/>
      <c r="BB34" s="151">
        <v>7</v>
      </c>
    </row>
    <row r="35" spans="2:54" x14ac:dyDescent="0.35">
      <c r="C35" t="s">
        <v>96</v>
      </c>
      <c r="D35" s="151">
        <v>1</v>
      </c>
      <c r="E35" s="151">
        <v>1</v>
      </c>
      <c r="F35" s="151">
        <v>1</v>
      </c>
      <c r="G35" s="151">
        <v>1</v>
      </c>
      <c r="H35" s="151">
        <v>1</v>
      </c>
      <c r="I35" s="151">
        <v>1</v>
      </c>
      <c r="J35" s="151">
        <v>1</v>
      </c>
      <c r="K35" s="151"/>
      <c r="L35" s="151"/>
      <c r="M35" s="151"/>
      <c r="N35" s="151"/>
      <c r="O35" s="151"/>
      <c r="P35" s="151"/>
      <c r="Q35" s="151"/>
      <c r="R35" s="151"/>
      <c r="S35" s="151"/>
      <c r="T35" s="151"/>
      <c r="U35" s="151"/>
      <c r="V35" s="151"/>
      <c r="W35" s="151"/>
      <c r="X35" s="151"/>
      <c r="Y35" s="151"/>
      <c r="Z35" s="151"/>
      <c r="AA35" s="151"/>
      <c r="AB35" s="151"/>
      <c r="AC35" s="151"/>
      <c r="AD35" s="151"/>
      <c r="AE35" s="151"/>
      <c r="AF35" s="151"/>
      <c r="AG35" s="151"/>
      <c r="AH35" s="151"/>
      <c r="AI35" s="151"/>
      <c r="AJ35" s="151"/>
      <c r="AK35" s="151"/>
      <c r="AL35" s="151"/>
      <c r="AM35" s="151"/>
      <c r="AN35" s="151"/>
      <c r="AO35" s="151"/>
      <c r="AP35" s="151"/>
      <c r="AQ35" s="151"/>
      <c r="AR35" s="151"/>
      <c r="AS35" s="151"/>
      <c r="AT35" s="151"/>
      <c r="AU35" s="151"/>
      <c r="AV35" s="151"/>
      <c r="AW35" s="151"/>
      <c r="AX35" s="151"/>
      <c r="AY35" s="151"/>
      <c r="AZ35" s="151"/>
      <c r="BA35" s="151"/>
      <c r="BB35" s="151">
        <v>7</v>
      </c>
    </row>
    <row r="36" spans="2:54" x14ac:dyDescent="0.35">
      <c r="C36" t="s">
        <v>105</v>
      </c>
      <c r="D36" s="151"/>
      <c r="E36" s="151"/>
      <c r="F36" s="151"/>
      <c r="G36" s="151"/>
      <c r="H36" s="151"/>
      <c r="I36" s="151"/>
      <c r="J36" s="151"/>
      <c r="K36" s="151"/>
      <c r="L36" s="151"/>
      <c r="M36" s="151"/>
      <c r="N36" s="151"/>
      <c r="O36" s="151"/>
      <c r="P36" s="151"/>
      <c r="Q36" s="151"/>
      <c r="R36" s="151">
        <v>1</v>
      </c>
      <c r="S36" s="151">
        <v>1</v>
      </c>
      <c r="T36" s="151">
        <v>1</v>
      </c>
      <c r="U36" s="151">
        <v>1</v>
      </c>
      <c r="V36" s="151">
        <v>1</v>
      </c>
      <c r="W36" s="151">
        <v>1</v>
      </c>
      <c r="X36" s="151">
        <v>1</v>
      </c>
      <c r="Y36" s="151"/>
      <c r="Z36" s="151"/>
      <c r="AA36" s="151"/>
      <c r="AB36" s="151"/>
      <c r="AC36" s="151"/>
      <c r="AD36" s="151"/>
      <c r="AE36" s="151"/>
      <c r="AF36" s="151"/>
      <c r="AG36" s="151"/>
      <c r="AH36" s="151"/>
      <c r="AI36" s="151"/>
      <c r="AJ36" s="151"/>
      <c r="AK36" s="151"/>
      <c r="AL36" s="151"/>
      <c r="AM36" s="151"/>
      <c r="AN36" s="151"/>
      <c r="AO36" s="151"/>
      <c r="AP36" s="151"/>
      <c r="AQ36" s="151"/>
      <c r="AR36" s="151"/>
      <c r="AS36" s="151"/>
      <c r="AT36" s="151"/>
      <c r="AU36" s="151"/>
      <c r="AV36" s="151"/>
      <c r="AW36" s="151"/>
      <c r="AX36" s="151"/>
      <c r="AY36" s="151"/>
      <c r="AZ36" s="151"/>
      <c r="BA36" s="151"/>
      <c r="BB36" s="151">
        <v>7</v>
      </c>
    </row>
    <row r="37" spans="2:54" x14ac:dyDescent="0.35">
      <c r="B37" t="s">
        <v>149</v>
      </c>
      <c r="C37" t="s">
        <v>93</v>
      </c>
      <c r="D37" s="151"/>
      <c r="E37" s="151"/>
      <c r="F37" s="151"/>
      <c r="G37" s="151"/>
      <c r="H37" s="151"/>
      <c r="I37" s="151"/>
      <c r="J37" s="151"/>
      <c r="K37" s="151"/>
      <c r="L37" s="151"/>
      <c r="M37" s="151"/>
      <c r="N37" s="151"/>
      <c r="O37" s="151"/>
      <c r="P37" s="151"/>
      <c r="Q37" s="151"/>
      <c r="R37" s="151"/>
      <c r="S37" s="151"/>
      <c r="T37" s="151"/>
      <c r="U37" s="151"/>
      <c r="V37" s="151"/>
      <c r="W37" s="151"/>
      <c r="X37" s="151"/>
      <c r="Y37" s="151">
        <v>1</v>
      </c>
      <c r="Z37" s="151">
        <v>1</v>
      </c>
      <c r="AA37" s="151">
        <v>1</v>
      </c>
      <c r="AB37" s="151">
        <v>1</v>
      </c>
      <c r="AC37" s="151">
        <v>1</v>
      </c>
      <c r="AD37" s="151">
        <v>1</v>
      </c>
      <c r="AE37" s="151">
        <v>1</v>
      </c>
      <c r="AF37" s="151"/>
      <c r="AG37" s="151"/>
      <c r="AH37" s="151"/>
      <c r="AI37" s="151"/>
      <c r="AJ37" s="151"/>
      <c r="AK37" s="151"/>
      <c r="AL37" s="151"/>
      <c r="AM37" s="151"/>
      <c r="AN37" s="151"/>
      <c r="AO37" s="151"/>
      <c r="AP37" s="151"/>
      <c r="AQ37" s="151"/>
      <c r="AR37" s="151"/>
      <c r="AS37" s="151"/>
      <c r="AT37" s="151"/>
      <c r="AU37" s="151"/>
      <c r="AV37" s="151"/>
      <c r="AW37" s="151"/>
      <c r="AX37" s="151"/>
      <c r="AY37" s="151"/>
      <c r="AZ37" s="151"/>
      <c r="BA37" s="151"/>
      <c r="BB37" s="151">
        <v>7</v>
      </c>
    </row>
    <row r="38" spans="2:54" x14ac:dyDescent="0.35">
      <c r="C38" t="s">
        <v>97</v>
      </c>
      <c r="D38" s="151"/>
      <c r="E38" s="151">
        <v>1</v>
      </c>
      <c r="F38" s="151">
        <v>1</v>
      </c>
      <c r="G38" s="151">
        <v>1</v>
      </c>
      <c r="H38" s="151">
        <v>1</v>
      </c>
      <c r="I38" s="151">
        <v>1</v>
      </c>
      <c r="J38" s="151">
        <v>1</v>
      </c>
      <c r="K38" s="151"/>
      <c r="L38" s="151"/>
      <c r="M38" s="151"/>
      <c r="N38" s="151"/>
      <c r="O38" s="151"/>
      <c r="P38" s="151"/>
      <c r="Q38" s="151"/>
      <c r="R38" s="151"/>
      <c r="S38" s="151"/>
      <c r="T38" s="151"/>
      <c r="U38" s="151"/>
      <c r="V38" s="151"/>
      <c r="W38" s="151"/>
      <c r="X38" s="151"/>
      <c r="Y38" s="151"/>
      <c r="Z38" s="151"/>
      <c r="AA38" s="151"/>
      <c r="AB38" s="151"/>
      <c r="AC38" s="151"/>
      <c r="AD38" s="151"/>
      <c r="AE38" s="151"/>
      <c r="AF38" s="151"/>
      <c r="AG38" s="151"/>
      <c r="AH38" s="151"/>
      <c r="AI38" s="151"/>
      <c r="AJ38" s="151"/>
      <c r="AK38" s="151"/>
      <c r="AL38" s="151"/>
      <c r="AM38" s="151"/>
      <c r="AN38" s="151"/>
      <c r="AO38" s="151"/>
      <c r="AP38" s="151"/>
      <c r="AQ38" s="151"/>
      <c r="AR38" s="151"/>
      <c r="AS38" s="151"/>
      <c r="AT38" s="151"/>
      <c r="AU38" s="151"/>
      <c r="AV38" s="151"/>
      <c r="AW38" s="151"/>
      <c r="AX38" s="151"/>
      <c r="AY38" s="151"/>
      <c r="AZ38" s="151"/>
      <c r="BA38" s="151"/>
      <c r="BB38" s="151">
        <v>6</v>
      </c>
    </row>
    <row r="39" spans="2:54" x14ac:dyDescent="0.35">
      <c r="C39" t="s">
        <v>106</v>
      </c>
      <c r="D39" s="151"/>
      <c r="E39" s="151"/>
      <c r="F39" s="151"/>
      <c r="G39" s="151"/>
      <c r="H39" s="151"/>
      <c r="I39" s="151"/>
      <c r="J39" s="151"/>
      <c r="K39" s="151"/>
      <c r="L39" s="151"/>
      <c r="M39" s="151"/>
      <c r="N39" s="151"/>
      <c r="O39" s="151"/>
      <c r="P39" s="151"/>
      <c r="Q39" s="151"/>
      <c r="R39" s="151"/>
      <c r="S39" s="151"/>
      <c r="T39" s="151"/>
      <c r="U39" s="151"/>
      <c r="V39" s="151"/>
      <c r="W39" s="151"/>
      <c r="X39" s="151"/>
      <c r="Y39" s="151">
        <v>1</v>
      </c>
      <c r="Z39" s="151">
        <v>1</v>
      </c>
      <c r="AA39" s="151">
        <v>1</v>
      </c>
      <c r="AB39" s="151">
        <v>1</v>
      </c>
      <c r="AC39" s="151">
        <v>1</v>
      </c>
      <c r="AD39" s="151">
        <v>1</v>
      </c>
      <c r="AE39" s="151">
        <v>1</v>
      </c>
      <c r="AF39" s="151"/>
      <c r="AG39" s="151"/>
      <c r="AH39" s="151"/>
      <c r="AI39" s="151"/>
      <c r="AJ39" s="151"/>
      <c r="AK39" s="151"/>
      <c r="AL39" s="151"/>
      <c r="AM39" s="151"/>
      <c r="AN39" s="151"/>
      <c r="AO39" s="151"/>
      <c r="AP39" s="151"/>
      <c r="AQ39" s="151"/>
      <c r="AR39" s="151"/>
      <c r="AS39" s="151"/>
      <c r="AT39" s="151"/>
      <c r="AU39" s="151"/>
      <c r="AV39" s="151"/>
      <c r="AW39" s="151"/>
      <c r="AX39" s="151"/>
      <c r="AY39" s="151"/>
      <c r="AZ39" s="151"/>
      <c r="BA39" s="151"/>
      <c r="BB39" s="151">
        <v>7</v>
      </c>
    </row>
    <row r="40" spans="2:54" x14ac:dyDescent="0.35">
      <c r="B40" t="s">
        <v>151</v>
      </c>
      <c r="C40" t="s">
        <v>94</v>
      </c>
      <c r="D40" s="151"/>
      <c r="E40" s="151"/>
      <c r="F40" s="151"/>
      <c r="G40" s="151"/>
      <c r="H40" s="151"/>
      <c r="I40" s="151"/>
      <c r="J40" s="151"/>
      <c r="K40" s="151"/>
      <c r="L40" s="151"/>
      <c r="M40" s="151"/>
      <c r="N40" s="151"/>
      <c r="O40" s="151"/>
      <c r="P40" s="151"/>
      <c r="Q40" s="151"/>
      <c r="R40" s="151"/>
      <c r="S40" s="151"/>
      <c r="T40" s="151"/>
      <c r="U40" s="151"/>
      <c r="V40" s="151"/>
      <c r="W40" s="151"/>
      <c r="X40" s="151"/>
      <c r="Y40" s="151"/>
      <c r="Z40" s="151"/>
      <c r="AA40" s="151"/>
      <c r="AB40" s="151"/>
      <c r="AC40" s="151"/>
      <c r="AD40" s="151"/>
      <c r="AE40" s="151"/>
      <c r="AF40" s="151">
        <v>1</v>
      </c>
      <c r="AG40" s="151">
        <v>1</v>
      </c>
      <c r="AH40" s="151">
        <v>1</v>
      </c>
      <c r="AI40" s="151">
        <v>1</v>
      </c>
      <c r="AJ40" s="151">
        <v>1</v>
      </c>
      <c r="AK40" s="151">
        <v>1</v>
      </c>
      <c r="AL40" s="151">
        <v>1</v>
      </c>
      <c r="AM40" s="151"/>
      <c r="AN40" s="151"/>
      <c r="AO40" s="151"/>
      <c r="AP40" s="151"/>
      <c r="AQ40" s="151"/>
      <c r="AR40" s="151"/>
      <c r="AS40" s="151"/>
      <c r="AT40" s="151"/>
      <c r="AU40" s="151"/>
      <c r="AV40" s="151"/>
      <c r="AW40" s="151"/>
      <c r="AX40" s="151"/>
      <c r="AY40" s="151"/>
      <c r="AZ40" s="151"/>
      <c r="BA40" s="151"/>
      <c r="BB40" s="151">
        <v>7</v>
      </c>
    </row>
    <row r="41" spans="2:54" x14ac:dyDescent="0.35">
      <c r="C41" t="s">
        <v>98</v>
      </c>
      <c r="D41" s="151"/>
      <c r="E41" s="151">
        <v>1</v>
      </c>
      <c r="F41" s="151">
        <v>1</v>
      </c>
      <c r="G41" s="151">
        <v>1</v>
      </c>
      <c r="H41" s="151">
        <v>1</v>
      </c>
      <c r="I41" s="151">
        <v>1</v>
      </c>
      <c r="J41" s="151">
        <v>1</v>
      </c>
      <c r="K41" s="151"/>
      <c r="L41" s="151"/>
      <c r="M41" s="151"/>
      <c r="N41" s="151"/>
      <c r="O41" s="151"/>
      <c r="P41" s="151"/>
      <c r="Q41" s="151"/>
      <c r="R41" s="151"/>
      <c r="S41" s="151"/>
      <c r="T41" s="151"/>
      <c r="U41" s="151"/>
      <c r="V41" s="151"/>
      <c r="W41" s="151"/>
      <c r="X41" s="151"/>
      <c r="Y41" s="151"/>
      <c r="Z41" s="151"/>
      <c r="AA41" s="151"/>
      <c r="AB41" s="151"/>
      <c r="AC41" s="151"/>
      <c r="AD41" s="151"/>
      <c r="AE41" s="151"/>
      <c r="AF41" s="151"/>
      <c r="AG41" s="151"/>
      <c r="AH41" s="151"/>
      <c r="AI41" s="151"/>
      <c r="AJ41" s="151"/>
      <c r="AK41" s="151"/>
      <c r="AL41" s="151"/>
      <c r="AM41" s="151"/>
      <c r="AN41" s="151"/>
      <c r="AO41" s="151"/>
      <c r="AP41" s="151"/>
      <c r="AQ41" s="151"/>
      <c r="AR41" s="151"/>
      <c r="AS41" s="151"/>
      <c r="AT41" s="151"/>
      <c r="AU41" s="151"/>
      <c r="AV41" s="151"/>
      <c r="AW41" s="151"/>
      <c r="AX41" s="151"/>
      <c r="AY41" s="151"/>
      <c r="AZ41" s="151"/>
      <c r="BA41" s="151"/>
      <c r="BB41" s="151">
        <v>6</v>
      </c>
    </row>
    <row r="42" spans="2:54" x14ac:dyDescent="0.35">
      <c r="C42" t="s">
        <v>107</v>
      </c>
      <c r="D42" s="151"/>
      <c r="E42" s="151"/>
      <c r="F42" s="151"/>
      <c r="G42" s="151"/>
      <c r="H42" s="151"/>
      <c r="I42" s="151"/>
      <c r="J42" s="151"/>
      <c r="K42" s="151"/>
      <c r="L42" s="151"/>
      <c r="M42" s="151"/>
      <c r="N42" s="151"/>
      <c r="O42" s="151"/>
      <c r="P42" s="151"/>
      <c r="Q42" s="151"/>
      <c r="R42" s="151"/>
      <c r="S42" s="151"/>
      <c r="T42" s="151"/>
      <c r="U42" s="151"/>
      <c r="V42" s="151"/>
      <c r="W42" s="151"/>
      <c r="X42" s="151"/>
      <c r="Y42" s="151"/>
      <c r="Z42" s="151"/>
      <c r="AA42" s="151"/>
      <c r="AB42" s="151"/>
      <c r="AC42" s="151"/>
      <c r="AD42" s="151"/>
      <c r="AE42" s="151"/>
      <c r="AF42" s="151">
        <v>1</v>
      </c>
      <c r="AG42" s="151">
        <v>1</v>
      </c>
      <c r="AH42" s="151">
        <v>1</v>
      </c>
      <c r="AI42" s="151">
        <v>1</v>
      </c>
      <c r="AJ42" s="151">
        <v>1</v>
      </c>
      <c r="AK42" s="151">
        <v>1</v>
      </c>
      <c r="AL42" s="151">
        <v>1</v>
      </c>
      <c r="AM42" s="151"/>
      <c r="AN42" s="151"/>
      <c r="AO42" s="151"/>
      <c r="AP42" s="151"/>
      <c r="AQ42" s="151"/>
      <c r="AR42" s="151"/>
      <c r="AS42" s="151"/>
      <c r="AT42" s="151"/>
      <c r="AU42" s="151"/>
      <c r="AV42" s="151"/>
      <c r="AW42" s="151"/>
      <c r="AX42" s="151"/>
      <c r="AY42" s="151"/>
      <c r="AZ42" s="151"/>
      <c r="BA42" s="151"/>
      <c r="BB42" s="151">
        <v>7</v>
      </c>
    </row>
    <row r="43" spans="2:54" x14ac:dyDescent="0.35">
      <c r="B43" t="s">
        <v>150</v>
      </c>
      <c r="C43" t="s">
        <v>95</v>
      </c>
      <c r="D43" s="151"/>
      <c r="E43" s="151"/>
      <c r="F43" s="151"/>
      <c r="G43" s="151"/>
      <c r="H43" s="151"/>
      <c r="I43" s="151"/>
      <c r="J43" s="151"/>
      <c r="K43" s="151">
        <v>1</v>
      </c>
      <c r="L43" s="151">
        <v>1</v>
      </c>
      <c r="M43" s="151">
        <v>1</v>
      </c>
      <c r="N43" s="151">
        <v>1</v>
      </c>
      <c r="O43" s="151">
        <v>1</v>
      </c>
      <c r="P43" s="151">
        <v>1</v>
      </c>
      <c r="Q43" s="151">
        <v>1</v>
      </c>
      <c r="R43" s="151"/>
      <c r="S43" s="151"/>
      <c r="T43" s="151"/>
      <c r="U43" s="151"/>
      <c r="V43" s="151"/>
      <c r="W43" s="151"/>
      <c r="X43" s="151"/>
      <c r="Y43" s="151"/>
      <c r="Z43" s="151"/>
      <c r="AA43" s="151"/>
      <c r="AB43" s="151"/>
      <c r="AC43" s="151"/>
      <c r="AD43" s="151"/>
      <c r="AE43" s="151"/>
      <c r="AF43" s="151"/>
      <c r="AG43" s="151"/>
      <c r="AH43" s="151"/>
      <c r="AI43" s="151"/>
      <c r="AJ43" s="151"/>
      <c r="AK43" s="151"/>
      <c r="AL43" s="151"/>
      <c r="AM43" s="151"/>
      <c r="AN43" s="151"/>
      <c r="AO43" s="151"/>
      <c r="AP43" s="151"/>
      <c r="AQ43" s="151"/>
      <c r="AR43" s="151"/>
      <c r="AS43" s="151"/>
      <c r="AT43" s="151"/>
      <c r="AU43" s="151"/>
      <c r="AV43" s="151"/>
      <c r="AW43" s="151"/>
      <c r="AX43" s="151"/>
      <c r="AY43" s="151"/>
      <c r="AZ43" s="151"/>
      <c r="BA43" s="151"/>
      <c r="BB43" s="151">
        <v>7</v>
      </c>
    </row>
    <row r="44" spans="2:54" x14ac:dyDescent="0.35">
      <c r="C44" t="s">
        <v>99</v>
      </c>
      <c r="D44" s="151"/>
      <c r="E44" s="151">
        <v>1</v>
      </c>
      <c r="F44" s="151">
        <v>1</v>
      </c>
      <c r="G44" s="151">
        <v>1</v>
      </c>
      <c r="H44" s="151">
        <v>1</v>
      </c>
      <c r="I44" s="151">
        <v>1</v>
      </c>
      <c r="J44" s="151">
        <v>1</v>
      </c>
      <c r="K44" s="151"/>
      <c r="L44" s="151"/>
      <c r="M44" s="151"/>
      <c r="N44" s="151"/>
      <c r="O44" s="151"/>
      <c r="P44" s="151"/>
      <c r="Q44" s="151"/>
      <c r="R44" s="151"/>
      <c r="S44" s="151"/>
      <c r="T44" s="151"/>
      <c r="U44" s="151"/>
      <c r="V44" s="151"/>
      <c r="W44" s="151"/>
      <c r="X44" s="151"/>
      <c r="Y44" s="151"/>
      <c r="Z44" s="151"/>
      <c r="AA44" s="151"/>
      <c r="AB44" s="151"/>
      <c r="AC44" s="151"/>
      <c r="AD44" s="151"/>
      <c r="AE44" s="151"/>
      <c r="AF44" s="151"/>
      <c r="AG44" s="151"/>
      <c r="AH44" s="151"/>
      <c r="AI44" s="151"/>
      <c r="AJ44" s="151"/>
      <c r="AK44" s="151"/>
      <c r="AL44" s="151"/>
      <c r="AM44" s="151"/>
      <c r="AN44" s="151"/>
      <c r="AO44" s="151"/>
      <c r="AP44" s="151"/>
      <c r="AQ44" s="151"/>
      <c r="AR44" s="151"/>
      <c r="AS44" s="151"/>
      <c r="AT44" s="151"/>
      <c r="AU44" s="151"/>
      <c r="AV44" s="151"/>
      <c r="AW44" s="151"/>
      <c r="AX44" s="151"/>
      <c r="AY44" s="151"/>
      <c r="AZ44" s="151"/>
      <c r="BA44" s="151"/>
      <c r="BB44" s="151">
        <v>6</v>
      </c>
    </row>
    <row r="45" spans="2:54" x14ac:dyDescent="0.35">
      <c r="C45" t="s">
        <v>108</v>
      </c>
      <c r="D45" s="151"/>
      <c r="E45" s="151"/>
      <c r="F45" s="151"/>
      <c r="G45" s="151"/>
      <c r="H45" s="151"/>
      <c r="I45" s="151"/>
      <c r="J45" s="151"/>
      <c r="K45" s="151">
        <v>1</v>
      </c>
      <c r="L45" s="151">
        <v>1</v>
      </c>
      <c r="M45" s="151">
        <v>1</v>
      </c>
      <c r="N45" s="151">
        <v>1</v>
      </c>
      <c r="O45" s="151">
        <v>1</v>
      </c>
      <c r="P45" s="151">
        <v>1</v>
      </c>
      <c r="Q45" s="151">
        <v>1</v>
      </c>
      <c r="R45" s="151"/>
      <c r="S45" s="151"/>
      <c r="T45" s="151"/>
      <c r="U45" s="151"/>
      <c r="V45" s="151"/>
      <c r="W45" s="151"/>
      <c r="X45" s="151"/>
      <c r="Y45" s="151"/>
      <c r="Z45" s="151"/>
      <c r="AA45" s="151"/>
      <c r="AB45" s="151"/>
      <c r="AC45" s="151"/>
      <c r="AD45" s="151"/>
      <c r="AE45" s="151"/>
      <c r="AF45" s="151"/>
      <c r="AG45" s="151"/>
      <c r="AH45" s="151"/>
      <c r="AI45" s="151"/>
      <c r="AJ45" s="151"/>
      <c r="AK45" s="151"/>
      <c r="AL45" s="151"/>
      <c r="AM45" s="151"/>
      <c r="AN45" s="151"/>
      <c r="AO45" s="151"/>
      <c r="AP45" s="151"/>
      <c r="AQ45" s="151"/>
      <c r="AR45" s="151"/>
      <c r="AS45" s="151"/>
      <c r="AT45" s="151"/>
      <c r="AU45" s="151"/>
      <c r="AV45" s="151"/>
      <c r="AW45" s="151"/>
      <c r="AX45" s="151"/>
      <c r="AY45" s="151"/>
      <c r="AZ45" s="151"/>
      <c r="BA45" s="151"/>
      <c r="BB45" s="151">
        <v>7</v>
      </c>
    </row>
    <row r="46" spans="2:54" x14ac:dyDescent="0.35">
      <c r="C46" t="s">
        <v>109</v>
      </c>
      <c r="D46" s="151"/>
      <c r="E46" s="151">
        <v>1</v>
      </c>
      <c r="F46" s="151"/>
      <c r="G46" s="151"/>
      <c r="H46" s="151"/>
      <c r="I46" s="151"/>
      <c r="J46" s="151"/>
      <c r="K46" s="151"/>
      <c r="L46" s="151"/>
      <c r="M46" s="151"/>
      <c r="N46" s="151"/>
      <c r="O46" s="151"/>
      <c r="P46" s="151"/>
      <c r="Q46" s="151"/>
      <c r="R46" s="151"/>
      <c r="S46" s="151"/>
      <c r="T46" s="151"/>
      <c r="U46" s="151"/>
      <c r="V46" s="151"/>
      <c r="W46" s="151"/>
      <c r="X46" s="151"/>
      <c r="Y46" s="151"/>
      <c r="Z46" s="151"/>
      <c r="AA46" s="151"/>
      <c r="AB46" s="151"/>
      <c r="AC46" s="151"/>
      <c r="AD46" s="151"/>
      <c r="AE46" s="151"/>
      <c r="AF46" s="151"/>
      <c r="AG46" s="151"/>
      <c r="AH46" s="151"/>
      <c r="AI46" s="151"/>
      <c r="AJ46" s="151"/>
      <c r="AK46" s="151"/>
      <c r="AL46" s="151"/>
      <c r="AM46" s="151"/>
      <c r="AN46" s="151"/>
      <c r="AO46" s="151"/>
      <c r="AP46" s="151"/>
      <c r="AQ46" s="151"/>
      <c r="AR46" s="151"/>
      <c r="AS46" s="151"/>
      <c r="AT46" s="151"/>
      <c r="AU46" s="151"/>
      <c r="AV46" s="151"/>
      <c r="AW46" s="151"/>
      <c r="AX46" s="151"/>
      <c r="AY46" s="151"/>
      <c r="AZ46" s="151"/>
      <c r="BA46" s="151"/>
      <c r="BB46" s="151">
        <v>1</v>
      </c>
    </row>
    <row r="47" spans="2:54" x14ac:dyDescent="0.35">
      <c r="B47" t="s">
        <v>158</v>
      </c>
      <c r="C47" t="s">
        <v>109</v>
      </c>
      <c r="D47" s="151"/>
      <c r="E47" s="151"/>
      <c r="F47" s="151">
        <v>1</v>
      </c>
      <c r="G47" s="151"/>
      <c r="H47" s="151"/>
      <c r="I47" s="151"/>
      <c r="J47" s="151"/>
      <c r="K47" s="151"/>
      <c r="L47" s="151"/>
      <c r="M47" s="151"/>
      <c r="N47" s="151"/>
      <c r="O47" s="151"/>
      <c r="P47" s="151"/>
      <c r="Q47" s="151"/>
      <c r="R47" s="151"/>
      <c r="S47" s="151"/>
      <c r="T47" s="151"/>
      <c r="U47" s="151"/>
      <c r="V47" s="151"/>
      <c r="W47" s="151"/>
      <c r="X47" s="151"/>
      <c r="Y47" s="151"/>
      <c r="Z47" s="151"/>
      <c r="AA47" s="151"/>
      <c r="AB47" s="151"/>
      <c r="AC47" s="151"/>
      <c r="AD47" s="151"/>
      <c r="AE47" s="151"/>
      <c r="AF47" s="151"/>
      <c r="AG47" s="151"/>
      <c r="AH47" s="151"/>
      <c r="AI47" s="151"/>
      <c r="AJ47" s="151"/>
      <c r="AK47" s="151"/>
      <c r="AL47" s="151"/>
      <c r="AM47" s="151"/>
      <c r="AN47" s="151"/>
      <c r="AO47" s="151"/>
      <c r="AP47" s="151"/>
      <c r="AQ47" s="151"/>
      <c r="AR47" s="151"/>
      <c r="AS47" s="151"/>
      <c r="AT47" s="151"/>
      <c r="AU47" s="151"/>
      <c r="AV47" s="151"/>
      <c r="AW47" s="151"/>
      <c r="AX47" s="151"/>
      <c r="AY47" s="151"/>
      <c r="AZ47" s="151"/>
      <c r="BA47" s="151"/>
      <c r="BB47" s="151">
        <v>1</v>
      </c>
    </row>
    <row r="48" spans="2:54" x14ac:dyDescent="0.35">
      <c r="B48" t="s">
        <v>159</v>
      </c>
      <c r="C48" t="s">
        <v>109</v>
      </c>
      <c r="D48" s="151"/>
      <c r="E48" s="151"/>
      <c r="F48" s="151"/>
      <c r="G48" s="151">
        <v>1</v>
      </c>
      <c r="H48" s="151"/>
      <c r="I48" s="151"/>
      <c r="J48" s="151"/>
      <c r="K48" s="151"/>
      <c r="L48" s="151"/>
      <c r="M48" s="151"/>
      <c r="N48" s="151"/>
      <c r="O48" s="151"/>
      <c r="P48" s="151"/>
      <c r="Q48" s="151"/>
      <c r="R48" s="151"/>
      <c r="S48" s="151"/>
      <c r="T48" s="151"/>
      <c r="U48" s="151"/>
      <c r="V48" s="151"/>
      <c r="W48" s="151"/>
      <c r="X48" s="151"/>
      <c r="Y48" s="151"/>
      <c r="Z48" s="151"/>
      <c r="AA48" s="151"/>
      <c r="AB48" s="151"/>
      <c r="AC48" s="151"/>
      <c r="AD48" s="151"/>
      <c r="AE48" s="151"/>
      <c r="AF48" s="151"/>
      <c r="AG48" s="151"/>
      <c r="AH48" s="151"/>
      <c r="AI48" s="151"/>
      <c r="AJ48" s="151"/>
      <c r="AK48" s="151"/>
      <c r="AL48" s="151"/>
      <c r="AM48" s="151"/>
      <c r="AN48" s="151"/>
      <c r="AO48" s="151"/>
      <c r="AP48" s="151"/>
      <c r="AQ48" s="151"/>
      <c r="AR48" s="151"/>
      <c r="AS48" s="151"/>
      <c r="AT48" s="151"/>
      <c r="AU48" s="151"/>
      <c r="AV48" s="151"/>
      <c r="AW48" s="151"/>
      <c r="AX48" s="151"/>
      <c r="AY48" s="151"/>
      <c r="AZ48" s="151"/>
      <c r="BA48" s="151"/>
      <c r="BB48" s="151">
        <v>1</v>
      </c>
    </row>
    <row r="49" spans="1:54" x14ac:dyDescent="0.35">
      <c r="B49" t="s">
        <v>160</v>
      </c>
      <c r="C49" t="s">
        <v>109</v>
      </c>
      <c r="D49" s="151"/>
      <c r="E49" s="151"/>
      <c r="F49" s="151"/>
      <c r="G49" s="151"/>
      <c r="H49" s="151">
        <v>1</v>
      </c>
      <c r="I49" s="151"/>
      <c r="J49" s="151"/>
      <c r="K49" s="151"/>
      <c r="L49" s="151"/>
      <c r="M49" s="151"/>
      <c r="N49" s="151"/>
      <c r="O49" s="151"/>
      <c r="P49" s="151"/>
      <c r="Q49" s="151"/>
      <c r="R49" s="151"/>
      <c r="S49" s="151"/>
      <c r="T49" s="151"/>
      <c r="U49" s="151"/>
      <c r="V49" s="151"/>
      <c r="W49" s="151"/>
      <c r="X49" s="151"/>
      <c r="Y49" s="151"/>
      <c r="Z49" s="151"/>
      <c r="AA49" s="151"/>
      <c r="AB49" s="151"/>
      <c r="AC49" s="151"/>
      <c r="AD49" s="151"/>
      <c r="AE49" s="151"/>
      <c r="AF49" s="151"/>
      <c r="AG49" s="151"/>
      <c r="AH49" s="151"/>
      <c r="AI49" s="151"/>
      <c r="AJ49" s="151"/>
      <c r="AK49" s="151"/>
      <c r="AL49" s="151"/>
      <c r="AM49" s="151"/>
      <c r="AN49" s="151"/>
      <c r="AO49" s="151"/>
      <c r="AP49" s="151"/>
      <c r="AQ49" s="151"/>
      <c r="AR49" s="151"/>
      <c r="AS49" s="151"/>
      <c r="AT49" s="151"/>
      <c r="AU49" s="151"/>
      <c r="AV49" s="151"/>
      <c r="AW49" s="151"/>
      <c r="AX49" s="151"/>
      <c r="AY49" s="151"/>
      <c r="AZ49" s="151"/>
      <c r="BA49" s="151"/>
      <c r="BB49" s="151">
        <v>1</v>
      </c>
    </row>
    <row r="50" spans="1:54" x14ac:dyDescent="0.35">
      <c r="A50" t="s">
        <v>137</v>
      </c>
      <c r="B50" t="s">
        <v>152</v>
      </c>
      <c r="C50">
        <v>7</v>
      </c>
      <c r="D50" s="151"/>
      <c r="E50" s="151"/>
      <c r="F50" s="151"/>
      <c r="G50" s="151"/>
      <c r="H50" s="151"/>
      <c r="I50" s="151"/>
      <c r="J50" s="151"/>
      <c r="K50" s="151">
        <v>1</v>
      </c>
      <c r="L50" s="151">
        <v>1</v>
      </c>
      <c r="M50" s="151">
        <v>1</v>
      </c>
      <c r="N50" s="151">
        <v>1</v>
      </c>
      <c r="O50" s="151">
        <v>1</v>
      </c>
      <c r="P50" s="151">
        <v>1</v>
      </c>
      <c r="Q50" s="151"/>
      <c r="R50" s="151"/>
      <c r="S50" s="151"/>
      <c r="T50" s="151"/>
      <c r="U50" s="151"/>
      <c r="V50" s="151"/>
      <c r="W50" s="151"/>
      <c r="X50" s="151"/>
      <c r="Y50" s="151"/>
      <c r="Z50" s="151"/>
      <c r="AA50" s="151"/>
      <c r="AB50" s="151"/>
      <c r="AC50" s="151"/>
      <c r="AD50" s="151"/>
      <c r="AE50" s="151"/>
      <c r="AF50" s="151"/>
      <c r="AG50" s="151"/>
      <c r="AH50" s="151"/>
      <c r="AI50" s="151"/>
      <c r="AJ50" s="151"/>
      <c r="AK50" s="151"/>
      <c r="AL50" s="151"/>
      <c r="AM50" s="151"/>
      <c r="AN50" s="151"/>
      <c r="AO50" s="151"/>
      <c r="AP50" s="151"/>
      <c r="AQ50" s="151"/>
      <c r="AR50" s="151"/>
      <c r="AS50" s="151"/>
      <c r="AT50" s="151"/>
      <c r="AU50" s="151"/>
      <c r="AV50" s="151"/>
      <c r="AW50" s="151"/>
      <c r="AX50" s="151"/>
      <c r="AY50" s="151"/>
      <c r="AZ50" s="151"/>
      <c r="BA50" s="151"/>
      <c r="BB50" s="151">
        <v>6</v>
      </c>
    </row>
    <row r="51" spans="1:54" x14ac:dyDescent="0.35">
      <c r="C51">
        <v>11</v>
      </c>
      <c r="D51" s="151"/>
      <c r="E51" s="151">
        <v>1</v>
      </c>
      <c r="F51" s="151">
        <v>1</v>
      </c>
      <c r="G51" s="151">
        <v>1</v>
      </c>
      <c r="H51" s="151">
        <v>1</v>
      </c>
      <c r="I51" s="151">
        <v>1</v>
      </c>
      <c r="J51" s="151">
        <v>1</v>
      </c>
      <c r="K51" s="151"/>
      <c r="L51" s="151"/>
      <c r="M51" s="151"/>
      <c r="N51" s="151"/>
      <c r="O51" s="151"/>
      <c r="P51" s="151"/>
      <c r="Q51" s="151"/>
      <c r="R51" s="151"/>
      <c r="S51" s="151"/>
      <c r="T51" s="151"/>
      <c r="U51" s="151"/>
      <c r="V51" s="151"/>
      <c r="W51" s="151"/>
      <c r="X51" s="151"/>
      <c r="Y51" s="151"/>
      <c r="Z51" s="151"/>
      <c r="AA51" s="151"/>
      <c r="AB51" s="151"/>
      <c r="AC51" s="151"/>
      <c r="AD51" s="151"/>
      <c r="AE51" s="151"/>
      <c r="AF51" s="151"/>
      <c r="AG51" s="151"/>
      <c r="AH51" s="151"/>
      <c r="AI51" s="151"/>
      <c r="AJ51" s="151"/>
      <c r="AK51" s="151"/>
      <c r="AL51" s="151"/>
      <c r="AM51" s="151"/>
      <c r="AN51" s="151"/>
      <c r="AO51" s="151"/>
      <c r="AP51" s="151"/>
      <c r="AQ51" s="151"/>
      <c r="AR51" s="151"/>
      <c r="AS51" s="151"/>
      <c r="AT51" s="151"/>
      <c r="AU51" s="151"/>
      <c r="AV51" s="151"/>
      <c r="AW51" s="151"/>
      <c r="AX51" s="151"/>
      <c r="AY51" s="151"/>
      <c r="AZ51" s="151"/>
      <c r="BA51" s="151"/>
      <c r="BB51" s="151">
        <v>6</v>
      </c>
    </row>
    <row r="52" spans="1:54" x14ac:dyDescent="0.35">
      <c r="C52" t="s">
        <v>60</v>
      </c>
      <c r="D52" s="151"/>
      <c r="E52" s="151"/>
      <c r="F52" s="151"/>
      <c r="G52" s="151"/>
      <c r="H52" s="151"/>
      <c r="I52" s="151"/>
      <c r="J52" s="151"/>
      <c r="K52" s="151"/>
      <c r="L52" s="151"/>
      <c r="M52" s="151"/>
      <c r="N52" s="151"/>
      <c r="O52" s="151"/>
      <c r="P52" s="151"/>
      <c r="Q52" s="151"/>
      <c r="R52" s="151"/>
      <c r="S52" s="151"/>
      <c r="T52" s="151"/>
      <c r="U52" s="151"/>
      <c r="V52" s="151"/>
      <c r="W52" s="151"/>
      <c r="X52" s="151"/>
      <c r="Y52" s="151"/>
      <c r="Z52" s="151"/>
      <c r="AA52" s="151"/>
      <c r="AB52" s="151"/>
      <c r="AC52" s="151"/>
      <c r="AD52" s="151"/>
      <c r="AE52" s="151"/>
      <c r="AF52" s="151"/>
      <c r="AG52" s="151"/>
      <c r="AH52" s="151"/>
      <c r="AI52" s="151">
        <v>1</v>
      </c>
      <c r="AJ52" s="151">
        <v>1</v>
      </c>
      <c r="AK52" s="151">
        <v>1</v>
      </c>
      <c r="AL52" s="151">
        <v>1</v>
      </c>
      <c r="AM52" s="151">
        <v>1</v>
      </c>
      <c r="AN52" s="151">
        <v>1</v>
      </c>
      <c r="AO52" s="151"/>
      <c r="AP52" s="151"/>
      <c r="AQ52" s="151"/>
      <c r="AR52" s="151"/>
      <c r="AS52" s="151"/>
      <c r="AT52" s="151"/>
      <c r="AU52" s="151"/>
      <c r="AV52" s="151"/>
      <c r="AW52" s="151"/>
      <c r="AX52" s="151"/>
      <c r="AY52" s="151"/>
      <c r="AZ52" s="151"/>
      <c r="BA52" s="151"/>
      <c r="BB52" s="151">
        <v>6</v>
      </c>
    </row>
    <row r="53" spans="1:54" x14ac:dyDescent="0.35">
      <c r="B53" t="s">
        <v>153</v>
      </c>
      <c r="C53">
        <v>8</v>
      </c>
      <c r="D53" s="151"/>
      <c r="E53" s="151"/>
      <c r="F53" s="151"/>
      <c r="G53" s="151"/>
      <c r="H53" s="151"/>
      <c r="I53" s="151"/>
      <c r="J53" s="151"/>
      <c r="K53" s="151">
        <v>1</v>
      </c>
      <c r="L53" s="151">
        <v>1</v>
      </c>
      <c r="M53" s="151">
        <v>1</v>
      </c>
      <c r="N53" s="151">
        <v>1</v>
      </c>
      <c r="O53" s="151">
        <v>1</v>
      </c>
      <c r="P53" s="151">
        <v>1</v>
      </c>
      <c r="Q53" s="151"/>
      <c r="R53" s="151"/>
      <c r="S53" s="151"/>
      <c r="T53" s="151"/>
      <c r="U53" s="151"/>
      <c r="V53" s="151"/>
      <c r="W53" s="151"/>
      <c r="X53" s="151"/>
      <c r="Y53" s="151"/>
      <c r="Z53" s="151"/>
      <c r="AA53" s="151"/>
      <c r="AB53" s="151"/>
      <c r="AC53" s="151"/>
      <c r="AD53" s="151"/>
      <c r="AE53" s="151"/>
      <c r="AF53" s="151"/>
      <c r="AG53" s="151"/>
      <c r="AH53" s="151"/>
      <c r="AI53" s="151"/>
      <c r="AJ53" s="151"/>
      <c r="AK53" s="151"/>
      <c r="AL53" s="151"/>
      <c r="AM53" s="151"/>
      <c r="AN53" s="151"/>
      <c r="AO53" s="151"/>
      <c r="AP53" s="151"/>
      <c r="AQ53" s="151"/>
      <c r="AR53" s="151"/>
      <c r="AS53" s="151"/>
      <c r="AT53" s="151"/>
      <c r="AU53" s="151"/>
      <c r="AV53" s="151"/>
      <c r="AW53" s="151"/>
      <c r="AX53" s="151"/>
      <c r="AY53" s="151"/>
      <c r="AZ53" s="151"/>
      <c r="BA53" s="151"/>
      <c r="BB53" s="151">
        <v>6</v>
      </c>
    </row>
    <row r="54" spans="1:54" x14ac:dyDescent="0.35">
      <c r="C54">
        <v>12</v>
      </c>
      <c r="D54" s="151"/>
      <c r="E54" s="151">
        <v>1</v>
      </c>
      <c r="F54" s="151">
        <v>1</v>
      </c>
      <c r="G54" s="151">
        <v>1</v>
      </c>
      <c r="H54" s="151">
        <v>1</v>
      </c>
      <c r="I54" s="151">
        <v>1</v>
      </c>
      <c r="J54" s="151">
        <v>1</v>
      </c>
      <c r="K54" s="151"/>
      <c r="L54" s="151"/>
      <c r="M54" s="151"/>
      <c r="N54" s="151"/>
      <c r="O54" s="151"/>
      <c r="P54" s="151"/>
      <c r="Q54" s="151"/>
      <c r="R54" s="151"/>
      <c r="S54" s="151"/>
      <c r="T54" s="151"/>
      <c r="U54" s="151"/>
      <c r="V54" s="151"/>
      <c r="W54" s="151"/>
      <c r="X54" s="151"/>
      <c r="Y54" s="151"/>
      <c r="Z54" s="151"/>
      <c r="AA54" s="151"/>
      <c r="AB54" s="151"/>
      <c r="AC54" s="151"/>
      <c r="AD54" s="151"/>
      <c r="AE54" s="151"/>
      <c r="AF54" s="151"/>
      <c r="AG54" s="151"/>
      <c r="AH54" s="151"/>
      <c r="AI54" s="151"/>
      <c r="AJ54" s="151"/>
      <c r="AK54" s="151"/>
      <c r="AL54" s="151"/>
      <c r="AM54" s="151"/>
      <c r="AN54" s="151"/>
      <c r="AO54" s="151"/>
      <c r="AP54" s="151"/>
      <c r="AQ54" s="151"/>
      <c r="AR54" s="151"/>
      <c r="AS54" s="151"/>
      <c r="AT54" s="151"/>
      <c r="AU54" s="151"/>
      <c r="AV54" s="151"/>
      <c r="AW54" s="151"/>
      <c r="AX54" s="151"/>
      <c r="AY54" s="151"/>
      <c r="AZ54" s="151"/>
      <c r="BA54" s="151"/>
      <c r="BB54" s="151">
        <v>6</v>
      </c>
    </row>
    <row r="55" spans="1:54" x14ac:dyDescent="0.35">
      <c r="C55" t="s">
        <v>61</v>
      </c>
      <c r="D55" s="151"/>
      <c r="E55" s="151"/>
      <c r="F55" s="151"/>
      <c r="G55" s="151"/>
      <c r="H55" s="151"/>
      <c r="I55" s="151"/>
      <c r="J55" s="151"/>
      <c r="K55" s="151"/>
      <c r="L55" s="151"/>
      <c r="M55" s="151"/>
      <c r="N55" s="151"/>
      <c r="O55" s="151"/>
      <c r="P55" s="151"/>
      <c r="Q55" s="151"/>
      <c r="R55" s="151"/>
      <c r="S55" s="151"/>
      <c r="T55" s="151"/>
      <c r="U55" s="151"/>
      <c r="V55" s="151"/>
      <c r="W55" s="151"/>
      <c r="X55" s="151"/>
      <c r="Y55" s="151"/>
      <c r="Z55" s="151"/>
      <c r="AA55" s="151"/>
      <c r="AB55" s="151"/>
      <c r="AC55" s="151"/>
      <c r="AD55" s="151"/>
      <c r="AE55" s="151"/>
      <c r="AF55" s="151"/>
      <c r="AG55" s="151"/>
      <c r="AH55" s="151"/>
      <c r="AI55" s="151">
        <v>1</v>
      </c>
      <c r="AJ55" s="151">
        <v>1</v>
      </c>
      <c r="AK55" s="151">
        <v>1</v>
      </c>
      <c r="AL55" s="151">
        <v>1</v>
      </c>
      <c r="AM55" s="151">
        <v>1</v>
      </c>
      <c r="AN55" s="151">
        <v>1</v>
      </c>
      <c r="AO55" s="151"/>
      <c r="AP55" s="151"/>
      <c r="AQ55" s="151"/>
      <c r="AR55" s="151"/>
      <c r="AS55" s="151"/>
      <c r="AT55" s="151"/>
      <c r="AU55" s="151"/>
      <c r="AV55" s="151"/>
      <c r="AW55" s="151"/>
      <c r="AX55" s="151"/>
      <c r="AY55" s="151"/>
      <c r="AZ55" s="151"/>
      <c r="BA55" s="151"/>
      <c r="BB55" s="151">
        <v>6</v>
      </c>
    </row>
    <row r="56" spans="1:54" x14ac:dyDescent="0.35">
      <c r="B56" t="s">
        <v>154</v>
      </c>
      <c r="C56">
        <v>9</v>
      </c>
      <c r="D56" s="151"/>
      <c r="E56" s="151"/>
      <c r="F56" s="151"/>
      <c r="G56" s="151"/>
      <c r="H56" s="151"/>
      <c r="I56" s="151"/>
      <c r="J56" s="151"/>
      <c r="K56" s="151">
        <v>1</v>
      </c>
      <c r="L56" s="151">
        <v>1</v>
      </c>
      <c r="M56" s="151">
        <v>1</v>
      </c>
      <c r="N56" s="151">
        <v>1</v>
      </c>
      <c r="O56" s="151">
        <v>1</v>
      </c>
      <c r="P56" s="151">
        <v>1</v>
      </c>
      <c r="Q56" s="151"/>
      <c r="R56" s="151"/>
      <c r="S56" s="151"/>
      <c r="T56" s="151"/>
      <c r="U56" s="151"/>
      <c r="V56" s="151"/>
      <c r="W56" s="151"/>
      <c r="X56" s="151"/>
      <c r="Y56" s="151"/>
      <c r="Z56" s="151"/>
      <c r="AA56" s="151"/>
      <c r="AB56" s="151"/>
      <c r="AC56" s="151"/>
      <c r="AD56" s="151"/>
      <c r="AE56" s="151"/>
      <c r="AF56" s="151"/>
      <c r="AG56" s="151"/>
      <c r="AH56" s="151"/>
      <c r="AI56" s="151"/>
      <c r="AJ56" s="151"/>
      <c r="AK56" s="151"/>
      <c r="AL56" s="151"/>
      <c r="AM56" s="151"/>
      <c r="AN56" s="151"/>
      <c r="AO56" s="151"/>
      <c r="AP56" s="151"/>
      <c r="AQ56" s="151"/>
      <c r="AR56" s="151"/>
      <c r="AS56" s="151"/>
      <c r="AT56" s="151"/>
      <c r="AU56" s="151"/>
      <c r="AV56" s="151"/>
      <c r="AW56" s="151"/>
      <c r="AX56" s="151"/>
      <c r="AY56" s="151"/>
      <c r="AZ56" s="151"/>
      <c r="BA56" s="151"/>
      <c r="BB56" s="151">
        <v>6</v>
      </c>
    </row>
    <row r="57" spans="1:54" x14ac:dyDescent="0.35">
      <c r="C57">
        <v>13</v>
      </c>
      <c r="D57" s="151"/>
      <c r="E57" s="151">
        <v>1</v>
      </c>
      <c r="F57" s="151">
        <v>1</v>
      </c>
      <c r="G57" s="151">
        <v>1</v>
      </c>
      <c r="H57" s="151">
        <v>1</v>
      </c>
      <c r="I57" s="151">
        <v>1</v>
      </c>
      <c r="J57" s="151">
        <v>1</v>
      </c>
      <c r="K57" s="151"/>
      <c r="L57" s="151"/>
      <c r="M57" s="151"/>
      <c r="N57" s="151"/>
      <c r="O57" s="151"/>
      <c r="P57" s="151"/>
      <c r="Q57" s="151"/>
      <c r="R57" s="151"/>
      <c r="S57" s="151"/>
      <c r="T57" s="151"/>
      <c r="U57" s="151"/>
      <c r="V57" s="151"/>
      <c r="W57" s="151"/>
      <c r="X57" s="151"/>
      <c r="Y57" s="151"/>
      <c r="Z57" s="151"/>
      <c r="AA57" s="151"/>
      <c r="AB57" s="151"/>
      <c r="AC57" s="151"/>
      <c r="AD57" s="151"/>
      <c r="AE57" s="151"/>
      <c r="AF57" s="151"/>
      <c r="AG57" s="151"/>
      <c r="AH57" s="151"/>
      <c r="AI57" s="151"/>
      <c r="AJ57" s="151"/>
      <c r="AK57" s="151"/>
      <c r="AL57" s="151"/>
      <c r="AM57" s="151"/>
      <c r="AN57" s="151"/>
      <c r="AO57" s="151"/>
      <c r="AP57" s="151"/>
      <c r="AQ57" s="151"/>
      <c r="AR57" s="151"/>
      <c r="AS57" s="151"/>
      <c r="AT57" s="151"/>
      <c r="AU57" s="151"/>
      <c r="AV57" s="151"/>
      <c r="AW57" s="151"/>
      <c r="AX57" s="151"/>
      <c r="AY57" s="151"/>
      <c r="AZ57" s="151"/>
      <c r="BA57" s="151"/>
      <c r="BB57" s="151">
        <v>6</v>
      </c>
    </row>
    <row r="58" spans="1:54" x14ac:dyDescent="0.35">
      <c r="C58" t="s">
        <v>62</v>
      </c>
      <c r="D58" s="151"/>
      <c r="E58" s="151"/>
      <c r="F58" s="151"/>
      <c r="G58" s="151"/>
      <c r="H58" s="151"/>
      <c r="I58" s="151"/>
      <c r="J58" s="151"/>
      <c r="K58" s="151"/>
      <c r="L58" s="151"/>
      <c r="M58" s="151"/>
      <c r="N58" s="151"/>
      <c r="O58" s="151"/>
      <c r="P58" s="151"/>
      <c r="Q58" s="151"/>
      <c r="R58" s="151"/>
      <c r="S58" s="151"/>
      <c r="T58" s="151"/>
      <c r="U58" s="151"/>
      <c r="V58" s="151"/>
      <c r="W58" s="151"/>
      <c r="X58" s="151"/>
      <c r="Y58" s="151"/>
      <c r="Z58" s="151"/>
      <c r="AA58" s="151"/>
      <c r="AB58" s="151"/>
      <c r="AC58" s="151"/>
      <c r="AD58" s="151"/>
      <c r="AE58" s="151"/>
      <c r="AF58" s="151"/>
      <c r="AG58" s="151"/>
      <c r="AH58" s="151"/>
      <c r="AI58" s="151">
        <v>1</v>
      </c>
      <c r="AJ58" s="151">
        <v>1</v>
      </c>
      <c r="AK58" s="151">
        <v>1</v>
      </c>
      <c r="AL58" s="151">
        <v>1</v>
      </c>
      <c r="AM58" s="151">
        <v>1</v>
      </c>
      <c r="AN58" s="151">
        <v>1</v>
      </c>
      <c r="AO58" s="151"/>
      <c r="AP58" s="151"/>
      <c r="AQ58" s="151"/>
      <c r="AR58" s="151"/>
      <c r="AS58" s="151"/>
      <c r="AT58" s="151"/>
      <c r="AU58" s="151"/>
      <c r="AV58" s="151"/>
      <c r="AW58" s="151"/>
      <c r="AX58" s="151"/>
      <c r="AY58" s="151"/>
      <c r="AZ58" s="151"/>
      <c r="BA58" s="151"/>
      <c r="BB58" s="151">
        <v>6</v>
      </c>
    </row>
    <row r="59" spans="1:54" x14ac:dyDescent="0.35">
      <c r="B59" t="s">
        <v>155</v>
      </c>
      <c r="C59">
        <v>10</v>
      </c>
      <c r="D59" s="151"/>
      <c r="E59" s="151"/>
      <c r="F59" s="151"/>
      <c r="G59" s="151"/>
      <c r="H59" s="151"/>
      <c r="I59" s="151"/>
      <c r="J59" s="151"/>
      <c r="K59" s="151">
        <v>1</v>
      </c>
      <c r="L59" s="151">
        <v>1</v>
      </c>
      <c r="M59" s="151">
        <v>1</v>
      </c>
      <c r="N59" s="151">
        <v>1</v>
      </c>
      <c r="O59" s="151">
        <v>1</v>
      </c>
      <c r="P59" s="151">
        <v>1</v>
      </c>
      <c r="Q59" s="151"/>
      <c r="R59" s="151"/>
      <c r="S59" s="151"/>
      <c r="T59" s="151"/>
      <c r="U59" s="151"/>
      <c r="V59" s="151"/>
      <c r="W59" s="151"/>
      <c r="X59" s="151"/>
      <c r="Y59" s="151"/>
      <c r="Z59" s="151"/>
      <c r="AA59" s="151"/>
      <c r="AB59" s="151"/>
      <c r="AC59" s="151"/>
      <c r="AD59" s="151"/>
      <c r="AE59" s="151"/>
      <c r="AF59" s="151"/>
      <c r="AG59" s="151"/>
      <c r="AH59" s="151"/>
      <c r="AI59" s="151"/>
      <c r="AJ59" s="151"/>
      <c r="AK59" s="151"/>
      <c r="AL59" s="151"/>
      <c r="AM59" s="151"/>
      <c r="AN59" s="151"/>
      <c r="AO59" s="151"/>
      <c r="AP59" s="151"/>
      <c r="AQ59" s="151"/>
      <c r="AR59" s="151"/>
      <c r="AS59" s="151"/>
      <c r="AT59" s="151"/>
      <c r="AU59" s="151"/>
      <c r="AV59" s="151"/>
      <c r="AW59" s="151"/>
      <c r="AX59" s="151"/>
      <c r="AY59" s="151"/>
      <c r="AZ59" s="151"/>
      <c r="BA59" s="151"/>
      <c r="BB59" s="151">
        <v>6</v>
      </c>
    </row>
    <row r="60" spans="1:54" x14ac:dyDescent="0.35">
      <c r="C60">
        <v>14</v>
      </c>
      <c r="D60" s="151"/>
      <c r="E60" s="151">
        <v>1</v>
      </c>
      <c r="F60" s="151">
        <v>1</v>
      </c>
      <c r="G60" s="151">
        <v>1</v>
      </c>
      <c r="H60" s="151">
        <v>1</v>
      </c>
      <c r="I60" s="151">
        <v>1</v>
      </c>
      <c r="J60" s="151">
        <v>1</v>
      </c>
      <c r="K60" s="151"/>
      <c r="L60" s="151"/>
      <c r="M60" s="151"/>
      <c r="N60" s="151"/>
      <c r="O60" s="151"/>
      <c r="P60" s="151"/>
      <c r="Q60" s="151"/>
      <c r="R60" s="151"/>
      <c r="S60" s="151"/>
      <c r="T60" s="151"/>
      <c r="U60" s="151"/>
      <c r="V60" s="151"/>
      <c r="W60" s="151"/>
      <c r="X60" s="151"/>
      <c r="Y60" s="151"/>
      <c r="Z60" s="151"/>
      <c r="AA60" s="151"/>
      <c r="AB60" s="151"/>
      <c r="AC60" s="151"/>
      <c r="AD60" s="151"/>
      <c r="AE60" s="151"/>
      <c r="AF60" s="151"/>
      <c r="AG60" s="151"/>
      <c r="AH60" s="151"/>
      <c r="AI60" s="151"/>
      <c r="AJ60" s="151"/>
      <c r="AK60" s="151"/>
      <c r="AL60" s="151"/>
      <c r="AM60" s="151"/>
      <c r="AN60" s="151"/>
      <c r="AO60" s="151"/>
      <c r="AP60" s="151"/>
      <c r="AQ60" s="151"/>
      <c r="AR60" s="151"/>
      <c r="AS60" s="151"/>
      <c r="AT60" s="151"/>
      <c r="AU60" s="151"/>
      <c r="AV60" s="151"/>
      <c r="AW60" s="151"/>
      <c r="AX60" s="151"/>
      <c r="AY60" s="151"/>
      <c r="AZ60" s="151"/>
      <c r="BA60" s="151"/>
      <c r="BB60" s="151">
        <v>6</v>
      </c>
    </row>
    <row r="61" spans="1:54" x14ac:dyDescent="0.35">
      <c r="C61" t="s">
        <v>63</v>
      </c>
      <c r="D61" s="151"/>
      <c r="E61" s="151"/>
      <c r="F61" s="151"/>
      <c r="G61" s="151"/>
      <c r="H61" s="151"/>
      <c r="I61" s="151"/>
      <c r="J61" s="151"/>
      <c r="K61" s="151"/>
      <c r="L61" s="151"/>
      <c r="M61" s="151"/>
      <c r="N61" s="151"/>
      <c r="O61" s="151"/>
      <c r="P61" s="151"/>
      <c r="Q61" s="151"/>
      <c r="R61" s="151"/>
      <c r="S61" s="151"/>
      <c r="T61" s="151"/>
      <c r="U61" s="151"/>
      <c r="V61" s="151"/>
      <c r="W61" s="151"/>
      <c r="X61" s="151"/>
      <c r="Y61" s="151"/>
      <c r="Z61" s="151"/>
      <c r="AA61" s="151"/>
      <c r="AB61" s="151"/>
      <c r="AC61" s="151"/>
      <c r="AD61" s="151"/>
      <c r="AE61" s="151"/>
      <c r="AF61" s="151"/>
      <c r="AG61" s="151"/>
      <c r="AH61" s="151"/>
      <c r="AI61" s="151">
        <v>1</v>
      </c>
      <c r="AJ61" s="151">
        <v>1</v>
      </c>
      <c r="AK61" s="151">
        <v>1</v>
      </c>
      <c r="AL61" s="151">
        <v>1</v>
      </c>
      <c r="AM61" s="151">
        <v>1</v>
      </c>
      <c r="AN61" s="151">
        <v>1</v>
      </c>
      <c r="AO61" s="151"/>
      <c r="AP61" s="151"/>
      <c r="AQ61" s="151"/>
      <c r="AR61" s="151"/>
      <c r="AS61" s="151"/>
      <c r="AT61" s="151"/>
      <c r="AU61" s="151"/>
      <c r="AV61" s="151"/>
      <c r="AW61" s="151"/>
      <c r="AX61" s="151"/>
      <c r="AY61" s="151"/>
      <c r="AZ61" s="151"/>
      <c r="BA61" s="151"/>
      <c r="BB61" s="151">
        <v>6</v>
      </c>
    </row>
    <row r="62" spans="1:54" x14ac:dyDescent="0.35">
      <c r="B62" t="s">
        <v>156</v>
      </c>
      <c r="C62">
        <v>11</v>
      </c>
      <c r="D62" s="151"/>
      <c r="E62" s="151"/>
      <c r="F62" s="151"/>
      <c r="G62" s="151"/>
      <c r="H62" s="151"/>
      <c r="I62" s="151"/>
      <c r="J62" s="151"/>
      <c r="K62" s="151">
        <v>1</v>
      </c>
      <c r="L62" s="151">
        <v>1</v>
      </c>
      <c r="M62" s="151">
        <v>1</v>
      </c>
      <c r="N62" s="151">
        <v>1</v>
      </c>
      <c r="O62" s="151">
        <v>1</v>
      </c>
      <c r="P62" s="151">
        <v>1</v>
      </c>
      <c r="Q62" s="151"/>
      <c r="R62" s="151"/>
      <c r="S62" s="151"/>
      <c r="T62" s="151"/>
      <c r="U62" s="151"/>
      <c r="V62" s="151"/>
      <c r="W62" s="151"/>
      <c r="X62" s="151"/>
      <c r="Y62" s="151"/>
      <c r="Z62" s="151"/>
      <c r="AA62" s="151"/>
      <c r="AB62" s="151"/>
      <c r="AC62" s="151"/>
      <c r="AD62" s="151"/>
      <c r="AE62" s="151"/>
      <c r="AF62" s="151"/>
      <c r="AG62" s="151"/>
      <c r="AH62" s="151"/>
      <c r="AI62" s="151"/>
      <c r="AJ62" s="151"/>
      <c r="AK62" s="151"/>
      <c r="AL62" s="151"/>
      <c r="AM62" s="151"/>
      <c r="AN62" s="151"/>
      <c r="AO62" s="151"/>
      <c r="AP62" s="151"/>
      <c r="AQ62" s="151"/>
      <c r="AR62" s="151"/>
      <c r="AS62" s="151"/>
      <c r="AT62" s="151"/>
      <c r="AU62" s="151"/>
      <c r="AV62" s="151"/>
      <c r="AW62" s="151"/>
      <c r="AX62" s="151"/>
      <c r="AY62" s="151"/>
      <c r="AZ62" s="151"/>
      <c r="BA62" s="151"/>
      <c r="BB62" s="151">
        <v>6</v>
      </c>
    </row>
    <row r="63" spans="1:54" x14ac:dyDescent="0.35">
      <c r="C63">
        <v>15</v>
      </c>
      <c r="D63" s="151"/>
      <c r="E63" s="151">
        <v>1</v>
      </c>
      <c r="F63" s="151">
        <v>1</v>
      </c>
      <c r="G63" s="151">
        <v>1</v>
      </c>
      <c r="H63" s="151">
        <v>1</v>
      </c>
      <c r="I63" s="151">
        <v>1</v>
      </c>
      <c r="J63" s="151">
        <v>1</v>
      </c>
      <c r="K63" s="151"/>
      <c r="L63" s="151"/>
      <c r="M63" s="151"/>
      <c r="N63" s="151"/>
      <c r="O63" s="151"/>
      <c r="P63" s="151"/>
      <c r="Q63" s="151"/>
      <c r="R63" s="151"/>
      <c r="S63" s="151"/>
      <c r="T63" s="151"/>
      <c r="U63" s="151"/>
      <c r="V63" s="151"/>
      <c r="W63" s="151"/>
      <c r="X63" s="151"/>
      <c r="Y63" s="151"/>
      <c r="Z63" s="151"/>
      <c r="AA63" s="151"/>
      <c r="AB63" s="151"/>
      <c r="AC63" s="151"/>
      <c r="AD63" s="151"/>
      <c r="AE63" s="151"/>
      <c r="AF63" s="151"/>
      <c r="AG63" s="151"/>
      <c r="AH63" s="151"/>
      <c r="AI63" s="151"/>
      <c r="AJ63" s="151"/>
      <c r="AK63" s="151"/>
      <c r="AL63" s="151"/>
      <c r="AM63" s="151"/>
      <c r="AN63" s="151"/>
      <c r="AO63" s="151"/>
      <c r="AP63" s="151"/>
      <c r="AQ63" s="151"/>
      <c r="AR63" s="151"/>
      <c r="AS63" s="151"/>
      <c r="AT63" s="151"/>
      <c r="AU63" s="151"/>
      <c r="AV63" s="151"/>
      <c r="AW63" s="151"/>
      <c r="AX63" s="151"/>
      <c r="AY63" s="151"/>
      <c r="AZ63" s="151"/>
      <c r="BA63" s="151"/>
      <c r="BB63" s="151">
        <v>6</v>
      </c>
    </row>
    <row r="64" spans="1:54" x14ac:dyDescent="0.35">
      <c r="C64" t="s">
        <v>65</v>
      </c>
      <c r="D64" s="151"/>
      <c r="E64" s="151"/>
      <c r="F64" s="151"/>
      <c r="G64" s="151"/>
      <c r="H64" s="151"/>
      <c r="I64" s="151"/>
      <c r="J64" s="151"/>
      <c r="K64" s="151"/>
      <c r="L64" s="151"/>
      <c r="M64" s="151"/>
      <c r="N64" s="151"/>
      <c r="O64" s="151"/>
      <c r="P64" s="151"/>
      <c r="Q64" s="151"/>
      <c r="R64" s="151"/>
      <c r="S64" s="151"/>
      <c r="T64" s="151"/>
      <c r="U64" s="151"/>
      <c r="V64" s="151"/>
      <c r="W64" s="151"/>
      <c r="X64" s="151"/>
      <c r="Y64" s="151"/>
      <c r="Z64" s="151"/>
      <c r="AA64" s="151"/>
      <c r="AB64" s="151"/>
      <c r="AC64" s="151"/>
      <c r="AD64" s="151"/>
      <c r="AE64" s="151"/>
      <c r="AF64" s="151"/>
      <c r="AG64" s="151"/>
      <c r="AH64" s="151"/>
      <c r="AI64" s="151">
        <v>1</v>
      </c>
      <c r="AJ64" s="151">
        <v>1</v>
      </c>
      <c r="AK64" s="151">
        <v>1</v>
      </c>
      <c r="AL64" s="151">
        <v>1</v>
      </c>
      <c r="AM64" s="151">
        <v>1</v>
      </c>
      <c r="AN64" s="151">
        <v>1</v>
      </c>
      <c r="AO64" s="151"/>
      <c r="AP64" s="151"/>
      <c r="AQ64" s="151"/>
      <c r="AR64" s="151"/>
      <c r="AS64" s="151"/>
      <c r="AT64" s="151"/>
      <c r="AU64" s="151"/>
      <c r="AV64" s="151"/>
      <c r="AW64" s="151"/>
      <c r="AX64" s="151"/>
      <c r="AY64" s="151"/>
      <c r="AZ64" s="151"/>
      <c r="BA64" s="151"/>
      <c r="BB64" s="151">
        <v>6</v>
      </c>
    </row>
    <row r="65" spans="2:54" x14ac:dyDescent="0.35">
      <c r="B65" t="s">
        <v>157</v>
      </c>
      <c r="C65">
        <v>12</v>
      </c>
      <c r="D65" s="151"/>
      <c r="E65" s="151"/>
      <c r="F65" s="151"/>
      <c r="G65" s="151"/>
      <c r="H65" s="151"/>
      <c r="I65" s="151"/>
      <c r="J65" s="151"/>
      <c r="K65" s="151">
        <v>1</v>
      </c>
      <c r="L65" s="151">
        <v>1</v>
      </c>
      <c r="M65" s="151">
        <v>1</v>
      </c>
      <c r="N65" s="151">
        <v>1</v>
      </c>
      <c r="O65" s="151">
        <v>1</v>
      </c>
      <c r="P65" s="151">
        <v>1</v>
      </c>
      <c r="Q65" s="151"/>
      <c r="R65" s="151"/>
      <c r="S65" s="151"/>
      <c r="T65" s="151"/>
      <c r="U65" s="151"/>
      <c r="V65" s="151"/>
      <c r="W65" s="151"/>
      <c r="X65" s="151"/>
      <c r="Y65" s="151"/>
      <c r="Z65" s="151"/>
      <c r="AA65" s="151"/>
      <c r="AB65" s="151"/>
      <c r="AC65" s="151"/>
      <c r="AD65" s="151"/>
      <c r="AE65" s="151"/>
      <c r="AF65" s="151"/>
      <c r="AG65" s="151"/>
      <c r="AH65" s="151"/>
      <c r="AI65" s="151"/>
      <c r="AJ65" s="151"/>
      <c r="AK65" s="151"/>
      <c r="AL65" s="151"/>
      <c r="AM65" s="151"/>
      <c r="AN65" s="151"/>
      <c r="AO65" s="151"/>
      <c r="AP65" s="151"/>
      <c r="AQ65" s="151"/>
      <c r="AR65" s="151"/>
      <c r="AS65" s="151"/>
      <c r="AT65" s="151"/>
      <c r="AU65" s="151"/>
      <c r="AV65" s="151"/>
      <c r="AW65" s="151"/>
      <c r="AX65" s="151"/>
      <c r="AY65" s="151"/>
      <c r="AZ65" s="151"/>
      <c r="BA65" s="151"/>
      <c r="BB65" s="151">
        <v>6</v>
      </c>
    </row>
    <row r="66" spans="2:54" x14ac:dyDescent="0.35">
      <c r="C66">
        <v>16</v>
      </c>
      <c r="D66" s="151"/>
      <c r="E66" s="151">
        <v>1</v>
      </c>
      <c r="F66" s="151">
        <v>1</v>
      </c>
      <c r="G66" s="151">
        <v>1</v>
      </c>
      <c r="H66" s="151">
        <v>1</v>
      </c>
      <c r="I66" s="151">
        <v>1</v>
      </c>
      <c r="J66" s="151">
        <v>1</v>
      </c>
      <c r="K66" s="151"/>
      <c r="L66" s="151"/>
      <c r="M66" s="151"/>
      <c r="N66" s="151"/>
      <c r="O66" s="151"/>
      <c r="P66" s="151"/>
      <c r="Q66" s="151"/>
      <c r="R66" s="151"/>
      <c r="S66" s="151"/>
      <c r="T66" s="151"/>
      <c r="U66" s="151"/>
      <c r="V66" s="151"/>
      <c r="W66" s="151"/>
      <c r="X66" s="151"/>
      <c r="Y66" s="151"/>
      <c r="Z66" s="151"/>
      <c r="AA66" s="151"/>
      <c r="AB66" s="151"/>
      <c r="AC66" s="151"/>
      <c r="AD66" s="151"/>
      <c r="AE66" s="151"/>
      <c r="AF66" s="151"/>
      <c r="AG66" s="151"/>
      <c r="AH66" s="151"/>
      <c r="AI66" s="151"/>
      <c r="AJ66" s="151"/>
      <c r="AK66" s="151"/>
      <c r="AL66" s="151"/>
      <c r="AM66" s="151"/>
      <c r="AN66" s="151"/>
      <c r="AO66" s="151"/>
      <c r="AP66" s="151"/>
      <c r="AQ66" s="151"/>
      <c r="AR66" s="151"/>
      <c r="AS66" s="151"/>
      <c r="AT66" s="151"/>
      <c r="AU66" s="151"/>
      <c r="AV66" s="151"/>
      <c r="AW66" s="151"/>
      <c r="AX66" s="151"/>
      <c r="AY66" s="151"/>
      <c r="AZ66" s="151"/>
      <c r="BA66" s="151"/>
      <c r="BB66" s="151">
        <v>6</v>
      </c>
    </row>
    <row r="67" spans="2:54" x14ac:dyDescent="0.35">
      <c r="C67" t="s">
        <v>64</v>
      </c>
      <c r="D67" s="151"/>
      <c r="E67" s="151"/>
      <c r="F67" s="151"/>
      <c r="G67" s="151"/>
      <c r="H67" s="151"/>
      <c r="I67" s="151"/>
      <c r="J67" s="151"/>
      <c r="K67" s="151"/>
      <c r="L67" s="151"/>
      <c r="M67" s="151"/>
      <c r="N67" s="151"/>
      <c r="O67" s="151"/>
      <c r="P67" s="151"/>
      <c r="Q67" s="151"/>
      <c r="R67" s="151"/>
      <c r="S67" s="151"/>
      <c r="T67" s="151"/>
      <c r="U67" s="151"/>
      <c r="V67" s="151"/>
      <c r="W67" s="151"/>
      <c r="X67" s="151"/>
      <c r="Y67" s="151"/>
      <c r="Z67" s="151"/>
      <c r="AA67" s="151"/>
      <c r="AB67" s="151"/>
      <c r="AC67" s="151"/>
      <c r="AD67" s="151"/>
      <c r="AE67" s="151"/>
      <c r="AF67" s="151"/>
      <c r="AG67" s="151"/>
      <c r="AH67" s="151"/>
      <c r="AI67" s="151">
        <v>1</v>
      </c>
      <c r="AJ67" s="151">
        <v>1</v>
      </c>
      <c r="AK67" s="151">
        <v>1</v>
      </c>
      <c r="AL67" s="151">
        <v>1</v>
      </c>
      <c r="AM67" s="151">
        <v>1</v>
      </c>
      <c r="AN67" s="151">
        <v>1</v>
      </c>
      <c r="AO67" s="151"/>
      <c r="AP67" s="151"/>
      <c r="AQ67" s="151"/>
      <c r="AR67" s="151"/>
      <c r="AS67" s="151"/>
      <c r="AT67" s="151"/>
      <c r="AU67" s="151"/>
      <c r="AV67" s="151"/>
      <c r="AW67" s="151"/>
      <c r="AX67" s="151"/>
      <c r="AY67" s="151"/>
      <c r="AZ67" s="151"/>
      <c r="BA67" s="151"/>
      <c r="BB67" s="151">
        <v>6</v>
      </c>
    </row>
    <row r="68" spans="2:54" x14ac:dyDescent="0.35">
      <c r="B68" t="s">
        <v>163</v>
      </c>
      <c r="C68" t="s">
        <v>61</v>
      </c>
      <c r="D68" s="151"/>
      <c r="E68" s="151"/>
      <c r="F68" s="151"/>
      <c r="G68" s="151"/>
      <c r="H68" s="151"/>
      <c r="I68" s="151"/>
      <c r="J68" s="151"/>
      <c r="K68" s="151"/>
      <c r="L68" s="151"/>
      <c r="M68" s="151"/>
      <c r="N68" s="151"/>
      <c r="O68" s="151"/>
      <c r="P68" s="151"/>
      <c r="Q68" s="151"/>
      <c r="R68" s="151"/>
      <c r="S68" s="151"/>
      <c r="T68" s="151"/>
      <c r="U68" s="151"/>
      <c r="V68" s="151"/>
      <c r="W68" s="151"/>
      <c r="X68" s="151"/>
      <c r="Y68" s="151"/>
      <c r="Z68" s="151"/>
      <c r="AA68" s="151"/>
      <c r="AB68" s="151"/>
      <c r="AC68" s="151"/>
      <c r="AD68" s="151"/>
      <c r="AE68" s="151"/>
      <c r="AF68" s="151">
        <v>1</v>
      </c>
      <c r="AG68" s="151">
        <v>1</v>
      </c>
      <c r="AH68" s="151">
        <v>1</v>
      </c>
      <c r="AI68" s="151"/>
      <c r="AJ68" s="151"/>
      <c r="AK68" s="151"/>
      <c r="AL68" s="151"/>
      <c r="AM68" s="151"/>
      <c r="AN68" s="151"/>
      <c r="AO68" s="151"/>
      <c r="AP68" s="151"/>
      <c r="AQ68" s="151"/>
      <c r="AR68" s="151"/>
      <c r="AS68" s="151"/>
      <c r="AT68" s="151"/>
      <c r="AU68" s="151"/>
      <c r="AV68" s="151"/>
      <c r="AW68" s="151"/>
      <c r="AX68" s="151"/>
      <c r="AY68" s="151"/>
      <c r="AZ68" s="151"/>
      <c r="BA68" s="151"/>
      <c r="BB68" s="151">
        <v>3</v>
      </c>
    </row>
    <row r="69" spans="2:54" x14ac:dyDescent="0.35">
      <c r="C69" t="s">
        <v>64</v>
      </c>
      <c r="D69" s="151"/>
      <c r="E69" s="151"/>
      <c r="F69" s="151"/>
      <c r="G69" s="151"/>
      <c r="H69" s="151"/>
      <c r="I69" s="151"/>
      <c r="J69" s="151"/>
      <c r="K69" s="151"/>
      <c r="L69" s="151"/>
      <c r="M69" s="151"/>
      <c r="N69" s="151"/>
      <c r="O69" s="151"/>
      <c r="P69" s="151"/>
      <c r="Q69" s="151"/>
      <c r="R69" s="151"/>
      <c r="S69" s="151"/>
      <c r="T69" s="151"/>
      <c r="U69" s="151"/>
      <c r="V69" s="151"/>
      <c r="W69" s="151"/>
      <c r="X69" s="151"/>
      <c r="Y69" s="151"/>
      <c r="Z69" s="151"/>
      <c r="AA69" s="151"/>
      <c r="AB69" s="151"/>
      <c r="AC69" s="151"/>
      <c r="AD69" s="151"/>
      <c r="AE69" s="151"/>
      <c r="AF69" s="151">
        <v>1</v>
      </c>
      <c r="AG69" s="151">
        <v>1</v>
      </c>
      <c r="AH69" s="151">
        <v>1</v>
      </c>
      <c r="AI69" s="151"/>
      <c r="AJ69" s="151"/>
      <c r="AK69" s="151"/>
      <c r="AL69" s="151"/>
      <c r="AM69" s="151"/>
      <c r="AN69" s="151"/>
      <c r="AO69" s="151"/>
      <c r="AP69" s="151"/>
      <c r="AQ69" s="151"/>
      <c r="AR69" s="151"/>
      <c r="AS69" s="151"/>
      <c r="AT69" s="151"/>
      <c r="AU69" s="151"/>
      <c r="AV69" s="151"/>
      <c r="AW69" s="151"/>
      <c r="AX69" s="151"/>
      <c r="AY69" s="151"/>
      <c r="AZ69" s="151"/>
      <c r="BA69" s="151"/>
      <c r="BB69" s="151">
        <v>3</v>
      </c>
    </row>
    <row r="70" spans="2:54" x14ac:dyDescent="0.35">
      <c r="C70" t="s">
        <v>63</v>
      </c>
      <c r="D70" s="151"/>
      <c r="E70" s="151"/>
      <c r="F70" s="151"/>
      <c r="G70" s="151"/>
      <c r="H70" s="151"/>
      <c r="I70" s="151"/>
      <c r="J70" s="151"/>
      <c r="K70" s="151"/>
      <c r="L70" s="151"/>
      <c r="M70" s="151"/>
      <c r="N70" s="151"/>
      <c r="O70" s="151"/>
      <c r="P70" s="151"/>
      <c r="Q70" s="151"/>
      <c r="R70" s="151"/>
      <c r="S70" s="151"/>
      <c r="T70" s="151"/>
      <c r="U70" s="151"/>
      <c r="V70" s="151"/>
      <c r="W70" s="151"/>
      <c r="X70" s="151"/>
      <c r="Y70" s="151"/>
      <c r="Z70" s="151"/>
      <c r="AA70" s="151"/>
      <c r="AB70" s="151"/>
      <c r="AC70" s="151"/>
      <c r="AD70" s="151"/>
      <c r="AE70" s="151"/>
      <c r="AF70" s="151">
        <v>1</v>
      </c>
      <c r="AG70" s="151">
        <v>1</v>
      </c>
      <c r="AH70" s="151">
        <v>1</v>
      </c>
      <c r="AI70" s="151"/>
      <c r="AJ70" s="151"/>
      <c r="AK70" s="151"/>
      <c r="AL70" s="151"/>
      <c r="AM70" s="151"/>
      <c r="AN70" s="151"/>
      <c r="AO70" s="151"/>
      <c r="AP70" s="151"/>
      <c r="AQ70" s="151"/>
      <c r="AR70" s="151"/>
      <c r="AS70" s="151"/>
      <c r="AT70" s="151"/>
      <c r="AU70" s="151"/>
      <c r="AV70" s="151"/>
      <c r="AW70" s="151"/>
      <c r="AX70" s="151"/>
      <c r="AY70" s="151"/>
      <c r="AZ70" s="151"/>
      <c r="BA70" s="151"/>
      <c r="BB70" s="151">
        <v>3</v>
      </c>
    </row>
    <row r="71" spans="2:54" x14ac:dyDescent="0.35">
      <c r="C71" t="s">
        <v>59</v>
      </c>
      <c r="D71" s="151"/>
      <c r="E71" s="151"/>
      <c r="F71" s="151"/>
      <c r="G71" s="151"/>
      <c r="H71" s="151"/>
      <c r="I71" s="151"/>
      <c r="J71" s="151"/>
      <c r="K71" s="151"/>
      <c r="L71" s="151"/>
      <c r="M71" s="151"/>
      <c r="N71" s="151"/>
      <c r="O71" s="151"/>
      <c r="P71" s="151"/>
      <c r="Q71" s="151"/>
      <c r="R71" s="151"/>
      <c r="S71" s="151"/>
      <c r="T71" s="151"/>
      <c r="U71" s="151"/>
      <c r="V71" s="151"/>
      <c r="W71" s="151"/>
      <c r="X71" s="151"/>
      <c r="Y71" s="151"/>
      <c r="Z71" s="151"/>
      <c r="AA71" s="151"/>
      <c r="AB71" s="151"/>
      <c r="AC71" s="151"/>
      <c r="AD71" s="151"/>
      <c r="AE71" s="151"/>
      <c r="AF71" s="151">
        <v>1</v>
      </c>
      <c r="AG71" s="151">
        <v>1</v>
      </c>
      <c r="AH71" s="151">
        <v>1</v>
      </c>
      <c r="AI71" s="151"/>
      <c r="AJ71" s="151"/>
      <c r="AK71" s="151"/>
      <c r="AL71" s="151"/>
      <c r="AM71" s="151"/>
      <c r="AN71" s="151"/>
      <c r="AO71" s="151"/>
      <c r="AP71" s="151"/>
      <c r="AQ71" s="151"/>
      <c r="AR71" s="151"/>
      <c r="AS71" s="151"/>
      <c r="AT71" s="151"/>
      <c r="AU71" s="151"/>
      <c r="AV71" s="151"/>
      <c r="AW71" s="151"/>
      <c r="AX71" s="151"/>
      <c r="AY71" s="151"/>
      <c r="AZ71" s="151"/>
      <c r="BA71" s="151"/>
      <c r="BB71" s="151">
        <v>3</v>
      </c>
    </row>
    <row r="72" spans="2:54" x14ac:dyDescent="0.35">
      <c r="B72" t="s">
        <v>114</v>
      </c>
      <c r="C72" t="s">
        <v>57</v>
      </c>
      <c r="D72" s="151"/>
      <c r="E72" s="151"/>
      <c r="F72" s="151"/>
      <c r="G72" s="151"/>
      <c r="H72" s="151"/>
      <c r="I72" s="151"/>
      <c r="J72" s="151"/>
      <c r="K72" s="151"/>
      <c r="L72" s="151"/>
      <c r="M72" s="151"/>
      <c r="N72" s="151"/>
      <c r="O72" s="151"/>
      <c r="P72" s="151"/>
      <c r="Q72" s="151"/>
      <c r="R72" s="151"/>
      <c r="S72" s="151"/>
      <c r="T72" s="151"/>
      <c r="U72" s="151"/>
      <c r="V72" s="151"/>
      <c r="W72" s="151"/>
      <c r="X72" s="151"/>
      <c r="Y72" s="151"/>
      <c r="Z72" s="151"/>
      <c r="AA72" s="151"/>
      <c r="AB72" s="151"/>
      <c r="AC72" s="151"/>
      <c r="AD72" s="151"/>
      <c r="AE72" s="151"/>
      <c r="AF72" s="151">
        <v>1</v>
      </c>
      <c r="AG72" s="151">
        <v>1</v>
      </c>
      <c r="AH72" s="151">
        <v>1</v>
      </c>
      <c r="AI72" s="151"/>
      <c r="AJ72" s="151"/>
      <c r="AK72" s="151"/>
      <c r="AL72" s="151"/>
      <c r="AM72" s="151"/>
      <c r="AN72" s="151"/>
      <c r="AO72" s="151"/>
      <c r="AP72" s="151"/>
      <c r="AQ72" s="151"/>
      <c r="AR72" s="151"/>
      <c r="AS72" s="151"/>
      <c r="AT72" s="151"/>
      <c r="AU72" s="151"/>
      <c r="AV72" s="151"/>
      <c r="AW72" s="151"/>
      <c r="AX72" s="151"/>
      <c r="AY72" s="151"/>
      <c r="AZ72" s="151"/>
      <c r="BA72" s="151"/>
      <c r="BB72" s="151">
        <v>3</v>
      </c>
    </row>
    <row r="73" spans="2:54" x14ac:dyDescent="0.35">
      <c r="C73" t="s">
        <v>60</v>
      </c>
      <c r="D73" s="151"/>
      <c r="E73" s="151"/>
      <c r="F73" s="151"/>
      <c r="G73" s="151"/>
      <c r="H73" s="151"/>
      <c r="I73" s="151"/>
      <c r="J73" s="151"/>
      <c r="K73" s="151"/>
      <c r="L73" s="151"/>
      <c r="M73" s="151"/>
      <c r="N73" s="151"/>
      <c r="O73" s="151"/>
      <c r="P73" s="151"/>
      <c r="Q73" s="151"/>
      <c r="R73" s="151"/>
      <c r="S73" s="151"/>
      <c r="T73" s="151"/>
      <c r="U73" s="151"/>
      <c r="V73" s="151"/>
      <c r="W73" s="151"/>
      <c r="X73" s="151"/>
      <c r="Y73" s="151"/>
      <c r="Z73" s="151"/>
      <c r="AA73" s="151"/>
      <c r="AB73" s="151"/>
      <c r="AC73" s="151"/>
      <c r="AD73" s="151"/>
      <c r="AE73" s="151"/>
      <c r="AF73" s="151">
        <v>1</v>
      </c>
      <c r="AG73" s="151">
        <v>1</v>
      </c>
      <c r="AH73" s="151">
        <v>1</v>
      </c>
      <c r="AI73" s="151"/>
      <c r="AJ73" s="151"/>
      <c r="AK73" s="151"/>
      <c r="AL73" s="151"/>
      <c r="AM73" s="151"/>
      <c r="AN73" s="151"/>
      <c r="AO73" s="151"/>
      <c r="AP73" s="151"/>
      <c r="AQ73" s="151"/>
      <c r="AR73" s="151"/>
      <c r="AS73" s="151"/>
      <c r="AT73" s="151"/>
      <c r="AU73" s="151"/>
      <c r="AV73" s="151"/>
      <c r="AW73" s="151"/>
      <c r="AX73" s="151"/>
      <c r="AY73" s="151"/>
      <c r="AZ73" s="151"/>
      <c r="BA73" s="151"/>
      <c r="BB73" s="151">
        <v>3</v>
      </c>
    </row>
    <row r="74" spans="2:54" x14ac:dyDescent="0.35">
      <c r="C74" t="s">
        <v>62</v>
      </c>
      <c r="D74" s="151"/>
      <c r="E74" s="151"/>
      <c r="F74" s="151"/>
      <c r="G74" s="151"/>
      <c r="H74" s="151"/>
      <c r="I74" s="151"/>
      <c r="J74" s="151"/>
      <c r="K74" s="151"/>
      <c r="L74" s="151"/>
      <c r="M74" s="151"/>
      <c r="N74" s="151"/>
      <c r="O74" s="151"/>
      <c r="P74" s="151"/>
      <c r="Q74" s="151"/>
      <c r="R74" s="151"/>
      <c r="S74" s="151"/>
      <c r="T74" s="151"/>
      <c r="U74" s="151"/>
      <c r="V74" s="151"/>
      <c r="W74" s="151"/>
      <c r="X74" s="151"/>
      <c r="Y74" s="151"/>
      <c r="Z74" s="151"/>
      <c r="AA74" s="151"/>
      <c r="AB74" s="151"/>
      <c r="AC74" s="151"/>
      <c r="AD74" s="151"/>
      <c r="AE74" s="151"/>
      <c r="AF74" s="151">
        <v>1</v>
      </c>
      <c r="AG74" s="151">
        <v>1</v>
      </c>
      <c r="AH74" s="151">
        <v>1</v>
      </c>
      <c r="AI74" s="151"/>
      <c r="AJ74" s="151"/>
      <c r="AK74" s="151"/>
      <c r="AL74" s="151"/>
      <c r="AM74" s="151"/>
      <c r="AN74" s="151"/>
      <c r="AO74" s="151"/>
      <c r="AP74" s="151"/>
      <c r="AQ74" s="151"/>
      <c r="AR74" s="151"/>
      <c r="AS74" s="151"/>
      <c r="AT74" s="151"/>
      <c r="AU74" s="151"/>
      <c r="AV74" s="151"/>
      <c r="AW74" s="151"/>
      <c r="AX74" s="151"/>
      <c r="AY74" s="151"/>
      <c r="AZ74" s="151"/>
      <c r="BA74" s="151"/>
      <c r="BB74" s="151">
        <v>3</v>
      </c>
    </row>
    <row r="75" spans="2:54" x14ac:dyDescent="0.35">
      <c r="C75" t="s">
        <v>65</v>
      </c>
      <c r="D75" s="151"/>
      <c r="E75" s="151"/>
      <c r="F75" s="151"/>
      <c r="G75" s="151"/>
      <c r="H75" s="151"/>
      <c r="I75" s="151"/>
      <c r="J75" s="151"/>
      <c r="K75" s="151"/>
      <c r="L75" s="151"/>
      <c r="M75" s="151"/>
      <c r="N75" s="151"/>
      <c r="O75" s="151"/>
      <c r="P75" s="151"/>
      <c r="Q75" s="151"/>
      <c r="R75" s="151"/>
      <c r="S75" s="151"/>
      <c r="T75" s="151"/>
      <c r="U75" s="151"/>
      <c r="V75" s="151"/>
      <c r="W75" s="151"/>
      <c r="X75" s="151"/>
      <c r="Y75" s="151"/>
      <c r="Z75" s="151"/>
      <c r="AA75" s="151"/>
      <c r="AB75" s="151"/>
      <c r="AC75" s="151"/>
      <c r="AD75" s="151"/>
      <c r="AE75" s="151"/>
      <c r="AF75" s="151">
        <v>1</v>
      </c>
      <c r="AG75" s="151">
        <v>1</v>
      </c>
      <c r="AH75" s="151">
        <v>1</v>
      </c>
      <c r="AI75" s="151"/>
      <c r="AJ75" s="151"/>
      <c r="AK75" s="151"/>
      <c r="AL75" s="151"/>
      <c r="AM75" s="151"/>
      <c r="AN75" s="151"/>
      <c r="AO75" s="151"/>
      <c r="AP75" s="151"/>
      <c r="AQ75" s="151"/>
      <c r="AR75" s="151"/>
      <c r="AS75" s="151"/>
      <c r="AT75" s="151"/>
      <c r="AU75" s="151"/>
      <c r="AV75" s="151"/>
      <c r="AW75" s="151"/>
      <c r="AX75" s="151"/>
      <c r="AY75" s="151"/>
      <c r="AZ75" s="151"/>
      <c r="BA75" s="151"/>
      <c r="BB75" s="151">
        <v>3</v>
      </c>
    </row>
    <row r="76" spans="2:54" x14ac:dyDescent="0.35">
      <c r="B76" t="s">
        <v>113</v>
      </c>
      <c r="C76">
        <v>1</v>
      </c>
      <c r="D76" s="151">
        <v>1</v>
      </c>
      <c r="E76" s="151">
        <v>1</v>
      </c>
      <c r="F76" s="151">
        <v>1</v>
      </c>
      <c r="G76" s="151">
        <v>1</v>
      </c>
      <c r="H76" s="151">
        <v>1</v>
      </c>
      <c r="I76" s="151">
        <v>1</v>
      </c>
      <c r="J76" s="151">
        <v>1</v>
      </c>
      <c r="K76" s="151"/>
      <c r="L76" s="151"/>
      <c r="M76" s="151"/>
      <c r="N76" s="151"/>
      <c r="O76" s="151"/>
      <c r="P76" s="151"/>
      <c r="Q76" s="151"/>
      <c r="R76" s="151"/>
      <c r="S76" s="151"/>
      <c r="T76" s="151"/>
      <c r="U76" s="151"/>
      <c r="V76" s="151"/>
      <c r="W76" s="151"/>
      <c r="X76" s="151"/>
      <c r="Y76" s="151"/>
      <c r="Z76" s="151"/>
      <c r="AA76" s="151"/>
      <c r="AB76" s="151"/>
      <c r="AC76" s="151"/>
      <c r="AD76" s="151"/>
      <c r="AE76" s="151"/>
      <c r="AF76" s="151"/>
      <c r="AG76" s="151"/>
      <c r="AH76" s="151"/>
      <c r="AI76" s="151"/>
      <c r="AJ76" s="151"/>
      <c r="AK76" s="151"/>
      <c r="AL76" s="151"/>
      <c r="AM76" s="151"/>
      <c r="AN76" s="151"/>
      <c r="AO76" s="151"/>
      <c r="AP76" s="151"/>
      <c r="AQ76" s="151"/>
      <c r="AR76" s="151"/>
      <c r="AS76" s="151"/>
      <c r="AT76" s="151"/>
      <c r="AU76" s="151"/>
      <c r="AV76" s="151"/>
      <c r="AW76" s="151"/>
      <c r="AX76" s="151"/>
      <c r="AY76" s="151"/>
      <c r="AZ76" s="151"/>
      <c r="BA76" s="151"/>
      <c r="BB76" s="151">
        <v>7</v>
      </c>
    </row>
    <row r="77" spans="2:54" x14ac:dyDescent="0.35">
      <c r="C77">
        <v>3</v>
      </c>
      <c r="D77" s="151"/>
      <c r="E77" s="151">
        <v>1</v>
      </c>
      <c r="F77" s="151">
        <v>1</v>
      </c>
      <c r="G77" s="151">
        <v>1</v>
      </c>
      <c r="H77" s="151">
        <v>1</v>
      </c>
      <c r="I77" s="151">
        <v>1</v>
      </c>
      <c r="J77" s="151">
        <v>1</v>
      </c>
      <c r="K77" s="151"/>
      <c r="L77" s="151"/>
      <c r="M77" s="151"/>
      <c r="N77" s="151"/>
      <c r="O77" s="151"/>
      <c r="P77" s="151"/>
      <c r="Q77" s="151"/>
      <c r="R77" s="151"/>
      <c r="S77" s="151"/>
      <c r="T77" s="151"/>
      <c r="U77" s="151"/>
      <c r="V77" s="151"/>
      <c r="W77" s="151"/>
      <c r="X77" s="151"/>
      <c r="Y77" s="151"/>
      <c r="Z77" s="151"/>
      <c r="AA77" s="151"/>
      <c r="AB77" s="151"/>
      <c r="AC77" s="151"/>
      <c r="AD77" s="151"/>
      <c r="AE77" s="151"/>
      <c r="AF77" s="151"/>
      <c r="AG77" s="151"/>
      <c r="AH77" s="151"/>
      <c r="AI77" s="151"/>
      <c r="AJ77" s="151"/>
      <c r="AK77" s="151"/>
      <c r="AL77" s="151"/>
      <c r="AM77" s="151"/>
      <c r="AN77" s="151"/>
      <c r="AO77" s="151"/>
      <c r="AP77" s="151"/>
      <c r="AQ77" s="151"/>
      <c r="AR77" s="151"/>
      <c r="AS77" s="151"/>
      <c r="AT77" s="151"/>
      <c r="AU77" s="151"/>
      <c r="AV77" s="151"/>
      <c r="AW77" s="151"/>
      <c r="AX77" s="151"/>
      <c r="AY77" s="151"/>
      <c r="AZ77" s="151"/>
      <c r="BA77" s="151"/>
      <c r="BB77" s="151">
        <v>6</v>
      </c>
    </row>
    <row r="78" spans="2:54" x14ac:dyDescent="0.35">
      <c r="C78">
        <v>13</v>
      </c>
      <c r="D78" s="151">
        <v>1</v>
      </c>
      <c r="E78" s="151"/>
      <c r="F78" s="151"/>
      <c r="G78" s="151"/>
      <c r="H78" s="151"/>
      <c r="I78" s="151"/>
      <c r="J78" s="151"/>
      <c r="K78" s="151"/>
      <c r="L78" s="151"/>
      <c r="M78" s="151"/>
      <c r="N78" s="151"/>
      <c r="O78" s="151"/>
      <c r="P78" s="151"/>
      <c r="Q78" s="151"/>
      <c r="R78" s="151"/>
      <c r="S78" s="151"/>
      <c r="T78" s="151"/>
      <c r="U78" s="151"/>
      <c r="V78" s="151"/>
      <c r="W78" s="151"/>
      <c r="X78" s="151"/>
      <c r="Y78" s="151"/>
      <c r="Z78" s="151"/>
      <c r="AA78" s="151"/>
      <c r="AB78" s="151"/>
      <c r="AC78" s="151"/>
      <c r="AD78" s="151"/>
      <c r="AE78" s="151"/>
      <c r="AF78" s="151"/>
      <c r="AG78" s="151"/>
      <c r="AH78" s="151"/>
      <c r="AI78" s="151"/>
      <c r="AJ78" s="151"/>
      <c r="AK78" s="151"/>
      <c r="AL78" s="151"/>
      <c r="AM78" s="151"/>
      <c r="AN78" s="151"/>
      <c r="AO78" s="151"/>
      <c r="AP78" s="151"/>
      <c r="AQ78" s="151"/>
      <c r="AR78" s="151"/>
      <c r="AS78" s="151"/>
      <c r="AT78" s="151"/>
      <c r="AU78" s="151"/>
      <c r="AV78" s="151"/>
      <c r="AW78" s="151"/>
      <c r="AX78" s="151"/>
      <c r="AY78" s="151"/>
      <c r="AZ78" s="151"/>
      <c r="BA78" s="151"/>
      <c r="BB78" s="151">
        <v>1</v>
      </c>
    </row>
    <row r="79" spans="2:54" x14ac:dyDescent="0.35">
      <c r="B79" t="s">
        <v>161</v>
      </c>
      <c r="C79">
        <v>19</v>
      </c>
      <c r="D79" s="151"/>
      <c r="E79" s="151"/>
      <c r="F79" s="151"/>
      <c r="G79" s="151"/>
      <c r="H79" s="151"/>
      <c r="I79" s="151">
        <v>1</v>
      </c>
      <c r="J79" s="151"/>
      <c r="K79" s="151"/>
      <c r="L79" s="151"/>
      <c r="M79" s="151"/>
      <c r="N79" s="151"/>
      <c r="O79" s="151"/>
      <c r="P79" s="151"/>
      <c r="Q79" s="151"/>
      <c r="R79" s="151"/>
      <c r="S79" s="151"/>
      <c r="T79" s="151"/>
      <c r="U79" s="151"/>
      <c r="V79" s="151"/>
      <c r="W79" s="151"/>
      <c r="X79" s="151"/>
      <c r="Y79" s="151"/>
      <c r="Z79" s="151"/>
      <c r="AA79" s="151"/>
      <c r="AB79" s="151"/>
      <c r="AC79" s="151"/>
      <c r="AD79" s="151"/>
      <c r="AE79" s="151"/>
      <c r="AF79" s="151"/>
      <c r="AG79" s="151"/>
      <c r="AH79" s="151"/>
      <c r="AI79" s="151"/>
      <c r="AJ79" s="151"/>
      <c r="AK79" s="151"/>
      <c r="AL79" s="151"/>
      <c r="AM79" s="151"/>
      <c r="AN79" s="151"/>
      <c r="AO79" s="151"/>
      <c r="AP79" s="151"/>
      <c r="AQ79" s="151"/>
      <c r="AR79" s="151"/>
      <c r="AS79" s="151"/>
      <c r="AT79" s="151"/>
      <c r="AU79" s="151"/>
      <c r="AV79" s="151"/>
      <c r="AW79" s="151"/>
      <c r="AX79" s="151"/>
      <c r="AY79" s="151"/>
      <c r="AZ79" s="151"/>
      <c r="BA79" s="151"/>
      <c r="BB79" s="151">
        <v>1</v>
      </c>
    </row>
    <row r="80" spans="2:54" x14ac:dyDescent="0.35">
      <c r="B80" t="s">
        <v>162</v>
      </c>
      <c r="C80">
        <v>19</v>
      </c>
      <c r="D80" s="151"/>
      <c r="E80" s="151"/>
      <c r="F80" s="151"/>
      <c r="G80" s="151"/>
      <c r="H80" s="151"/>
      <c r="I80" s="151"/>
      <c r="J80" s="151">
        <v>1</v>
      </c>
      <c r="K80" s="151"/>
      <c r="L80" s="151"/>
      <c r="M80" s="151"/>
      <c r="N80" s="151"/>
      <c r="O80" s="151"/>
      <c r="P80" s="151"/>
      <c r="Q80" s="151"/>
      <c r="R80" s="151"/>
      <c r="S80" s="151"/>
      <c r="T80" s="151"/>
      <c r="U80" s="151"/>
      <c r="V80" s="151"/>
      <c r="W80" s="151"/>
      <c r="X80" s="151"/>
      <c r="Y80" s="151"/>
      <c r="Z80" s="151"/>
      <c r="AA80" s="151"/>
      <c r="AB80" s="151"/>
      <c r="AC80" s="151"/>
      <c r="AD80" s="151"/>
      <c r="AE80" s="151"/>
      <c r="AF80" s="151"/>
      <c r="AG80" s="151"/>
      <c r="AH80" s="151"/>
      <c r="AI80" s="151"/>
      <c r="AJ80" s="151"/>
      <c r="AK80" s="151"/>
      <c r="AL80" s="151"/>
      <c r="AM80" s="151"/>
      <c r="AN80" s="151"/>
      <c r="AO80" s="151"/>
      <c r="AP80" s="151"/>
      <c r="AQ80" s="151"/>
      <c r="AR80" s="151"/>
      <c r="AS80" s="151"/>
      <c r="AT80" s="151"/>
      <c r="AU80" s="151"/>
      <c r="AV80" s="151"/>
      <c r="AW80" s="151"/>
      <c r="AX80" s="151"/>
      <c r="AY80" s="151"/>
      <c r="AZ80" s="151"/>
      <c r="BA80" s="151"/>
      <c r="BB80" s="151">
        <v>1</v>
      </c>
    </row>
    <row r="81" spans="2:54" x14ac:dyDescent="0.35">
      <c r="B81" t="s">
        <v>147</v>
      </c>
      <c r="C81">
        <v>2</v>
      </c>
      <c r="D81" s="151"/>
      <c r="E81" s="151"/>
      <c r="F81" s="151"/>
      <c r="G81" s="151"/>
      <c r="H81" s="151"/>
      <c r="I81" s="151"/>
      <c r="J81" s="151"/>
      <c r="K81" s="151">
        <v>1</v>
      </c>
      <c r="L81" s="151">
        <v>1</v>
      </c>
      <c r="M81" s="151">
        <v>1</v>
      </c>
      <c r="N81" s="151">
        <v>1</v>
      </c>
      <c r="O81" s="151">
        <v>1</v>
      </c>
      <c r="P81" s="151">
        <v>1</v>
      </c>
      <c r="Q81" s="151">
        <v>1</v>
      </c>
      <c r="R81" s="151"/>
      <c r="S81" s="151"/>
      <c r="T81" s="151"/>
      <c r="U81" s="151"/>
      <c r="V81" s="151"/>
      <c r="W81" s="151"/>
      <c r="X81" s="151"/>
      <c r="Y81" s="151"/>
      <c r="Z81" s="151"/>
      <c r="AA81" s="151"/>
      <c r="AB81" s="151"/>
      <c r="AC81" s="151"/>
      <c r="AD81" s="151"/>
      <c r="AE81" s="151"/>
      <c r="AF81" s="151"/>
      <c r="AG81" s="151"/>
      <c r="AH81" s="151"/>
      <c r="AI81" s="151"/>
      <c r="AJ81" s="151"/>
      <c r="AK81" s="151"/>
      <c r="AL81" s="151"/>
      <c r="AM81" s="151"/>
      <c r="AN81" s="151"/>
      <c r="AO81" s="151"/>
      <c r="AP81" s="151"/>
      <c r="AQ81" s="151"/>
      <c r="AR81" s="151"/>
      <c r="AS81" s="151"/>
      <c r="AT81" s="151"/>
      <c r="AU81" s="151"/>
      <c r="AV81" s="151"/>
      <c r="AW81" s="151"/>
      <c r="AX81" s="151"/>
      <c r="AY81" s="151"/>
      <c r="AZ81" s="151"/>
      <c r="BA81" s="151"/>
      <c r="BB81" s="151">
        <v>7</v>
      </c>
    </row>
    <row r="82" spans="2:54" x14ac:dyDescent="0.35">
      <c r="C82">
        <v>5</v>
      </c>
      <c r="D82" s="151"/>
      <c r="E82" s="151">
        <v>1</v>
      </c>
      <c r="F82" s="151">
        <v>1</v>
      </c>
      <c r="G82" s="151">
        <v>1</v>
      </c>
      <c r="H82" s="151">
        <v>1</v>
      </c>
      <c r="I82" s="151">
        <v>1</v>
      </c>
      <c r="J82" s="151">
        <v>1</v>
      </c>
      <c r="K82" s="151"/>
      <c r="L82" s="151"/>
      <c r="M82" s="151"/>
      <c r="N82" s="151"/>
      <c r="O82" s="151"/>
      <c r="P82" s="151"/>
      <c r="Q82" s="151"/>
      <c r="R82" s="151"/>
      <c r="S82" s="151"/>
      <c r="T82" s="151"/>
      <c r="U82" s="151"/>
      <c r="V82" s="151"/>
      <c r="W82" s="151"/>
      <c r="X82" s="151"/>
      <c r="Y82" s="151"/>
      <c r="Z82" s="151"/>
      <c r="AA82" s="151"/>
      <c r="AB82" s="151"/>
      <c r="AC82" s="151"/>
      <c r="AD82" s="151"/>
      <c r="AE82" s="151"/>
      <c r="AF82" s="151"/>
      <c r="AG82" s="151"/>
      <c r="AH82" s="151"/>
      <c r="AI82" s="151"/>
      <c r="AJ82" s="151"/>
      <c r="AK82" s="151"/>
      <c r="AL82" s="151"/>
      <c r="AM82" s="151"/>
      <c r="AN82" s="151"/>
      <c r="AO82" s="151"/>
      <c r="AP82" s="151"/>
      <c r="AQ82" s="151"/>
      <c r="AR82" s="151"/>
      <c r="AS82" s="151"/>
      <c r="AT82" s="151"/>
      <c r="AU82" s="151"/>
      <c r="AV82" s="151"/>
      <c r="AW82" s="151"/>
      <c r="AX82" s="151"/>
      <c r="AY82" s="151"/>
      <c r="AZ82" s="151"/>
      <c r="BA82" s="151"/>
      <c r="BB82" s="151">
        <v>6</v>
      </c>
    </row>
    <row r="83" spans="2:54" x14ac:dyDescent="0.35">
      <c r="C83">
        <v>14</v>
      </c>
      <c r="D83" s="151"/>
      <c r="E83" s="151"/>
      <c r="F83" s="151"/>
      <c r="G83" s="151"/>
      <c r="H83" s="151"/>
      <c r="I83" s="151"/>
      <c r="J83" s="151"/>
      <c r="K83" s="151">
        <v>1</v>
      </c>
      <c r="L83" s="151">
        <v>1</v>
      </c>
      <c r="M83" s="151">
        <v>1</v>
      </c>
      <c r="N83" s="151">
        <v>1</v>
      </c>
      <c r="O83" s="151">
        <v>1</v>
      </c>
      <c r="P83" s="151">
        <v>1</v>
      </c>
      <c r="Q83" s="151">
        <v>1</v>
      </c>
      <c r="R83" s="151"/>
      <c r="S83" s="151"/>
      <c r="T83" s="151"/>
      <c r="U83" s="151"/>
      <c r="V83" s="151"/>
      <c r="W83" s="151"/>
      <c r="X83" s="151"/>
      <c r="Y83" s="151"/>
      <c r="Z83" s="151"/>
      <c r="AA83" s="151"/>
      <c r="AB83" s="151"/>
      <c r="AC83" s="151"/>
      <c r="AD83" s="151"/>
      <c r="AE83" s="151"/>
      <c r="AF83" s="151"/>
      <c r="AG83" s="151"/>
      <c r="AH83" s="151"/>
      <c r="AI83" s="151"/>
      <c r="AJ83" s="151"/>
      <c r="AK83" s="151"/>
      <c r="AL83" s="151"/>
      <c r="AM83" s="151"/>
      <c r="AN83" s="151"/>
      <c r="AO83" s="151"/>
      <c r="AP83" s="151"/>
      <c r="AQ83" s="151"/>
      <c r="AR83" s="151"/>
      <c r="AS83" s="151"/>
      <c r="AT83" s="151"/>
      <c r="AU83" s="151"/>
      <c r="AV83" s="151"/>
      <c r="AW83" s="151"/>
      <c r="AX83" s="151"/>
      <c r="AY83" s="151"/>
      <c r="AZ83" s="151"/>
      <c r="BA83" s="151"/>
      <c r="BB83" s="151">
        <v>7</v>
      </c>
    </row>
    <row r="84" spans="2:54" x14ac:dyDescent="0.35">
      <c r="B84" t="s">
        <v>148</v>
      </c>
      <c r="C84">
        <v>3</v>
      </c>
      <c r="D84" s="151"/>
      <c r="E84" s="151"/>
      <c r="F84" s="151"/>
      <c r="G84" s="151"/>
      <c r="H84" s="151"/>
      <c r="I84" s="151"/>
      <c r="J84" s="151"/>
      <c r="K84" s="151"/>
      <c r="L84" s="151"/>
      <c r="M84" s="151"/>
      <c r="N84" s="151"/>
      <c r="O84" s="151"/>
      <c r="P84" s="151"/>
      <c r="Q84" s="151"/>
      <c r="R84" s="151">
        <v>1</v>
      </c>
      <c r="S84" s="151">
        <v>1</v>
      </c>
      <c r="T84" s="151">
        <v>1</v>
      </c>
      <c r="U84" s="151">
        <v>1</v>
      </c>
      <c r="V84" s="151">
        <v>1</v>
      </c>
      <c r="W84" s="151">
        <v>1</v>
      </c>
      <c r="X84" s="151">
        <v>1</v>
      </c>
      <c r="Y84" s="151"/>
      <c r="Z84" s="151"/>
      <c r="AA84" s="151"/>
      <c r="AB84" s="151"/>
      <c r="AC84" s="151"/>
      <c r="AD84" s="151"/>
      <c r="AE84" s="151"/>
      <c r="AF84" s="151"/>
      <c r="AG84" s="151"/>
      <c r="AH84" s="151"/>
      <c r="AI84" s="151"/>
      <c r="AJ84" s="151"/>
      <c r="AK84" s="151"/>
      <c r="AL84" s="151"/>
      <c r="AM84" s="151"/>
      <c r="AN84" s="151"/>
      <c r="AO84" s="151"/>
      <c r="AP84" s="151"/>
      <c r="AQ84" s="151"/>
      <c r="AR84" s="151"/>
      <c r="AS84" s="151"/>
      <c r="AT84" s="151"/>
      <c r="AU84" s="151"/>
      <c r="AV84" s="151"/>
      <c r="AW84" s="151"/>
      <c r="AX84" s="151"/>
      <c r="AY84" s="151"/>
      <c r="AZ84" s="151"/>
      <c r="BA84" s="151"/>
      <c r="BB84" s="151">
        <v>7</v>
      </c>
    </row>
    <row r="85" spans="2:54" x14ac:dyDescent="0.35">
      <c r="C85">
        <v>6</v>
      </c>
      <c r="D85" s="151"/>
      <c r="E85" s="151">
        <v>1</v>
      </c>
      <c r="F85" s="151">
        <v>1</v>
      </c>
      <c r="G85" s="151">
        <v>1</v>
      </c>
      <c r="H85" s="151">
        <v>1</v>
      </c>
      <c r="I85" s="151">
        <v>1</v>
      </c>
      <c r="J85" s="151">
        <v>1</v>
      </c>
      <c r="K85" s="151"/>
      <c r="L85" s="151"/>
      <c r="M85" s="151"/>
      <c r="N85" s="151"/>
      <c r="O85" s="151"/>
      <c r="P85" s="151"/>
      <c r="Q85" s="151"/>
      <c r="R85" s="151"/>
      <c r="S85" s="151"/>
      <c r="T85" s="151"/>
      <c r="U85" s="151"/>
      <c r="V85" s="151"/>
      <c r="W85" s="151"/>
      <c r="X85" s="151"/>
      <c r="Y85" s="151"/>
      <c r="Z85" s="151"/>
      <c r="AA85" s="151"/>
      <c r="AB85" s="151"/>
      <c r="AC85" s="151"/>
      <c r="AD85" s="151"/>
      <c r="AE85" s="151"/>
      <c r="AF85" s="151"/>
      <c r="AG85" s="151"/>
      <c r="AH85" s="151"/>
      <c r="AI85" s="151"/>
      <c r="AJ85" s="151"/>
      <c r="AK85" s="151"/>
      <c r="AL85" s="151"/>
      <c r="AM85" s="151"/>
      <c r="AN85" s="151"/>
      <c r="AO85" s="151"/>
      <c r="AP85" s="151"/>
      <c r="AQ85" s="151"/>
      <c r="AR85" s="151"/>
      <c r="AS85" s="151"/>
      <c r="AT85" s="151"/>
      <c r="AU85" s="151"/>
      <c r="AV85" s="151"/>
      <c r="AW85" s="151"/>
      <c r="AX85" s="151"/>
      <c r="AY85" s="151"/>
      <c r="AZ85" s="151"/>
      <c r="BA85" s="151"/>
      <c r="BB85" s="151">
        <v>6</v>
      </c>
    </row>
    <row r="86" spans="2:54" x14ac:dyDescent="0.35">
      <c r="C86">
        <v>7</v>
      </c>
      <c r="D86" s="151"/>
      <c r="E86" s="151">
        <v>1</v>
      </c>
      <c r="F86" s="151">
        <v>1</v>
      </c>
      <c r="G86" s="151">
        <v>1</v>
      </c>
      <c r="H86" s="151">
        <v>1</v>
      </c>
      <c r="I86" s="151">
        <v>1</v>
      </c>
      <c r="J86" s="151">
        <v>1</v>
      </c>
      <c r="K86" s="151"/>
      <c r="L86" s="151"/>
      <c r="M86" s="151"/>
      <c r="N86" s="151"/>
      <c r="O86" s="151"/>
      <c r="P86" s="151"/>
      <c r="Q86" s="151"/>
      <c r="R86" s="151"/>
      <c r="S86" s="151"/>
      <c r="T86" s="151"/>
      <c r="U86" s="151"/>
      <c r="V86" s="151"/>
      <c r="W86" s="151"/>
      <c r="X86" s="151"/>
      <c r="Y86" s="151"/>
      <c r="Z86" s="151"/>
      <c r="AA86" s="151"/>
      <c r="AB86" s="151"/>
      <c r="AC86" s="151"/>
      <c r="AD86" s="151"/>
      <c r="AE86" s="151"/>
      <c r="AF86" s="151"/>
      <c r="AG86" s="151"/>
      <c r="AH86" s="151"/>
      <c r="AI86" s="151"/>
      <c r="AJ86" s="151"/>
      <c r="AK86" s="151"/>
      <c r="AL86" s="151"/>
      <c r="AM86" s="151"/>
      <c r="AN86" s="151"/>
      <c r="AO86" s="151"/>
      <c r="AP86" s="151"/>
      <c r="AQ86" s="151"/>
      <c r="AR86" s="151"/>
      <c r="AS86" s="151"/>
      <c r="AT86" s="151"/>
      <c r="AU86" s="151"/>
      <c r="AV86" s="151"/>
      <c r="AW86" s="151"/>
      <c r="AX86" s="151"/>
      <c r="AY86" s="151"/>
      <c r="AZ86" s="151"/>
      <c r="BA86" s="151"/>
      <c r="BB86" s="151">
        <v>6</v>
      </c>
    </row>
    <row r="87" spans="2:54" x14ac:dyDescent="0.35">
      <c r="C87">
        <v>15</v>
      </c>
      <c r="D87" s="151"/>
      <c r="E87" s="151"/>
      <c r="F87" s="151"/>
      <c r="G87" s="151"/>
      <c r="H87" s="151"/>
      <c r="I87" s="151"/>
      <c r="J87" s="151"/>
      <c r="K87" s="151"/>
      <c r="L87" s="151"/>
      <c r="M87" s="151"/>
      <c r="N87" s="151"/>
      <c r="O87" s="151"/>
      <c r="P87" s="151"/>
      <c r="Q87" s="151"/>
      <c r="R87" s="151">
        <v>1</v>
      </c>
      <c r="S87" s="151">
        <v>1</v>
      </c>
      <c r="T87" s="151">
        <v>1</v>
      </c>
      <c r="U87" s="151">
        <v>1</v>
      </c>
      <c r="V87" s="151">
        <v>1</v>
      </c>
      <c r="W87" s="151">
        <v>1</v>
      </c>
      <c r="X87" s="151">
        <v>1</v>
      </c>
      <c r="Y87" s="151"/>
      <c r="Z87" s="151"/>
      <c r="AA87" s="151"/>
      <c r="AB87" s="151"/>
      <c r="AC87" s="151"/>
      <c r="AD87" s="151"/>
      <c r="AE87" s="151"/>
      <c r="AF87" s="151"/>
      <c r="AG87" s="151"/>
      <c r="AH87" s="151"/>
      <c r="AI87" s="151"/>
      <c r="AJ87" s="151"/>
      <c r="AK87" s="151"/>
      <c r="AL87" s="151"/>
      <c r="AM87" s="151"/>
      <c r="AN87" s="151"/>
      <c r="AO87" s="151"/>
      <c r="AP87" s="151"/>
      <c r="AQ87" s="151"/>
      <c r="AR87" s="151"/>
      <c r="AS87" s="151"/>
      <c r="AT87" s="151"/>
      <c r="AU87" s="151"/>
      <c r="AV87" s="151"/>
      <c r="AW87" s="151"/>
      <c r="AX87" s="151"/>
      <c r="AY87" s="151"/>
      <c r="AZ87" s="151"/>
      <c r="BA87" s="151"/>
      <c r="BB87" s="151">
        <v>7</v>
      </c>
    </row>
    <row r="88" spans="2:54" x14ac:dyDescent="0.35">
      <c r="B88" t="s">
        <v>149</v>
      </c>
      <c r="C88">
        <v>4</v>
      </c>
      <c r="D88" s="151"/>
      <c r="E88" s="151"/>
      <c r="F88" s="151"/>
      <c r="G88" s="151"/>
      <c r="H88" s="151"/>
      <c r="I88" s="151"/>
      <c r="J88" s="151"/>
      <c r="K88" s="151"/>
      <c r="L88" s="151"/>
      <c r="M88" s="151"/>
      <c r="N88" s="151"/>
      <c r="O88" s="151"/>
      <c r="P88" s="151"/>
      <c r="Q88" s="151"/>
      <c r="R88" s="151"/>
      <c r="S88" s="151"/>
      <c r="T88" s="151"/>
      <c r="U88" s="151"/>
      <c r="V88" s="151"/>
      <c r="W88" s="151"/>
      <c r="X88" s="151"/>
      <c r="Y88" s="151">
        <v>1</v>
      </c>
      <c r="Z88" s="151">
        <v>1</v>
      </c>
      <c r="AA88" s="151">
        <v>1</v>
      </c>
      <c r="AB88" s="151">
        <v>1</v>
      </c>
      <c r="AC88" s="151">
        <v>1</v>
      </c>
      <c r="AD88" s="151">
        <v>1</v>
      </c>
      <c r="AE88" s="151">
        <v>1</v>
      </c>
      <c r="AF88" s="151"/>
      <c r="AG88" s="151"/>
      <c r="AH88" s="151"/>
      <c r="AI88" s="151"/>
      <c r="AJ88" s="151"/>
      <c r="AK88" s="151"/>
      <c r="AL88" s="151"/>
      <c r="AM88" s="151"/>
      <c r="AN88" s="151"/>
      <c r="AO88" s="151"/>
      <c r="AP88" s="151"/>
      <c r="AQ88" s="151"/>
      <c r="AR88" s="151"/>
      <c r="AS88" s="151"/>
      <c r="AT88" s="151"/>
      <c r="AU88" s="151"/>
      <c r="AV88" s="151"/>
      <c r="AW88" s="151"/>
      <c r="AX88" s="151"/>
      <c r="AY88" s="151"/>
      <c r="AZ88" s="151"/>
      <c r="BA88" s="151"/>
      <c r="BB88" s="151">
        <v>7</v>
      </c>
    </row>
    <row r="89" spans="2:54" x14ac:dyDescent="0.35">
      <c r="C89">
        <v>8</v>
      </c>
      <c r="D89" s="151"/>
      <c r="E89" s="151">
        <v>1</v>
      </c>
      <c r="F89" s="151">
        <v>1</v>
      </c>
      <c r="G89" s="151">
        <v>1</v>
      </c>
      <c r="H89" s="151">
        <v>1</v>
      </c>
      <c r="I89" s="151">
        <v>1</v>
      </c>
      <c r="J89" s="151">
        <v>1</v>
      </c>
      <c r="K89" s="151"/>
      <c r="L89" s="151"/>
      <c r="M89" s="151"/>
      <c r="N89" s="151"/>
      <c r="O89" s="151"/>
      <c r="P89" s="151"/>
      <c r="Q89" s="151"/>
      <c r="R89" s="151"/>
      <c r="S89" s="151"/>
      <c r="T89" s="151"/>
      <c r="U89" s="151"/>
      <c r="V89" s="151"/>
      <c r="W89" s="151"/>
      <c r="X89" s="151"/>
      <c r="Y89" s="151"/>
      <c r="Z89" s="151"/>
      <c r="AA89" s="151"/>
      <c r="AB89" s="151"/>
      <c r="AC89" s="151"/>
      <c r="AD89" s="151"/>
      <c r="AE89" s="151"/>
      <c r="AF89" s="151"/>
      <c r="AG89" s="151"/>
      <c r="AH89" s="151"/>
      <c r="AI89" s="151"/>
      <c r="AJ89" s="151"/>
      <c r="AK89" s="151"/>
      <c r="AL89" s="151"/>
      <c r="AM89" s="151"/>
      <c r="AN89" s="151"/>
      <c r="AO89" s="151"/>
      <c r="AP89" s="151"/>
      <c r="AQ89" s="151"/>
      <c r="AR89" s="151"/>
      <c r="AS89" s="151"/>
      <c r="AT89" s="151"/>
      <c r="AU89" s="151"/>
      <c r="AV89" s="151"/>
      <c r="AW89" s="151"/>
      <c r="AX89" s="151"/>
      <c r="AY89" s="151"/>
      <c r="AZ89" s="151"/>
      <c r="BA89" s="151"/>
      <c r="BB89" s="151">
        <v>6</v>
      </c>
    </row>
    <row r="90" spans="2:54" x14ac:dyDescent="0.35">
      <c r="C90">
        <v>16</v>
      </c>
      <c r="D90" s="151"/>
      <c r="E90" s="151"/>
      <c r="F90" s="151"/>
      <c r="G90" s="151"/>
      <c r="H90" s="151"/>
      <c r="I90" s="151"/>
      <c r="J90" s="151"/>
      <c r="K90" s="151"/>
      <c r="L90" s="151"/>
      <c r="M90" s="151"/>
      <c r="N90" s="151"/>
      <c r="O90" s="151"/>
      <c r="P90" s="151"/>
      <c r="Q90" s="151"/>
      <c r="R90" s="151"/>
      <c r="S90" s="151"/>
      <c r="T90" s="151"/>
      <c r="U90" s="151"/>
      <c r="V90" s="151"/>
      <c r="W90" s="151"/>
      <c r="X90" s="151"/>
      <c r="Y90" s="151">
        <v>1</v>
      </c>
      <c r="Z90" s="151">
        <v>1</v>
      </c>
      <c r="AA90" s="151">
        <v>1</v>
      </c>
      <c r="AB90" s="151">
        <v>1</v>
      </c>
      <c r="AC90" s="151">
        <v>1</v>
      </c>
      <c r="AD90" s="151">
        <v>1</v>
      </c>
      <c r="AE90" s="151">
        <v>1</v>
      </c>
      <c r="AF90" s="151"/>
      <c r="AG90" s="151"/>
      <c r="AH90" s="151"/>
      <c r="AI90" s="151"/>
      <c r="AJ90" s="151"/>
      <c r="AK90" s="151"/>
      <c r="AL90" s="151"/>
      <c r="AM90" s="151"/>
      <c r="AN90" s="151"/>
      <c r="AO90" s="151"/>
      <c r="AP90" s="151"/>
      <c r="AQ90" s="151"/>
      <c r="AR90" s="151"/>
      <c r="AS90" s="151"/>
      <c r="AT90" s="151"/>
      <c r="AU90" s="151"/>
      <c r="AV90" s="151"/>
      <c r="AW90" s="151"/>
      <c r="AX90" s="151"/>
      <c r="AY90" s="151"/>
      <c r="AZ90" s="151"/>
      <c r="BA90" s="151"/>
      <c r="BB90" s="151">
        <v>7</v>
      </c>
    </row>
    <row r="91" spans="2:54" x14ac:dyDescent="0.35">
      <c r="B91" t="s">
        <v>151</v>
      </c>
      <c r="C91">
        <v>5</v>
      </c>
      <c r="D91" s="151">
        <v>1</v>
      </c>
      <c r="E91" s="151"/>
      <c r="F91" s="151"/>
      <c r="G91" s="151"/>
      <c r="H91" s="151"/>
      <c r="I91" s="151"/>
      <c r="J91" s="151"/>
      <c r="K91" s="151"/>
      <c r="L91" s="151"/>
      <c r="M91" s="151"/>
      <c r="N91" s="151"/>
      <c r="O91" s="151"/>
      <c r="P91" s="151"/>
      <c r="Q91" s="151"/>
      <c r="R91" s="151"/>
      <c r="S91" s="151"/>
      <c r="T91" s="151"/>
      <c r="U91" s="151"/>
      <c r="V91" s="151"/>
      <c r="W91" s="151"/>
      <c r="X91" s="151"/>
      <c r="Y91" s="151"/>
      <c r="Z91" s="151"/>
      <c r="AA91" s="151"/>
      <c r="AB91" s="151"/>
      <c r="AC91" s="151"/>
      <c r="AD91" s="151"/>
      <c r="AE91" s="151"/>
      <c r="AF91" s="151"/>
      <c r="AG91" s="151"/>
      <c r="AH91" s="151"/>
      <c r="AI91" s="151"/>
      <c r="AJ91" s="151"/>
      <c r="AK91" s="151"/>
      <c r="AL91" s="151"/>
      <c r="AM91" s="151"/>
      <c r="AN91" s="151"/>
      <c r="AO91" s="151"/>
      <c r="AP91" s="151"/>
      <c r="AQ91" s="151"/>
      <c r="AR91" s="151"/>
      <c r="AS91" s="151"/>
      <c r="AT91" s="151"/>
      <c r="AU91" s="151"/>
      <c r="AV91" s="151"/>
      <c r="AW91" s="151"/>
      <c r="AX91" s="151"/>
      <c r="AY91" s="151"/>
      <c r="AZ91" s="151"/>
      <c r="BA91" s="151"/>
      <c r="BB91" s="151">
        <v>1</v>
      </c>
    </row>
    <row r="92" spans="2:54" x14ac:dyDescent="0.35">
      <c r="C92">
        <v>9</v>
      </c>
      <c r="D92" s="151"/>
      <c r="E92" s="151">
        <v>1</v>
      </c>
      <c r="F92" s="151">
        <v>1</v>
      </c>
      <c r="G92" s="151">
        <v>1</v>
      </c>
      <c r="H92" s="151">
        <v>1</v>
      </c>
      <c r="I92" s="151">
        <v>1</v>
      </c>
      <c r="J92" s="151">
        <v>1</v>
      </c>
      <c r="K92" s="151"/>
      <c r="L92" s="151"/>
      <c r="M92" s="151"/>
      <c r="N92" s="151"/>
      <c r="O92" s="151"/>
      <c r="P92" s="151"/>
      <c r="Q92" s="151"/>
      <c r="R92" s="151"/>
      <c r="S92" s="151"/>
      <c r="T92" s="151"/>
      <c r="U92" s="151"/>
      <c r="V92" s="151"/>
      <c r="W92" s="151"/>
      <c r="X92" s="151"/>
      <c r="Y92" s="151"/>
      <c r="Z92" s="151"/>
      <c r="AA92" s="151"/>
      <c r="AB92" s="151"/>
      <c r="AC92" s="151"/>
      <c r="AD92" s="151"/>
      <c r="AE92" s="151"/>
      <c r="AF92" s="151"/>
      <c r="AG92" s="151"/>
      <c r="AH92" s="151"/>
      <c r="AI92" s="151"/>
      <c r="AJ92" s="151"/>
      <c r="AK92" s="151"/>
      <c r="AL92" s="151"/>
      <c r="AM92" s="151"/>
      <c r="AN92" s="151"/>
      <c r="AO92" s="151"/>
      <c r="AP92" s="151"/>
      <c r="AQ92" s="151"/>
      <c r="AR92" s="151"/>
      <c r="AS92" s="151"/>
      <c r="AT92" s="151"/>
      <c r="AU92" s="151"/>
      <c r="AV92" s="151"/>
      <c r="AW92" s="151"/>
      <c r="AX92" s="151"/>
      <c r="AY92" s="151"/>
      <c r="AZ92" s="151"/>
      <c r="BA92" s="151"/>
      <c r="BB92" s="151">
        <v>6</v>
      </c>
    </row>
    <row r="93" spans="2:54" x14ac:dyDescent="0.35">
      <c r="C93">
        <v>17</v>
      </c>
      <c r="D93" s="151">
        <v>1</v>
      </c>
      <c r="E93" s="151"/>
      <c r="F93" s="151"/>
      <c r="G93" s="151"/>
      <c r="H93" s="151"/>
      <c r="I93" s="151"/>
      <c r="J93" s="151"/>
      <c r="K93" s="151"/>
      <c r="L93" s="151"/>
      <c r="M93" s="151"/>
      <c r="N93" s="151"/>
      <c r="O93" s="151"/>
      <c r="P93" s="151"/>
      <c r="Q93" s="151"/>
      <c r="R93" s="151"/>
      <c r="S93" s="151"/>
      <c r="T93" s="151"/>
      <c r="U93" s="151"/>
      <c r="V93" s="151"/>
      <c r="W93" s="151"/>
      <c r="X93" s="151"/>
      <c r="Y93" s="151"/>
      <c r="Z93" s="151"/>
      <c r="AA93" s="151"/>
      <c r="AB93" s="151"/>
      <c r="AC93" s="151"/>
      <c r="AD93" s="151"/>
      <c r="AE93" s="151"/>
      <c r="AF93" s="151"/>
      <c r="AG93" s="151"/>
      <c r="AH93" s="151"/>
      <c r="AI93" s="151"/>
      <c r="AJ93" s="151"/>
      <c r="AK93" s="151"/>
      <c r="AL93" s="151"/>
      <c r="AM93" s="151"/>
      <c r="AN93" s="151"/>
      <c r="AO93" s="151"/>
      <c r="AP93" s="151"/>
      <c r="AQ93" s="151"/>
      <c r="AR93" s="151"/>
      <c r="AS93" s="151"/>
      <c r="AT93" s="151"/>
      <c r="AU93" s="151"/>
      <c r="AV93" s="151"/>
      <c r="AW93" s="151"/>
      <c r="AX93" s="151"/>
      <c r="AY93" s="151"/>
      <c r="AZ93" s="151"/>
      <c r="BA93" s="151"/>
      <c r="BB93" s="151">
        <v>1</v>
      </c>
    </row>
    <row r="94" spans="2:54" x14ac:dyDescent="0.35">
      <c r="B94" t="s">
        <v>150</v>
      </c>
      <c r="C94">
        <v>6</v>
      </c>
      <c r="D94" s="151"/>
      <c r="E94" s="151"/>
      <c r="F94" s="151"/>
      <c r="G94" s="151"/>
      <c r="H94" s="151"/>
      <c r="I94" s="151"/>
      <c r="J94" s="151"/>
      <c r="K94" s="151">
        <v>1</v>
      </c>
      <c r="L94" s="151">
        <v>1</v>
      </c>
      <c r="M94" s="151">
        <v>1</v>
      </c>
      <c r="N94" s="151">
        <v>1</v>
      </c>
      <c r="O94" s="151">
        <v>1</v>
      </c>
      <c r="P94" s="151">
        <v>1</v>
      </c>
      <c r="Q94" s="151">
        <v>1</v>
      </c>
      <c r="R94" s="151"/>
      <c r="S94" s="151"/>
      <c r="T94" s="151"/>
      <c r="U94" s="151"/>
      <c r="V94" s="151"/>
      <c r="W94" s="151"/>
      <c r="X94" s="151"/>
      <c r="Y94" s="151"/>
      <c r="Z94" s="151"/>
      <c r="AA94" s="151"/>
      <c r="AB94" s="151"/>
      <c r="AC94" s="151"/>
      <c r="AD94" s="151"/>
      <c r="AE94" s="151"/>
      <c r="AF94" s="151"/>
      <c r="AG94" s="151"/>
      <c r="AH94" s="151"/>
      <c r="AI94" s="151"/>
      <c r="AJ94" s="151"/>
      <c r="AK94" s="151"/>
      <c r="AL94" s="151"/>
      <c r="AM94" s="151"/>
      <c r="AN94" s="151"/>
      <c r="AO94" s="151"/>
      <c r="AP94" s="151"/>
      <c r="AQ94" s="151"/>
      <c r="AR94" s="151"/>
      <c r="AS94" s="151"/>
      <c r="AT94" s="151"/>
      <c r="AU94" s="151"/>
      <c r="AV94" s="151"/>
      <c r="AW94" s="151"/>
      <c r="AX94" s="151"/>
      <c r="AY94" s="151"/>
      <c r="AZ94" s="151"/>
      <c r="BA94" s="151"/>
      <c r="BB94" s="151">
        <v>7</v>
      </c>
    </row>
    <row r="95" spans="2:54" x14ac:dyDescent="0.35">
      <c r="C95">
        <v>10</v>
      </c>
      <c r="D95" s="151"/>
      <c r="E95" s="151">
        <v>1</v>
      </c>
      <c r="F95" s="151">
        <v>1</v>
      </c>
      <c r="G95" s="151">
        <v>1</v>
      </c>
      <c r="H95" s="151">
        <v>1</v>
      </c>
      <c r="I95" s="151">
        <v>1</v>
      </c>
      <c r="J95" s="151">
        <v>1</v>
      </c>
      <c r="K95" s="151"/>
      <c r="L95" s="151"/>
      <c r="M95" s="151"/>
      <c r="N95" s="151"/>
      <c r="O95" s="151"/>
      <c r="P95" s="151"/>
      <c r="Q95" s="151"/>
      <c r="R95" s="151"/>
      <c r="S95" s="151"/>
      <c r="T95" s="151"/>
      <c r="U95" s="151"/>
      <c r="V95" s="151"/>
      <c r="W95" s="151"/>
      <c r="X95" s="151"/>
      <c r="Y95" s="151"/>
      <c r="Z95" s="151"/>
      <c r="AA95" s="151"/>
      <c r="AB95" s="151"/>
      <c r="AC95" s="151"/>
      <c r="AD95" s="151"/>
      <c r="AE95" s="151"/>
      <c r="AF95" s="151"/>
      <c r="AG95" s="151"/>
      <c r="AH95" s="151"/>
      <c r="AI95" s="151"/>
      <c r="AJ95" s="151"/>
      <c r="AK95" s="151"/>
      <c r="AL95" s="151"/>
      <c r="AM95" s="151"/>
      <c r="AN95" s="151"/>
      <c r="AO95" s="151"/>
      <c r="AP95" s="151"/>
      <c r="AQ95" s="151"/>
      <c r="AR95" s="151"/>
      <c r="AS95" s="151"/>
      <c r="AT95" s="151"/>
      <c r="AU95" s="151"/>
      <c r="AV95" s="151"/>
      <c r="AW95" s="151"/>
      <c r="AX95" s="151"/>
      <c r="AY95" s="151"/>
      <c r="AZ95" s="151"/>
      <c r="BA95" s="151"/>
      <c r="BB95" s="151">
        <v>6</v>
      </c>
    </row>
    <row r="96" spans="2:54" x14ac:dyDescent="0.35">
      <c r="C96">
        <v>18</v>
      </c>
      <c r="D96" s="151"/>
      <c r="E96" s="151"/>
      <c r="F96" s="151"/>
      <c r="G96" s="151"/>
      <c r="H96" s="151"/>
      <c r="I96" s="151"/>
      <c r="J96" s="151"/>
      <c r="K96" s="151">
        <v>1</v>
      </c>
      <c r="L96" s="151">
        <v>1</v>
      </c>
      <c r="M96" s="151">
        <v>1</v>
      </c>
      <c r="N96" s="151">
        <v>1</v>
      </c>
      <c r="O96" s="151">
        <v>1</v>
      </c>
      <c r="P96" s="151">
        <v>1</v>
      </c>
      <c r="Q96" s="151">
        <v>1</v>
      </c>
      <c r="R96" s="151"/>
      <c r="S96" s="151"/>
      <c r="T96" s="151"/>
      <c r="U96" s="151"/>
      <c r="V96" s="151"/>
      <c r="W96" s="151"/>
      <c r="X96" s="151"/>
      <c r="Y96" s="151"/>
      <c r="Z96" s="151"/>
      <c r="AA96" s="151"/>
      <c r="AB96" s="151"/>
      <c r="AC96" s="151"/>
      <c r="AD96" s="151"/>
      <c r="AE96" s="151"/>
      <c r="AF96" s="151"/>
      <c r="AG96" s="151"/>
      <c r="AH96" s="151"/>
      <c r="AI96" s="151"/>
      <c r="AJ96" s="151"/>
      <c r="AK96" s="151"/>
      <c r="AL96" s="151"/>
      <c r="AM96" s="151"/>
      <c r="AN96" s="151"/>
      <c r="AO96" s="151"/>
      <c r="AP96" s="151"/>
      <c r="AQ96" s="151"/>
      <c r="AR96" s="151"/>
      <c r="AS96" s="151"/>
      <c r="AT96" s="151"/>
      <c r="AU96" s="151"/>
      <c r="AV96" s="151"/>
      <c r="AW96" s="151"/>
      <c r="AX96" s="151"/>
      <c r="AY96" s="151"/>
      <c r="AZ96" s="151"/>
      <c r="BA96" s="151"/>
      <c r="BB96" s="151">
        <v>7</v>
      </c>
    </row>
    <row r="97" spans="1:54" x14ac:dyDescent="0.35">
      <c r="C97">
        <v>19</v>
      </c>
      <c r="D97" s="151"/>
      <c r="E97" s="151">
        <v>1</v>
      </c>
      <c r="F97" s="151"/>
      <c r="G97" s="151"/>
      <c r="H97" s="151"/>
      <c r="I97" s="151"/>
      <c r="J97" s="151"/>
      <c r="K97" s="151"/>
      <c r="L97" s="151"/>
      <c r="M97" s="151"/>
      <c r="N97" s="151"/>
      <c r="O97" s="151"/>
      <c r="P97" s="151"/>
      <c r="Q97" s="151"/>
      <c r="R97" s="151"/>
      <c r="S97" s="151"/>
      <c r="T97" s="151"/>
      <c r="U97" s="151"/>
      <c r="V97" s="151"/>
      <c r="W97" s="151"/>
      <c r="X97" s="151"/>
      <c r="Y97" s="151"/>
      <c r="Z97" s="151"/>
      <c r="AA97" s="151"/>
      <c r="AB97" s="151"/>
      <c r="AC97" s="151"/>
      <c r="AD97" s="151"/>
      <c r="AE97" s="151"/>
      <c r="AF97" s="151"/>
      <c r="AG97" s="151"/>
      <c r="AH97" s="151"/>
      <c r="AI97" s="151"/>
      <c r="AJ97" s="151"/>
      <c r="AK97" s="151"/>
      <c r="AL97" s="151"/>
      <c r="AM97" s="151"/>
      <c r="AN97" s="151"/>
      <c r="AO97" s="151"/>
      <c r="AP97" s="151"/>
      <c r="AQ97" s="151"/>
      <c r="AR97" s="151"/>
      <c r="AS97" s="151"/>
      <c r="AT97" s="151"/>
      <c r="AU97" s="151"/>
      <c r="AV97" s="151"/>
      <c r="AW97" s="151"/>
      <c r="AX97" s="151"/>
      <c r="AY97" s="151"/>
      <c r="AZ97" s="151"/>
      <c r="BA97" s="151"/>
      <c r="BB97" s="151">
        <v>1</v>
      </c>
    </row>
    <row r="98" spans="1:54" x14ac:dyDescent="0.35">
      <c r="C98" t="s">
        <v>59</v>
      </c>
      <c r="D98" s="151"/>
      <c r="E98" s="151"/>
      <c r="F98" s="151"/>
      <c r="G98" s="151"/>
      <c r="H98" s="151"/>
      <c r="I98" s="151"/>
      <c r="J98" s="151"/>
      <c r="K98" s="151"/>
      <c r="L98" s="151"/>
      <c r="M98" s="151"/>
      <c r="N98" s="151"/>
      <c r="O98" s="151"/>
      <c r="P98" s="151"/>
      <c r="Q98" s="151"/>
      <c r="R98" s="151"/>
      <c r="S98" s="151"/>
      <c r="T98" s="151"/>
      <c r="U98" s="151"/>
      <c r="V98" s="151"/>
      <c r="W98" s="151"/>
      <c r="X98" s="151"/>
      <c r="Y98" s="151"/>
      <c r="Z98" s="151"/>
      <c r="AA98" s="151"/>
      <c r="AB98" s="151"/>
      <c r="AC98" s="151"/>
      <c r="AD98" s="151"/>
      <c r="AE98" s="151"/>
      <c r="AF98" s="151"/>
      <c r="AG98" s="151"/>
      <c r="AH98" s="151"/>
      <c r="AI98" s="151">
        <v>1</v>
      </c>
      <c r="AJ98" s="151">
        <v>1</v>
      </c>
      <c r="AK98" s="151">
        <v>1</v>
      </c>
      <c r="AL98" s="151">
        <v>1</v>
      </c>
      <c r="AM98" s="151">
        <v>1</v>
      </c>
      <c r="AN98" s="151">
        <v>1</v>
      </c>
      <c r="AO98" s="151"/>
      <c r="AP98" s="151"/>
      <c r="AQ98" s="151"/>
      <c r="AR98" s="151"/>
      <c r="AS98" s="151"/>
      <c r="AT98" s="151"/>
      <c r="AU98" s="151"/>
      <c r="AV98" s="151"/>
      <c r="AW98" s="151"/>
      <c r="AX98" s="151"/>
      <c r="AY98" s="151"/>
      <c r="AZ98" s="151"/>
      <c r="BA98" s="151"/>
      <c r="BB98" s="151">
        <v>6</v>
      </c>
    </row>
    <row r="99" spans="1:54" x14ac:dyDescent="0.35">
      <c r="B99" t="s">
        <v>158</v>
      </c>
      <c r="C99">
        <v>19</v>
      </c>
      <c r="D99" s="151"/>
      <c r="E99" s="151"/>
      <c r="F99" s="151">
        <v>1</v>
      </c>
      <c r="G99" s="151"/>
      <c r="H99" s="151"/>
      <c r="I99" s="151"/>
      <c r="J99" s="151"/>
      <c r="K99" s="151"/>
      <c r="L99" s="151"/>
      <c r="M99" s="151"/>
      <c r="N99" s="151"/>
      <c r="O99" s="151"/>
      <c r="P99" s="151"/>
      <c r="Q99" s="151"/>
      <c r="R99" s="151"/>
      <c r="S99" s="151"/>
      <c r="T99" s="151"/>
      <c r="U99" s="151"/>
      <c r="V99" s="151"/>
      <c r="W99" s="151"/>
      <c r="X99" s="151"/>
      <c r="Y99" s="151"/>
      <c r="Z99" s="151"/>
      <c r="AA99" s="151"/>
      <c r="AB99" s="151"/>
      <c r="AC99" s="151"/>
      <c r="AD99" s="151"/>
      <c r="AE99" s="151"/>
      <c r="AF99" s="151"/>
      <c r="AG99" s="151"/>
      <c r="AH99" s="151"/>
      <c r="AI99" s="151"/>
      <c r="AJ99" s="151"/>
      <c r="AK99" s="151"/>
      <c r="AL99" s="151"/>
      <c r="AM99" s="151"/>
      <c r="AN99" s="151"/>
      <c r="AO99" s="151"/>
      <c r="AP99" s="151"/>
      <c r="AQ99" s="151"/>
      <c r="AR99" s="151"/>
      <c r="AS99" s="151"/>
      <c r="AT99" s="151"/>
      <c r="AU99" s="151"/>
      <c r="AV99" s="151"/>
      <c r="AW99" s="151"/>
      <c r="AX99" s="151"/>
      <c r="AY99" s="151"/>
      <c r="AZ99" s="151"/>
      <c r="BA99" s="151"/>
      <c r="BB99" s="151">
        <v>1</v>
      </c>
    </row>
    <row r="100" spans="1:54" x14ac:dyDescent="0.35">
      <c r="B100" t="s">
        <v>159</v>
      </c>
      <c r="C100">
        <v>19</v>
      </c>
      <c r="D100" s="151"/>
      <c r="E100" s="151"/>
      <c r="F100" s="151"/>
      <c r="G100" s="151">
        <v>1</v>
      </c>
      <c r="H100" s="151"/>
      <c r="I100" s="151"/>
      <c r="J100" s="151"/>
      <c r="K100" s="151"/>
      <c r="L100" s="151"/>
      <c r="M100" s="151"/>
      <c r="N100" s="151"/>
      <c r="O100" s="151"/>
      <c r="P100" s="151"/>
      <c r="Q100" s="151"/>
      <c r="R100" s="151"/>
      <c r="S100" s="151"/>
      <c r="T100" s="151"/>
      <c r="U100" s="151"/>
      <c r="V100" s="151"/>
      <c r="W100" s="151"/>
      <c r="X100" s="151"/>
      <c r="Y100" s="151"/>
      <c r="Z100" s="151"/>
      <c r="AA100" s="151"/>
      <c r="AB100" s="151"/>
      <c r="AC100" s="151"/>
      <c r="AD100" s="151"/>
      <c r="AE100" s="151"/>
      <c r="AF100" s="151"/>
      <c r="AG100" s="151"/>
      <c r="AH100" s="151"/>
      <c r="AI100" s="151"/>
      <c r="AJ100" s="151"/>
      <c r="AK100" s="151"/>
      <c r="AL100" s="151"/>
      <c r="AM100" s="151"/>
      <c r="AN100" s="151"/>
      <c r="AO100" s="151"/>
      <c r="AP100" s="151"/>
      <c r="AQ100" s="151"/>
      <c r="AR100" s="151"/>
      <c r="AS100" s="151"/>
      <c r="AT100" s="151"/>
      <c r="AU100" s="151"/>
      <c r="AV100" s="151"/>
      <c r="AW100" s="151"/>
      <c r="AX100" s="151"/>
      <c r="AY100" s="151"/>
      <c r="AZ100" s="151"/>
      <c r="BA100" s="151"/>
      <c r="BB100" s="151">
        <v>1</v>
      </c>
    </row>
    <row r="101" spans="1:54" x14ac:dyDescent="0.35">
      <c r="B101" t="s">
        <v>160</v>
      </c>
      <c r="C101">
        <v>19</v>
      </c>
      <c r="D101" s="151"/>
      <c r="E101" s="151"/>
      <c r="F101" s="151"/>
      <c r="G101" s="151"/>
      <c r="H101" s="151">
        <v>1</v>
      </c>
      <c r="I101" s="151"/>
      <c r="J101" s="151"/>
      <c r="K101" s="151"/>
      <c r="L101" s="151"/>
      <c r="M101" s="151"/>
      <c r="N101" s="151"/>
      <c r="O101" s="151"/>
      <c r="P101" s="151"/>
      <c r="Q101" s="151"/>
      <c r="R101" s="151"/>
      <c r="S101" s="151"/>
      <c r="T101" s="151"/>
      <c r="U101" s="151"/>
      <c r="V101" s="151"/>
      <c r="W101" s="151"/>
      <c r="X101" s="151"/>
      <c r="Y101" s="151"/>
      <c r="Z101" s="151"/>
      <c r="AA101" s="151"/>
      <c r="AB101" s="151"/>
      <c r="AC101" s="151"/>
      <c r="AD101" s="151"/>
      <c r="AE101" s="151"/>
      <c r="AF101" s="151"/>
      <c r="AG101" s="151"/>
      <c r="AH101" s="151"/>
      <c r="AI101" s="151"/>
      <c r="AJ101" s="151"/>
      <c r="AK101" s="151"/>
      <c r="AL101" s="151"/>
      <c r="AM101" s="151"/>
      <c r="AN101" s="151"/>
      <c r="AO101" s="151"/>
      <c r="AP101" s="151"/>
      <c r="AQ101" s="151"/>
      <c r="AR101" s="151"/>
      <c r="AS101" s="151"/>
      <c r="AT101" s="151"/>
      <c r="AU101" s="151"/>
      <c r="AV101" s="151"/>
      <c r="AW101" s="151"/>
      <c r="AX101" s="151"/>
      <c r="AY101" s="151"/>
      <c r="AZ101" s="151"/>
      <c r="BA101" s="151"/>
      <c r="BB101" s="151">
        <v>1</v>
      </c>
    </row>
    <row r="102" spans="1:54" x14ac:dyDescent="0.35">
      <c r="A102" t="s">
        <v>128</v>
      </c>
      <c r="B102" t="s">
        <v>152</v>
      </c>
      <c r="C102">
        <v>26</v>
      </c>
      <c r="D102" s="151"/>
      <c r="E102" s="151"/>
      <c r="F102" s="151"/>
      <c r="G102" s="151"/>
      <c r="H102" s="151"/>
      <c r="I102" s="151"/>
      <c r="J102" s="151"/>
      <c r="K102" s="151"/>
      <c r="L102" s="151"/>
      <c r="M102" s="151"/>
      <c r="N102" s="151"/>
      <c r="O102" s="151"/>
      <c r="P102" s="151"/>
      <c r="Q102" s="151"/>
      <c r="R102" s="151">
        <v>1</v>
      </c>
      <c r="S102" s="151">
        <v>1</v>
      </c>
      <c r="T102" s="151">
        <v>1</v>
      </c>
      <c r="U102" s="151">
        <v>1</v>
      </c>
      <c r="V102" s="151">
        <v>1</v>
      </c>
      <c r="W102" s="151">
        <v>1</v>
      </c>
      <c r="X102" s="151"/>
      <c r="Y102" s="151"/>
      <c r="Z102" s="151"/>
      <c r="AA102" s="151"/>
      <c r="AB102" s="151"/>
      <c r="AC102" s="151"/>
      <c r="AD102" s="151"/>
      <c r="AE102" s="151"/>
      <c r="AF102" s="151"/>
      <c r="AG102" s="151"/>
      <c r="AH102" s="151"/>
      <c r="AI102" s="151"/>
      <c r="AJ102" s="151"/>
      <c r="AK102" s="151"/>
      <c r="AL102" s="151"/>
      <c r="AM102" s="151"/>
      <c r="AN102" s="151"/>
      <c r="AO102" s="151"/>
      <c r="AP102" s="151"/>
      <c r="AQ102" s="151"/>
      <c r="AR102" s="151"/>
      <c r="AS102" s="151"/>
      <c r="AT102" s="151"/>
      <c r="AU102" s="151"/>
      <c r="AV102" s="151"/>
      <c r="AW102" s="151"/>
      <c r="AX102" s="151"/>
      <c r="AY102" s="151"/>
      <c r="AZ102" s="151"/>
      <c r="BA102" s="151"/>
      <c r="BB102" s="151">
        <v>6</v>
      </c>
    </row>
    <row r="103" spans="1:54" x14ac:dyDescent="0.35">
      <c r="C103">
        <v>30</v>
      </c>
      <c r="D103" s="151"/>
      <c r="E103" s="151">
        <v>1</v>
      </c>
      <c r="F103" s="151">
        <v>1</v>
      </c>
      <c r="G103" s="151">
        <v>1</v>
      </c>
      <c r="H103" s="151">
        <v>1</v>
      </c>
      <c r="I103" s="151">
        <v>1</v>
      </c>
      <c r="J103" s="151">
        <v>1</v>
      </c>
      <c r="K103" s="151"/>
      <c r="L103" s="151"/>
      <c r="M103" s="151"/>
      <c r="N103" s="151"/>
      <c r="O103" s="151"/>
      <c r="P103" s="151"/>
      <c r="Q103" s="151"/>
      <c r="R103" s="151"/>
      <c r="S103" s="151"/>
      <c r="T103" s="151"/>
      <c r="U103" s="151"/>
      <c r="V103" s="151"/>
      <c r="W103" s="151"/>
      <c r="X103" s="151"/>
      <c r="Y103" s="151"/>
      <c r="Z103" s="151"/>
      <c r="AA103" s="151"/>
      <c r="AB103" s="151"/>
      <c r="AC103" s="151"/>
      <c r="AD103" s="151"/>
      <c r="AE103" s="151"/>
      <c r="AF103" s="151"/>
      <c r="AG103" s="151"/>
      <c r="AH103" s="151"/>
      <c r="AI103" s="151"/>
      <c r="AJ103" s="151"/>
      <c r="AK103" s="151"/>
      <c r="AL103" s="151"/>
      <c r="AM103" s="151"/>
      <c r="AN103" s="151"/>
      <c r="AO103" s="151"/>
      <c r="AP103" s="151"/>
      <c r="AQ103" s="151"/>
      <c r="AR103" s="151"/>
      <c r="AS103" s="151"/>
      <c r="AT103" s="151"/>
      <c r="AU103" s="151"/>
      <c r="AV103" s="151"/>
      <c r="AW103" s="151"/>
      <c r="AX103" s="151"/>
      <c r="AY103" s="151"/>
      <c r="AZ103" s="151"/>
      <c r="BA103" s="151"/>
      <c r="BB103" s="151">
        <v>6</v>
      </c>
    </row>
    <row r="104" spans="1:54" x14ac:dyDescent="0.35">
      <c r="C104">
        <v>44</v>
      </c>
      <c r="D104" s="151"/>
      <c r="E104" s="151"/>
      <c r="F104" s="151"/>
      <c r="G104" s="151"/>
      <c r="H104" s="151"/>
      <c r="I104" s="151"/>
      <c r="J104" s="151"/>
      <c r="K104" s="151"/>
      <c r="L104" s="151"/>
      <c r="M104" s="151"/>
      <c r="N104" s="151"/>
      <c r="O104" s="151"/>
      <c r="P104" s="151"/>
      <c r="Q104" s="151"/>
      <c r="R104" s="151"/>
      <c r="S104" s="151"/>
      <c r="T104" s="151"/>
      <c r="U104" s="151"/>
      <c r="V104" s="151"/>
      <c r="W104" s="151"/>
      <c r="X104" s="151"/>
      <c r="Y104" s="151"/>
      <c r="Z104" s="151"/>
      <c r="AA104" s="151"/>
      <c r="AB104" s="151"/>
      <c r="AC104" s="151"/>
      <c r="AD104" s="151"/>
      <c r="AE104" s="151"/>
      <c r="AF104" s="151"/>
      <c r="AG104" s="151"/>
      <c r="AH104" s="151"/>
      <c r="AI104" s="151"/>
      <c r="AJ104" s="151"/>
      <c r="AK104" s="151"/>
      <c r="AL104" s="151"/>
      <c r="AM104" s="151"/>
      <c r="AN104" s="151"/>
      <c r="AO104" s="151"/>
      <c r="AP104" s="151"/>
      <c r="AQ104" s="151"/>
      <c r="AR104" s="151"/>
      <c r="AS104" s="151"/>
      <c r="AT104" s="151"/>
      <c r="AU104" s="151"/>
      <c r="AV104" s="151">
        <v>1</v>
      </c>
      <c r="AW104" s="151">
        <v>1</v>
      </c>
      <c r="AX104" s="151">
        <v>1</v>
      </c>
      <c r="AY104" s="151">
        <v>1</v>
      </c>
      <c r="AZ104" s="151">
        <v>1</v>
      </c>
      <c r="BA104" s="151">
        <v>1</v>
      </c>
      <c r="BB104" s="151">
        <v>6</v>
      </c>
    </row>
    <row r="105" spans="1:54" x14ac:dyDescent="0.35">
      <c r="C105" t="s">
        <v>26</v>
      </c>
      <c r="D105" s="151"/>
      <c r="E105" s="151"/>
      <c r="F105" s="151"/>
      <c r="G105" s="151"/>
      <c r="H105" s="151"/>
      <c r="I105" s="151"/>
      <c r="J105" s="151"/>
      <c r="K105" s="151"/>
      <c r="L105" s="151"/>
      <c r="M105" s="151"/>
      <c r="N105" s="151"/>
      <c r="O105" s="151"/>
      <c r="P105" s="151"/>
      <c r="Q105" s="151"/>
      <c r="R105" s="151"/>
      <c r="S105" s="151"/>
      <c r="T105" s="151"/>
      <c r="U105" s="151"/>
      <c r="V105" s="151"/>
      <c r="W105" s="151"/>
      <c r="X105" s="151"/>
      <c r="Y105" s="151"/>
      <c r="Z105" s="151"/>
      <c r="AA105" s="151"/>
      <c r="AB105" s="151"/>
      <c r="AC105" s="151"/>
      <c r="AD105" s="151"/>
      <c r="AE105" s="151"/>
      <c r="AF105" s="151"/>
      <c r="AG105" s="151"/>
      <c r="AH105" s="151"/>
      <c r="AI105" s="151"/>
      <c r="AJ105" s="151"/>
      <c r="AK105" s="151"/>
      <c r="AL105" s="151"/>
      <c r="AM105" s="151"/>
      <c r="AN105" s="151"/>
      <c r="AO105" s="151"/>
      <c r="AP105" s="151">
        <v>1</v>
      </c>
      <c r="AQ105" s="151">
        <v>1</v>
      </c>
      <c r="AR105" s="151">
        <v>1</v>
      </c>
      <c r="AS105" s="151">
        <v>1</v>
      </c>
      <c r="AT105" s="151">
        <v>1</v>
      </c>
      <c r="AU105" s="151">
        <v>1</v>
      </c>
      <c r="AV105" s="151"/>
      <c r="AW105" s="151"/>
      <c r="AX105" s="151"/>
      <c r="AY105" s="151"/>
      <c r="AZ105" s="151"/>
      <c r="BA105" s="151"/>
      <c r="BB105" s="151">
        <v>6</v>
      </c>
    </row>
    <row r="106" spans="1:54" x14ac:dyDescent="0.35">
      <c r="B106" t="s">
        <v>153</v>
      </c>
      <c r="C106">
        <v>27</v>
      </c>
      <c r="D106" s="151"/>
      <c r="E106" s="151"/>
      <c r="F106" s="151"/>
      <c r="G106" s="151"/>
      <c r="H106" s="151"/>
      <c r="I106" s="151"/>
      <c r="J106" s="151"/>
      <c r="K106" s="151"/>
      <c r="L106" s="151"/>
      <c r="M106" s="151"/>
      <c r="N106" s="151"/>
      <c r="O106" s="151"/>
      <c r="P106" s="151"/>
      <c r="Q106" s="151"/>
      <c r="R106" s="151">
        <v>1</v>
      </c>
      <c r="S106" s="151">
        <v>1</v>
      </c>
      <c r="T106" s="151">
        <v>1</v>
      </c>
      <c r="U106" s="151">
        <v>1</v>
      </c>
      <c r="V106" s="151">
        <v>1</v>
      </c>
      <c r="W106" s="151">
        <v>1</v>
      </c>
      <c r="X106" s="151"/>
      <c r="Y106" s="151"/>
      <c r="Z106" s="151"/>
      <c r="AA106" s="151"/>
      <c r="AB106" s="151"/>
      <c r="AC106" s="151"/>
      <c r="AD106" s="151"/>
      <c r="AE106" s="151"/>
      <c r="AF106" s="151"/>
      <c r="AG106" s="151"/>
      <c r="AH106" s="151"/>
      <c r="AI106" s="151"/>
      <c r="AJ106" s="151"/>
      <c r="AK106" s="151"/>
      <c r="AL106" s="151"/>
      <c r="AM106" s="151"/>
      <c r="AN106" s="151"/>
      <c r="AO106" s="151"/>
      <c r="AP106" s="151"/>
      <c r="AQ106" s="151"/>
      <c r="AR106" s="151"/>
      <c r="AS106" s="151"/>
      <c r="AT106" s="151"/>
      <c r="AU106" s="151"/>
      <c r="AV106" s="151"/>
      <c r="AW106" s="151"/>
      <c r="AX106" s="151"/>
      <c r="AY106" s="151"/>
      <c r="AZ106" s="151"/>
      <c r="BA106" s="151"/>
      <c r="BB106" s="151">
        <v>6</v>
      </c>
    </row>
    <row r="107" spans="1:54" x14ac:dyDescent="0.35">
      <c r="C107">
        <v>31</v>
      </c>
      <c r="D107" s="151"/>
      <c r="E107" s="151">
        <v>1</v>
      </c>
      <c r="F107" s="151">
        <v>1</v>
      </c>
      <c r="G107" s="151">
        <v>1</v>
      </c>
      <c r="H107" s="151">
        <v>1</v>
      </c>
      <c r="I107" s="151">
        <v>1</v>
      </c>
      <c r="J107" s="151">
        <v>1</v>
      </c>
      <c r="K107" s="151"/>
      <c r="L107" s="151"/>
      <c r="M107" s="151"/>
      <c r="N107" s="151"/>
      <c r="O107" s="151"/>
      <c r="P107" s="151"/>
      <c r="Q107" s="151"/>
      <c r="R107" s="151"/>
      <c r="S107" s="151"/>
      <c r="T107" s="151"/>
      <c r="U107" s="151"/>
      <c r="V107" s="151"/>
      <c r="W107" s="151"/>
      <c r="X107" s="151"/>
      <c r="Y107" s="151"/>
      <c r="Z107" s="151"/>
      <c r="AA107" s="151"/>
      <c r="AB107" s="151"/>
      <c r="AC107" s="151"/>
      <c r="AD107" s="151"/>
      <c r="AE107" s="151"/>
      <c r="AF107" s="151"/>
      <c r="AG107" s="151"/>
      <c r="AH107" s="151"/>
      <c r="AI107" s="151"/>
      <c r="AJ107" s="151"/>
      <c r="AK107" s="151"/>
      <c r="AL107" s="151"/>
      <c r="AM107" s="151"/>
      <c r="AN107" s="151"/>
      <c r="AO107" s="151"/>
      <c r="AP107" s="151"/>
      <c r="AQ107" s="151"/>
      <c r="AR107" s="151"/>
      <c r="AS107" s="151"/>
      <c r="AT107" s="151"/>
      <c r="AU107" s="151"/>
      <c r="AV107" s="151"/>
      <c r="AW107" s="151"/>
      <c r="AX107" s="151"/>
      <c r="AY107" s="151"/>
      <c r="AZ107" s="151"/>
      <c r="BA107" s="151"/>
      <c r="BB107" s="151">
        <v>6</v>
      </c>
    </row>
    <row r="108" spans="1:54" x14ac:dyDescent="0.35">
      <c r="C108">
        <v>45</v>
      </c>
      <c r="D108" s="151"/>
      <c r="E108" s="151"/>
      <c r="F108" s="151"/>
      <c r="G108" s="151"/>
      <c r="H108" s="151"/>
      <c r="I108" s="151"/>
      <c r="J108" s="151"/>
      <c r="K108" s="151"/>
      <c r="L108" s="151"/>
      <c r="M108" s="151"/>
      <c r="N108" s="151"/>
      <c r="O108" s="151"/>
      <c r="P108" s="151"/>
      <c r="Q108" s="151"/>
      <c r="R108" s="151"/>
      <c r="S108" s="151"/>
      <c r="T108" s="151"/>
      <c r="U108" s="151"/>
      <c r="V108" s="151"/>
      <c r="W108" s="151"/>
      <c r="X108" s="151"/>
      <c r="Y108" s="151"/>
      <c r="Z108" s="151"/>
      <c r="AA108" s="151"/>
      <c r="AB108" s="151"/>
      <c r="AC108" s="151"/>
      <c r="AD108" s="151"/>
      <c r="AE108" s="151"/>
      <c r="AF108" s="151"/>
      <c r="AG108" s="151"/>
      <c r="AH108" s="151"/>
      <c r="AI108" s="151"/>
      <c r="AJ108" s="151"/>
      <c r="AK108" s="151"/>
      <c r="AL108" s="151"/>
      <c r="AM108" s="151"/>
      <c r="AN108" s="151"/>
      <c r="AO108" s="151"/>
      <c r="AP108" s="151"/>
      <c r="AQ108" s="151"/>
      <c r="AR108" s="151"/>
      <c r="AS108" s="151"/>
      <c r="AT108" s="151"/>
      <c r="AU108" s="151"/>
      <c r="AV108" s="151">
        <v>1</v>
      </c>
      <c r="AW108" s="151">
        <v>1</v>
      </c>
      <c r="AX108" s="151">
        <v>1</v>
      </c>
      <c r="AY108" s="151">
        <v>1</v>
      </c>
      <c r="AZ108" s="151">
        <v>1</v>
      </c>
      <c r="BA108" s="151">
        <v>1</v>
      </c>
      <c r="BB108" s="151">
        <v>6</v>
      </c>
    </row>
    <row r="109" spans="1:54" x14ac:dyDescent="0.35">
      <c r="C109" t="s">
        <v>27</v>
      </c>
      <c r="D109" s="151"/>
      <c r="E109" s="151"/>
      <c r="F109" s="151"/>
      <c r="G109" s="151"/>
      <c r="H109" s="151"/>
      <c r="I109" s="151"/>
      <c r="J109" s="151"/>
      <c r="K109" s="151"/>
      <c r="L109" s="151"/>
      <c r="M109" s="151"/>
      <c r="N109" s="151"/>
      <c r="O109" s="151"/>
      <c r="P109" s="151"/>
      <c r="Q109" s="151"/>
      <c r="R109" s="151"/>
      <c r="S109" s="151"/>
      <c r="T109" s="151"/>
      <c r="U109" s="151"/>
      <c r="V109" s="151"/>
      <c r="W109" s="151"/>
      <c r="X109" s="151"/>
      <c r="Y109" s="151"/>
      <c r="Z109" s="151"/>
      <c r="AA109" s="151"/>
      <c r="AB109" s="151"/>
      <c r="AC109" s="151"/>
      <c r="AD109" s="151"/>
      <c r="AE109" s="151"/>
      <c r="AF109" s="151"/>
      <c r="AG109" s="151"/>
      <c r="AH109" s="151"/>
      <c r="AI109" s="151"/>
      <c r="AJ109" s="151"/>
      <c r="AK109" s="151"/>
      <c r="AL109" s="151"/>
      <c r="AM109" s="151"/>
      <c r="AN109" s="151"/>
      <c r="AO109" s="151"/>
      <c r="AP109" s="151">
        <v>1</v>
      </c>
      <c r="AQ109" s="151">
        <v>1</v>
      </c>
      <c r="AR109" s="151">
        <v>1</v>
      </c>
      <c r="AS109" s="151">
        <v>1</v>
      </c>
      <c r="AT109" s="151">
        <v>1</v>
      </c>
      <c r="AU109" s="151">
        <v>1</v>
      </c>
      <c r="AV109" s="151"/>
      <c r="AW109" s="151"/>
      <c r="AX109" s="151"/>
      <c r="AY109" s="151"/>
      <c r="AZ109" s="151"/>
      <c r="BA109" s="151"/>
      <c r="BB109" s="151">
        <v>6</v>
      </c>
    </row>
    <row r="110" spans="1:54" x14ac:dyDescent="0.35">
      <c r="B110" t="s">
        <v>154</v>
      </c>
      <c r="C110">
        <v>28</v>
      </c>
      <c r="D110" s="151"/>
      <c r="E110" s="151"/>
      <c r="F110" s="151"/>
      <c r="G110" s="151"/>
      <c r="H110" s="151"/>
      <c r="I110" s="151"/>
      <c r="J110" s="151"/>
      <c r="K110" s="151"/>
      <c r="L110" s="151"/>
      <c r="M110" s="151"/>
      <c r="N110" s="151"/>
      <c r="O110" s="151"/>
      <c r="P110" s="151"/>
      <c r="Q110" s="151"/>
      <c r="R110" s="151">
        <v>1</v>
      </c>
      <c r="S110" s="151">
        <v>1</v>
      </c>
      <c r="T110" s="151">
        <v>1</v>
      </c>
      <c r="U110" s="151">
        <v>1</v>
      </c>
      <c r="V110" s="151">
        <v>1</v>
      </c>
      <c r="W110" s="151">
        <v>1</v>
      </c>
      <c r="X110" s="151"/>
      <c r="Y110" s="151"/>
      <c r="Z110" s="151"/>
      <c r="AA110" s="151"/>
      <c r="AB110" s="151"/>
      <c r="AC110" s="151"/>
      <c r="AD110" s="151"/>
      <c r="AE110" s="151"/>
      <c r="AF110" s="151"/>
      <c r="AG110" s="151"/>
      <c r="AH110" s="151"/>
      <c r="AI110" s="151"/>
      <c r="AJ110" s="151"/>
      <c r="AK110" s="151"/>
      <c r="AL110" s="151"/>
      <c r="AM110" s="151"/>
      <c r="AN110" s="151"/>
      <c r="AO110" s="151"/>
      <c r="AP110" s="151"/>
      <c r="AQ110" s="151"/>
      <c r="AR110" s="151"/>
      <c r="AS110" s="151"/>
      <c r="AT110" s="151"/>
      <c r="AU110" s="151"/>
      <c r="AV110" s="151"/>
      <c r="AW110" s="151"/>
      <c r="AX110" s="151"/>
      <c r="AY110" s="151"/>
      <c r="AZ110" s="151"/>
      <c r="BA110" s="151"/>
      <c r="BB110" s="151">
        <v>6</v>
      </c>
    </row>
    <row r="111" spans="1:54" x14ac:dyDescent="0.35">
      <c r="C111">
        <v>32</v>
      </c>
      <c r="D111" s="151"/>
      <c r="E111" s="151">
        <v>1</v>
      </c>
      <c r="F111" s="151">
        <v>1</v>
      </c>
      <c r="G111" s="151">
        <v>1</v>
      </c>
      <c r="H111" s="151">
        <v>1</v>
      </c>
      <c r="I111" s="151">
        <v>1</v>
      </c>
      <c r="J111" s="151">
        <v>1</v>
      </c>
      <c r="K111" s="151"/>
      <c r="L111" s="151"/>
      <c r="M111" s="151"/>
      <c r="N111" s="151"/>
      <c r="O111" s="151"/>
      <c r="P111" s="151"/>
      <c r="Q111" s="151"/>
      <c r="R111" s="151"/>
      <c r="S111" s="151"/>
      <c r="T111" s="151"/>
      <c r="U111" s="151"/>
      <c r="V111" s="151"/>
      <c r="W111" s="151"/>
      <c r="X111" s="151"/>
      <c r="Y111" s="151"/>
      <c r="Z111" s="151"/>
      <c r="AA111" s="151"/>
      <c r="AB111" s="151"/>
      <c r="AC111" s="151"/>
      <c r="AD111" s="151"/>
      <c r="AE111" s="151"/>
      <c r="AF111" s="151"/>
      <c r="AG111" s="151"/>
      <c r="AH111" s="151"/>
      <c r="AI111" s="151"/>
      <c r="AJ111" s="151"/>
      <c r="AK111" s="151"/>
      <c r="AL111" s="151"/>
      <c r="AM111" s="151"/>
      <c r="AN111" s="151"/>
      <c r="AO111" s="151"/>
      <c r="AP111" s="151"/>
      <c r="AQ111" s="151"/>
      <c r="AR111" s="151"/>
      <c r="AS111" s="151"/>
      <c r="AT111" s="151"/>
      <c r="AU111" s="151"/>
      <c r="AV111" s="151"/>
      <c r="AW111" s="151"/>
      <c r="AX111" s="151"/>
      <c r="AY111" s="151"/>
      <c r="AZ111" s="151"/>
      <c r="BA111" s="151"/>
      <c r="BB111" s="151">
        <v>6</v>
      </c>
    </row>
    <row r="112" spans="1:54" x14ac:dyDescent="0.35">
      <c r="C112">
        <v>46</v>
      </c>
      <c r="D112" s="151"/>
      <c r="E112" s="151"/>
      <c r="F112" s="151"/>
      <c r="G112" s="151"/>
      <c r="H112" s="151"/>
      <c r="I112" s="151"/>
      <c r="J112" s="151"/>
      <c r="K112" s="151"/>
      <c r="L112" s="151"/>
      <c r="M112" s="151"/>
      <c r="N112" s="151"/>
      <c r="O112" s="151"/>
      <c r="P112" s="151"/>
      <c r="Q112" s="151"/>
      <c r="R112" s="151"/>
      <c r="S112" s="151"/>
      <c r="T112" s="151"/>
      <c r="U112" s="151"/>
      <c r="V112" s="151"/>
      <c r="W112" s="151"/>
      <c r="X112" s="151"/>
      <c r="Y112" s="151"/>
      <c r="Z112" s="151"/>
      <c r="AA112" s="151"/>
      <c r="AB112" s="151"/>
      <c r="AC112" s="151"/>
      <c r="AD112" s="151"/>
      <c r="AE112" s="151"/>
      <c r="AF112" s="151"/>
      <c r="AG112" s="151"/>
      <c r="AH112" s="151"/>
      <c r="AI112" s="151"/>
      <c r="AJ112" s="151"/>
      <c r="AK112" s="151"/>
      <c r="AL112" s="151"/>
      <c r="AM112" s="151"/>
      <c r="AN112" s="151"/>
      <c r="AO112" s="151"/>
      <c r="AP112" s="151"/>
      <c r="AQ112" s="151"/>
      <c r="AR112" s="151"/>
      <c r="AS112" s="151"/>
      <c r="AT112" s="151"/>
      <c r="AU112" s="151"/>
      <c r="AV112" s="151">
        <v>1</v>
      </c>
      <c r="AW112" s="151">
        <v>1</v>
      </c>
      <c r="AX112" s="151">
        <v>1</v>
      </c>
      <c r="AY112" s="151">
        <v>1</v>
      </c>
      <c r="AZ112" s="151">
        <v>1</v>
      </c>
      <c r="BA112" s="151">
        <v>1</v>
      </c>
      <c r="BB112" s="151">
        <v>6</v>
      </c>
    </row>
    <row r="113" spans="2:54" x14ac:dyDescent="0.35">
      <c r="C113" t="s">
        <v>28</v>
      </c>
      <c r="D113" s="151"/>
      <c r="E113" s="151"/>
      <c r="F113" s="151"/>
      <c r="G113" s="151"/>
      <c r="H113" s="151"/>
      <c r="I113" s="151"/>
      <c r="J113" s="151"/>
      <c r="K113" s="151"/>
      <c r="L113" s="151"/>
      <c r="M113" s="151"/>
      <c r="N113" s="151"/>
      <c r="O113" s="151"/>
      <c r="P113" s="151"/>
      <c r="Q113" s="151"/>
      <c r="R113" s="151"/>
      <c r="S113" s="151"/>
      <c r="T113" s="151"/>
      <c r="U113" s="151"/>
      <c r="V113" s="151"/>
      <c r="W113" s="151"/>
      <c r="X113" s="151"/>
      <c r="Y113" s="151"/>
      <c r="Z113" s="151"/>
      <c r="AA113" s="151"/>
      <c r="AB113" s="151"/>
      <c r="AC113" s="151"/>
      <c r="AD113" s="151"/>
      <c r="AE113" s="151"/>
      <c r="AF113" s="151"/>
      <c r="AG113" s="151"/>
      <c r="AH113" s="151"/>
      <c r="AI113" s="151"/>
      <c r="AJ113" s="151"/>
      <c r="AK113" s="151"/>
      <c r="AL113" s="151"/>
      <c r="AM113" s="151"/>
      <c r="AN113" s="151"/>
      <c r="AO113" s="151"/>
      <c r="AP113" s="151">
        <v>1</v>
      </c>
      <c r="AQ113" s="151">
        <v>1</v>
      </c>
      <c r="AR113" s="151">
        <v>1</v>
      </c>
      <c r="AS113" s="151">
        <v>1</v>
      </c>
      <c r="AT113" s="151">
        <v>1</v>
      </c>
      <c r="AU113" s="151">
        <v>1</v>
      </c>
      <c r="AV113" s="151"/>
      <c r="AW113" s="151"/>
      <c r="AX113" s="151"/>
      <c r="AY113" s="151"/>
      <c r="AZ113" s="151"/>
      <c r="BA113" s="151"/>
      <c r="BB113" s="151">
        <v>6</v>
      </c>
    </row>
    <row r="114" spans="2:54" x14ac:dyDescent="0.35">
      <c r="B114" t="s">
        <v>155</v>
      </c>
      <c r="C114">
        <v>29</v>
      </c>
      <c r="D114" s="151"/>
      <c r="E114" s="151"/>
      <c r="F114" s="151"/>
      <c r="G114" s="151"/>
      <c r="H114" s="151"/>
      <c r="I114" s="151"/>
      <c r="J114" s="151"/>
      <c r="K114" s="151"/>
      <c r="L114" s="151"/>
      <c r="M114" s="151"/>
      <c r="N114" s="151"/>
      <c r="O114" s="151"/>
      <c r="P114" s="151"/>
      <c r="Q114" s="151"/>
      <c r="R114" s="151">
        <v>1</v>
      </c>
      <c r="S114" s="151">
        <v>1</v>
      </c>
      <c r="T114" s="151">
        <v>1</v>
      </c>
      <c r="U114" s="151">
        <v>1</v>
      </c>
      <c r="V114" s="151">
        <v>1</v>
      </c>
      <c r="W114" s="151">
        <v>1</v>
      </c>
      <c r="X114" s="151"/>
      <c r="Y114" s="151"/>
      <c r="Z114" s="151"/>
      <c r="AA114" s="151"/>
      <c r="AB114" s="151"/>
      <c r="AC114" s="151"/>
      <c r="AD114" s="151"/>
      <c r="AE114" s="151"/>
      <c r="AF114" s="151"/>
      <c r="AG114" s="151"/>
      <c r="AH114" s="151"/>
      <c r="AI114" s="151"/>
      <c r="AJ114" s="151"/>
      <c r="AK114" s="151"/>
      <c r="AL114" s="151"/>
      <c r="AM114" s="151"/>
      <c r="AN114" s="151"/>
      <c r="AO114" s="151"/>
      <c r="AP114" s="151"/>
      <c r="AQ114" s="151"/>
      <c r="AR114" s="151"/>
      <c r="AS114" s="151"/>
      <c r="AT114" s="151"/>
      <c r="AU114" s="151"/>
      <c r="AV114" s="151"/>
      <c r="AW114" s="151"/>
      <c r="AX114" s="151"/>
      <c r="AY114" s="151"/>
      <c r="AZ114" s="151"/>
      <c r="BA114" s="151"/>
      <c r="BB114" s="151">
        <v>6</v>
      </c>
    </row>
    <row r="115" spans="2:54" x14ac:dyDescent="0.35">
      <c r="C115">
        <v>33</v>
      </c>
      <c r="D115" s="151"/>
      <c r="E115" s="151">
        <v>1</v>
      </c>
      <c r="F115" s="151">
        <v>1</v>
      </c>
      <c r="G115" s="151">
        <v>1</v>
      </c>
      <c r="H115" s="151">
        <v>1</v>
      </c>
      <c r="I115" s="151">
        <v>1</v>
      </c>
      <c r="J115" s="151">
        <v>1</v>
      </c>
      <c r="K115" s="151"/>
      <c r="L115" s="151"/>
      <c r="M115" s="151"/>
      <c r="N115" s="151"/>
      <c r="O115" s="151"/>
      <c r="P115" s="151"/>
      <c r="Q115" s="151"/>
      <c r="R115" s="151"/>
      <c r="S115" s="151"/>
      <c r="T115" s="151"/>
      <c r="U115" s="151"/>
      <c r="V115" s="151"/>
      <c r="W115" s="151"/>
      <c r="X115" s="151"/>
      <c r="Y115" s="151"/>
      <c r="Z115" s="151"/>
      <c r="AA115" s="151"/>
      <c r="AB115" s="151"/>
      <c r="AC115" s="151"/>
      <c r="AD115" s="151"/>
      <c r="AE115" s="151"/>
      <c r="AF115" s="151"/>
      <c r="AG115" s="151"/>
      <c r="AH115" s="151"/>
      <c r="AI115" s="151"/>
      <c r="AJ115" s="151"/>
      <c r="AK115" s="151"/>
      <c r="AL115" s="151"/>
      <c r="AM115" s="151"/>
      <c r="AN115" s="151"/>
      <c r="AO115" s="151"/>
      <c r="AP115" s="151"/>
      <c r="AQ115" s="151"/>
      <c r="AR115" s="151"/>
      <c r="AS115" s="151"/>
      <c r="AT115" s="151"/>
      <c r="AU115" s="151"/>
      <c r="AV115" s="151"/>
      <c r="AW115" s="151"/>
      <c r="AX115" s="151"/>
      <c r="AY115" s="151"/>
      <c r="AZ115" s="151"/>
      <c r="BA115" s="151"/>
      <c r="BB115" s="151">
        <v>6</v>
      </c>
    </row>
    <row r="116" spans="2:54" x14ac:dyDescent="0.35">
      <c r="C116">
        <v>47</v>
      </c>
      <c r="D116" s="151"/>
      <c r="E116" s="151"/>
      <c r="F116" s="151"/>
      <c r="G116" s="151"/>
      <c r="H116" s="151"/>
      <c r="I116" s="151"/>
      <c r="J116" s="151"/>
      <c r="K116" s="151"/>
      <c r="L116" s="151"/>
      <c r="M116" s="151"/>
      <c r="N116" s="151"/>
      <c r="O116" s="151"/>
      <c r="P116" s="151"/>
      <c r="Q116" s="151"/>
      <c r="R116" s="151"/>
      <c r="S116" s="151"/>
      <c r="T116" s="151"/>
      <c r="U116" s="151"/>
      <c r="V116" s="151"/>
      <c r="W116" s="151"/>
      <c r="X116" s="151"/>
      <c r="Y116" s="151"/>
      <c r="Z116" s="151"/>
      <c r="AA116" s="151"/>
      <c r="AB116" s="151"/>
      <c r="AC116" s="151"/>
      <c r="AD116" s="151"/>
      <c r="AE116" s="151"/>
      <c r="AF116" s="151"/>
      <c r="AG116" s="151"/>
      <c r="AH116" s="151"/>
      <c r="AI116" s="151"/>
      <c r="AJ116" s="151"/>
      <c r="AK116" s="151"/>
      <c r="AL116" s="151"/>
      <c r="AM116" s="151"/>
      <c r="AN116" s="151"/>
      <c r="AO116" s="151"/>
      <c r="AP116" s="151"/>
      <c r="AQ116" s="151"/>
      <c r="AR116" s="151"/>
      <c r="AS116" s="151"/>
      <c r="AT116" s="151"/>
      <c r="AU116" s="151"/>
      <c r="AV116" s="151">
        <v>1</v>
      </c>
      <c r="AW116" s="151">
        <v>1</v>
      </c>
      <c r="AX116" s="151">
        <v>1</v>
      </c>
      <c r="AY116" s="151">
        <v>1</v>
      </c>
      <c r="AZ116" s="151">
        <v>1</v>
      </c>
      <c r="BA116" s="151">
        <v>1</v>
      </c>
      <c r="BB116" s="151">
        <v>6</v>
      </c>
    </row>
    <row r="117" spans="2:54" x14ac:dyDescent="0.35">
      <c r="C117" t="s">
        <v>29</v>
      </c>
      <c r="D117" s="151"/>
      <c r="E117" s="151"/>
      <c r="F117" s="151"/>
      <c r="G117" s="151"/>
      <c r="H117" s="151"/>
      <c r="I117" s="151"/>
      <c r="J117" s="151"/>
      <c r="K117" s="151"/>
      <c r="L117" s="151"/>
      <c r="M117" s="151"/>
      <c r="N117" s="151"/>
      <c r="O117" s="151"/>
      <c r="P117" s="151"/>
      <c r="Q117" s="151"/>
      <c r="R117" s="151"/>
      <c r="S117" s="151"/>
      <c r="T117" s="151"/>
      <c r="U117" s="151"/>
      <c r="V117" s="151"/>
      <c r="W117" s="151"/>
      <c r="X117" s="151"/>
      <c r="Y117" s="151"/>
      <c r="Z117" s="151"/>
      <c r="AA117" s="151"/>
      <c r="AB117" s="151"/>
      <c r="AC117" s="151"/>
      <c r="AD117" s="151"/>
      <c r="AE117" s="151"/>
      <c r="AF117" s="151"/>
      <c r="AG117" s="151"/>
      <c r="AH117" s="151"/>
      <c r="AI117" s="151"/>
      <c r="AJ117" s="151"/>
      <c r="AK117" s="151"/>
      <c r="AL117" s="151"/>
      <c r="AM117" s="151"/>
      <c r="AN117" s="151"/>
      <c r="AO117" s="151"/>
      <c r="AP117" s="151">
        <v>1</v>
      </c>
      <c r="AQ117" s="151">
        <v>1</v>
      </c>
      <c r="AR117" s="151">
        <v>1</v>
      </c>
      <c r="AS117" s="151">
        <v>1</v>
      </c>
      <c r="AT117" s="151">
        <v>1</v>
      </c>
      <c r="AU117" s="151">
        <v>1</v>
      </c>
      <c r="AV117" s="151"/>
      <c r="AW117" s="151"/>
      <c r="AX117" s="151"/>
      <c r="AY117" s="151"/>
      <c r="AZ117" s="151"/>
      <c r="BA117" s="151"/>
      <c r="BB117" s="151">
        <v>6</v>
      </c>
    </row>
    <row r="118" spans="2:54" x14ac:dyDescent="0.35">
      <c r="B118" t="s">
        <v>156</v>
      </c>
      <c r="C118">
        <v>30</v>
      </c>
      <c r="D118" s="151"/>
      <c r="E118" s="151"/>
      <c r="F118" s="151"/>
      <c r="G118" s="151"/>
      <c r="H118" s="151"/>
      <c r="I118" s="151"/>
      <c r="J118" s="151"/>
      <c r="K118" s="151"/>
      <c r="L118" s="151"/>
      <c r="M118" s="151"/>
      <c r="N118" s="151"/>
      <c r="O118" s="151"/>
      <c r="P118" s="151"/>
      <c r="Q118" s="151"/>
      <c r="R118" s="151">
        <v>1</v>
      </c>
      <c r="S118" s="151">
        <v>1</v>
      </c>
      <c r="T118" s="151">
        <v>1</v>
      </c>
      <c r="U118" s="151">
        <v>1</v>
      </c>
      <c r="V118" s="151">
        <v>1</v>
      </c>
      <c r="W118" s="151">
        <v>1</v>
      </c>
      <c r="X118" s="151"/>
      <c r="Y118" s="151"/>
      <c r="Z118" s="151"/>
      <c r="AA118" s="151"/>
      <c r="AB118" s="151"/>
      <c r="AC118" s="151"/>
      <c r="AD118" s="151"/>
      <c r="AE118" s="151"/>
      <c r="AF118" s="151"/>
      <c r="AG118" s="151"/>
      <c r="AH118" s="151"/>
      <c r="AI118" s="151"/>
      <c r="AJ118" s="151"/>
      <c r="AK118" s="151"/>
      <c r="AL118" s="151"/>
      <c r="AM118" s="151"/>
      <c r="AN118" s="151"/>
      <c r="AO118" s="151"/>
      <c r="AP118" s="151"/>
      <c r="AQ118" s="151"/>
      <c r="AR118" s="151"/>
      <c r="AS118" s="151"/>
      <c r="AT118" s="151"/>
      <c r="AU118" s="151"/>
      <c r="AV118" s="151"/>
      <c r="AW118" s="151"/>
      <c r="AX118" s="151"/>
      <c r="AY118" s="151"/>
      <c r="AZ118" s="151"/>
      <c r="BA118" s="151"/>
      <c r="BB118" s="151">
        <v>6</v>
      </c>
    </row>
    <row r="119" spans="2:54" x14ac:dyDescent="0.35">
      <c r="C119">
        <v>34</v>
      </c>
      <c r="D119" s="151"/>
      <c r="E119" s="151">
        <v>1</v>
      </c>
      <c r="F119" s="151">
        <v>1</v>
      </c>
      <c r="G119" s="151">
        <v>1</v>
      </c>
      <c r="H119" s="151">
        <v>1</v>
      </c>
      <c r="I119" s="151">
        <v>1</v>
      </c>
      <c r="J119" s="151">
        <v>1</v>
      </c>
      <c r="K119" s="151"/>
      <c r="L119" s="151"/>
      <c r="M119" s="151"/>
      <c r="N119" s="151"/>
      <c r="O119" s="151"/>
      <c r="P119" s="151"/>
      <c r="Q119" s="151"/>
      <c r="R119" s="151"/>
      <c r="S119" s="151"/>
      <c r="T119" s="151"/>
      <c r="U119" s="151"/>
      <c r="V119" s="151"/>
      <c r="W119" s="151"/>
      <c r="X119" s="151"/>
      <c r="Y119" s="151"/>
      <c r="Z119" s="151"/>
      <c r="AA119" s="151"/>
      <c r="AB119" s="151"/>
      <c r="AC119" s="151"/>
      <c r="AD119" s="151"/>
      <c r="AE119" s="151"/>
      <c r="AF119" s="151"/>
      <c r="AG119" s="151"/>
      <c r="AH119" s="151"/>
      <c r="AI119" s="151"/>
      <c r="AJ119" s="151"/>
      <c r="AK119" s="151"/>
      <c r="AL119" s="151"/>
      <c r="AM119" s="151"/>
      <c r="AN119" s="151"/>
      <c r="AO119" s="151"/>
      <c r="AP119" s="151"/>
      <c r="AQ119" s="151"/>
      <c r="AR119" s="151"/>
      <c r="AS119" s="151"/>
      <c r="AT119" s="151"/>
      <c r="AU119" s="151"/>
      <c r="AV119" s="151"/>
      <c r="AW119" s="151"/>
      <c r="AX119" s="151"/>
      <c r="AY119" s="151"/>
      <c r="AZ119" s="151"/>
      <c r="BA119" s="151"/>
      <c r="BB119" s="151">
        <v>6</v>
      </c>
    </row>
    <row r="120" spans="2:54" x14ac:dyDescent="0.35">
      <c r="C120">
        <v>48</v>
      </c>
      <c r="D120" s="151"/>
      <c r="E120" s="151"/>
      <c r="F120" s="151"/>
      <c r="G120" s="151"/>
      <c r="H120" s="151"/>
      <c r="I120" s="151"/>
      <c r="J120" s="151"/>
      <c r="K120" s="151"/>
      <c r="L120" s="151"/>
      <c r="M120" s="151"/>
      <c r="N120" s="151"/>
      <c r="O120" s="151"/>
      <c r="P120" s="151"/>
      <c r="Q120" s="151"/>
      <c r="R120" s="151"/>
      <c r="S120" s="151"/>
      <c r="T120" s="151"/>
      <c r="U120" s="151"/>
      <c r="V120" s="151"/>
      <c r="W120" s="151"/>
      <c r="X120" s="151"/>
      <c r="Y120" s="151"/>
      <c r="Z120" s="151"/>
      <c r="AA120" s="151"/>
      <c r="AB120" s="151"/>
      <c r="AC120" s="151"/>
      <c r="AD120" s="151"/>
      <c r="AE120" s="151"/>
      <c r="AF120" s="151"/>
      <c r="AG120" s="151"/>
      <c r="AH120" s="151"/>
      <c r="AI120" s="151"/>
      <c r="AJ120" s="151"/>
      <c r="AK120" s="151"/>
      <c r="AL120" s="151"/>
      <c r="AM120" s="151"/>
      <c r="AN120" s="151"/>
      <c r="AO120" s="151"/>
      <c r="AP120" s="151"/>
      <c r="AQ120" s="151"/>
      <c r="AR120" s="151"/>
      <c r="AS120" s="151"/>
      <c r="AT120" s="151"/>
      <c r="AU120" s="151"/>
      <c r="AV120" s="151">
        <v>1</v>
      </c>
      <c r="AW120" s="151">
        <v>1</v>
      </c>
      <c r="AX120" s="151">
        <v>1</v>
      </c>
      <c r="AY120" s="151">
        <v>1</v>
      </c>
      <c r="AZ120" s="151">
        <v>1</v>
      </c>
      <c r="BA120" s="151">
        <v>1</v>
      </c>
      <c r="BB120" s="151">
        <v>6</v>
      </c>
    </row>
    <row r="121" spans="2:54" x14ac:dyDescent="0.35">
      <c r="C121" t="s">
        <v>30</v>
      </c>
      <c r="D121" s="151"/>
      <c r="E121" s="151"/>
      <c r="F121" s="151"/>
      <c r="G121" s="151"/>
      <c r="H121" s="151"/>
      <c r="I121" s="151"/>
      <c r="J121" s="151"/>
      <c r="K121" s="151"/>
      <c r="L121" s="151"/>
      <c r="M121" s="151"/>
      <c r="N121" s="151"/>
      <c r="O121" s="151"/>
      <c r="P121" s="151"/>
      <c r="Q121" s="151"/>
      <c r="R121" s="151"/>
      <c r="S121" s="151"/>
      <c r="T121" s="151"/>
      <c r="U121" s="151"/>
      <c r="V121" s="151"/>
      <c r="W121" s="151"/>
      <c r="X121" s="151"/>
      <c r="Y121" s="151"/>
      <c r="Z121" s="151"/>
      <c r="AA121" s="151"/>
      <c r="AB121" s="151"/>
      <c r="AC121" s="151"/>
      <c r="AD121" s="151"/>
      <c r="AE121" s="151"/>
      <c r="AF121" s="151"/>
      <c r="AG121" s="151"/>
      <c r="AH121" s="151"/>
      <c r="AI121" s="151"/>
      <c r="AJ121" s="151"/>
      <c r="AK121" s="151"/>
      <c r="AL121" s="151"/>
      <c r="AM121" s="151"/>
      <c r="AN121" s="151"/>
      <c r="AO121" s="151"/>
      <c r="AP121" s="151">
        <v>1</v>
      </c>
      <c r="AQ121" s="151">
        <v>1</v>
      </c>
      <c r="AR121" s="151">
        <v>1</v>
      </c>
      <c r="AS121" s="151">
        <v>1</v>
      </c>
      <c r="AT121" s="151">
        <v>1</v>
      </c>
      <c r="AU121" s="151">
        <v>1</v>
      </c>
      <c r="AV121" s="151"/>
      <c r="AW121" s="151"/>
      <c r="AX121" s="151"/>
      <c r="AY121" s="151"/>
      <c r="AZ121" s="151"/>
      <c r="BA121" s="151"/>
      <c r="BB121" s="151">
        <v>6</v>
      </c>
    </row>
    <row r="122" spans="2:54" x14ac:dyDescent="0.35">
      <c r="B122" t="s">
        <v>157</v>
      </c>
      <c r="C122">
        <v>31</v>
      </c>
      <c r="D122" s="151"/>
      <c r="E122" s="151"/>
      <c r="F122" s="151"/>
      <c r="G122" s="151"/>
      <c r="H122" s="151"/>
      <c r="I122" s="151"/>
      <c r="J122" s="151"/>
      <c r="K122" s="151"/>
      <c r="L122" s="151"/>
      <c r="M122" s="151"/>
      <c r="N122" s="151"/>
      <c r="O122" s="151"/>
      <c r="P122" s="151"/>
      <c r="Q122" s="151"/>
      <c r="R122" s="151">
        <v>1</v>
      </c>
      <c r="S122" s="151">
        <v>1</v>
      </c>
      <c r="T122" s="151">
        <v>1</v>
      </c>
      <c r="U122" s="151">
        <v>1</v>
      </c>
      <c r="V122" s="151">
        <v>1</v>
      </c>
      <c r="W122" s="151">
        <v>1</v>
      </c>
      <c r="X122" s="151"/>
      <c r="Y122" s="151"/>
      <c r="Z122" s="151"/>
      <c r="AA122" s="151"/>
      <c r="AB122" s="151"/>
      <c r="AC122" s="151"/>
      <c r="AD122" s="151"/>
      <c r="AE122" s="151"/>
      <c r="AF122" s="151"/>
      <c r="AG122" s="151"/>
      <c r="AH122" s="151"/>
      <c r="AI122" s="151"/>
      <c r="AJ122" s="151"/>
      <c r="AK122" s="151"/>
      <c r="AL122" s="151"/>
      <c r="AM122" s="151"/>
      <c r="AN122" s="151"/>
      <c r="AO122" s="151"/>
      <c r="AP122" s="151"/>
      <c r="AQ122" s="151"/>
      <c r="AR122" s="151"/>
      <c r="AS122" s="151"/>
      <c r="AT122" s="151"/>
      <c r="AU122" s="151"/>
      <c r="AV122" s="151"/>
      <c r="AW122" s="151"/>
      <c r="AX122" s="151"/>
      <c r="AY122" s="151"/>
      <c r="AZ122" s="151"/>
      <c r="BA122" s="151"/>
      <c r="BB122" s="151">
        <v>6</v>
      </c>
    </row>
    <row r="123" spans="2:54" x14ac:dyDescent="0.35">
      <c r="C123">
        <v>35</v>
      </c>
      <c r="D123" s="151"/>
      <c r="E123" s="151">
        <v>1</v>
      </c>
      <c r="F123" s="151">
        <v>1</v>
      </c>
      <c r="G123" s="151">
        <v>1</v>
      </c>
      <c r="H123" s="151">
        <v>1</v>
      </c>
      <c r="I123" s="151">
        <v>1</v>
      </c>
      <c r="J123" s="151">
        <v>1</v>
      </c>
      <c r="K123" s="151"/>
      <c r="L123" s="151"/>
      <c r="M123" s="151"/>
      <c r="N123" s="151"/>
      <c r="O123" s="151"/>
      <c r="P123" s="151"/>
      <c r="Q123" s="151"/>
      <c r="R123" s="151"/>
      <c r="S123" s="151"/>
      <c r="T123" s="151"/>
      <c r="U123" s="151"/>
      <c r="V123" s="151"/>
      <c r="W123" s="151"/>
      <c r="X123" s="151"/>
      <c r="Y123" s="151"/>
      <c r="Z123" s="151"/>
      <c r="AA123" s="151"/>
      <c r="AB123" s="151"/>
      <c r="AC123" s="151"/>
      <c r="AD123" s="151"/>
      <c r="AE123" s="151"/>
      <c r="AF123" s="151"/>
      <c r="AG123" s="151"/>
      <c r="AH123" s="151"/>
      <c r="AI123" s="151"/>
      <c r="AJ123" s="151"/>
      <c r="AK123" s="151"/>
      <c r="AL123" s="151"/>
      <c r="AM123" s="151"/>
      <c r="AN123" s="151"/>
      <c r="AO123" s="151"/>
      <c r="AP123" s="151"/>
      <c r="AQ123" s="151"/>
      <c r="AR123" s="151"/>
      <c r="AS123" s="151"/>
      <c r="AT123" s="151"/>
      <c r="AU123" s="151"/>
      <c r="AV123" s="151"/>
      <c r="AW123" s="151"/>
      <c r="AX123" s="151"/>
      <c r="AY123" s="151"/>
      <c r="AZ123" s="151"/>
      <c r="BA123" s="151"/>
      <c r="BB123" s="151">
        <v>6</v>
      </c>
    </row>
    <row r="124" spans="2:54" x14ac:dyDescent="0.35">
      <c r="C124">
        <v>49</v>
      </c>
      <c r="D124" s="151"/>
      <c r="E124" s="151"/>
      <c r="F124" s="151"/>
      <c r="G124" s="151"/>
      <c r="H124" s="151"/>
      <c r="I124" s="151"/>
      <c r="J124" s="151"/>
      <c r="K124" s="151"/>
      <c r="L124" s="151"/>
      <c r="M124" s="151"/>
      <c r="N124" s="151"/>
      <c r="O124" s="151"/>
      <c r="P124" s="151"/>
      <c r="Q124" s="151"/>
      <c r="R124" s="151"/>
      <c r="S124" s="151"/>
      <c r="T124" s="151"/>
      <c r="U124" s="151"/>
      <c r="V124" s="151"/>
      <c r="W124" s="151"/>
      <c r="X124" s="151"/>
      <c r="Y124" s="151"/>
      <c r="Z124" s="151"/>
      <c r="AA124" s="151"/>
      <c r="AB124" s="151"/>
      <c r="AC124" s="151"/>
      <c r="AD124" s="151"/>
      <c r="AE124" s="151"/>
      <c r="AF124" s="151"/>
      <c r="AG124" s="151"/>
      <c r="AH124" s="151"/>
      <c r="AI124" s="151"/>
      <c r="AJ124" s="151"/>
      <c r="AK124" s="151"/>
      <c r="AL124" s="151"/>
      <c r="AM124" s="151"/>
      <c r="AN124" s="151"/>
      <c r="AO124" s="151"/>
      <c r="AP124" s="151"/>
      <c r="AQ124" s="151"/>
      <c r="AR124" s="151"/>
      <c r="AS124" s="151"/>
      <c r="AT124" s="151"/>
      <c r="AU124" s="151"/>
      <c r="AV124" s="151">
        <v>1</v>
      </c>
      <c r="AW124" s="151">
        <v>1</v>
      </c>
      <c r="AX124" s="151">
        <v>1</v>
      </c>
      <c r="AY124" s="151">
        <v>1</v>
      </c>
      <c r="AZ124" s="151">
        <v>1</v>
      </c>
      <c r="BA124" s="151">
        <v>1</v>
      </c>
      <c r="BB124" s="151">
        <v>6</v>
      </c>
    </row>
    <row r="125" spans="2:54" x14ac:dyDescent="0.35">
      <c r="C125">
        <v>54</v>
      </c>
      <c r="D125" s="151"/>
      <c r="E125" s="151"/>
      <c r="F125" s="151"/>
      <c r="G125" s="151"/>
      <c r="H125" s="151"/>
      <c r="I125" s="151"/>
      <c r="J125" s="151"/>
      <c r="K125" s="151"/>
      <c r="L125" s="151"/>
      <c r="M125" s="151"/>
      <c r="N125" s="151"/>
      <c r="O125" s="151"/>
      <c r="P125" s="151"/>
      <c r="Q125" s="151"/>
      <c r="R125" s="151"/>
      <c r="S125" s="151"/>
      <c r="T125" s="151"/>
      <c r="U125" s="151"/>
      <c r="V125" s="151"/>
      <c r="W125" s="151"/>
      <c r="X125" s="151"/>
      <c r="Y125" s="151"/>
      <c r="Z125" s="151"/>
      <c r="AA125" s="151"/>
      <c r="AB125" s="151"/>
      <c r="AC125" s="151"/>
      <c r="AD125" s="151"/>
      <c r="AE125" s="151"/>
      <c r="AF125" s="151"/>
      <c r="AG125" s="151"/>
      <c r="AH125" s="151"/>
      <c r="AI125" s="151"/>
      <c r="AJ125" s="151"/>
      <c r="AK125" s="151"/>
      <c r="AL125" s="151"/>
      <c r="AM125" s="151"/>
      <c r="AN125" s="151"/>
      <c r="AO125" s="151"/>
      <c r="AP125" s="151">
        <v>1</v>
      </c>
      <c r="AQ125" s="151">
        <v>1</v>
      </c>
      <c r="AR125" s="151">
        <v>1</v>
      </c>
      <c r="AS125" s="151">
        <v>1</v>
      </c>
      <c r="AT125" s="151">
        <v>1</v>
      </c>
      <c r="AU125" s="151">
        <v>1</v>
      </c>
      <c r="AV125" s="151"/>
      <c r="AW125" s="151"/>
      <c r="AX125" s="151"/>
      <c r="AY125" s="151"/>
      <c r="AZ125" s="151"/>
      <c r="BA125" s="151"/>
      <c r="BB125" s="151">
        <v>6</v>
      </c>
    </row>
    <row r="126" spans="2:54" x14ac:dyDescent="0.35">
      <c r="B126" t="s">
        <v>113</v>
      </c>
      <c r="C126">
        <v>20</v>
      </c>
      <c r="D126" s="151">
        <v>1</v>
      </c>
      <c r="E126" s="151">
        <v>1</v>
      </c>
      <c r="F126" s="151">
        <v>1</v>
      </c>
      <c r="G126" s="151">
        <v>1</v>
      </c>
      <c r="H126" s="151">
        <v>1</v>
      </c>
      <c r="I126" s="151">
        <v>1</v>
      </c>
      <c r="J126" s="151">
        <v>1</v>
      </c>
      <c r="K126" s="151"/>
      <c r="L126" s="151"/>
      <c r="M126" s="151"/>
      <c r="N126" s="151"/>
      <c r="O126" s="151"/>
      <c r="P126" s="151"/>
      <c r="Q126" s="151"/>
      <c r="R126" s="151"/>
      <c r="S126" s="151"/>
      <c r="T126" s="151"/>
      <c r="U126" s="151"/>
      <c r="V126" s="151"/>
      <c r="W126" s="151"/>
      <c r="X126" s="151"/>
      <c r="Y126" s="151"/>
      <c r="Z126" s="151"/>
      <c r="AA126" s="151"/>
      <c r="AB126" s="151"/>
      <c r="AC126" s="151"/>
      <c r="AD126" s="151"/>
      <c r="AE126" s="151"/>
      <c r="AF126" s="151"/>
      <c r="AG126" s="151"/>
      <c r="AH126" s="151"/>
      <c r="AI126" s="151"/>
      <c r="AJ126" s="151"/>
      <c r="AK126" s="151"/>
      <c r="AL126" s="151"/>
      <c r="AM126" s="151"/>
      <c r="AN126" s="151"/>
      <c r="AO126" s="151"/>
      <c r="AP126" s="151"/>
      <c r="AQ126" s="151"/>
      <c r="AR126" s="151"/>
      <c r="AS126" s="151"/>
      <c r="AT126" s="151"/>
      <c r="AU126" s="151"/>
      <c r="AV126" s="151"/>
      <c r="AW126" s="151"/>
      <c r="AX126" s="151"/>
      <c r="AY126" s="151"/>
      <c r="AZ126" s="151"/>
      <c r="BA126" s="151"/>
      <c r="BB126" s="151">
        <v>7</v>
      </c>
    </row>
    <row r="127" spans="2:54" x14ac:dyDescent="0.35">
      <c r="C127">
        <v>22</v>
      </c>
      <c r="D127" s="151"/>
      <c r="E127" s="151">
        <v>1</v>
      </c>
      <c r="F127" s="151">
        <v>1</v>
      </c>
      <c r="G127" s="151">
        <v>1</v>
      </c>
      <c r="H127" s="151">
        <v>1</v>
      </c>
      <c r="I127" s="151">
        <v>1</v>
      </c>
      <c r="J127" s="151">
        <v>1</v>
      </c>
      <c r="K127" s="151"/>
      <c r="L127" s="151"/>
      <c r="M127" s="151"/>
      <c r="N127" s="151"/>
      <c r="O127" s="151"/>
      <c r="P127" s="151"/>
      <c r="Q127" s="151"/>
      <c r="R127" s="151"/>
      <c r="S127" s="151"/>
      <c r="T127" s="151"/>
      <c r="U127" s="151"/>
      <c r="V127" s="151"/>
      <c r="W127" s="151"/>
      <c r="X127" s="151"/>
      <c r="Y127" s="151"/>
      <c r="Z127" s="151"/>
      <c r="AA127" s="151"/>
      <c r="AB127" s="151"/>
      <c r="AC127" s="151"/>
      <c r="AD127" s="151"/>
      <c r="AE127" s="151"/>
      <c r="AF127" s="151"/>
      <c r="AG127" s="151"/>
      <c r="AH127" s="151"/>
      <c r="AI127" s="151"/>
      <c r="AJ127" s="151"/>
      <c r="AK127" s="151"/>
      <c r="AL127" s="151"/>
      <c r="AM127" s="151"/>
      <c r="AN127" s="151"/>
      <c r="AO127" s="151"/>
      <c r="AP127" s="151"/>
      <c r="AQ127" s="151"/>
      <c r="AR127" s="151"/>
      <c r="AS127" s="151"/>
      <c r="AT127" s="151"/>
      <c r="AU127" s="151"/>
      <c r="AV127" s="151"/>
      <c r="AW127" s="151"/>
      <c r="AX127" s="151"/>
      <c r="AY127" s="151"/>
      <c r="AZ127" s="151"/>
      <c r="BA127" s="151"/>
      <c r="BB127" s="151">
        <v>6</v>
      </c>
    </row>
    <row r="128" spans="2:54" x14ac:dyDescent="0.35">
      <c r="C128">
        <v>33</v>
      </c>
      <c r="D128" s="151">
        <v>1</v>
      </c>
      <c r="E128" s="151"/>
      <c r="F128" s="151"/>
      <c r="G128" s="151"/>
      <c r="H128" s="151"/>
      <c r="I128" s="151"/>
      <c r="J128" s="151"/>
      <c r="K128" s="151"/>
      <c r="L128" s="151"/>
      <c r="M128" s="151"/>
      <c r="N128" s="151"/>
      <c r="O128" s="151"/>
      <c r="P128" s="151"/>
      <c r="Q128" s="151"/>
      <c r="R128" s="151"/>
      <c r="S128" s="151"/>
      <c r="T128" s="151"/>
      <c r="U128" s="151"/>
      <c r="V128" s="151"/>
      <c r="W128" s="151"/>
      <c r="X128" s="151"/>
      <c r="Y128" s="151"/>
      <c r="Z128" s="151"/>
      <c r="AA128" s="151"/>
      <c r="AB128" s="151"/>
      <c r="AC128" s="151"/>
      <c r="AD128" s="151"/>
      <c r="AE128" s="151"/>
      <c r="AF128" s="151"/>
      <c r="AG128" s="151"/>
      <c r="AH128" s="151"/>
      <c r="AI128" s="151"/>
      <c r="AJ128" s="151"/>
      <c r="AK128" s="151"/>
      <c r="AL128" s="151"/>
      <c r="AM128" s="151"/>
      <c r="AN128" s="151"/>
      <c r="AO128" s="151"/>
      <c r="AP128" s="151"/>
      <c r="AQ128" s="151"/>
      <c r="AR128" s="151"/>
      <c r="AS128" s="151"/>
      <c r="AT128" s="151"/>
      <c r="AU128" s="151"/>
      <c r="AV128" s="151"/>
      <c r="AW128" s="151"/>
      <c r="AX128" s="151"/>
      <c r="AY128" s="151"/>
      <c r="AZ128" s="151"/>
      <c r="BA128" s="151"/>
      <c r="BB128" s="151">
        <v>1</v>
      </c>
    </row>
    <row r="129" spans="2:54" x14ac:dyDescent="0.35">
      <c r="B129" t="s">
        <v>147</v>
      </c>
      <c r="C129">
        <v>21</v>
      </c>
      <c r="D129" s="151"/>
      <c r="E129" s="151"/>
      <c r="F129" s="151"/>
      <c r="G129" s="151"/>
      <c r="H129" s="151"/>
      <c r="I129" s="151"/>
      <c r="J129" s="151"/>
      <c r="K129" s="151">
        <v>1</v>
      </c>
      <c r="L129" s="151">
        <v>1</v>
      </c>
      <c r="M129" s="151">
        <v>1</v>
      </c>
      <c r="N129" s="151">
        <v>1</v>
      </c>
      <c r="O129" s="151">
        <v>1</v>
      </c>
      <c r="P129" s="151">
        <v>1</v>
      </c>
      <c r="Q129" s="151">
        <v>1</v>
      </c>
      <c r="R129" s="151"/>
      <c r="S129" s="151"/>
      <c r="T129" s="151"/>
      <c r="U129" s="151"/>
      <c r="V129" s="151"/>
      <c r="W129" s="151"/>
      <c r="X129" s="151"/>
      <c r="Y129" s="151"/>
      <c r="Z129" s="151"/>
      <c r="AA129" s="151"/>
      <c r="AB129" s="151"/>
      <c r="AC129" s="151"/>
      <c r="AD129" s="151"/>
      <c r="AE129" s="151"/>
      <c r="AF129" s="151"/>
      <c r="AG129" s="151"/>
      <c r="AH129" s="151"/>
      <c r="AI129" s="151"/>
      <c r="AJ129" s="151"/>
      <c r="AK129" s="151"/>
      <c r="AL129" s="151"/>
      <c r="AM129" s="151"/>
      <c r="AN129" s="151"/>
      <c r="AO129" s="151"/>
      <c r="AP129" s="151"/>
      <c r="AQ129" s="151"/>
      <c r="AR129" s="151"/>
      <c r="AS129" s="151"/>
      <c r="AT129" s="151"/>
      <c r="AU129" s="151"/>
      <c r="AV129" s="151"/>
      <c r="AW129" s="151"/>
      <c r="AX129" s="151"/>
      <c r="AY129" s="151"/>
      <c r="AZ129" s="151"/>
      <c r="BA129" s="151"/>
      <c r="BB129" s="151">
        <v>7</v>
      </c>
    </row>
    <row r="130" spans="2:54" x14ac:dyDescent="0.35">
      <c r="C130">
        <v>24</v>
      </c>
      <c r="D130" s="151"/>
      <c r="E130" s="151">
        <v>1</v>
      </c>
      <c r="F130" s="151">
        <v>1</v>
      </c>
      <c r="G130" s="151">
        <v>1</v>
      </c>
      <c r="H130" s="151">
        <v>1</v>
      </c>
      <c r="I130" s="151">
        <v>1</v>
      </c>
      <c r="J130" s="151">
        <v>1</v>
      </c>
      <c r="K130" s="151"/>
      <c r="L130" s="151"/>
      <c r="M130" s="151"/>
      <c r="N130" s="151"/>
      <c r="O130" s="151"/>
      <c r="P130" s="151"/>
      <c r="Q130" s="151"/>
      <c r="R130" s="151"/>
      <c r="S130" s="151"/>
      <c r="T130" s="151"/>
      <c r="U130" s="151"/>
      <c r="V130" s="151"/>
      <c r="W130" s="151"/>
      <c r="X130" s="151"/>
      <c r="Y130" s="151"/>
      <c r="Z130" s="151"/>
      <c r="AA130" s="151"/>
      <c r="AB130" s="151"/>
      <c r="AC130" s="151"/>
      <c r="AD130" s="151"/>
      <c r="AE130" s="151"/>
      <c r="AF130" s="151"/>
      <c r="AG130" s="151"/>
      <c r="AH130" s="151"/>
      <c r="AI130" s="151"/>
      <c r="AJ130" s="151"/>
      <c r="AK130" s="151"/>
      <c r="AL130" s="151"/>
      <c r="AM130" s="151"/>
      <c r="AN130" s="151"/>
      <c r="AO130" s="151"/>
      <c r="AP130" s="151"/>
      <c r="AQ130" s="151"/>
      <c r="AR130" s="151"/>
      <c r="AS130" s="151"/>
      <c r="AT130" s="151"/>
      <c r="AU130" s="151"/>
      <c r="AV130" s="151"/>
      <c r="AW130" s="151"/>
      <c r="AX130" s="151"/>
      <c r="AY130" s="151"/>
      <c r="AZ130" s="151"/>
      <c r="BA130" s="151"/>
      <c r="BB130" s="151">
        <v>6</v>
      </c>
    </row>
    <row r="131" spans="2:54" x14ac:dyDescent="0.35">
      <c r="C131">
        <v>34</v>
      </c>
      <c r="D131" s="151"/>
      <c r="E131" s="151"/>
      <c r="F131" s="151"/>
      <c r="G131" s="151"/>
      <c r="H131" s="151"/>
      <c r="I131" s="151"/>
      <c r="J131" s="151"/>
      <c r="K131" s="151">
        <v>1</v>
      </c>
      <c r="L131" s="151">
        <v>1</v>
      </c>
      <c r="M131" s="151">
        <v>1</v>
      </c>
      <c r="N131" s="151">
        <v>1</v>
      </c>
      <c r="O131" s="151">
        <v>1</v>
      </c>
      <c r="P131" s="151">
        <v>1</v>
      </c>
      <c r="Q131" s="151">
        <v>1</v>
      </c>
      <c r="R131" s="151"/>
      <c r="S131" s="151"/>
      <c r="T131" s="151"/>
      <c r="U131" s="151"/>
      <c r="V131" s="151"/>
      <c r="W131" s="151"/>
      <c r="X131" s="151"/>
      <c r="Y131" s="151"/>
      <c r="Z131" s="151"/>
      <c r="AA131" s="151"/>
      <c r="AB131" s="151"/>
      <c r="AC131" s="151"/>
      <c r="AD131" s="151"/>
      <c r="AE131" s="151"/>
      <c r="AF131" s="151"/>
      <c r="AG131" s="151"/>
      <c r="AH131" s="151"/>
      <c r="AI131" s="151"/>
      <c r="AJ131" s="151"/>
      <c r="AK131" s="151"/>
      <c r="AL131" s="151"/>
      <c r="AM131" s="151"/>
      <c r="AN131" s="151"/>
      <c r="AO131" s="151"/>
      <c r="AP131" s="151"/>
      <c r="AQ131" s="151"/>
      <c r="AR131" s="151"/>
      <c r="AS131" s="151"/>
      <c r="AT131" s="151"/>
      <c r="AU131" s="151"/>
      <c r="AV131" s="151"/>
      <c r="AW131" s="151"/>
      <c r="AX131" s="151"/>
      <c r="AY131" s="151"/>
      <c r="AZ131" s="151"/>
      <c r="BA131" s="151"/>
      <c r="BB131" s="151">
        <v>7</v>
      </c>
    </row>
    <row r="132" spans="2:54" x14ac:dyDescent="0.35">
      <c r="B132" t="s">
        <v>148</v>
      </c>
      <c r="C132">
        <v>22</v>
      </c>
      <c r="D132" s="151"/>
      <c r="E132" s="151"/>
      <c r="F132" s="151"/>
      <c r="G132" s="151"/>
      <c r="H132" s="151"/>
      <c r="I132" s="151"/>
      <c r="J132" s="151"/>
      <c r="K132" s="151"/>
      <c r="L132" s="151"/>
      <c r="M132" s="151"/>
      <c r="N132" s="151"/>
      <c r="O132" s="151"/>
      <c r="P132" s="151"/>
      <c r="Q132" s="151"/>
      <c r="R132" s="151">
        <v>1</v>
      </c>
      <c r="S132" s="151">
        <v>1</v>
      </c>
      <c r="T132" s="151">
        <v>1</v>
      </c>
      <c r="U132" s="151">
        <v>1</v>
      </c>
      <c r="V132" s="151">
        <v>1</v>
      </c>
      <c r="W132" s="151">
        <v>1</v>
      </c>
      <c r="X132" s="151">
        <v>1</v>
      </c>
      <c r="Y132" s="151"/>
      <c r="Z132" s="151"/>
      <c r="AA132" s="151"/>
      <c r="AB132" s="151"/>
      <c r="AC132" s="151"/>
      <c r="AD132" s="151"/>
      <c r="AE132" s="151"/>
      <c r="AF132" s="151"/>
      <c r="AG132" s="151"/>
      <c r="AH132" s="151"/>
      <c r="AI132" s="151"/>
      <c r="AJ132" s="151"/>
      <c r="AK132" s="151"/>
      <c r="AL132" s="151"/>
      <c r="AM132" s="151"/>
      <c r="AN132" s="151"/>
      <c r="AO132" s="151"/>
      <c r="AP132" s="151"/>
      <c r="AQ132" s="151"/>
      <c r="AR132" s="151"/>
      <c r="AS132" s="151"/>
      <c r="AT132" s="151"/>
      <c r="AU132" s="151"/>
      <c r="AV132" s="151"/>
      <c r="AW132" s="151"/>
      <c r="AX132" s="151"/>
      <c r="AY132" s="151"/>
      <c r="AZ132" s="151"/>
      <c r="BA132" s="151"/>
      <c r="BB132" s="151">
        <v>7</v>
      </c>
    </row>
    <row r="133" spans="2:54" x14ac:dyDescent="0.35">
      <c r="C133">
        <v>25</v>
      </c>
      <c r="D133" s="151"/>
      <c r="E133" s="151">
        <v>1</v>
      </c>
      <c r="F133" s="151">
        <v>1</v>
      </c>
      <c r="G133" s="151">
        <v>1</v>
      </c>
      <c r="H133" s="151">
        <v>1</v>
      </c>
      <c r="I133" s="151">
        <v>1</v>
      </c>
      <c r="J133" s="151">
        <v>1</v>
      </c>
      <c r="K133" s="151"/>
      <c r="L133" s="151"/>
      <c r="M133" s="151"/>
      <c r="N133" s="151"/>
      <c r="O133" s="151"/>
      <c r="P133" s="151"/>
      <c r="Q133" s="151"/>
      <c r="R133" s="151"/>
      <c r="S133" s="151"/>
      <c r="T133" s="151"/>
      <c r="U133" s="151"/>
      <c r="V133" s="151"/>
      <c r="W133" s="151"/>
      <c r="X133" s="151"/>
      <c r="Y133" s="151"/>
      <c r="Z133" s="151"/>
      <c r="AA133" s="151"/>
      <c r="AB133" s="151"/>
      <c r="AC133" s="151"/>
      <c r="AD133" s="151"/>
      <c r="AE133" s="151"/>
      <c r="AF133" s="151"/>
      <c r="AG133" s="151"/>
      <c r="AH133" s="151"/>
      <c r="AI133" s="151"/>
      <c r="AJ133" s="151"/>
      <c r="AK133" s="151"/>
      <c r="AL133" s="151"/>
      <c r="AM133" s="151"/>
      <c r="AN133" s="151"/>
      <c r="AO133" s="151"/>
      <c r="AP133" s="151"/>
      <c r="AQ133" s="151"/>
      <c r="AR133" s="151"/>
      <c r="AS133" s="151"/>
      <c r="AT133" s="151"/>
      <c r="AU133" s="151"/>
      <c r="AV133" s="151"/>
      <c r="AW133" s="151"/>
      <c r="AX133" s="151"/>
      <c r="AY133" s="151"/>
      <c r="AZ133" s="151"/>
      <c r="BA133" s="151"/>
      <c r="BB133" s="151">
        <v>6</v>
      </c>
    </row>
    <row r="134" spans="2:54" x14ac:dyDescent="0.35">
      <c r="C134">
        <v>26</v>
      </c>
      <c r="D134" s="151"/>
      <c r="E134" s="151">
        <v>1</v>
      </c>
      <c r="F134" s="151">
        <v>1</v>
      </c>
      <c r="G134" s="151">
        <v>1</v>
      </c>
      <c r="H134" s="151">
        <v>1</v>
      </c>
      <c r="I134" s="151">
        <v>1</v>
      </c>
      <c r="J134" s="151">
        <v>1</v>
      </c>
      <c r="K134" s="151"/>
      <c r="L134" s="151"/>
      <c r="M134" s="151"/>
      <c r="N134" s="151"/>
      <c r="O134" s="151"/>
      <c r="P134" s="151"/>
      <c r="Q134" s="151"/>
      <c r="R134" s="151"/>
      <c r="S134" s="151"/>
      <c r="T134" s="151"/>
      <c r="U134" s="151"/>
      <c r="V134" s="151"/>
      <c r="W134" s="151"/>
      <c r="X134" s="151"/>
      <c r="Y134" s="151"/>
      <c r="Z134" s="151"/>
      <c r="AA134" s="151"/>
      <c r="AB134" s="151"/>
      <c r="AC134" s="151"/>
      <c r="AD134" s="151"/>
      <c r="AE134" s="151"/>
      <c r="AF134" s="151"/>
      <c r="AG134" s="151"/>
      <c r="AH134" s="151"/>
      <c r="AI134" s="151"/>
      <c r="AJ134" s="151"/>
      <c r="AK134" s="151"/>
      <c r="AL134" s="151"/>
      <c r="AM134" s="151"/>
      <c r="AN134" s="151"/>
      <c r="AO134" s="151"/>
      <c r="AP134" s="151"/>
      <c r="AQ134" s="151"/>
      <c r="AR134" s="151"/>
      <c r="AS134" s="151"/>
      <c r="AT134" s="151"/>
      <c r="AU134" s="151"/>
      <c r="AV134" s="151"/>
      <c r="AW134" s="151"/>
      <c r="AX134" s="151"/>
      <c r="AY134" s="151"/>
      <c r="AZ134" s="151"/>
      <c r="BA134" s="151"/>
      <c r="BB134" s="151">
        <v>6</v>
      </c>
    </row>
    <row r="135" spans="2:54" x14ac:dyDescent="0.35">
      <c r="C135">
        <v>35</v>
      </c>
      <c r="D135" s="151"/>
      <c r="E135" s="151"/>
      <c r="F135" s="151"/>
      <c r="G135" s="151"/>
      <c r="H135" s="151"/>
      <c r="I135" s="151"/>
      <c r="J135" s="151"/>
      <c r="K135" s="151"/>
      <c r="L135" s="151"/>
      <c r="M135" s="151"/>
      <c r="N135" s="151"/>
      <c r="O135" s="151"/>
      <c r="P135" s="151"/>
      <c r="Q135" s="151"/>
      <c r="R135" s="151">
        <v>1</v>
      </c>
      <c r="S135" s="151">
        <v>1</v>
      </c>
      <c r="T135" s="151">
        <v>1</v>
      </c>
      <c r="U135" s="151">
        <v>1</v>
      </c>
      <c r="V135" s="151">
        <v>1</v>
      </c>
      <c r="W135" s="151">
        <v>1</v>
      </c>
      <c r="X135" s="151">
        <v>1</v>
      </c>
      <c r="Y135" s="151"/>
      <c r="Z135" s="151"/>
      <c r="AA135" s="151"/>
      <c r="AB135" s="151"/>
      <c r="AC135" s="151"/>
      <c r="AD135" s="151"/>
      <c r="AE135" s="151"/>
      <c r="AF135" s="151"/>
      <c r="AG135" s="151"/>
      <c r="AH135" s="151"/>
      <c r="AI135" s="151"/>
      <c r="AJ135" s="151"/>
      <c r="AK135" s="151"/>
      <c r="AL135" s="151"/>
      <c r="AM135" s="151"/>
      <c r="AN135" s="151"/>
      <c r="AO135" s="151"/>
      <c r="AP135" s="151"/>
      <c r="AQ135" s="151"/>
      <c r="AR135" s="151"/>
      <c r="AS135" s="151"/>
      <c r="AT135" s="151"/>
      <c r="AU135" s="151"/>
      <c r="AV135" s="151"/>
      <c r="AW135" s="151"/>
      <c r="AX135" s="151"/>
      <c r="AY135" s="151"/>
      <c r="AZ135" s="151"/>
      <c r="BA135" s="151"/>
      <c r="BB135" s="151">
        <v>7</v>
      </c>
    </row>
    <row r="136" spans="2:54" x14ac:dyDescent="0.35">
      <c r="B136" t="s">
        <v>149</v>
      </c>
      <c r="C136">
        <v>23</v>
      </c>
      <c r="D136" s="151"/>
      <c r="E136" s="151"/>
      <c r="F136" s="151"/>
      <c r="G136" s="151"/>
      <c r="H136" s="151"/>
      <c r="I136" s="151"/>
      <c r="J136" s="151"/>
      <c r="K136" s="151"/>
      <c r="L136" s="151"/>
      <c r="M136" s="151"/>
      <c r="N136" s="151"/>
      <c r="O136" s="151"/>
      <c r="P136" s="151"/>
      <c r="Q136" s="151"/>
      <c r="R136" s="151"/>
      <c r="S136" s="151"/>
      <c r="T136" s="151"/>
      <c r="U136" s="151"/>
      <c r="V136" s="151"/>
      <c r="W136" s="151"/>
      <c r="X136" s="151"/>
      <c r="Y136" s="151">
        <v>1</v>
      </c>
      <c r="Z136" s="151">
        <v>1</v>
      </c>
      <c r="AA136" s="151">
        <v>1</v>
      </c>
      <c r="AB136" s="151">
        <v>1</v>
      </c>
      <c r="AC136" s="151">
        <v>1</v>
      </c>
      <c r="AD136" s="151">
        <v>1</v>
      </c>
      <c r="AE136" s="151">
        <v>1</v>
      </c>
      <c r="AF136" s="151"/>
      <c r="AG136" s="151"/>
      <c r="AH136" s="151"/>
      <c r="AI136" s="151"/>
      <c r="AJ136" s="151"/>
      <c r="AK136" s="151"/>
      <c r="AL136" s="151"/>
      <c r="AM136" s="151"/>
      <c r="AN136" s="151"/>
      <c r="AO136" s="151"/>
      <c r="AP136" s="151"/>
      <c r="AQ136" s="151"/>
      <c r="AR136" s="151"/>
      <c r="AS136" s="151"/>
      <c r="AT136" s="151"/>
      <c r="AU136" s="151"/>
      <c r="AV136" s="151"/>
      <c r="AW136" s="151"/>
      <c r="AX136" s="151"/>
      <c r="AY136" s="151"/>
      <c r="AZ136" s="151"/>
      <c r="BA136" s="151"/>
      <c r="BB136" s="151">
        <v>7</v>
      </c>
    </row>
    <row r="137" spans="2:54" x14ac:dyDescent="0.35">
      <c r="C137">
        <v>27</v>
      </c>
      <c r="D137" s="151"/>
      <c r="E137" s="151">
        <v>1</v>
      </c>
      <c r="F137" s="151">
        <v>1</v>
      </c>
      <c r="G137" s="151">
        <v>1</v>
      </c>
      <c r="H137" s="151">
        <v>1</v>
      </c>
      <c r="I137" s="151">
        <v>1</v>
      </c>
      <c r="J137" s="151">
        <v>1</v>
      </c>
      <c r="K137" s="151"/>
      <c r="L137" s="151"/>
      <c r="M137" s="151"/>
      <c r="N137" s="151"/>
      <c r="O137" s="151"/>
      <c r="P137" s="151"/>
      <c r="Q137" s="151"/>
      <c r="R137" s="151"/>
      <c r="S137" s="151"/>
      <c r="T137" s="151"/>
      <c r="U137" s="151"/>
      <c r="V137" s="151"/>
      <c r="W137" s="151"/>
      <c r="X137" s="151"/>
      <c r="Y137" s="151"/>
      <c r="Z137" s="151"/>
      <c r="AA137" s="151"/>
      <c r="AB137" s="151"/>
      <c r="AC137" s="151"/>
      <c r="AD137" s="151"/>
      <c r="AE137" s="151"/>
      <c r="AF137" s="151"/>
      <c r="AG137" s="151"/>
      <c r="AH137" s="151"/>
      <c r="AI137" s="151"/>
      <c r="AJ137" s="151"/>
      <c r="AK137" s="151"/>
      <c r="AL137" s="151"/>
      <c r="AM137" s="151"/>
      <c r="AN137" s="151"/>
      <c r="AO137" s="151"/>
      <c r="AP137" s="151"/>
      <c r="AQ137" s="151"/>
      <c r="AR137" s="151"/>
      <c r="AS137" s="151"/>
      <c r="AT137" s="151"/>
      <c r="AU137" s="151"/>
      <c r="AV137" s="151"/>
      <c r="AW137" s="151"/>
      <c r="AX137" s="151"/>
      <c r="AY137" s="151"/>
      <c r="AZ137" s="151"/>
      <c r="BA137" s="151"/>
      <c r="BB137" s="151">
        <v>6</v>
      </c>
    </row>
    <row r="138" spans="2:54" x14ac:dyDescent="0.35">
      <c r="C138">
        <v>36</v>
      </c>
      <c r="D138" s="151"/>
      <c r="E138" s="151"/>
      <c r="F138" s="151"/>
      <c r="G138" s="151"/>
      <c r="H138" s="151"/>
      <c r="I138" s="151"/>
      <c r="J138" s="151"/>
      <c r="K138" s="151"/>
      <c r="L138" s="151"/>
      <c r="M138" s="151"/>
      <c r="N138" s="151"/>
      <c r="O138" s="151"/>
      <c r="P138" s="151"/>
      <c r="Q138" s="151"/>
      <c r="R138" s="151"/>
      <c r="S138" s="151"/>
      <c r="T138" s="151"/>
      <c r="U138" s="151"/>
      <c r="V138" s="151"/>
      <c r="W138" s="151"/>
      <c r="X138" s="151"/>
      <c r="Y138" s="151">
        <v>1</v>
      </c>
      <c r="Z138" s="151">
        <v>1</v>
      </c>
      <c r="AA138" s="151">
        <v>1</v>
      </c>
      <c r="AB138" s="151">
        <v>1</v>
      </c>
      <c r="AC138" s="151">
        <v>1</v>
      </c>
      <c r="AD138" s="151">
        <v>1</v>
      </c>
      <c r="AE138" s="151">
        <v>1</v>
      </c>
      <c r="AF138" s="151"/>
      <c r="AG138" s="151"/>
      <c r="AH138" s="151"/>
      <c r="AI138" s="151"/>
      <c r="AJ138" s="151"/>
      <c r="AK138" s="151"/>
      <c r="AL138" s="151"/>
      <c r="AM138" s="151"/>
      <c r="AN138" s="151"/>
      <c r="AO138" s="151"/>
      <c r="AP138" s="151"/>
      <c r="AQ138" s="151"/>
      <c r="AR138" s="151"/>
      <c r="AS138" s="151"/>
      <c r="AT138" s="151"/>
      <c r="AU138" s="151"/>
      <c r="AV138" s="151"/>
      <c r="AW138" s="151"/>
      <c r="AX138" s="151"/>
      <c r="AY138" s="151"/>
      <c r="AZ138" s="151"/>
      <c r="BA138" s="151"/>
      <c r="BB138" s="151">
        <v>7</v>
      </c>
    </row>
    <row r="139" spans="2:54" x14ac:dyDescent="0.35">
      <c r="B139" t="s">
        <v>151</v>
      </c>
      <c r="C139">
        <v>24</v>
      </c>
      <c r="D139" s="151">
        <v>1</v>
      </c>
      <c r="E139" s="151"/>
      <c r="F139" s="151"/>
      <c r="G139" s="151"/>
      <c r="H139" s="151"/>
      <c r="I139" s="151"/>
      <c r="J139" s="151"/>
      <c r="K139" s="151"/>
      <c r="L139" s="151"/>
      <c r="M139" s="151"/>
      <c r="N139" s="151"/>
      <c r="O139" s="151"/>
      <c r="P139" s="151"/>
      <c r="Q139" s="151"/>
      <c r="R139" s="151"/>
      <c r="S139" s="151"/>
      <c r="T139" s="151"/>
      <c r="U139" s="151"/>
      <c r="V139" s="151"/>
      <c r="W139" s="151"/>
      <c r="X139" s="151"/>
      <c r="Y139" s="151"/>
      <c r="Z139" s="151"/>
      <c r="AA139" s="151"/>
      <c r="AB139" s="151"/>
      <c r="AC139" s="151"/>
      <c r="AD139" s="151"/>
      <c r="AE139" s="151"/>
      <c r="AF139" s="151"/>
      <c r="AG139" s="151"/>
      <c r="AH139" s="151"/>
      <c r="AI139" s="151"/>
      <c r="AJ139" s="151"/>
      <c r="AK139" s="151"/>
      <c r="AL139" s="151"/>
      <c r="AM139" s="151"/>
      <c r="AN139" s="151"/>
      <c r="AO139" s="151"/>
      <c r="AP139" s="151"/>
      <c r="AQ139" s="151"/>
      <c r="AR139" s="151"/>
      <c r="AS139" s="151"/>
      <c r="AT139" s="151"/>
      <c r="AU139" s="151"/>
      <c r="AV139" s="151"/>
      <c r="AW139" s="151"/>
      <c r="AX139" s="151"/>
      <c r="AY139" s="151"/>
      <c r="AZ139" s="151"/>
      <c r="BA139" s="151"/>
      <c r="BB139" s="151">
        <v>1</v>
      </c>
    </row>
    <row r="140" spans="2:54" x14ac:dyDescent="0.35">
      <c r="C140">
        <v>28</v>
      </c>
      <c r="D140" s="151"/>
      <c r="E140" s="151">
        <v>1</v>
      </c>
      <c r="F140" s="151">
        <v>1</v>
      </c>
      <c r="G140" s="151">
        <v>1</v>
      </c>
      <c r="H140" s="151">
        <v>1</v>
      </c>
      <c r="I140" s="151">
        <v>1</v>
      </c>
      <c r="J140" s="151">
        <v>1</v>
      </c>
      <c r="K140" s="151"/>
      <c r="L140" s="151"/>
      <c r="M140" s="151"/>
      <c r="N140" s="151"/>
      <c r="O140" s="151"/>
      <c r="P140" s="151"/>
      <c r="Q140" s="151"/>
      <c r="R140" s="151"/>
      <c r="S140" s="151"/>
      <c r="T140" s="151"/>
      <c r="U140" s="151"/>
      <c r="V140" s="151"/>
      <c r="W140" s="151"/>
      <c r="X140" s="151"/>
      <c r="Y140" s="151"/>
      <c r="Z140" s="151"/>
      <c r="AA140" s="151"/>
      <c r="AB140" s="151"/>
      <c r="AC140" s="151"/>
      <c r="AD140" s="151"/>
      <c r="AE140" s="151"/>
      <c r="AF140" s="151"/>
      <c r="AG140" s="151"/>
      <c r="AH140" s="151"/>
      <c r="AI140" s="151"/>
      <c r="AJ140" s="151"/>
      <c r="AK140" s="151"/>
      <c r="AL140" s="151"/>
      <c r="AM140" s="151"/>
      <c r="AN140" s="151"/>
      <c r="AO140" s="151"/>
      <c r="AP140" s="151"/>
      <c r="AQ140" s="151"/>
      <c r="AR140" s="151"/>
      <c r="AS140" s="151"/>
      <c r="AT140" s="151"/>
      <c r="AU140" s="151"/>
      <c r="AV140" s="151"/>
      <c r="AW140" s="151"/>
      <c r="AX140" s="151"/>
      <c r="AY140" s="151"/>
      <c r="AZ140" s="151"/>
      <c r="BA140" s="151"/>
      <c r="BB140" s="151">
        <v>6</v>
      </c>
    </row>
    <row r="141" spans="2:54" x14ac:dyDescent="0.35">
      <c r="C141">
        <v>37</v>
      </c>
      <c r="D141" s="151">
        <v>1</v>
      </c>
      <c r="E141" s="151">
        <v>1</v>
      </c>
      <c r="F141" s="151">
        <v>1</v>
      </c>
      <c r="G141" s="151">
        <v>1</v>
      </c>
      <c r="H141" s="151">
        <v>1</v>
      </c>
      <c r="I141" s="151">
        <v>1</v>
      </c>
      <c r="J141" s="151">
        <v>1</v>
      </c>
      <c r="K141" s="151"/>
      <c r="L141" s="151"/>
      <c r="M141" s="151"/>
      <c r="N141" s="151"/>
      <c r="O141" s="151"/>
      <c r="P141" s="151"/>
      <c r="Q141" s="151"/>
      <c r="R141" s="151"/>
      <c r="S141" s="151"/>
      <c r="T141" s="151"/>
      <c r="U141" s="151"/>
      <c r="V141" s="151"/>
      <c r="W141" s="151"/>
      <c r="X141" s="151"/>
      <c r="Y141" s="151"/>
      <c r="Z141" s="151"/>
      <c r="AA141" s="151"/>
      <c r="AB141" s="151"/>
      <c r="AC141" s="151"/>
      <c r="AD141" s="151"/>
      <c r="AE141" s="151"/>
      <c r="AF141" s="151"/>
      <c r="AG141" s="151"/>
      <c r="AH141" s="151"/>
      <c r="AI141" s="151"/>
      <c r="AJ141" s="151"/>
      <c r="AK141" s="151"/>
      <c r="AL141" s="151"/>
      <c r="AM141" s="151"/>
      <c r="AN141" s="151"/>
      <c r="AO141" s="151"/>
      <c r="AP141" s="151"/>
      <c r="AQ141" s="151"/>
      <c r="AR141" s="151"/>
      <c r="AS141" s="151"/>
      <c r="AT141" s="151"/>
      <c r="AU141" s="151"/>
      <c r="AV141" s="151"/>
      <c r="AW141" s="151"/>
      <c r="AX141" s="151"/>
      <c r="AY141" s="151"/>
      <c r="AZ141" s="151"/>
      <c r="BA141" s="151"/>
      <c r="BB141" s="151">
        <v>7</v>
      </c>
    </row>
    <row r="142" spans="2:54" x14ac:dyDescent="0.35">
      <c r="B142" t="s">
        <v>150</v>
      </c>
      <c r="C142">
        <v>25</v>
      </c>
      <c r="D142" s="151"/>
      <c r="E142" s="151"/>
      <c r="F142" s="151"/>
      <c r="G142" s="151"/>
      <c r="H142" s="151"/>
      <c r="I142" s="151"/>
      <c r="J142" s="151"/>
      <c r="K142" s="151">
        <v>1</v>
      </c>
      <c r="L142" s="151">
        <v>1</v>
      </c>
      <c r="M142" s="151">
        <v>1</v>
      </c>
      <c r="N142" s="151">
        <v>1</v>
      </c>
      <c r="O142" s="151">
        <v>1</v>
      </c>
      <c r="P142" s="151">
        <v>1</v>
      </c>
      <c r="Q142" s="151">
        <v>1</v>
      </c>
      <c r="R142" s="151"/>
      <c r="S142" s="151"/>
      <c r="T142" s="151"/>
      <c r="U142" s="151"/>
      <c r="V142" s="151"/>
      <c r="W142" s="151"/>
      <c r="X142" s="151"/>
      <c r="Y142" s="151"/>
      <c r="Z142" s="151"/>
      <c r="AA142" s="151"/>
      <c r="AB142" s="151"/>
      <c r="AC142" s="151"/>
      <c r="AD142" s="151"/>
      <c r="AE142" s="151"/>
      <c r="AF142" s="151"/>
      <c r="AG142" s="151"/>
      <c r="AH142" s="151"/>
      <c r="AI142" s="151"/>
      <c r="AJ142" s="151"/>
      <c r="AK142" s="151"/>
      <c r="AL142" s="151"/>
      <c r="AM142" s="151"/>
      <c r="AN142" s="151"/>
      <c r="AO142" s="151"/>
      <c r="AP142" s="151"/>
      <c r="AQ142" s="151"/>
      <c r="AR142" s="151"/>
      <c r="AS142" s="151"/>
      <c r="AT142" s="151"/>
      <c r="AU142" s="151"/>
      <c r="AV142" s="151"/>
      <c r="AW142" s="151"/>
      <c r="AX142" s="151"/>
      <c r="AY142" s="151"/>
      <c r="AZ142" s="151"/>
      <c r="BA142" s="151"/>
      <c r="BB142" s="151">
        <v>7</v>
      </c>
    </row>
    <row r="143" spans="2:54" x14ac:dyDescent="0.35">
      <c r="C143">
        <v>29</v>
      </c>
      <c r="D143" s="151"/>
      <c r="E143" s="151">
        <v>1</v>
      </c>
      <c r="F143" s="151">
        <v>1</v>
      </c>
      <c r="G143" s="151">
        <v>1</v>
      </c>
      <c r="H143" s="151">
        <v>1</v>
      </c>
      <c r="I143" s="151">
        <v>1</v>
      </c>
      <c r="J143" s="151">
        <v>1</v>
      </c>
      <c r="K143" s="151"/>
      <c r="L143" s="151"/>
      <c r="M143" s="151"/>
      <c r="N143" s="151"/>
      <c r="O143" s="151"/>
      <c r="P143" s="151"/>
      <c r="Q143" s="151"/>
      <c r="R143" s="151"/>
      <c r="S143" s="151"/>
      <c r="T143" s="151"/>
      <c r="U143" s="151"/>
      <c r="V143" s="151"/>
      <c r="W143" s="151"/>
      <c r="X143" s="151"/>
      <c r="Y143" s="151"/>
      <c r="Z143" s="151"/>
      <c r="AA143" s="151"/>
      <c r="AB143" s="151"/>
      <c r="AC143" s="151"/>
      <c r="AD143" s="151"/>
      <c r="AE143" s="151"/>
      <c r="AF143" s="151"/>
      <c r="AG143" s="151"/>
      <c r="AH143" s="151"/>
      <c r="AI143" s="151"/>
      <c r="AJ143" s="151"/>
      <c r="AK143" s="151"/>
      <c r="AL143" s="151"/>
      <c r="AM143" s="151"/>
      <c r="AN143" s="151"/>
      <c r="AO143" s="151"/>
      <c r="AP143" s="151"/>
      <c r="AQ143" s="151"/>
      <c r="AR143" s="151"/>
      <c r="AS143" s="151"/>
      <c r="AT143" s="151"/>
      <c r="AU143" s="151"/>
      <c r="AV143" s="151"/>
      <c r="AW143" s="151"/>
      <c r="AX143" s="151"/>
      <c r="AY143" s="151"/>
      <c r="AZ143" s="151"/>
      <c r="BA143" s="151"/>
      <c r="BB143" s="151">
        <v>6</v>
      </c>
    </row>
    <row r="144" spans="2:54" x14ac:dyDescent="0.35">
      <c r="C144">
        <v>38</v>
      </c>
      <c r="D144" s="151"/>
      <c r="E144" s="151"/>
      <c r="F144" s="151"/>
      <c r="G144" s="151"/>
      <c r="H144" s="151"/>
      <c r="I144" s="151"/>
      <c r="J144" s="151"/>
      <c r="K144" s="151">
        <v>1</v>
      </c>
      <c r="L144" s="151">
        <v>1</v>
      </c>
      <c r="M144" s="151">
        <v>1</v>
      </c>
      <c r="N144" s="151">
        <v>1</v>
      </c>
      <c r="O144" s="151">
        <v>1</v>
      </c>
      <c r="P144" s="151">
        <v>1</v>
      </c>
      <c r="Q144" s="151">
        <v>1</v>
      </c>
      <c r="R144" s="151"/>
      <c r="S144" s="151"/>
      <c r="T144" s="151"/>
      <c r="U144" s="151"/>
      <c r="V144" s="151"/>
      <c r="W144" s="151"/>
      <c r="X144" s="151"/>
      <c r="Y144" s="151"/>
      <c r="Z144" s="151"/>
      <c r="AA144" s="151"/>
      <c r="AB144" s="151"/>
      <c r="AC144" s="151"/>
      <c r="AD144" s="151"/>
      <c r="AE144" s="151"/>
      <c r="AF144" s="151"/>
      <c r="AG144" s="151"/>
      <c r="AH144" s="151"/>
      <c r="AI144" s="151"/>
      <c r="AJ144" s="151"/>
      <c r="AK144" s="151"/>
      <c r="AL144" s="151"/>
      <c r="AM144" s="151"/>
      <c r="AN144" s="151"/>
      <c r="AO144" s="151"/>
      <c r="AP144" s="151"/>
      <c r="AQ144" s="151"/>
      <c r="AR144" s="151"/>
      <c r="AS144" s="151"/>
      <c r="AT144" s="151"/>
      <c r="AU144" s="151"/>
      <c r="AV144" s="151"/>
      <c r="AW144" s="151"/>
      <c r="AX144" s="151"/>
      <c r="AY144" s="151"/>
      <c r="AZ144" s="151"/>
      <c r="BA144" s="151"/>
      <c r="BB144" s="151">
        <v>7</v>
      </c>
    </row>
    <row r="145" spans="1:54" x14ac:dyDescent="0.35">
      <c r="C145">
        <v>43</v>
      </c>
      <c r="D145" s="151"/>
      <c r="E145" s="151"/>
      <c r="F145" s="151"/>
      <c r="G145" s="151"/>
      <c r="H145" s="151"/>
      <c r="I145" s="151"/>
      <c r="J145" s="151"/>
      <c r="K145" s="151"/>
      <c r="L145" s="151"/>
      <c r="M145" s="151"/>
      <c r="N145" s="151"/>
      <c r="O145" s="151"/>
      <c r="P145" s="151"/>
      <c r="Q145" s="151"/>
      <c r="R145" s="151"/>
      <c r="S145" s="151"/>
      <c r="T145" s="151"/>
      <c r="U145" s="151"/>
      <c r="V145" s="151"/>
      <c r="W145" s="151"/>
      <c r="X145" s="151"/>
      <c r="Y145" s="151"/>
      <c r="Z145" s="151"/>
      <c r="AA145" s="151"/>
      <c r="AB145" s="151"/>
      <c r="AC145" s="151"/>
      <c r="AD145" s="151"/>
      <c r="AE145" s="151"/>
      <c r="AF145" s="151"/>
      <c r="AG145" s="151"/>
      <c r="AH145" s="151"/>
      <c r="AI145" s="151"/>
      <c r="AJ145" s="151"/>
      <c r="AK145" s="151"/>
      <c r="AL145" s="151"/>
      <c r="AM145" s="151"/>
      <c r="AN145" s="151"/>
      <c r="AO145" s="151"/>
      <c r="AP145" s="151"/>
      <c r="AQ145" s="151"/>
      <c r="AR145" s="151"/>
      <c r="AS145" s="151"/>
      <c r="AT145" s="151"/>
      <c r="AU145" s="151"/>
      <c r="AV145" s="151">
        <v>1</v>
      </c>
      <c r="AW145" s="151">
        <v>1</v>
      </c>
      <c r="AX145" s="151">
        <v>1</v>
      </c>
      <c r="AY145" s="151">
        <v>1</v>
      </c>
      <c r="AZ145" s="151">
        <v>1</v>
      </c>
      <c r="BA145" s="151">
        <v>1</v>
      </c>
      <c r="BB145" s="151">
        <v>6</v>
      </c>
    </row>
    <row r="146" spans="1:54" x14ac:dyDescent="0.35">
      <c r="C146" t="s">
        <v>25</v>
      </c>
      <c r="D146" s="151"/>
      <c r="E146" s="151"/>
      <c r="F146" s="151"/>
      <c r="G146" s="151"/>
      <c r="H146" s="151"/>
      <c r="I146" s="151"/>
      <c r="J146" s="151"/>
      <c r="K146" s="151"/>
      <c r="L146" s="151"/>
      <c r="M146" s="151"/>
      <c r="N146" s="151"/>
      <c r="O146" s="151"/>
      <c r="P146" s="151"/>
      <c r="Q146" s="151"/>
      <c r="R146" s="151"/>
      <c r="S146" s="151"/>
      <c r="T146" s="151"/>
      <c r="U146" s="151"/>
      <c r="V146" s="151"/>
      <c r="W146" s="151"/>
      <c r="X146" s="151"/>
      <c r="Y146" s="151"/>
      <c r="Z146" s="151"/>
      <c r="AA146" s="151"/>
      <c r="AB146" s="151"/>
      <c r="AC146" s="151"/>
      <c r="AD146" s="151"/>
      <c r="AE146" s="151"/>
      <c r="AF146" s="151"/>
      <c r="AG146" s="151"/>
      <c r="AH146" s="151"/>
      <c r="AI146" s="151"/>
      <c r="AJ146" s="151"/>
      <c r="AK146" s="151"/>
      <c r="AL146" s="151"/>
      <c r="AM146" s="151"/>
      <c r="AN146" s="151"/>
      <c r="AO146" s="151"/>
      <c r="AP146" s="151">
        <v>1</v>
      </c>
      <c r="AQ146" s="151">
        <v>1</v>
      </c>
      <c r="AR146" s="151">
        <v>1</v>
      </c>
      <c r="AS146" s="151">
        <v>1</v>
      </c>
      <c r="AT146" s="151">
        <v>1</v>
      </c>
      <c r="AU146" s="151">
        <v>1</v>
      </c>
      <c r="AV146" s="151"/>
      <c r="AW146" s="151"/>
      <c r="AX146" s="151"/>
      <c r="AY146" s="151"/>
      <c r="AZ146" s="151"/>
      <c r="BA146" s="151"/>
      <c r="BB146" s="151">
        <v>6</v>
      </c>
    </row>
    <row r="147" spans="1:54" x14ac:dyDescent="0.35">
      <c r="A147" t="s">
        <v>15</v>
      </c>
      <c r="B147" t="s">
        <v>152</v>
      </c>
      <c r="C147">
        <v>45</v>
      </c>
      <c r="D147" s="151"/>
      <c r="E147" s="151"/>
      <c r="F147" s="151"/>
      <c r="G147" s="151"/>
      <c r="H147" s="151"/>
      <c r="I147" s="151"/>
      <c r="J147" s="151"/>
      <c r="K147" s="151"/>
      <c r="L147" s="151"/>
      <c r="M147" s="151"/>
      <c r="N147" s="151"/>
      <c r="O147" s="151"/>
      <c r="P147" s="151"/>
      <c r="Q147" s="151"/>
      <c r="R147" s="151">
        <v>1</v>
      </c>
      <c r="S147" s="151">
        <v>1</v>
      </c>
      <c r="T147" s="151">
        <v>1</v>
      </c>
      <c r="U147" s="151">
        <v>1</v>
      </c>
      <c r="V147" s="151">
        <v>1</v>
      </c>
      <c r="W147" s="151">
        <v>1</v>
      </c>
      <c r="X147" s="151"/>
      <c r="Y147" s="151"/>
      <c r="Z147" s="151"/>
      <c r="AA147" s="151"/>
      <c r="AB147" s="151"/>
      <c r="AC147" s="151"/>
      <c r="AD147" s="151"/>
      <c r="AE147" s="151"/>
      <c r="AF147" s="151"/>
      <c r="AG147" s="151"/>
      <c r="AH147" s="151"/>
      <c r="AI147" s="151"/>
      <c r="AJ147" s="151"/>
      <c r="AK147" s="151"/>
      <c r="AL147" s="151"/>
      <c r="AM147" s="151"/>
      <c r="AN147" s="151"/>
      <c r="AO147" s="151"/>
      <c r="AP147" s="151"/>
      <c r="AQ147" s="151"/>
      <c r="AR147" s="151"/>
      <c r="AS147" s="151"/>
      <c r="AT147" s="151"/>
      <c r="AU147" s="151"/>
      <c r="AV147" s="151">
        <v>1</v>
      </c>
      <c r="AW147" s="151">
        <v>1</v>
      </c>
      <c r="AX147" s="151">
        <v>1</v>
      </c>
      <c r="AY147" s="151">
        <v>1</v>
      </c>
      <c r="AZ147" s="151">
        <v>1</v>
      </c>
      <c r="BA147" s="151">
        <v>1</v>
      </c>
      <c r="BB147" s="151">
        <v>12</v>
      </c>
    </row>
    <row r="148" spans="1:54" x14ac:dyDescent="0.35">
      <c r="C148" t="s">
        <v>20</v>
      </c>
      <c r="D148" s="151"/>
      <c r="E148" s="151"/>
      <c r="F148" s="151"/>
      <c r="G148" s="151"/>
      <c r="H148" s="151"/>
      <c r="I148" s="151"/>
      <c r="J148" s="151"/>
      <c r="K148" s="151"/>
      <c r="L148" s="151"/>
      <c r="M148" s="151"/>
      <c r="N148" s="151"/>
      <c r="O148" s="151"/>
      <c r="P148" s="151"/>
      <c r="Q148" s="151"/>
      <c r="R148" s="151"/>
      <c r="S148" s="151"/>
      <c r="T148" s="151"/>
      <c r="U148" s="151"/>
      <c r="V148" s="151"/>
      <c r="W148" s="151"/>
      <c r="X148" s="151"/>
      <c r="Y148" s="151"/>
      <c r="Z148" s="151"/>
      <c r="AA148" s="151"/>
      <c r="AB148" s="151"/>
      <c r="AC148" s="151"/>
      <c r="AD148" s="151"/>
      <c r="AE148" s="151"/>
      <c r="AF148" s="151"/>
      <c r="AG148" s="151"/>
      <c r="AH148" s="151"/>
      <c r="AI148" s="151"/>
      <c r="AJ148" s="151"/>
      <c r="AK148" s="151"/>
      <c r="AL148" s="151"/>
      <c r="AM148" s="151"/>
      <c r="AN148" s="151"/>
      <c r="AO148" s="151">
        <v>1</v>
      </c>
      <c r="AP148" s="151">
        <v>1</v>
      </c>
      <c r="AQ148" s="151">
        <v>1</v>
      </c>
      <c r="AR148" s="151">
        <v>1</v>
      </c>
      <c r="AS148" s="151">
        <v>1</v>
      </c>
      <c r="AT148" s="151">
        <v>1</v>
      </c>
      <c r="AU148" s="151"/>
      <c r="AV148" s="151"/>
      <c r="AW148" s="151"/>
      <c r="AX148" s="151"/>
      <c r="AY148" s="151"/>
      <c r="AZ148" s="151"/>
      <c r="BA148" s="151"/>
      <c r="BB148" s="151">
        <v>6</v>
      </c>
    </row>
    <row r="149" spans="1:54" x14ac:dyDescent="0.35">
      <c r="B149" t="s">
        <v>153</v>
      </c>
      <c r="C149">
        <v>46</v>
      </c>
      <c r="D149" s="151"/>
      <c r="E149" s="151"/>
      <c r="F149" s="151"/>
      <c r="G149" s="151"/>
      <c r="H149" s="151"/>
      <c r="I149" s="151"/>
      <c r="J149" s="151"/>
      <c r="K149" s="151"/>
      <c r="L149" s="151"/>
      <c r="M149" s="151"/>
      <c r="N149" s="151"/>
      <c r="O149" s="151"/>
      <c r="P149" s="151"/>
      <c r="Q149" s="151"/>
      <c r="R149" s="151">
        <v>1</v>
      </c>
      <c r="S149" s="151">
        <v>1</v>
      </c>
      <c r="T149" s="151">
        <v>1</v>
      </c>
      <c r="U149" s="151">
        <v>1</v>
      </c>
      <c r="V149" s="151">
        <v>1</v>
      </c>
      <c r="W149" s="151">
        <v>1</v>
      </c>
      <c r="X149" s="151"/>
      <c r="Y149" s="151"/>
      <c r="Z149" s="151"/>
      <c r="AA149" s="151"/>
      <c r="AB149" s="151"/>
      <c r="AC149" s="151"/>
      <c r="AD149" s="151"/>
      <c r="AE149" s="151"/>
      <c r="AF149" s="151"/>
      <c r="AG149" s="151"/>
      <c r="AH149" s="151"/>
      <c r="AI149" s="151"/>
      <c r="AJ149" s="151"/>
      <c r="AK149" s="151"/>
      <c r="AL149" s="151"/>
      <c r="AM149" s="151"/>
      <c r="AN149" s="151"/>
      <c r="AO149" s="151"/>
      <c r="AP149" s="151"/>
      <c r="AQ149" s="151"/>
      <c r="AR149" s="151"/>
      <c r="AS149" s="151"/>
      <c r="AT149" s="151"/>
      <c r="AU149" s="151"/>
      <c r="AV149" s="151">
        <v>1</v>
      </c>
      <c r="AW149" s="151">
        <v>1</v>
      </c>
      <c r="AX149" s="151">
        <v>1</v>
      </c>
      <c r="AY149" s="151">
        <v>1</v>
      </c>
      <c r="AZ149" s="151">
        <v>1</v>
      </c>
      <c r="BA149" s="151">
        <v>1</v>
      </c>
      <c r="BB149" s="151">
        <v>12</v>
      </c>
    </row>
    <row r="150" spans="1:54" x14ac:dyDescent="0.35">
      <c r="C150" t="s">
        <v>21</v>
      </c>
      <c r="D150" s="151"/>
      <c r="E150" s="151"/>
      <c r="F150" s="151"/>
      <c r="G150" s="151"/>
      <c r="H150" s="151"/>
      <c r="I150" s="151"/>
      <c r="J150" s="151"/>
      <c r="K150" s="151"/>
      <c r="L150" s="151"/>
      <c r="M150" s="151"/>
      <c r="N150" s="151"/>
      <c r="O150" s="151"/>
      <c r="P150" s="151"/>
      <c r="Q150" s="151"/>
      <c r="R150" s="151"/>
      <c r="S150" s="151"/>
      <c r="T150" s="151"/>
      <c r="U150" s="151"/>
      <c r="V150" s="151"/>
      <c r="W150" s="151"/>
      <c r="X150" s="151"/>
      <c r="Y150" s="151"/>
      <c r="Z150" s="151"/>
      <c r="AA150" s="151"/>
      <c r="AB150" s="151"/>
      <c r="AC150" s="151"/>
      <c r="AD150" s="151"/>
      <c r="AE150" s="151"/>
      <c r="AF150" s="151"/>
      <c r="AG150" s="151"/>
      <c r="AH150" s="151"/>
      <c r="AI150" s="151"/>
      <c r="AJ150" s="151"/>
      <c r="AK150" s="151"/>
      <c r="AL150" s="151"/>
      <c r="AM150" s="151"/>
      <c r="AN150" s="151"/>
      <c r="AO150" s="151">
        <v>1</v>
      </c>
      <c r="AP150" s="151">
        <v>1</v>
      </c>
      <c r="AQ150" s="151">
        <v>1</v>
      </c>
      <c r="AR150" s="151">
        <v>1</v>
      </c>
      <c r="AS150" s="151">
        <v>1</v>
      </c>
      <c r="AT150" s="151">
        <v>1</v>
      </c>
      <c r="AU150" s="151"/>
      <c r="AV150" s="151"/>
      <c r="AW150" s="151"/>
      <c r="AX150" s="151"/>
      <c r="AY150" s="151"/>
      <c r="AZ150" s="151"/>
      <c r="BA150" s="151"/>
      <c r="BB150" s="151">
        <v>6</v>
      </c>
    </row>
    <row r="151" spans="1:54" x14ac:dyDescent="0.35">
      <c r="B151" t="s">
        <v>154</v>
      </c>
      <c r="C151">
        <v>47</v>
      </c>
      <c r="D151" s="151"/>
      <c r="E151" s="151"/>
      <c r="F151" s="151"/>
      <c r="G151" s="151"/>
      <c r="H151" s="151"/>
      <c r="I151" s="151"/>
      <c r="J151" s="151"/>
      <c r="K151" s="151"/>
      <c r="L151" s="151"/>
      <c r="M151" s="151"/>
      <c r="N151" s="151"/>
      <c r="O151" s="151"/>
      <c r="P151" s="151"/>
      <c r="Q151" s="151"/>
      <c r="R151" s="151">
        <v>1</v>
      </c>
      <c r="S151" s="151">
        <v>1</v>
      </c>
      <c r="T151" s="151">
        <v>1</v>
      </c>
      <c r="U151" s="151">
        <v>1</v>
      </c>
      <c r="V151" s="151">
        <v>1</v>
      </c>
      <c r="W151" s="151">
        <v>1</v>
      </c>
      <c r="X151" s="151"/>
      <c r="Y151" s="151"/>
      <c r="Z151" s="151"/>
      <c r="AA151" s="151"/>
      <c r="AB151" s="151"/>
      <c r="AC151" s="151"/>
      <c r="AD151" s="151"/>
      <c r="AE151" s="151"/>
      <c r="AF151" s="151"/>
      <c r="AG151" s="151"/>
      <c r="AH151" s="151"/>
      <c r="AI151" s="151"/>
      <c r="AJ151" s="151"/>
      <c r="AK151" s="151"/>
      <c r="AL151" s="151"/>
      <c r="AM151" s="151"/>
      <c r="AN151" s="151"/>
      <c r="AO151" s="151"/>
      <c r="AP151" s="151"/>
      <c r="AQ151" s="151"/>
      <c r="AR151" s="151"/>
      <c r="AS151" s="151"/>
      <c r="AT151" s="151"/>
      <c r="AU151" s="151"/>
      <c r="AV151" s="151">
        <v>1</v>
      </c>
      <c r="AW151" s="151">
        <v>1</v>
      </c>
      <c r="AX151" s="151">
        <v>1</v>
      </c>
      <c r="AY151" s="151">
        <v>1</v>
      </c>
      <c r="AZ151" s="151">
        <v>1</v>
      </c>
      <c r="BA151" s="151">
        <v>1</v>
      </c>
      <c r="BB151" s="151">
        <v>12</v>
      </c>
    </row>
    <row r="152" spans="1:54" x14ac:dyDescent="0.35">
      <c r="C152" t="s">
        <v>22</v>
      </c>
      <c r="D152" s="151"/>
      <c r="E152" s="151"/>
      <c r="F152" s="151"/>
      <c r="G152" s="151"/>
      <c r="H152" s="151"/>
      <c r="I152" s="151"/>
      <c r="J152" s="151"/>
      <c r="K152" s="151"/>
      <c r="L152" s="151"/>
      <c r="M152" s="151"/>
      <c r="N152" s="151"/>
      <c r="O152" s="151"/>
      <c r="P152" s="151"/>
      <c r="Q152" s="151"/>
      <c r="R152" s="151"/>
      <c r="S152" s="151"/>
      <c r="T152" s="151"/>
      <c r="U152" s="151"/>
      <c r="V152" s="151"/>
      <c r="W152" s="151"/>
      <c r="X152" s="151"/>
      <c r="Y152" s="151"/>
      <c r="Z152" s="151"/>
      <c r="AA152" s="151"/>
      <c r="AB152" s="151"/>
      <c r="AC152" s="151"/>
      <c r="AD152" s="151"/>
      <c r="AE152" s="151"/>
      <c r="AF152" s="151"/>
      <c r="AG152" s="151"/>
      <c r="AH152" s="151"/>
      <c r="AI152" s="151"/>
      <c r="AJ152" s="151"/>
      <c r="AK152" s="151"/>
      <c r="AL152" s="151"/>
      <c r="AM152" s="151"/>
      <c r="AN152" s="151"/>
      <c r="AO152" s="151">
        <v>1</v>
      </c>
      <c r="AP152" s="151">
        <v>1</v>
      </c>
      <c r="AQ152" s="151">
        <v>1</v>
      </c>
      <c r="AR152" s="151">
        <v>1</v>
      </c>
      <c r="AS152" s="151">
        <v>1</v>
      </c>
      <c r="AT152" s="151">
        <v>1</v>
      </c>
      <c r="AU152" s="151"/>
      <c r="AV152" s="151"/>
      <c r="AW152" s="151"/>
      <c r="AX152" s="151"/>
      <c r="AY152" s="151"/>
      <c r="AZ152" s="151"/>
      <c r="BA152" s="151"/>
      <c r="BB152" s="151">
        <v>6</v>
      </c>
    </row>
    <row r="153" spans="1:54" x14ac:dyDescent="0.35">
      <c r="B153" t="s">
        <v>155</v>
      </c>
      <c r="C153">
        <v>48</v>
      </c>
      <c r="D153" s="151"/>
      <c r="E153" s="151"/>
      <c r="F153" s="151"/>
      <c r="G153" s="151"/>
      <c r="H153" s="151"/>
      <c r="I153" s="151"/>
      <c r="J153" s="151"/>
      <c r="K153" s="151"/>
      <c r="L153" s="151"/>
      <c r="M153" s="151"/>
      <c r="N153" s="151"/>
      <c r="O153" s="151"/>
      <c r="P153" s="151"/>
      <c r="Q153" s="151"/>
      <c r="R153" s="151">
        <v>1</v>
      </c>
      <c r="S153" s="151">
        <v>1</v>
      </c>
      <c r="T153" s="151">
        <v>1</v>
      </c>
      <c r="U153" s="151">
        <v>1</v>
      </c>
      <c r="V153" s="151">
        <v>1</v>
      </c>
      <c r="W153" s="151">
        <v>1</v>
      </c>
      <c r="X153" s="151"/>
      <c r="Y153" s="151"/>
      <c r="Z153" s="151"/>
      <c r="AA153" s="151"/>
      <c r="AB153" s="151"/>
      <c r="AC153" s="151"/>
      <c r="AD153" s="151"/>
      <c r="AE153" s="151"/>
      <c r="AF153" s="151"/>
      <c r="AG153" s="151"/>
      <c r="AH153" s="151"/>
      <c r="AI153" s="151"/>
      <c r="AJ153" s="151"/>
      <c r="AK153" s="151"/>
      <c r="AL153" s="151"/>
      <c r="AM153" s="151"/>
      <c r="AN153" s="151"/>
      <c r="AO153" s="151"/>
      <c r="AP153" s="151"/>
      <c r="AQ153" s="151"/>
      <c r="AR153" s="151"/>
      <c r="AS153" s="151"/>
      <c r="AT153" s="151"/>
      <c r="AU153" s="151"/>
      <c r="AV153" s="151">
        <v>1</v>
      </c>
      <c r="AW153" s="151">
        <v>1</v>
      </c>
      <c r="AX153" s="151">
        <v>1</v>
      </c>
      <c r="AY153" s="151">
        <v>1</v>
      </c>
      <c r="AZ153" s="151">
        <v>1</v>
      </c>
      <c r="BA153" s="151">
        <v>1</v>
      </c>
      <c r="BB153" s="151">
        <v>12</v>
      </c>
    </row>
    <row r="154" spans="1:54" x14ac:dyDescent="0.35">
      <c r="C154" t="s">
        <v>23</v>
      </c>
      <c r="D154" s="151"/>
      <c r="E154" s="151"/>
      <c r="F154" s="151"/>
      <c r="G154" s="151"/>
      <c r="H154" s="151"/>
      <c r="I154" s="151"/>
      <c r="J154" s="151"/>
      <c r="K154" s="151"/>
      <c r="L154" s="151"/>
      <c r="M154" s="151"/>
      <c r="N154" s="151"/>
      <c r="O154" s="151"/>
      <c r="P154" s="151"/>
      <c r="Q154" s="151"/>
      <c r="R154" s="151"/>
      <c r="S154" s="151"/>
      <c r="T154" s="151"/>
      <c r="U154" s="151"/>
      <c r="V154" s="151"/>
      <c r="W154" s="151"/>
      <c r="X154" s="151"/>
      <c r="Y154" s="151"/>
      <c r="Z154" s="151"/>
      <c r="AA154" s="151"/>
      <c r="AB154" s="151"/>
      <c r="AC154" s="151"/>
      <c r="AD154" s="151"/>
      <c r="AE154" s="151"/>
      <c r="AF154" s="151"/>
      <c r="AG154" s="151"/>
      <c r="AH154" s="151"/>
      <c r="AI154" s="151"/>
      <c r="AJ154" s="151"/>
      <c r="AK154" s="151"/>
      <c r="AL154" s="151"/>
      <c r="AM154" s="151"/>
      <c r="AN154" s="151"/>
      <c r="AO154" s="151">
        <v>1</v>
      </c>
      <c r="AP154" s="151">
        <v>1</v>
      </c>
      <c r="AQ154" s="151">
        <v>1</v>
      </c>
      <c r="AR154" s="151">
        <v>1</v>
      </c>
      <c r="AS154" s="151">
        <v>1</v>
      </c>
      <c r="AT154" s="151">
        <v>1</v>
      </c>
      <c r="AU154" s="151"/>
      <c r="AV154" s="151"/>
      <c r="AW154" s="151"/>
      <c r="AX154" s="151"/>
      <c r="AY154" s="151"/>
      <c r="AZ154" s="151"/>
      <c r="BA154" s="151"/>
      <c r="BB154" s="151">
        <v>6</v>
      </c>
    </row>
    <row r="155" spans="1:54" x14ac:dyDescent="0.35">
      <c r="B155" t="s">
        <v>156</v>
      </c>
      <c r="C155">
        <v>49</v>
      </c>
      <c r="D155" s="151"/>
      <c r="E155" s="151"/>
      <c r="F155" s="151"/>
      <c r="G155" s="151"/>
      <c r="H155" s="151"/>
      <c r="I155" s="151"/>
      <c r="J155" s="151"/>
      <c r="K155" s="151"/>
      <c r="L155" s="151"/>
      <c r="M155" s="151"/>
      <c r="N155" s="151"/>
      <c r="O155" s="151"/>
      <c r="P155" s="151"/>
      <c r="Q155" s="151"/>
      <c r="R155" s="151">
        <v>1</v>
      </c>
      <c r="S155" s="151">
        <v>1</v>
      </c>
      <c r="T155" s="151">
        <v>1</v>
      </c>
      <c r="U155" s="151">
        <v>1</v>
      </c>
      <c r="V155" s="151">
        <v>1</v>
      </c>
      <c r="W155" s="151">
        <v>1</v>
      </c>
      <c r="X155" s="151"/>
      <c r="Y155" s="151"/>
      <c r="Z155" s="151"/>
      <c r="AA155" s="151"/>
      <c r="AB155" s="151"/>
      <c r="AC155" s="151"/>
      <c r="AD155" s="151"/>
      <c r="AE155" s="151"/>
      <c r="AF155" s="151"/>
      <c r="AG155" s="151"/>
      <c r="AH155" s="151"/>
      <c r="AI155" s="151"/>
      <c r="AJ155" s="151"/>
      <c r="AK155" s="151"/>
      <c r="AL155" s="151"/>
      <c r="AM155" s="151"/>
      <c r="AN155" s="151"/>
      <c r="AO155" s="151"/>
      <c r="AP155" s="151"/>
      <c r="AQ155" s="151"/>
      <c r="AR155" s="151"/>
      <c r="AS155" s="151"/>
      <c r="AT155" s="151"/>
      <c r="AU155" s="151"/>
      <c r="AV155" s="151">
        <v>1</v>
      </c>
      <c r="AW155" s="151">
        <v>1</v>
      </c>
      <c r="AX155" s="151">
        <v>1</v>
      </c>
      <c r="AY155" s="151">
        <v>1</v>
      </c>
      <c r="AZ155" s="151">
        <v>1</v>
      </c>
      <c r="BA155" s="151">
        <v>1</v>
      </c>
      <c r="BB155" s="151">
        <v>12</v>
      </c>
    </row>
    <row r="156" spans="1:54" x14ac:dyDescent="0.35">
      <c r="C156" t="s">
        <v>24</v>
      </c>
      <c r="D156" s="151"/>
      <c r="E156" s="151"/>
      <c r="F156" s="151"/>
      <c r="G156" s="151"/>
      <c r="H156" s="151"/>
      <c r="I156" s="151"/>
      <c r="J156" s="151"/>
      <c r="K156" s="151"/>
      <c r="L156" s="151"/>
      <c r="M156" s="151"/>
      <c r="N156" s="151"/>
      <c r="O156" s="151"/>
      <c r="P156" s="151"/>
      <c r="Q156" s="151"/>
      <c r="R156" s="151"/>
      <c r="S156" s="151"/>
      <c r="T156" s="151"/>
      <c r="U156" s="151"/>
      <c r="V156" s="151"/>
      <c r="W156" s="151"/>
      <c r="X156" s="151"/>
      <c r="Y156" s="151"/>
      <c r="Z156" s="151"/>
      <c r="AA156" s="151"/>
      <c r="AB156" s="151"/>
      <c r="AC156" s="151"/>
      <c r="AD156" s="151"/>
      <c r="AE156" s="151"/>
      <c r="AF156" s="151"/>
      <c r="AG156" s="151"/>
      <c r="AH156" s="151"/>
      <c r="AI156" s="151"/>
      <c r="AJ156" s="151"/>
      <c r="AK156" s="151"/>
      <c r="AL156" s="151"/>
      <c r="AM156" s="151"/>
      <c r="AN156" s="151"/>
      <c r="AO156" s="151">
        <v>1</v>
      </c>
      <c r="AP156" s="151">
        <v>1</v>
      </c>
      <c r="AQ156" s="151">
        <v>1</v>
      </c>
      <c r="AR156" s="151">
        <v>1</v>
      </c>
      <c r="AS156" s="151">
        <v>1</v>
      </c>
      <c r="AT156" s="151">
        <v>1</v>
      </c>
      <c r="AU156" s="151"/>
      <c r="AV156" s="151"/>
      <c r="AW156" s="151"/>
      <c r="AX156" s="151"/>
      <c r="AY156" s="151"/>
      <c r="AZ156" s="151"/>
      <c r="BA156" s="151"/>
      <c r="BB156" s="151">
        <v>6</v>
      </c>
    </row>
    <row r="157" spans="1:54" x14ac:dyDescent="0.35">
      <c r="B157" t="s">
        <v>157</v>
      </c>
      <c r="C157">
        <v>50</v>
      </c>
      <c r="D157" s="151"/>
      <c r="E157" s="151"/>
      <c r="F157" s="151"/>
      <c r="G157" s="151"/>
      <c r="H157" s="151"/>
      <c r="I157" s="151"/>
      <c r="J157" s="151"/>
      <c r="K157" s="151"/>
      <c r="L157" s="151"/>
      <c r="M157" s="151"/>
      <c r="N157" s="151"/>
      <c r="O157" s="151"/>
      <c r="P157" s="151"/>
      <c r="Q157" s="151"/>
      <c r="R157" s="151">
        <v>1</v>
      </c>
      <c r="S157" s="151">
        <v>1</v>
      </c>
      <c r="T157" s="151">
        <v>1</v>
      </c>
      <c r="U157" s="151">
        <v>1</v>
      </c>
      <c r="V157" s="151">
        <v>1</v>
      </c>
      <c r="W157" s="151">
        <v>1</v>
      </c>
      <c r="X157" s="151"/>
      <c r="Y157" s="151"/>
      <c r="Z157" s="151"/>
      <c r="AA157" s="151"/>
      <c r="AB157" s="151"/>
      <c r="AC157" s="151"/>
      <c r="AD157" s="151"/>
      <c r="AE157" s="151"/>
      <c r="AF157" s="151"/>
      <c r="AG157" s="151"/>
      <c r="AH157" s="151"/>
      <c r="AI157" s="151"/>
      <c r="AJ157" s="151"/>
      <c r="AK157" s="151"/>
      <c r="AL157" s="151"/>
      <c r="AM157" s="151"/>
      <c r="AN157" s="151"/>
      <c r="AO157" s="151"/>
      <c r="AP157" s="151"/>
      <c r="AQ157" s="151"/>
      <c r="AR157" s="151"/>
      <c r="AS157" s="151"/>
      <c r="AT157" s="151"/>
      <c r="AU157" s="151"/>
      <c r="AV157" s="151">
        <v>1</v>
      </c>
      <c r="AW157" s="151">
        <v>1</v>
      </c>
      <c r="AX157" s="151">
        <v>1</v>
      </c>
      <c r="AY157" s="151">
        <v>1</v>
      </c>
      <c r="AZ157" s="151">
        <v>1</v>
      </c>
      <c r="BA157" s="151">
        <v>1</v>
      </c>
      <c r="BB157" s="151">
        <v>12</v>
      </c>
    </row>
    <row r="158" spans="1:54" x14ac:dyDescent="0.35">
      <c r="C158" t="s">
        <v>25</v>
      </c>
      <c r="D158" s="151"/>
      <c r="E158" s="151"/>
      <c r="F158" s="151"/>
      <c r="G158" s="151"/>
      <c r="H158" s="151"/>
      <c r="I158" s="151"/>
      <c r="J158" s="151"/>
      <c r="K158" s="151"/>
      <c r="L158" s="151"/>
      <c r="M158" s="151"/>
      <c r="N158" s="151"/>
      <c r="O158" s="151"/>
      <c r="P158" s="151"/>
      <c r="Q158" s="151"/>
      <c r="R158" s="151"/>
      <c r="S158" s="151"/>
      <c r="T158" s="151"/>
      <c r="U158" s="151"/>
      <c r="V158" s="151"/>
      <c r="W158" s="151"/>
      <c r="X158" s="151"/>
      <c r="Y158" s="151"/>
      <c r="Z158" s="151"/>
      <c r="AA158" s="151"/>
      <c r="AB158" s="151"/>
      <c r="AC158" s="151"/>
      <c r="AD158" s="151"/>
      <c r="AE158" s="151"/>
      <c r="AF158" s="151"/>
      <c r="AG158" s="151"/>
      <c r="AH158" s="151"/>
      <c r="AI158" s="151"/>
      <c r="AJ158" s="151"/>
      <c r="AK158" s="151"/>
      <c r="AL158" s="151"/>
      <c r="AM158" s="151"/>
      <c r="AN158" s="151"/>
      <c r="AO158" s="151">
        <v>1</v>
      </c>
      <c r="AP158" s="151">
        <v>1</v>
      </c>
      <c r="AQ158" s="151">
        <v>1</v>
      </c>
      <c r="AR158" s="151">
        <v>1</v>
      </c>
      <c r="AS158" s="151">
        <v>1</v>
      </c>
      <c r="AT158" s="151">
        <v>1</v>
      </c>
      <c r="AU158" s="151"/>
      <c r="AV158" s="151"/>
      <c r="AW158" s="151"/>
      <c r="AX158" s="151"/>
      <c r="AY158" s="151"/>
      <c r="AZ158" s="151"/>
      <c r="BA158" s="151"/>
      <c r="BB158" s="151">
        <v>6</v>
      </c>
    </row>
    <row r="159" spans="1:54" x14ac:dyDescent="0.35">
      <c r="B159" t="s">
        <v>113</v>
      </c>
      <c r="C159">
        <v>39</v>
      </c>
      <c r="D159" s="151">
        <v>1</v>
      </c>
      <c r="E159" s="151">
        <v>1</v>
      </c>
      <c r="F159" s="151">
        <v>1</v>
      </c>
      <c r="G159" s="151">
        <v>1</v>
      </c>
      <c r="H159" s="151">
        <v>1</v>
      </c>
      <c r="I159" s="151">
        <v>1</v>
      </c>
      <c r="J159" s="151">
        <v>1</v>
      </c>
      <c r="K159" s="151"/>
      <c r="L159" s="151"/>
      <c r="M159" s="151"/>
      <c r="N159" s="151"/>
      <c r="O159" s="151"/>
      <c r="P159" s="151"/>
      <c r="Q159" s="151"/>
      <c r="R159" s="151"/>
      <c r="S159" s="151"/>
      <c r="T159" s="151"/>
      <c r="U159" s="151"/>
      <c r="V159" s="151"/>
      <c r="W159" s="151"/>
      <c r="X159" s="151"/>
      <c r="Y159" s="151"/>
      <c r="Z159" s="151"/>
      <c r="AA159" s="151"/>
      <c r="AB159" s="151"/>
      <c r="AC159" s="151"/>
      <c r="AD159" s="151"/>
      <c r="AE159" s="151"/>
      <c r="AF159" s="151"/>
      <c r="AG159" s="151"/>
      <c r="AH159" s="151"/>
      <c r="AI159" s="151"/>
      <c r="AJ159" s="151"/>
      <c r="AK159" s="151"/>
      <c r="AL159" s="151"/>
      <c r="AM159" s="151"/>
      <c r="AN159" s="151"/>
      <c r="AO159" s="151"/>
      <c r="AP159" s="151"/>
      <c r="AQ159" s="151"/>
      <c r="AR159" s="151"/>
      <c r="AS159" s="151"/>
      <c r="AT159" s="151"/>
      <c r="AU159" s="151"/>
      <c r="AV159" s="151"/>
      <c r="AW159" s="151"/>
      <c r="AX159" s="151"/>
      <c r="AY159" s="151"/>
      <c r="AZ159" s="151"/>
      <c r="BA159" s="151"/>
      <c r="BB159" s="151">
        <v>7</v>
      </c>
    </row>
    <row r="160" spans="1:54" x14ac:dyDescent="0.35">
      <c r="C160">
        <v>52</v>
      </c>
      <c r="D160" s="151">
        <v>1</v>
      </c>
      <c r="E160" s="151">
        <v>1</v>
      </c>
      <c r="F160" s="151">
        <v>1</v>
      </c>
      <c r="G160" s="151">
        <v>1</v>
      </c>
      <c r="H160" s="151">
        <v>1</v>
      </c>
      <c r="I160" s="151">
        <v>1</v>
      </c>
      <c r="J160" s="151">
        <v>1</v>
      </c>
      <c r="K160" s="151"/>
      <c r="L160" s="151"/>
      <c r="M160" s="151"/>
      <c r="N160" s="151"/>
      <c r="O160" s="151"/>
      <c r="P160" s="151"/>
      <c r="Q160" s="151"/>
      <c r="R160" s="151"/>
      <c r="S160" s="151"/>
      <c r="T160" s="151"/>
      <c r="U160" s="151"/>
      <c r="V160" s="151"/>
      <c r="W160" s="151"/>
      <c r="X160" s="151"/>
      <c r="Y160" s="151"/>
      <c r="Z160" s="151"/>
      <c r="AA160" s="151"/>
      <c r="AB160" s="151"/>
      <c r="AC160" s="151"/>
      <c r="AD160" s="151"/>
      <c r="AE160" s="151"/>
      <c r="AF160" s="151"/>
      <c r="AG160" s="151"/>
      <c r="AH160" s="151"/>
      <c r="AI160" s="151"/>
      <c r="AJ160" s="151"/>
      <c r="AK160" s="151"/>
      <c r="AL160" s="151"/>
      <c r="AM160" s="151"/>
      <c r="AN160" s="151"/>
      <c r="AO160" s="151"/>
      <c r="AP160" s="151"/>
      <c r="AQ160" s="151"/>
      <c r="AR160" s="151"/>
      <c r="AS160" s="151"/>
      <c r="AT160" s="151"/>
      <c r="AU160" s="151"/>
      <c r="AV160" s="151"/>
      <c r="AW160" s="151"/>
      <c r="AX160" s="151"/>
      <c r="AY160" s="151"/>
      <c r="AZ160" s="151"/>
      <c r="BA160" s="151"/>
      <c r="BB160" s="151">
        <v>7</v>
      </c>
    </row>
    <row r="161" spans="1:54" x14ac:dyDescent="0.35">
      <c r="B161" t="s">
        <v>147</v>
      </c>
      <c r="C161">
        <v>40</v>
      </c>
      <c r="D161" s="151"/>
      <c r="E161" s="151"/>
      <c r="F161" s="151"/>
      <c r="G161" s="151"/>
      <c r="H161" s="151"/>
      <c r="I161" s="151"/>
      <c r="J161" s="151"/>
      <c r="K161" s="151">
        <v>1</v>
      </c>
      <c r="L161" s="151">
        <v>1</v>
      </c>
      <c r="M161" s="151">
        <v>1</v>
      </c>
      <c r="N161" s="151">
        <v>1</v>
      </c>
      <c r="O161" s="151">
        <v>1</v>
      </c>
      <c r="P161" s="151">
        <v>1</v>
      </c>
      <c r="Q161" s="151">
        <v>1</v>
      </c>
      <c r="R161" s="151"/>
      <c r="S161" s="151"/>
      <c r="T161" s="151"/>
      <c r="U161" s="151"/>
      <c r="V161" s="151"/>
      <c r="W161" s="151"/>
      <c r="X161" s="151"/>
      <c r="Y161" s="151"/>
      <c r="Z161" s="151"/>
      <c r="AA161" s="151"/>
      <c r="AB161" s="151"/>
      <c r="AC161" s="151"/>
      <c r="AD161" s="151"/>
      <c r="AE161" s="151"/>
      <c r="AF161" s="151"/>
      <c r="AG161" s="151"/>
      <c r="AH161" s="151"/>
      <c r="AI161" s="151"/>
      <c r="AJ161" s="151"/>
      <c r="AK161" s="151"/>
      <c r="AL161" s="151"/>
      <c r="AM161" s="151"/>
      <c r="AN161" s="151"/>
      <c r="AO161" s="151"/>
      <c r="AP161" s="151"/>
      <c r="AQ161" s="151"/>
      <c r="AR161" s="151"/>
      <c r="AS161" s="151"/>
      <c r="AT161" s="151"/>
      <c r="AU161" s="151"/>
      <c r="AV161" s="151"/>
      <c r="AW161" s="151"/>
      <c r="AX161" s="151"/>
      <c r="AY161" s="151"/>
      <c r="AZ161" s="151"/>
      <c r="BA161" s="151"/>
      <c r="BB161" s="151">
        <v>7</v>
      </c>
    </row>
    <row r="162" spans="1:54" x14ac:dyDescent="0.35">
      <c r="C162">
        <v>53</v>
      </c>
      <c r="D162" s="151"/>
      <c r="E162" s="151"/>
      <c r="F162" s="151"/>
      <c r="G162" s="151"/>
      <c r="H162" s="151"/>
      <c r="I162" s="151"/>
      <c r="J162" s="151"/>
      <c r="K162" s="151">
        <v>1</v>
      </c>
      <c r="L162" s="151">
        <v>1</v>
      </c>
      <c r="M162" s="151">
        <v>1</v>
      </c>
      <c r="N162" s="151">
        <v>1</v>
      </c>
      <c r="O162" s="151">
        <v>1</v>
      </c>
      <c r="P162" s="151">
        <v>1</v>
      </c>
      <c r="Q162" s="151">
        <v>1</v>
      </c>
      <c r="R162" s="151"/>
      <c r="S162" s="151"/>
      <c r="T162" s="151"/>
      <c r="U162" s="151"/>
      <c r="V162" s="151"/>
      <c r="W162" s="151"/>
      <c r="X162" s="151"/>
      <c r="Y162" s="151"/>
      <c r="Z162" s="151"/>
      <c r="AA162" s="151"/>
      <c r="AB162" s="151"/>
      <c r="AC162" s="151"/>
      <c r="AD162" s="151"/>
      <c r="AE162" s="151"/>
      <c r="AF162" s="151"/>
      <c r="AG162" s="151"/>
      <c r="AH162" s="151"/>
      <c r="AI162" s="151"/>
      <c r="AJ162" s="151"/>
      <c r="AK162" s="151"/>
      <c r="AL162" s="151"/>
      <c r="AM162" s="151"/>
      <c r="AN162" s="151"/>
      <c r="AO162" s="151"/>
      <c r="AP162" s="151"/>
      <c r="AQ162" s="151"/>
      <c r="AR162" s="151"/>
      <c r="AS162" s="151"/>
      <c r="AT162" s="151"/>
      <c r="AU162" s="151"/>
      <c r="AV162" s="151"/>
      <c r="AW162" s="151"/>
      <c r="AX162" s="151"/>
      <c r="AY162" s="151"/>
      <c r="AZ162" s="151"/>
      <c r="BA162" s="151"/>
      <c r="BB162" s="151">
        <v>7</v>
      </c>
    </row>
    <row r="163" spans="1:54" x14ac:dyDescent="0.35">
      <c r="B163" t="s">
        <v>148</v>
      </c>
      <c r="C163">
        <v>41</v>
      </c>
      <c r="D163" s="151"/>
      <c r="E163" s="151"/>
      <c r="F163" s="151"/>
      <c r="G163" s="151"/>
      <c r="H163" s="151"/>
      <c r="I163" s="151"/>
      <c r="J163" s="151"/>
      <c r="K163" s="151"/>
      <c r="L163" s="151"/>
      <c r="M163" s="151"/>
      <c r="N163" s="151"/>
      <c r="O163" s="151"/>
      <c r="P163" s="151"/>
      <c r="Q163" s="151"/>
      <c r="R163" s="151">
        <v>1</v>
      </c>
      <c r="S163" s="151">
        <v>1</v>
      </c>
      <c r="T163" s="151">
        <v>1</v>
      </c>
      <c r="U163" s="151">
        <v>1</v>
      </c>
      <c r="V163" s="151">
        <v>1</v>
      </c>
      <c r="W163" s="151">
        <v>1</v>
      </c>
      <c r="X163" s="151">
        <v>1</v>
      </c>
      <c r="Y163" s="151"/>
      <c r="Z163" s="151"/>
      <c r="AA163" s="151"/>
      <c r="AB163" s="151"/>
      <c r="AC163" s="151"/>
      <c r="AD163" s="151"/>
      <c r="AE163" s="151"/>
      <c r="AF163" s="151"/>
      <c r="AG163" s="151"/>
      <c r="AH163" s="151"/>
      <c r="AI163" s="151"/>
      <c r="AJ163" s="151"/>
      <c r="AK163" s="151"/>
      <c r="AL163" s="151"/>
      <c r="AM163" s="151"/>
      <c r="AN163" s="151"/>
      <c r="AO163" s="151"/>
      <c r="AP163" s="151"/>
      <c r="AQ163" s="151"/>
      <c r="AR163" s="151"/>
      <c r="AS163" s="151"/>
      <c r="AT163" s="151"/>
      <c r="AU163" s="151"/>
      <c r="AV163" s="151"/>
      <c r="AW163" s="151"/>
      <c r="AX163" s="151"/>
      <c r="AY163" s="151"/>
      <c r="AZ163" s="151"/>
      <c r="BA163" s="151"/>
      <c r="BB163" s="151">
        <v>7</v>
      </c>
    </row>
    <row r="164" spans="1:54" x14ac:dyDescent="0.35">
      <c r="C164">
        <v>54</v>
      </c>
      <c r="D164" s="151"/>
      <c r="E164" s="151"/>
      <c r="F164" s="151"/>
      <c r="G164" s="151"/>
      <c r="H164" s="151"/>
      <c r="I164" s="151"/>
      <c r="J164" s="151"/>
      <c r="K164" s="151"/>
      <c r="L164" s="151"/>
      <c r="M164" s="151"/>
      <c r="N164" s="151"/>
      <c r="O164" s="151"/>
      <c r="P164" s="151"/>
      <c r="Q164" s="151"/>
      <c r="R164" s="151">
        <v>1</v>
      </c>
      <c r="S164" s="151">
        <v>1</v>
      </c>
      <c r="T164" s="151">
        <v>1</v>
      </c>
      <c r="U164" s="151">
        <v>1</v>
      </c>
      <c r="V164" s="151">
        <v>1</v>
      </c>
      <c r="W164" s="151">
        <v>1</v>
      </c>
      <c r="X164" s="151">
        <v>1</v>
      </c>
      <c r="Y164" s="151"/>
      <c r="Z164" s="151"/>
      <c r="AA164" s="151"/>
      <c r="AB164" s="151"/>
      <c r="AC164" s="151"/>
      <c r="AD164" s="151"/>
      <c r="AE164" s="151"/>
      <c r="AF164" s="151"/>
      <c r="AG164" s="151"/>
      <c r="AH164" s="151"/>
      <c r="AI164" s="151"/>
      <c r="AJ164" s="151"/>
      <c r="AK164" s="151"/>
      <c r="AL164" s="151"/>
      <c r="AM164" s="151"/>
      <c r="AN164" s="151"/>
      <c r="AO164" s="151"/>
      <c r="AP164" s="151"/>
      <c r="AQ164" s="151"/>
      <c r="AR164" s="151"/>
      <c r="AS164" s="151"/>
      <c r="AT164" s="151"/>
      <c r="AU164" s="151"/>
      <c r="AV164" s="151"/>
      <c r="AW164" s="151"/>
      <c r="AX164" s="151"/>
      <c r="AY164" s="151"/>
      <c r="AZ164" s="151"/>
      <c r="BA164" s="151"/>
      <c r="BB164" s="151">
        <v>7</v>
      </c>
    </row>
    <row r="165" spans="1:54" x14ac:dyDescent="0.35">
      <c r="B165" t="s">
        <v>149</v>
      </c>
      <c r="C165">
        <v>42</v>
      </c>
      <c r="D165" s="151"/>
      <c r="E165" s="151"/>
      <c r="F165" s="151"/>
      <c r="G165" s="151"/>
      <c r="H165" s="151"/>
      <c r="I165" s="151"/>
      <c r="J165" s="151"/>
      <c r="K165" s="151"/>
      <c r="L165" s="151"/>
      <c r="M165" s="151"/>
      <c r="N165" s="151"/>
      <c r="O165" s="151"/>
      <c r="P165" s="151"/>
      <c r="Q165" s="151"/>
      <c r="R165" s="151"/>
      <c r="S165" s="151"/>
      <c r="T165" s="151"/>
      <c r="U165" s="151"/>
      <c r="V165" s="151"/>
      <c r="W165" s="151"/>
      <c r="X165" s="151"/>
      <c r="Y165" s="151">
        <v>1</v>
      </c>
      <c r="Z165" s="151">
        <v>1</v>
      </c>
      <c r="AA165" s="151">
        <v>1</v>
      </c>
      <c r="AB165" s="151">
        <v>1</v>
      </c>
      <c r="AC165" s="151">
        <v>1</v>
      </c>
      <c r="AD165" s="151">
        <v>1</v>
      </c>
      <c r="AE165" s="151">
        <v>1</v>
      </c>
      <c r="AF165" s="151"/>
      <c r="AG165" s="151"/>
      <c r="AH165" s="151"/>
      <c r="AI165" s="151"/>
      <c r="AJ165" s="151"/>
      <c r="AK165" s="151"/>
      <c r="AL165" s="151"/>
      <c r="AM165" s="151"/>
      <c r="AN165" s="151"/>
      <c r="AO165" s="151"/>
      <c r="AP165" s="151"/>
      <c r="AQ165" s="151"/>
      <c r="AR165" s="151"/>
      <c r="AS165" s="151"/>
      <c r="AT165" s="151"/>
      <c r="AU165" s="151"/>
      <c r="AV165" s="151"/>
      <c r="AW165" s="151"/>
      <c r="AX165" s="151"/>
      <c r="AY165" s="151"/>
      <c r="AZ165" s="151"/>
      <c r="BA165" s="151"/>
      <c r="BB165" s="151">
        <v>7</v>
      </c>
    </row>
    <row r="166" spans="1:54" x14ac:dyDescent="0.35">
      <c r="C166">
        <v>55</v>
      </c>
      <c r="D166" s="151"/>
      <c r="E166" s="151"/>
      <c r="F166" s="151"/>
      <c r="G166" s="151"/>
      <c r="H166" s="151"/>
      <c r="I166" s="151"/>
      <c r="J166" s="151"/>
      <c r="K166" s="151"/>
      <c r="L166" s="151"/>
      <c r="M166" s="151"/>
      <c r="N166" s="151"/>
      <c r="O166" s="151"/>
      <c r="P166" s="151"/>
      <c r="Q166" s="151"/>
      <c r="R166" s="151"/>
      <c r="S166" s="151"/>
      <c r="T166" s="151"/>
      <c r="U166" s="151"/>
      <c r="V166" s="151"/>
      <c r="W166" s="151"/>
      <c r="X166" s="151"/>
      <c r="Y166" s="151">
        <v>1</v>
      </c>
      <c r="Z166" s="151">
        <v>1</v>
      </c>
      <c r="AA166" s="151">
        <v>1</v>
      </c>
      <c r="AB166" s="151">
        <v>1</v>
      </c>
      <c r="AC166" s="151">
        <v>1</v>
      </c>
      <c r="AD166" s="151">
        <v>1</v>
      </c>
      <c r="AE166" s="151">
        <v>1</v>
      </c>
      <c r="AF166" s="151"/>
      <c r="AG166" s="151"/>
      <c r="AH166" s="151"/>
      <c r="AI166" s="151"/>
      <c r="AJ166" s="151"/>
      <c r="AK166" s="151"/>
      <c r="AL166" s="151"/>
      <c r="AM166" s="151"/>
      <c r="AN166" s="151"/>
      <c r="AO166" s="151"/>
      <c r="AP166" s="151"/>
      <c r="AQ166" s="151"/>
      <c r="AR166" s="151"/>
      <c r="AS166" s="151"/>
      <c r="AT166" s="151"/>
      <c r="AU166" s="151"/>
      <c r="AV166" s="151"/>
      <c r="AW166" s="151"/>
      <c r="AX166" s="151"/>
      <c r="AY166" s="151"/>
      <c r="AZ166" s="151"/>
      <c r="BA166" s="151"/>
      <c r="BB166" s="151">
        <v>7</v>
      </c>
    </row>
    <row r="167" spans="1:54" x14ac:dyDescent="0.35">
      <c r="B167" t="s">
        <v>151</v>
      </c>
      <c r="C167">
        <v>43</v>
      </c>
      <c r="D167" s="151">
        <v>1</v>
      </c>
      <c r="E167" s="151">
        <v>1</v>
      </c>
      <c r="F167" s="151">
        <v>1</v>
      </c>
      <c r="G167" s="151">
        <v>1</v>
      </c>
      <c r="H167" s="151">
        <v>1</v>
      </c>
      <c r="I167" s="151">
        <v>1</v>
      </c>
      <c r="J167" s="151">
        <v>1</v>
      </c>
      <c r="K167" s="151"/>
      <c r="L167" s="151"/>
      <c r="M167" s="151"/>
      <c r="N167" s="151"/>
      <c r="O167" s="151"/>
      <c r="P167" s="151"/>
      <c r="Q167" s="151"/>
      <c r="R167" s="151"/>
      <c r="S167" s="151"/>
      <c r="T167" s="151"/>
      <c r="U167" s="151"/>
      <c r="V167" s="151"/>
      <c r="W167" s="151"/>
      <c r="X167" s="151"/>
      <c r="Y167" s="151"/>
      <c r="Z167" s="151"/>
      <c r="AA167" s="151"/>
      <c r="AB167" s="151"/>
      <c r="AC167" s="151"/>
      <c r="AD167" s="151"/>
      <c r="AE167" s="151"/>
      <c r="AF167" s="151"/>
      <c r="AG167" s="151"/>
      <c r="AH167" s="151"/>
      <c r="AI167" s="151"/>
      <c r="AJ167" s="151"/>
      <c r="AK167" s="151"/>
      <c r="AL167" s="151"/>
      <c r="AM167" s="151"/>
      <c r="AN167" s="151"/>
      <c r="AO167" s="151"/>
      <c r="AP167" s="151"/>
      <c r="AQ167" s="151"/>
      <c r="AR167" s="151"/>
      <c r="AS167" s="151"/>
      <c r="AT167" s="151"/>
      <c r="AU167" s="151"/>
      <c r="AV167" s="151"/>
      <c r="AW167" s="151"/>
      <c r="AX167" s="151"/>
      <c r="AY167" s="151"/>
      <c r="AZ167" s="151"/>
      <c r="BA167" s="151"/>
      <c r="BB167" s="151">
        <v>7</v>
      </c>
    </row>
    <row r="168" spans="1:54" x14ac:dyDescent="0.35">
      <c r="C168">
        <v>56</v>
      </c>
      <c r="D168" s="151">
        <v>1</v>
      </c>
      <c r="E168" s="151">
        <v>1</v>
      </c>
      <c r="F168" s="151">
        <v>1</v>
      </c>
      <c r="G168" s="151">
        <v>1</v>
      </c>
      <c r="H168" s="151">
        <v>1</v>
      </c>
      <c r="I168" s="151">
        <v>1</v>
      </c>
      <c r="J168" s="151">
        <v>1</v>
      </c>
      <c r="K168" s="151"/>
      <c r="L168" s="151"/>
      <c r="M168" s="151"/>
      <c r="N168" s="151"/>
      <c r="O168" s="151"/>
      <c r="P168" s="151"/>
      <c r="Q168" s="151"/>
      <c r="R168" s="151"/>
      <c r="S168" s="151"/>
      <c r="T168" s="151"/>
      <c r="U168" s="151"/>
      <c r="V168" s="151"/>
      <c r="W168" s="151"/>
      <c r="X168" s="151"/>
      <c r="Y168" s="151"/>
      <c r="Z168" s="151"/>
      <c r="AA168" s="151"/>
      <c r="AB168" s="151"/>
      <c r="AC168" s="151"/>
      <c r="AD168" s="151"/>
      <c r="AE168" s="151"/>
      <c r="AF168" s="151"/>
      <c r="AG168" s="151"/>
      <c r="AH168" s="151"/>
      <c r="AI168" s="151"/>
      <c r="AJ168" s="151"/>
      <c r="AK168" s="151"/>
      <c r="AL168" s="151"/>
      <c r="AM168" s="151"/>
      <c r="AN168" s="151"/>
      <c r="AO168" s="151"/>
      <c r="AP168" s="151"/>
      <c r="AQ168" s="151"/>
      <c r="AR168" s="151"/>
      <c r="AS168" s="151"/>
      <c r="AT168" s="151"/>
      <c r="AU168" s="151"/>
      <c r="AV168" s="151"/>
      <c r="AW168" s="151"/>
      <c r="AX168" s="151"/>
      <c r="AY168" s="151"/>
      <c r="AZ168" s="151"/>
      <c r="BA168" s="151"/>
      <c r="BB168" s="151">
        <v>7</v>
      </c>
    </row>
    <row r="169" spans="1:54" x14ac:dyDescent="0.35">
      <c r="B169" t="s">
        <v>150</v>
      </c>
      <c r="C169">
        <v>44</v>
      </c>
      <c r="D169" s="151"/>
      <c r="E169" s="151"/>
      <c r="F169" s="151"/>
      <c r="G169" s="151"/>
      <c r="H169" s="151"/>
      <c r="I169" s="151"/>
      <c r="J169" s="151"/>
      <c r="K169" s="151">
        <v>1</v>
      </c>
      <c r="L169" s="151">
        <v>1</v>
      </c>
      <c r="M169" s="151">
        <v>1</v>
      </c>
      <c r="N169" s="151">
        <v>1</v>
      </c>
      <c r="O169" s="151">
        <v>1</v>
      </c>
      <c r="P169" s="151">
        <v>1</v>
      </c>
      <c r="Q169" s="151">
        <v>1</v>
      </c>
      <c r="R169" s="151"/>
      <c r="S169" s="151"/>
      <c r="T169" s="151"/>
      <c r="U169" s="151"/>
      <c r="V169" s="151"/>
      <c r="W169" s="151"/>
      <c r="X169" s="151"/>
      <c r="Y169" s="151"/>
      <c r="Z169" s="151"/>
      <c r="AA169" s="151"/>
      <c r="AB169" s="151"/>
      <c r="AC169" s="151"/>
      <c r="AD169" s="151"/>
      <c r="AE169" s="151"/>
      <c r="AF169" s="151"/>
      <c r="AG169" s="151"/>
      <c r="AH169" s="151"/>
      <c r="AI169" s="151"/>
      <c r="AJ169" s="151"/>
      <c r="AK169" s="151"/>
      <c r="AL169" s="151"/>
      <c r="AM169" s="151"/>
      <c r="AN169" s="151"/>
      <c r="AO169" s="151"/>
      <c r="AP169" s="151"/>
      <c r="AQ169" s="151"/>
      <c r="AR169" s="151"/>
      <c r="AS169" s="151"/>
      <c r="AT169" s="151"/>
      <c r="AU169" s="151"/>
      <c r="AV169" s="151">
        <v>1</v>
      </c>
      <c r="AW169" s="151">
        <v>1</v>
      </c>
      <c r="AX169" s="151">
        <v>1</v>
      </c>
      <c r="AY169" s="151">
        <v>1</v>
      </c>
      <c r="AZ169" s="151">
        <v>1</v>
      </c>
      <c r="BA169" s="151">
        <v>1</v>
      </c>
      <c r="BB169" s="151">
        <v>13</v>
      </c>
    </row>
    <row r="170" spans="1:54" x14ac:dyDescent="0.35">
      <c r="C170">
        <v>57</v>
      </c>
      <c r="D170" s="151"/>
      <c r="E170" s="151"/>
      <c r="F170" s="151"/>
      <c r="G170" s="151"/>
      <c r="H170" s="151"/>
      <c r="I170" s="151"/>
      <c r="J170" s="151"/>
      <c r="K170" s="151">
        <v>1</v>
      </c>
      <c r="L170" s="151">
        <v>1</v>
      </c>
      <c r="M170" s="151">
        <v>1</v>
      </c>
      <c r="N170" s="151">
        <v>1</v>
      </c>
      <c r="O170" s="151">
        <v>1</v>
      </c>
      <c r="P170" s="151">
        <v>1</v>
      </c>
      <c r="Q170" s="151">
        <v>1</v>
      </c>
      <c r="R170" s="151"/>
      <c r="S170" s="151"/>
      <c r="T170" s="151"/>
      <c r="U170" s="151"/>
      <c r="V170" s="151"/>
      <c r="W170" s="151"/>
      <c r="X170" s="151"/>
      <c r="Y170" s="151"/>
      <c r="Z170" s="151"/>
      <c r="AA170" s="151"/>
      <c r="AB170" s="151"/>
      <c r="AC170" s="151"/>
      <c r="AD170" s="151"/>
      <c r="AE170" s="151"/>
      <c r="AF170" s="151"/>
      <c r="AG170" s="151"/>
      <c r="AH170" s="151"/>
      <c r="AI170" s="151"/>
      <c r="AJ170" s="151"/>
      <c r="AK170" s="151"/>
      <c r="AL170" s="151"/>
      <c r="AM170" s="151"/>
      <c r="AN170" s="151"/>
      <c r="AO170" s="151"/>
      <c r="AP170" s="151"/>
      <c r="AQ170" s="151"/>
      <c r="AR170" s="151"/>
      <c r="AS170" s="151"/>
      <c r="AT170" s="151"/>
      <c r="AU170" s="151"/>
      <c r="AV170" s="151"/>
      <c r="AW170" s="151"/>
      <c r="AX170" s="151"/>
      <c r="AY170" s="151"/>
      <c r="AZ170" s="151"/>
      <c r="BA170" s="151"/>
      <c r="BB170" s="151">
        <v>7</v>
      </c>
    </row>
    <row r="171" spans="1:54" x14ac:dyDescent="0.35">
      <c r="C171" t="s">
        <v>19</v>
      </c>
      <c r="D171" s="151"/>
      <c r="E171" s="151"/>
      <c r="F171" s="151"/>
      <c r="G171" s="151"/>
      <c r="H171" s="151"/>
      <c r="I171" s="151"/>
      <c r="J171" s="151"/>
      <c r="K171" s="151"/>
      <c r="L171" s="151"/>
      <c r="M171" s="151"/>
      <c r="N171" s="151"/>
      <c r="O171" s="151"/>
      <c r="P171" s="151"/>
      <c r="Q171" s="151"/>
      <c r="R171" s="151"/>
      <c r="S171" s="151"/>
      <c r="T171" s="151"/>
      <c r="U171" s="151"/>
      <c r="V171" s="151"/>
      <c r="W171" s="151"/>
      <c r="X171" s="151"/>
      <c r="Y171" s="151"/>
      <c r="Z171" s="151"/>
      <c r="AA171" s="151"/>
      <c r="AB171" s="151"/>
      <c r="AC171" s="151"/>
      <c r="AD171" s="151"/>
      <c r="AE171" s="151"/>
      <c r="AF171" s="151"/>
      <c r="AG171" s="151"/>
      <c r="AH171" s="151"/>
      <c r="AI171" s="151"/>
      <c r="AJ171" s="151"/>
      <c r="AK171" s="151"/>
      <c r="AL171" s="151"/>
      <c r="AM171" s="151"/>
      <c r="AN171" s="151"/>
      <c r="AO171" s="151">
        <v>1</v>
      </c>
      <c r="AP171" s="151">
        <v>1</v>
      </c>
      <c r="AQ171" s="151">
        <v>1</v>
      </c>
      <c r="AR171" s="151">
        <v>1</v>
      </c>
      <c r="AS171" s="151">
        <v>1</v>
      </c>
      <c r="AT171" s="151">
        <v>1</v>
      </c>
      <c r="AU171" s="151"/>
      <c r="AV171" s="151"/>
      <c r="AW171" s="151"/>
      <c r="AX171" s="151"/>
      <c r="AY171" s="151"/>
      <c r="AZ171" s="151"/>
      <c r="BA171" s="151"/>
      <c r="BB171" s="151">
        <v>6</v>
      </c>
    </row>
    <row r="172" spans="1:54" x14ac:dyDescent="0.35">
      <c r="A172" t="s">
        <v>129</v>
      </c>
      <c r="B172" t="s">
        <v>152</v>
      </c>
      <c r="C172">
        <v>64</v>
      </c>
      <c r="D172" s="151"/>
      <c r="E172" s="151"/>
      <c r="F172" s="151"/>
      <c r="G172" s="151"/>
      <c r="H172" s="151"/>
      <c r="I172" s="151"/>
      <c r="J172" s="151"/>
      <c r="K172" s="151"/>
      <c r="L172" s="151"/>
      <c r="M172" s="151"/>
      <c r="N172" s="151"/>
      <c r="O172" s="151"/>
      <c r="P172" s="151"/>
      <c r="Q172" s="151"/>
      <c r="R172" s="151">
        <v>1</v>
      </c>
      <c r="S172" s="151">
        <v>1</v>
      </c>
      <c r="T172" s="151">
        <v>1</v>
      </c>
      <c r="U172" s="151">
        <v>1</v>
      </c>
      <c r="V172" s="151">
        <v>1</v>
      </c>
      <c r="W172" s="151">
        <v>1</v>
      </c>
      <c r="X172" s="151"/>
      <c r="Y172" s="151"/>
      <c r="Z172" s="151"/>
      <c r="AA172" s="151"/>
      <c r="AB172" s="151"/>
      <c r="AC172" s="151"/>
      <c r="AD172" s="151"/>
      <c r="AE172" s="151"/>
      <c r="AF172" s="151"/>
      <c r="AG172" s="151"/>
      <c r="AH172" s="151"/>
      <c r="AI172" s="151"/>
      <c r="AJ172" s="151"/>
      <c r="AK172" s="151"/>
      <c r="AL172" s="151"/>
      <c r="AM172" s="151"/>
      <c r="AN172" s="151"/>
      <c r="AO172" s="151"/>
      <c r="AP172" s="151"/>
      <c r="AQ172" s="151"/>
      <c r="AR172" s="151"/>
      <c r="AS172" s="151"/>
      <c r="AT172" s="151"/>
      <c r="AU172" s="151"/>
      <c r="AV172" s="151"/>
      <c r="AW172" s="151"/>
      <c r="AX172" s="151"/>
      <c r="AY172" s="151"/>
      <c r="AZ172" s="151"/>
      <c r="BA172" s="151"/>
      <c r="BB172" s="151">
        <v>6</v>
      </c>
    </row>
    <row r="173" spans="1:54" x14ac:dyDescent="0.35">
      <c r="C173">
        <v>68</v>
      </c>
      <c r="D173" s="151"/>
      <c r="E173" s="151">
        <v>1</v>
      </c>
      <c r="F173" s="151">
        <v>1</v>
      </c>
      <c r="G173" s="151">
        <v>1</v>
      </c>
      <c r="H173" s="151">
        <v>1</v>
      </c>
      <c r="I173" s="151">
        <v>1</v>
      </c>
      <c r="J173" s="151">
        <v>1</v>
      </c>
      <c r="K173" s="151"/>
      <c r="L173" s="151"/>
      <c r="M173" s="151"/>
      <c r="N173" s="151"/>
      <c r="O173" s="151"/>
      <c r="P173" s="151"/>
      <c r="Q173" s="151"/>
      <c r="R173" s="151"/>
      <c r="S173" s="151"/>
      <c r="T173" s="151"/>
      <c r="U173" s="151"/>
      <c r="V173" s="151"/>
      <c r="W173" s="151"/>
      <c r="X173" s="151"/>
      <c r="Y173" s="151"/>
      <c r="Z173" s="151"/>
      <c r="AA173" s="151"/>
      <c r="AB173" s="151"/>
      <c r="AC173" s="151"/>
      <c r="AD173" s="151"/>
      <c r="AE173" s="151"/>
      <c r="AF173" s="151"/>
      <c r="AG173" s="151"/>
      <c r="AH173" s="151"/>
      <c r="AI173" s="151"/>
      <c r="AJ173" s="151"/>
      <c r="AK173" s="151"/>
      <c r="AL173" s="151"/>
      <c r="AM173" s="151"/>
      <c r="AN173" s="151"/>
      <c r="AO173" s="151"/>
      <c r="AP173" s="151"/>
      <c r="AQ173" s="151"/>
      <c r="AR173" s="151"/>
      <c r="AS173" s="151"/>
      <c r="AT173" s="151"/>
      <c r="AU173" s="151"/>
      <c r="AV173" s="151"/>
      <c r="AW173" s="151"/>
      <c r="AX173" s="151"/>
      <c r="AY173" s="151"/>
      <c r="AZ173" s="151"/>
      <c r="BA173" s="151"/>
      <c r="BB173" s="151">
        <v>6</v>
      </c>
    </row>
    <row r="174" spans="1:54" x14ac:dyDescent="0.35">
      <c r="B174" t="s">
        <v>153</v>
      </c>
      <c r="C174">
        <v>65</v>
      </c>
      <c r="D174" s="151"/>
      <c r="E174" s="151"/>
      <c r="F174" s="151"/>
      <c r="G174" s="151"/>
      <c r="H174" s="151"/>
      <c r="I174" s="151"/>
      <c r="J174" s="151"/>
      <c r="K174" s="151"/>
      <c r="L174" s="151"/>
      <c r="M174" s="151"/>
      <c r="N174" s="151"/>
      <c r="O174" s="151"/>
      <c r="P174" s="151"/>
      <c r="Q174" s="151"/>
      <c r="R174" s="151">
        <v>1</v>
      </c>
      <c r="S174" s="151">
        <v>1</v>
      </c>
      <c r="T174" s="151">
        <v>1</v>
      </c>
      <c r="U174" s="151">
        <v>1</v>
      </c>
      <c r="V174" s="151">
        <v>1</v>
      </c>
      <c r="W174" s="151">
        <v>1</v>
      </c>
      <c r="X174" s="151"/>
      <c r="Y174" s="151"/>
      <c r="Z174" s="151"/>
      <c r="AA174" s="151"/>
      <c r="AB174" s="151"/>
      <c r="AC174" s="151"/>
      <c r="AD174" s="151"/>
      <c r="AE174" s="151"/>
      <c r="AF174" s="151"/>
      <c r="AG174" s="151"/>
      <c r="AH174" s="151"/>
      <c r="AI174" s="151"/>
      <c r="AJ174" s="151"/>
      <c r="AK174" s="151"/>
      <c r="AL174" s="151"/>
      <c r="AM174" s="151"/>
      <c r="AN174" s="151"/>
      <c r="AO174" s="151"/>
      <c r="AP174" s="151"/>
      <c r="AQ174" s="151"/>
      <c r="AR174" s="151"/>
      <c r="AS174" s="151"/>
      <c r="AT174" s="151"/>
      <c r="AU174" s="151"/>
      <c r="AV174" s="151"/>
      <c r="AW174" s="151"/>
      <c r="AX174" s="151"/>
      <c r="AY174" s="151"/>
      <c r="AZ174" s="151"/>
      <c r="BA174" s="151"/>
      <c r="BB174" s="151">
        <v>6</v>
      </c>
    </row>
    <row r="175" spans="1:54" x14ac:dyDescent="0.35">
      <c r="C175">
        <v>69</v>
      </c>
      <c r="D175" s="151"/>
      <c r="E175" s="151">
        <v>1</v>
      </c>
      <c r="F175" s="151">
        <v>1</v>
      </c>
      <c r="G175" s="151">
        <v>1</v>
      </c>
      <c r="H175" s="151">
        <v>1</v>
      </c>
      <c r="I175" s="151">
        <v>1</v>
      </c>
      <c r="J175" s="151">
        <v>1</v>
      </c>
      <c r="K175" s="151"/>
      <c r="L175" s="151"/>
      <c r="M175" s="151"/>
      <c r="N175" s="151"/>
      <c r="O175" s="151"/>
      <c r="P175" s="151"/>
      <c r="Q175" s="151"/>
      <c r="R175" s="151"/>
      <c r="S175" s="151"/>
      <c r="T175" s="151"/>
      <c r="U175" s="151"/>
      <c r="V175" s="151"/>
      <c r="W175" s="151"/>
      <c r="X175" s="151"/>
      <c r="Y175" s="151"/>
      <c r="Z175" s="151"/>
      <c r="AA175" s="151"/>
      <c r="AB175" s="151"/>
      <c r="AC175" s="151"/>
      <c r="AD175" s="151"/>
      <c r="AE175" s="151"/>
      <c r="AF175" s="151"/>
      <c r="AG175" s="151"/>
      <c r="AH175" s="151"/>
      <c r="AI175" s="151"/>
      <c r="AJ175" s="151"/>
      <c r="AK175" s="151"/>
      <c r="AL175" s="151"/>
      <c r="AM175" s="151"/>
      <c r="AN175" s="151"/>
      <c r="AO175" s="151"/>
      <c r="AP175" s="151"/>
      <c r="AQ175" s="151"/>
      <c r="AR175" s="151"/>
      <c r="AS175" s="151"/>
      <c r="AT175" s="151"/>
      <c r="AU175" s="151"/>
      <c r="AV175" s="151"/>
      <c r="AW175" s="151"/>
      <c r="AX175" s="151"/>
      <c r="AY175" s="151"/>
      <c r="AZ175" s="151"/>
      <c r="BA175" s="151"/>
      <c r="BB175" s="151">
        <v>6</v>
      </c>
    </row>
    <row r="176" spans="1:54" x14ac:dyDescent="0.35">
      <c r="B176" t="s">
        <v>154</v>
      </c>
      <c r="C176">
        <v>66</v>
      </c>
      <c r="D176" s="151"/>
      <c r="E176" s="151"/>
      <c r="F176" s="151"/>
      <c r="G176" s="151"/>
      <c r="H176" s="151"/>
      <c r="I176" s="151"/>
      <c r="J176" s="151"/>
      <c r="K176" s="151"/>
      <c r="L176" s="151"/>
      <c r="M176" s="151"/>
      <c r="N176" s="151"/>
      <c r="O176" s="151"/>
      <c r="P176" s="151"/>
      <c r="Q176" s="151"/>
      <c r="R176" s="151">
        <v>1</v>
      </c>
      <c r="S176" s="151">
        <v>1</v>
      </c>
      <c r="T176" s="151">
        <v>1</v>
      </c>
      <c r="U176" s="151">
        <v>1</v>
      </c>
      <c r="V176" s="151">
        <v>1</v>
      </c>
      <c r="W176" s="151">
        <v>1</v>
      </c>
      <c r="X176" s="151"/>
      <c r="Y176" s="151"/>
      <c r="Z176" s="151"/>
      <c r="AA176" s="151"/>
      <c r="AB176" s="151"/>
      <c r="AC176" s="151"/>
      <c r="AD176" s="151"/>
      <c r="AE176" s="151"/>
      <c r="AF176" s="151"/>
      <c r="AG176" s="151"/>
      <c r="AH176" s="151"/>
      <c r="AI176" s="151"/>
      <c r="AJ176" s="151"/>
      <c r="AK176" s="151"/>
      <c r="AL176" s="151"/>
      <c r="AM176" s="151"/>
      <c r="AN176" s="151"/>
      <c r="AO176" s="151"/>
      <c r="AP176" s="151"/>
      <c r="AQ176" s="151"/>
      <c r="AR176" s="151"/>
      <c r="AS176" s="151"/>
      <c r="AT176" s="151"/>
      <c r="AU176" s="151"/>
      <c r="AV176" s="151"/>
      <c r="AW176" s="151"/>
      <c r="AX176" s="151"/>
      <c r="AY176" s="151"/>
      <c r="AZ176" s="151"/>
      <c r="BA176" s="151"/>
      <c r="BB176" s="151">
        <v>6</v>
      </c>
    </row>
    <row r="177" spans="2:54" x14ac:dyDescent="0.35">
      <c r="C177">
        <v>70</v>
      </c>
      <c r="D177" s="151"/>
      <c r="E177" s="151">
        <v>1</v>
      </c>
      <c r="F177" s="151">
        <v>1</v>
      </c>
      <c r="G177" s="151">
        <v>1</v>
      </c>
      <c r="H177" s="151">
        <v>1</v>
      </c>
      <c r="I177" s="151">
        <v>1</v>
      </c>
      <c r="J177" s="151">
        <v>1</v>
      </c>
      <c r="K177" s="151"/>
      <c r="L177" s="151"/>
      <c r="M177" s="151"/>
      <c r="N177" s="151"/>
      <c r="O177" s="151"/>
      <c r="P177" s="151"/>
      <c r="Q177" s="151"/>
      <c r="R177" s="151"/>
      <c r="S177" s="151"/>
      <c r="T177" s="151"/>
      <c r="U177" s="151"/>
      <c r="V177" s="151"/>
      <c r="W177" s="151"/>
      <c r="X177" s="151"/>
      <c r="Y177" s="151"/>
      <c r="Z177" s="151"/>
      <c r="AA177" s="151"/>
      <c r="AB177" s="151"/>
      <c r="AC177" s="151"/>
      <c r="AD177" s="151"/>
      <c r="AE177" s="151"/>
      <c r="AF177" s="151"/>
      <c r="AG177" s="151"/>
      <c r="AH177" s="151"/>
      <c r="AI177" s="151"/>
      <c r="AJ177" s="151"/>
      <c r="AK177" s="151"/>
      <c r="AL177" s="151"/>
      <c r="AM177" s="151"/>
      <c r="AN177" s="151"/>
      <c r="AO177" s="151"/>
      <c r="AP177" s="151"/>
      <c r="AQ177" s="151"/>
      <c r="AR177" s="151"/>
      <c r="AS177" s="151"/>
      <c r="AT177" s="151"/>
      <c r="AU177" s="151"/>
      <c r="AV177" s="151"/>
      <c r="AW177" s="151"/>
      <c r="AX177" s="151"/>
      <c r="AY177" s="151"/>
      <c r="AZ177" s="151"/>
      <c r="BA177" s="151"/>
      <c r="BB177" s="151">
        <v>6</v>
      </c>
    </row>
    <row r="178" spans="2:54" x14ac:dyDescent="0.35">
      <c r="B178" t="s">
        <v>155</v>
      </c>
      <c r="C178">
        <v>67</v>
      </c>
      <c r="D178" s="151"/>
      <c r="E178" s="151"/>
      <c r="F178" s="151"/>
      <c r="G178" s="151"/>
      <c r="H178" s="151"/>
      <c r="I178" s="151"/>
      <c r="J178" s="151"/>
      <c r="K178" s="151"/>
      <c r="L178" s="151"/>
      <c r="M178" s="151"/>
      <c r="N178" s="151"/>
      <c r="O178" s="151"/>
      <c r="P178" s="151"/>
      <c r="Q178" s="151"/>
      <c r="R178" s="151">
        <v>1</v>
      </c>
      <c r="S178" s="151">
        <v>1</v>
      </c>
      <c r="T178" s="151">
        <v>1</v>
      </c>
      <c r="U178" s="151">
        <v>1</v>
      </c>
      <c r="V178" s="151">
        <v>1</v>
      </c>
      <c r="W178" s="151">
        <v>1</v>
      </c>
      <c r="X178" s="151"/>
      <c r="Y178" s="151"/>
      <c r="Z178" s="151"/>
      <c r="AA178" s="151"/>
      <c r="AB178" s="151"/>
      <c r="AC178" s="151"/>
      <c r="AD178" s="151"/>
      <c r="AE178" s="151"/>
      <c r="AF178" s="151"/>
      <c r="AG178" s="151"/>
      <c r="AH178" s="151"/>
      <c r="AI178" s="151"/>
      <c r="AJ178" s="151"/>
      <c r="AK178" s="151"/>
      <c r="AL178" s="151"/>
      <c r="AM178" s="151"/>
      <c r="AN178" s="151"/>
      <c r="AO178" s="151"/>
      <c r="AP178" s="151"/>
      <c r="AQ178" s="151"/>
      <c r="AR178" s="151"/>
      <c r="AS178" s="151"/>
      <c r="AT178" s="151"/>
      <c r="AU178" s="151"/>
      <c r="AV178" s="151"/>
      <c r="AW178" s="151"/>
      <c r="AX178" s="151"/>
      <c r="AY178" s="151"/>
      <c r="AZ178" s="151"/>
      <c r="BA178" s="151"/>
      <c r="BB178" s="151">
        <v>6</v>
      </c>
    </row>
    <row r="179" spans="2:54" x14ac:dyDescent="0.35">
      <c r="C179">
        <v>71</v>
      </c>
      <c r="D179" s="151"/>
      <c r="E179" s="151">
        <v>1</v>
      </c>
      <c r="F179" s="151">
        <v>1</v>
      </c>
      <c r="G179" s="151">
        <v>1</v>
      </c>
      <c r="H179" s="151">
        <v>1</v>
      </c>
      <c r="I179" s="151">
        <v>1</v>
      </c>
      <c r="J179" s="151">
        <v>1</v>
      </c>
      <c r="K179" s="151"/>
      <c r="L179" s="151"/>
      <c r="M179" s="151"/>
      <c r="N179" s="151"/>
      <c r="O179" s="151"/>
      <c r="P179" s="151"/>
      <c r="Q179" s="151"/>
      <c r="R179" s="151"/>
      <c r="S179" s="151"/>
      <c r="T179" s="151"/>
      <c r="U179" s="151"/>
      <c r="V179" s="151"/>
      <c r="W179" s="151"/>
      <c r="X179" s="151"/>
      <c r="Y179" s="151"/>
      <c r="Z179" s="151"/>
      <c r="AA179" s="151"/>
      <c r="AB179" s="151"/>
      <c r="AC179" s="151"/>
      <c r="AD179" s="151"/>
      <c r="AE179" s="151"/>
      <c r="AF179" s="151"/>
      <c r="AG179" s="151"/>
      <c r="AH179" s="151"/>
      <c r="AI179" s="151"/>
      <c r="AJ179" s="151"/>
      <c r="AK179" s="151"/>
      <c r="AL179" s="151"/>
      <c r="AM179" s="151"/>
      <c r="AN179" s="151"/>
      <c r="AO179" s="151"/>
      <c r="AP179" s="151"/>
      <c r="AQ179" s="151"/>
      <c r="AR179" s="151"/>
      <c r="AS179" s="151"/>
      <c r="AT179" s="151"/>
      <c r="AU179" s="151"/>
      <c r="AV179" s="151"/>
      <c r="AW179" s="151"/>
      <c r="AX179" s="151"/>
      <c r="AY179" s="151"/>
      <c r="AZ179" s="151"/>
      <c r="BA179" s="151"/>
      <c r="BB179" s="151">
        <v>6</v>
      </c>
    </row>
    <row r="180" spans="2:54" x14ac:dyDescent="0.35">
      <c r="B180" t="s">
        <v>156</v>
      </c>
      <c r="C180">
        <v>68</v>
      </c>
      <c r="D180" s="151"/>
      <c r="E180" s="151"/>
      <c r="F180" s="151"/>
      <c r="G180" s="151"/>
      <c r="H180" s="151"/>
      <c r="I180" s="151"/>
      <c r="J180" s="151"/>
      <c r="K180" s="151"/>
      <c r="L180" s="151"/>
      <c r="M180" s="151"/>
      <c r="N180" s="151"/>
      <c r="O180" s="151"/>
      <c r="P180" s="151"/>
      <c r="Q180" s="151"/>
      <c r="R180" s="151">
        <v>1</v>
      </c>
      <c r="S180" s="151">
        <v>1</v>
      </c>
      <c r="T180" s="151">
        <v>1</v>
      </c>
      <c r="U180" s="151">
        <v>1</v>
      </c>
      <c r="V180" s="151">
        <v>1</v>
      </c>
      <c r="W180" s="151">
        <v>1</v>
      </c>
      <c r="X180" s="151"/>
      <c r="Y180" s="151"/>
      <c r="Z180" s="151"/>
      <c r="AA180" s="151"/>
      <c r="AB180" s="151"/>
      <c r="AC180" s="151"/>
      <c r="AD180" s="151"/>
      <c r="AE180" s="151"/>
      <c r="AF180" s="151"/>
      <c r="AG180" s="151"/>
      <c r="AH180" s="151"/>
      <c r="AI180" s="151"/>
      <c r="AJ180" s="151"/>
      <c r="AK180" s="151"/>
      <c r="AL180" s="151"/>
      <c r="AM180" s="151"/>
      <c r="AN180" s="151"/>
      <c r="AO180" s="151"/>
      <c r="AP180" s="151"/>
      <c r="AQ180" s="151"/>
      <c r="AR180" s="151"/>
      <c r="AS180" s="151"/>
      <c r="AT180" s="151"/>
      <c r="AU180" s="151"/>
      <c r="AV180" s="151"/>
      <c r="AW180" s="151"/>
      <c r="AX180" s="151"/>
      <c r="AY180" s="151"/>
      <c r="AZ180" s="151"/>
      <c r="BA180" s="151"/>
      <c r="BB180" s="151">
        <v>6</v>
      </c>
    </row>
    <row r="181" spans="2:54" x14ac:dyDescent="0.35">
      <c r="C181">
        <v>72</v>
      </c>
      <c r="D181" s="151"/>
      <c r="E181" s="151">
        <v>1</v>
      </c>
      <c r="F181" s="151">
        <v>1</v>
      </c>
      <c r="G181" s="151">
        <v>1</v>
      </c>
      <c r="H181" s="151">
        <v>1</v>
      </c>
      <c r="I181" s="151">
        <v>1</v>
      </c>
      <c r="J181" s="151">
        <v>1</v>
      </c>
      <c r="K181" s="151"/>
      <c r="L181" s="151"/>
      <c r="M181" s="151"/>
      <c r="N181" s="151"/>
      <c r="O181" s="151"/>
      <c r="P181" s="151"/>
      <c r="Q181" s="151"/>
      <c r="R181" s="151"/>
      <c r="S181" s="151"/>
      <c r="T181" s="151"/>
      <c r="U181" s="151"/>
      <c r="V181" s="151"/>
      <c r="W181" s="151"/>
      <c r="X181" s="151"/>
      <c r="Y181" s="151"/>
      <c r="Z181" s="151"/>
      <c r="AA181" s="151"/>
      <c r="AB181" s="151"/>
      <c r="AC181" s="151"/>
      <c r="AD181" s="151"/>
      <c r="AE181" s="151"/>
      <c r="AF181" s="151"/>
      <c r="AG181" s="151"/>
      <c r="AH181" s="151"/>
      <c r="AI181" s="151"/>
      <c r="AJ181" s="151"/>
      <c r="AK181" s="151"/>
      <c r="AL181" s="151"/>
      <c r="AM181" s="151"/>
      <c r="AN181" s="151"/>
      <c r="AO181" s="151"/>
      <c r="AP181" s="151"/>
      <c r="AQ181" s="151"/>
      <c r="AR181" s="151"/>
      <c r="AS181" s="151"/>
      <c r="AT181" s="151"/>
      <c r="AU181" s="151"/>
      <c r="AV181" s="151"/>
      <c r="AW181" s="151"/>
      <c r="AX181" s="151"/>
      <c r="AY181" s="151"/>
      <c r="AZ181" s="151"/>
      <c r="BA181" s="151"/>
      <c r="BB181" s="151">
        <v>6</v>
      </c>
    </row>
    <row r="182" spans="2:54" x14ac:dyDescent="0.35">
      <c r="B182" t="s">
        <v>157</v>
      </c>
      <c r="C182">
        <v>69</v>
      </c>
      <c r="D182" s="151"/>
      <c r="E182" s="151"/>
      <c r="F182" s="151"/>
      <c r="G182" s="151"/>
      <c r="H182" s="151"/>
      <c r="I182" s="151"/>
      <c r="J182" s="151"/>
      <c r="K182" s="151"/>
      <c r="L182" s="151"/>
      <c r="M182" s="151"/>
      <c r="N182" s="151"/>
      <c r="O182" s="151"/>
      <c r="P182" s="151"/>
      <c r="Q182" s="151"/>
      <c r="R182" s="151">
        <v>1</v>
      </c>
      <c r="S182" s="151">
        <v>1</v>
      </c>
      <c r="T182" s="151">
        <v>1</v>
      </c>
      <c r="U182" s="151">
        <v>1</v>
      </c>
      <c r="V182" s="151">
        <v>1</v>
      </c>
      <c r="W182" s="151">
        <v>1</v>
      </c>
      <c r="X182" s="151"/>
      <c r="Y182" s="151"/>
      <c r="Z182" s="151"/>
      <c r="AA182" s="151"/>
      <c r="AB182" s="151"/>
      <c r="AC182" s="151"/>
      <c r="AD182" s="151"/>
      <c r="AE182" s="151"/>
      <c r="AF182" s="151"/>
      <c r="AG182" s="151"/>
      <c r="AH182" s="151"/>
      <c r="AI182" s="151"/>
      <c r="AJ182" s="151"/>
      <c r="AK182" s="151"/>
      <c r="AL182" s="151"/>
      <c r="AM182" s="151"/>
      <c r="AN182" s="151"/>
      <c r="AO182" s="151"/>
      <c r="AP182" s="151"/>
      <c r="AQ182" s="151"/>
      <c r="AR182" s="151"/>
      <c r="AS182" s="151"/>
      <c r="AT182" s="151"/>
      <c r="AU182" s="151"/>
      <c r="AV182" s="151"/>
      <c r="AW182" s="151"/>
      <c r="AX182" s="151"/>
      <c r="AY182" s="151"/>
      <c r="AZ182" s="151"/>
      <c r="BA182" s="151"/>
      <c r="BB182" s="151">
        <v>6</v>
      </c>
    </row>
    <row r="183" spans="2:54" x14ac:dyDescent="0.35">
      <c r="C183">
        <v>73</v>
      </c>
      <c r="D183" s="151"/>
      <c r="E183" s="151">
        <v>1</v>
      </c>
      <c r="F183" s="151">
        <v>1</v>
      </c>
      <c r="G183" s="151">
        <v>1</v>
      </c>
      <c r="H183" s="151">
        <v>1</v>
      </c>
      <c r="I183" s="151">
        <v>1</v>
      </c>
      <c r="J183" s="151">
        <v>1</v>
      </c>
      <c r="K183" s="151"/>
      <c r="L183" s="151"/>
      <c r="M183" s="151"/>
      <c r="N183" s="151"/>
      <c r="O183" s="151"/>
      <c r="P183" s="151"/>
      <c r="Q183" s="151"/>
      <c r="R183" s="151"/>
      <c r="S183" s="151"/>
      <c r="T183" s="151"/>
      <c r="U183" s="151"/>
      <c r="V183" s="151"/>
      <c r="W183" s="151"/>
      <c r="X183" s="151"/>
      <c r="Y183" s="151"/>
      <c r="Z183" s="151"/>
      <c r="AA183" s="151"/>
      <c r="AB183" s="151"/>
      <c r="AC183" s="151"/>
      <c r="AD183" s="151"/>
      <c r="AE183" s="151"/>
      <c r="AF183" s="151"/>
      <c r="AG183" s="151"/>
      <c r="AH183" s="151"/>
      <c r="AI183" s="151"/>
      <c r="AJ183" s="151"/>
      <c r="AK183" s="151"/>
      <c r="AL183" s="151"/>
      <c r="AM183" s="151"/>
      <c r="AN183" s="151"/>
      <c r="AO183" s="151"/>
      <c r="AP183" s="151"/>
      <c r="AQ183" s="151"/>
      <c r="AR183" s="151"/>
      <c r="AS183" s="151"/>
      <c r="AT183" s="151"/>
      <c r="AU183" s="151"/>
      <c r="AV183" s="151"/>
      <c r="AW183" s="151"/>
      <c r="AX183" s="151"/>
      <c r="AY183" s="151"/>
      <c r="AZ183" s="151"/>
      <c r="BA183" s="151"/>
      <c r="BB183" s="151">
        <v>6</v>
      </c>
    </row>
    <row r="184" spans="2:54" x14ac:dyDescent="0.35">
      <c r="B184" t="s">
        <v>113</v>
      </c>
      <c r="C184">
        <v>58</v>
      </c>
      <c r="D184" s="151">
        <v>1</v>
      </c>
      <c r="E184" s="151">
        <v>1</v>
      </c>
      <c r="F184" s="151">
        <v>1</v>
      </c>
      <c r="G184" s="151">
        <v>1</v>
      </c>
      <c r="H184" s="151">
        <v>1</v>
      </c>
      <c r="I184" s="151">
        <v>1</v>
      </c>
      <c r="J184" s="151">
        <v>1</v>
      </c>
      <c r="K184" s="151"/>
      <c r="L184" s="151"/>
      <c r="M184" s="151"/>
      <c r="N184" s="151"/>
      <c r="O184" s="151"/>
      <c r="P184" s="151"/>
      <c r="Q184" s="151"/>
      <c r="R184" s="151"/>
      <c r="S184" s="151"/>
      <c r="T184" s="151"/>
      <c r="U184" s="151"/>
      <c r="V184" s="151"/>
      <c r="W184" s="151"/>
      <c r="X184" s="151"/>
      <c r="Y184" s="151"/>
      <c r="Z184" s="151"/>
      <c r="AA184" s="151"/>
      <c r="AB184" s="151"/>
      <c r="AC184" s="151"/>
      <c r="AD184" s="151"/>
      <c r="AE184" s="151"/>
      <c r="AF184" s="151"/>
      <c r="AG184" s="151"/>
      <c r="AH184" s="151"/>
      <c r="AI184" s="151"/>
      <c r="AJ184" s="151"/>
      <c r="AK184" s="151"/>
      <c r="AL184" s="151"/>
      <c r="AM184" s="151"/>
      <c r="AN184" s="151"/>
      <c r="AO184" s="151"/>
      <c r="AP184" s="151"/>
      <c r="AQ184" s="151"/>
      <c r="AR184" s="151"/>
      <c r="AS184" s="151"/>
      <c r="AT184" s="151"/>
      <c r="AU184" s="151"/>
      <c r="AV184" s="151"/>
      <c r="AW184" s="151"/>
      <c r="AX184" s="151"/>
      <c r="AY184" s="151"/>
      <c r="AZ184" s="151"/>
      <c r="BA184" s="151"/>
      <c r="BB184" s="151">
        <v>7</v>
      </c>
    </row>
    <row r="185" spans="2:54" x14ac:dyDescent="0.35">
      <c r="C185">
        <v>59</v>
      </c>
      <c r="D185" s="151"/>
      <c r="E185" s="151">
        <v>1</v>
      </c>
      <c r="F185" s="151">
        <v>1</v>
      </c>
      <c r="G185" s="151">
        <v>1</v>
      </c>
      <c r="H185" s="151">
        <v>1</v>
      </c>
      <c r="I185" s="151">
        <v>1</v>
      </c>
      <c r="J185" s="151">
        <v>1</v>
      </c>
      <c r="K185" s="151"/>
      <c r="L185" s="151"/>
      <c r="M185" s="151"/>
      <c r="N185" s="151"/>
      <c r="O185" s="151"/>
      <c r="P185" s="151"/>
      <c r="Q185" s="151"/>
      <c r="R185" s="151"/>
      <c r="S185" s="151"/>
      <c r="T185" s="151"/>
      <c r="U185" s="151"/>
      <c r="V185" s="151"/>
      <c r="W185" s="151"/>
      <c r="X185" s="151"/>
      <c r="Y185" s="151"/>
      <c r="Z185" s="151"/>
      <c r="AA185" s="151"/>
      <c r="AB185" s="151"/>
      <c r="AC185" s="151"/>
      <c r="AD185" s="151"/>
      <c r="AE185" s="151"/>
      <c r="AF185" s="151"/>
      <c r="AG185" s="151"/>
      <c r="AH185" s="151"/>
      <c r="AI185" s="151"/>
      <c r="AJ185" s="151"/>
      <c r="AK185" s="151"/>
      <c r="AL185" s="151"/>
      <c r="AM185" s="151"/>
      <c r="AN185" s="151"/>
      <c r="AO185" s="151"/>
      <c r="AP185" s="151"/>
      <c r="AQ185" s="151"/>
      <c r="AR185" s="151"/>
      <c r="AS185" s="151"/>
      <c r="AT185" s="151"/>
      <c r="AU185" s="151"/>
      <c r="AV185" s="151"/>
      <c r="AW185" s="151"/>
      <c r="AX185" s="151"/>
      <c r="AY185" s="151"/>
      <c r="AZ185" s="151"/>
      <c r="BA185" s="151"/>
      <c r="BB185" s="151">
        <v>6</v>
      </c>
    </row>
    <row r="186" spans="2:54" x14ac:dyDescent="0.35">
      <c r="C186">
        <v>71</v>
      </c>
      <c r="D186" s="151">
        <v>1</v>
      </c>
      <c r="E186" s="151"/>
      <c r="F186" s="151"/>
      <c r="G186" s="151"/>
      <c r="H186" s="151"/>
      <c r="I186" s="151"/>
      <c r="J186" s="151"/>
      <c r="K186" s="151"/>
      <c r="L186" s="151"/>
      <c r="M186" s="151"/>
      <c r="N186" s="151"/>
      <c r="O186" s="151"/>
      <c r="P186" s="151"/>
      <c r="Q186" s="151"/>
      <c r="R186" s="151"/>
      <c r="S186" s="151"/>
      <c r="T186" s="151"/>
      <c r="U186" s="151"/>
      <c r="V186" s="151"/>
      <c r="W186" s="151"/>
      <c r="X186" s="151"/>
      <c r="Y186" s="151"/>
      <c r="Z186" s="151"/>
      <c r="AA186" s="151"/>
      <c r="AB186" s="151"/>
      <c r="AC186" s="151"/>
      <c r="AD186" s="151"/>
      <c r="AE186" s="151"/>
      <c r="AF186" s="151"/>
      <c r="AG186" s="151"/>
      <c r="AH186" s="151"/>
      <c r="AI186" s="151"/>
      <c r="AJ186" s="151"/>
      <c r="AK186" s="151"/>
      <c r="AL186" s="151"/>
      <c r="AM186" s="151"/>
      <c r="AN186" s="151"/>
      <c r="AO186" s="151"/>
      <c r="AP186" s="151"/>
      <c r="AQ186" s="151"/>
      <c r="AR186" s="151"/>
      <c r="AS186" s="151"/>
      <c r="AT186" s="151"/>
      <c r="AU186" s="151"/>
      <c r="AV186" s="151"/>
      <c r="AW186" s="151"/>
      <c r="AX186" s="151"/>
      <c r="AY186" s="151"/>
      <c r="AZ186" s="151"/>
      <c r="BA186" s="151"/>
      <c r="BB186" s="151">
        <v>1</v>
      </c>
    </row>
    <row r="187" spans="2:54" x14ac:dyDescent="0.35">
      <c r="B187" t="s">
        <v>147</v>
      </c>
      <c r="C187">
        <v>59</v>
      </c>
      <c r="D187" s="151"/>
      <c r="E187" s="151"/>
      <c r="F187" s="151"/>
      <c r="G187" s="151"/>
      <c r="H187" s="151"/>
      <c r="I187" s="151"/>
      <c r="J187" s="151"/>
      <c r="K187" s="151">
        <v>1</v>
      </c>
      <c r="L187" s="151">
        <v>1</v>
      </c>
      <c r="M187" s="151">
        <v>1</v>
      </c>
      <c r="N187" s="151">
        <v>1</v>
      </c>
      <c r="O187" s="151">
        <v>1</v>
      </c>
      <c r="P187" s="151">
        <v>1</v>
      </c>
      <c r="Q187" s="151">
        <v>1</v>
      </c>
      <c r="R187" s="151"/>
      <c r="S187" s="151"/>
      <c r="T187" s="151"/>
      <c r="U187" s="151"/>
      <c r="V187" s="151"/>
      <c r="W187" s="151"/>
      <c r="X187" s="151"/>
      <c r="Y187" s="151"/>
      <c r="Z187" s="151"/>
      <c r="AA187" s="151"/>
      <c r="AB187" s="151"/>
      <c r="AC187" s="151"/>
      <c r="AD187" s="151"/>
      <c r="AE187" s="151"/>
      <c r="AF187" s="151"/>
      <c r="AG187" s="151"/>
      <c r="AH187" s="151"/>
      <c r="AI187" s="151"/>
      <c r="AJ187" s="151"/>
      <c r="AK187" s="151"/>
      <c r="AL187" s="151"/>
      <c r="AM187" s="151"/>
      <c r="AN187" s="151"/>
      <c r="AO187" s="151"/>
      <c r="AP187" s="151"/>
      <c r="AQ187" s="151"/>
      <c r="AR187" s="151"/>
      <c r="AS187" s="151"/>
      <c r="AT187" s="151"/>
      <c r="AU187" s="151"/>
      <c r="AV187" s="151"/>
      <c r="AW187" s="151"/>
      <c r="AX187" s="151"/>
      <c r="AY187" s="151"/>
      <c r="AZ187" s="151"/>
      <c r="BA187" s="151"/>
      <c r="BB187" s="151">
        <v>7</v>
      </c>
    </row>
    <row r="188" spans="2:54" x14ac:dyDescent="0.35">
      <c r="C188">
        <v>62</v>
      </c>
      <c r="D188" s="151"/>
      <c r="E188" s="151">
        <v>1</v>
      </c>
      <c r="F188" s="151">
        <v>1</v>
      </c>
      <c r="G188" s="151">
        <v>1</v>
      </c>
      <c r="H188" s="151">
        <v>1</v>
      </c>
      <c r="I188" s="151">
        <v>1</v>
      </c>
      <c r="J188" s="151">
        <v>1</v>
      </c>
      <c r="K188" s="151"/>
      <c r="L188" s="151"/>
      <c r="M188" s="151"/>
      <c r="N188" s="151"/>
      <c r="O188" s="151"/>
      <c r="P188" s="151"/>
      <c r="Q188" s="151"/>
      <c r="R188" s="151"/>
      <c r="S188" s="151"/>
      <c r="T188" s="151"/>
      <c r="U188" s="151"/>
      <c r="V188" s="151"/>
      <c r="W188" s="151"/>
      <c r="X188" s="151"/>
      <c r="Y188" s="151"/>
      <c r="Z188" s="151"/>
      <c r="AA188" s="151"/>
      <c r="AB188" s="151"/>
      <c r="AC188" s="151"/>
      <c r="AD188" s="151"/>
      <c r="AE188" s="151"/>
      <c r="AF188" s="151"/>
      <c r="AG188" s="151"/>
      <c r="AH188" s="151"/>
      <c r="AI188" s="151"/>
      <c r="AJ188" s="151"/>
      <c r="AK188" s="151"/>
      <c r="AL188" s="151"/>
      <c r="AM188" s="151"/>
      <c r="AN188" s="151"/>
      <c r="AO188" s="151"/>
      <c r="AP188" s="151"/>
      <c r="AQ188" s="151"/>
      <c r="AR188" s="151"/>
      <c r="AS188" s="151"/>
      <c r="AT188" s="151"/>
      <c r="AU188" s="151"/>
      <c r="AV188" s="151"/>
      <c r="AW188" s="151"/>
      <c r="AX188" s="151"/>
      <c r="AY188" s="151"/>
      <c r="AZ188" s="151"/>
      <c r="BA188" s="151"/>
      <c r="BB188" s="151">
        <v>6</v>
      </c>
    </row>
    <row r="189" spans="2:54" x14ac:dyDescent="0.35">
      <c r="C189">
        <v>72</v>
      </c>
      <c r="D189" s="151"/>
      <c r="E189" s="151"/>
      <c r="F189" s="151"/>
      <c r="G189" s="151"/>
      <c r="H189" s="151"/>
      <c r="I189" s="151"/>
      <c r="J189" s="151"/>
      <c r="K189" s="151">
        <v>1</v>
      </c>
      <c r="L189" s="151">
        <v>1</v>
      </c>
      <c r="M189" s="151">
        <v>1</v>
      </c>
      <c r="N189" s="151">
        <v>1</v>
      </c>
      <c r="O189" s="151">
        <v>1</v>
      </c>
      <c r="P189" s="151">
        <v>1</v>
      </c>
      <c r="Q189" s="151">
        <v>1</v>
      </c>
      <c r="R189" s="151"/>
      <c r="S189" s="151"/>
      <c r="T189" s="151"/>
      <c r="U189" s="151"/>
      <c r="V189" s="151"/>
      <c r="W189" s="151"/>
      <c r="X189" s="151"/>
      <c r="Y189" s="151"/>
      <c r="Z189" s="151"/>
      <c r="AA189" s="151"/>
      <c r="AB189" s="151"/>
      <c r="AC189" s="151"/>
      <c r="AD189" s="151"/>
      <c r="AE189" s="151"/>
      <c r="AF189" s="151"/>
      <c r="AG189" s="151"/>
      <c r="AH189" s="151"/>
      <c r="AI189" s="151"/>
      <c r="AJ189" s="151"/>
      <c r="AK189" s="151"/>
      <c r="AL189" s="151"/>
      <c r="AM189" s="151"/>
      <c r="AN189" s="151"/>
      <c r="AO189" s="151"/>
      <c r="AP189" s="151"/>
      <c r="AQ189" s="151"/>
      <c r="AR189" s="151"/>
      <c r="AS189" s="151"/>
      <c r="AT189" s="151"/>
      <c r="AU189" s="151"/>
      <c r="AV189" s="151"/>
      <c r="AW189" s="151"/>
      <c r="AX189" s="151"/>
      <c r="AY189" s="151"/>
      <c r="AZ189" s="151"/>
      <c r="BA189" s="151"/>
      <c r="BB189" s="151">
        <v>7</v>
      </c>
    </row>
    <row r="190" spans="2:54" x14ac:dyDescent="0.35">
      <c r="B190" t="s">
        <v>148</v>
      </c>
      <c r="C190">
        <v>60</v>
      </c>
      <c r="D190" s="151"/>
      <c r="E190" s="151"/>
      <c r="F190" s="151"/>
      <c r="G190" s="151"/>
      <c r="H190" s="151"/>
      <c r="I190" s="151"/>
      <c r="J190" s="151"/>
      <c r="K190" s="151"/>
      <c r="L190" s="151"/>
      <c r="M190" s="151"/>
      <c r="N190" s="151"/>
      <c r="O190" s="151"/>
      <c r="P190" s="151"/>
      <c r="Q190" s="151"/>
      <c r="R190" s="151">
        <v>1</v>
      </c>
      <c r="S190" s="151">
        <v>1</v>
      </c>
      <c r="T190" s="151">
        <v>1</v>
      </c>
      <c r="U190" s="151">
        <v>1</v>
      </c>
      <c r="V190" s="151">
        <v>1</v>
      </c>
      <c r="W190" s="151">
        <v>1</v>
      </c>
      <c r="X190" s="151">
        <v>1</v>
      </c>
      <c r="Y190" s="151"/>
      <c r="Z190" s="151"/>
      <c r="AA190" s="151"/>
      <c r="AB190" s="151"/>
      <c r="AC190" s="151"/>
      <c r="AD190" s="151"/>
      <c r="AE190" s="151"/>
      <c r="AF190" s="151"/>
      <c r="AG190" s="151"/>
      <c r="AH190" s="151"/>
      <c r="AI190" s="151"/>
      <c r="AJ190" s="151"/>
      <c r="AK190" s="151"/>
      <c r="AL190" s="151"/>
      <c r="AM190" s="151"/>
      <c r="AN190" s="151"/>
      <c r="AO190" s="151"/>
      <c r="AP190" s="151"/>
      <c r="AQ190" s="151"/>
      <c r="AR190" s="151"/>
      <c r="AS190" s="151"/>
      <c r="AT190" s="151"/>
      <c r="AU190" s="151"/>
      <c r="AV190" s="151"/>
      <c r="AW190" s="151"/>
      <c r="AX190" s="151"/>
      <c r="AY190" s="151"/>
      <c r="AZ190" s="151"/>
      <c r="BA190" s="151"/>
      <c r="BB190" s="151">
        <v>7</v>
      </c>
    </row>
    <row r="191" spans="2:54" x14ac:dyDescent="0.35">
      <c r="C191">
        <v>63</v>
      </c>
      <c r="D191" s="151"/>
      <c r="E191" s="151">
        <v>1</v>
      </c>
      <c r="F191" s="151">
        <v>1</v>
      </c>
      <c r="G191" s="151">
        <v>1</v>
      </c>
      <c r="H191" s="151">
        <v>1</v>
      </c>
      <c r="I191" s="151">
        <v>1</v>
      </c>
      <c r="J191" s="151">
        <v>1</v>
      </c>
      <c r="K191" s="151"/>
      <c r="L191" s="151"/>
      <c r="M191" s="151"/>
      <c r="N191" s="151"/>
      <c r="O191" s="151"/>
      <c r="P191" s="151"/>
      <c r="Q191" s="151"/>
      <c r="R191" s="151"/>
      <c r="S191" s="151"/>
      <c r="T191" s="151"/>
      <c r="U191" s="151"/>
      <c r="V191" s="151"/>
      <c r="W191" s="151"/>
      <c r="X191" s="151"/>
      <c r="Y191" s="151"/>
      <c r="Z191" s="151"/>
      <c r="AA191" s="151"/>
      <c r="AB191" s="151"/>
      <c r="AC191" s="151"/>
      <c r="AD191" s="151"/>
      <c r="AE191" s="151"/>
      <c r="AF191" s="151"/>
      <c r="AG191" s="151"/>
      <c r="AH191" s="151"/>
      <c r="AI191" s="151"/>
      <c r="AJ191" s="151"/>
      <c r="AK191" s="151"/>
      <c r="AL191" s="151"/>
      <c r="AM191" s="151"/>
      <c r="AN191" s="151"/>
      <c r="AO191" s="151"/>
      <c r="AP191" s="151"/>
      <c r="AQ191" s="151"/>
      <c r="AR191" s="151"/>
      <c r="AS191" s="151"/>
      <c r="AT191" s="151"/>
      <c r="AU191" s="151"/>
      <c r="AV191" s="151"/>
      <c r="AW191" s="151"/>
      <c r="AX191" s="151"/>
      <c r="AY191" s="151"/>
      <c r="AZ191" s="151"/>
      <c r="BA191" s="151"/>
      <c r="BB191" s="151">
        <v>6</v>
      </c>
    </row>
    <row r="192" spans="2:54" x14ac:dyDescent="0.35">
      <c r="C192">
        <v>73</v>
      </c>
      <c r="D192" s="151"/>
      <c r="E192" s="151"/>
      <c r="F192" s="151"/>
      <c r="G192" s="151"/>
      <c r="H192" s="151"/>
      <c r="I192" s="151"/>
      <c r="J192" s="151"/>
      <c r="K192" s="151"/>
      <c r="L192" s="151"/>
      <c r="M192" s="151"/>
      <c r="N192" s="151"/>
      <c r="O192" s="151"/>
      <c r="P192" s="151"/>
      <c r="Q192" s="151"/>
      <c r="R192" s="151">
        <v>1</v>
      </c>
      <c r="S192" s="151">
        <v>1</v>
      </c>
      <c r="T192" s="151">
        <v>1</v>
      </c>
      <c r="U192" s="151">
        <v>1</v>
      </c>
      <c r="V192" s="151">
        <v>1</v>
      </c>
      <c r="W192" s="151">
        <v>1</v>
      </c>
      <c r="X192" s="151">
        <v>1</v>
      </c>
      <c r="Y192" s="151"/>
      <c r="Z192" s="151"/>
      <c r="AA192" s="151"/>
      <c r="AB192" s="151"/>
      <c r="AC192" s="151"/>
      <c r="AD192" s="151"/>
      <c r="AE192" s="151"/>
      <c r="AF192" s="151"/>
      <c r="AG192" s="151"/>
      <c r="AH192" s="151"/>
      <c r="AI192" s="151"/>
      <c r="AJ192" s="151"/>
      <c r="AK192" s="151"/>
      <c r="AL192" s="151"/>
      <c r="AM192" s="151"/>
      <c r="AN192" s="151"/>
      <c r="AO192" s="151"/>
      <c r="AP192" s="151"/>
      <c r="AQ192" s="151"/>
      <c r="AR192" s="151"/>
      <c r="AS192" s="151"/>
      <c r="AT192" s="151"/>
      <c r="AU192" s="151"/>
      <c r="AV192" s="151"/>
      <c r="AW192" s="151"/>
      <c r="AX192" s="151"/>
      <c r="AY192" s="151"/>
      <c r="AZ192" s="151"/>
      <c r="BA192" s="151"/>
      <c r="BB192" s="151">
        <v>7</v>
      </c>
    </row>
    <row r="193" spans="1:54" x14ac:dyDescent="0.35">
      <c r="B193" t="s">
        <v>149</v>
      </c>
      <c r="C193">
        <v>61</v>
      </c>
      <c r="D193" s="151"/>
      <c r="E193" s="151"/>
      <c r="F193" s="151"/>
      <c r="G193" s="151"/>
      <c r="H193" s="151"/>
      <c r="I193" s="151"/>
      <c r="J193" s="151"/>
      <c r="K193" s="151"/>
      <c r="L193" s="151"/>
      <c r="M193" s="151"/>
      <c r="N193" s="151"/>
      <c r="O193" s="151"/>
      <c r="P193" s="151"/>
      <c r="Q193" s="151"/>
      <c r="R193" s="151"/>
      <c r="S193" s="151"/>
      <c r="T193" s="151"/>
      <c r="U193" s="151"/>
      <c r="V193" s="151"/>
      <c r="W193" s="151"/>
      <c r="X193" s="151"/>
      <c r="Y193" s="151">
        <v>1</v>
      </c>
      <c r="Z193" s="151">
        <v>1</v>
      </c>
      <c r="AA193" s="151">
        <v>1</v>
      </c>
      <c r="AB193" s="151">
        <v>1</v>
      </c>
      <c r="AC193" s="151">
        <v>1</v>
      </c>
      <c r="AD193" s="151">
        <v>1</v>
      </c>
      <c r="AE193" s="151">
        <v>1</v>
      </c>
      <c r="AF193" s="151"/>
      <c r="AG193" s="151"/>
      <c r="AH193" s="151"/>
      <c r="AI193" s="151"/>
      <c r="AJ193" s="151"/>
      <c r="AK193" s="151"/>
      <c r="AL193" s="151"/>
      <c r="AM193" s="151"/>
      <c r="AN193" s="151"/>
      <c r="AO193" s="151"/>
      <c r="AP193" s="151"/>
      <c r="AQ193" s="151"/>
      <c r="AR193" s="151"/>
      <c r="AS193" s="151"/>
      <c r="AT193" s="151"/>
      <c r="AU193" s="151"/>
      <c r="AV193" s="151"/>
      <c r="AW193" s="151"/>
      <c r="AX193" s="151"/>
      <c r="AY193" s="151"/>
      <c r="AZ193" s="151"/>
      <c r="BA193" s="151"/>
      <c r="BB193" s="151">
        <v>7</v>
      </c>
    </row>
    <row r="194" spans="1:54" x14ac:dyDescent="0.35">
      <c r="C194">
        <v>65</v>
      </c>
      <c r="D194" s="151"/>
      <c r="E194" s="151">
        <v>1</v>
      </c>
      <c r="F194" s="151">
        <v>1</v>
      </c>
      <c r="G194" s="151">
        <v>1</v>
      </c>
      <c r="H194" s="151">
        <v>1</v>
      </c>
      <c r="I194" s="151">
        <v>1</v>
      </c>
      <c r="J194" s="151">
        <v>1</v>
      </c>
      <c r="K194" s="151"/>
      <c r="L194" s="151"/>
      <c r="M194" s="151"/>
      <c r="N194" s="151"/>
      <c r="O194" s="151"/>
      <c r="P194" s="151"/>
      <c r="Q194" s="151"/>
      <c r="R194" s="151"/>
      <c r="S194" s="151"/>
      <c r="T194" s="151"/>
      <c r="U194" s="151"/>
      <c r="V194" s="151"/>
      <c r="W194" s="151"/>
      <c r="X194" s="151"/>
      <c r="Y194" s="151"/>
      <c r="Z194" s="151"/>
      <c r="AA194" s="151"/>
      <c r="AB194" s="151"/>
      <c r="AC194" s="151"/>
      <c r="AD194" s="151"/>
      <c r="AE194" s="151"/>
      <c r="AF194" s="151"/>
      <c r="AG194" s="151"/>
      <c r="AH194" s="151"/>
      <c r="AI194" s="151"/>
      <c r="AJ194" s="151"/>
      <c r="AK194" s="151"/>
      <c r="AL194" s="151"/>
      <c r="AM194" s="151"/>
      <c r="AN194" s="151"/>
      <c r="AO194" s="151"/>
      <c r="AP194" s="151"/>
      <c r="AQ194" s="151"/>
      <c r="AR194" s="151"/>
      <c r="AS194" s="151"/>
      <c r="AT194" s="151"/>
      <c r="AU194" s="151"/>
      <c r="AV194" s="151"/>
      <c r="AW194" s="151"/>
      <c r="AX194" s="151"/>
      <c r="AY194" s="151"/>
      <c r="AZ194" s="151"/>
      <c r="BA194" s="151"/>
      <c r="BB194" s="151">
        <v>6</v>
      </c>
    </row>
    <row r="195" spans="1:54" x14ac:dyDescent="0.35">
      <c r="C195">
        <v>74</v>
      </c>
      <c r="D195" s="151"/>
      <c r="E195" s="151"/>
      <c r="F195" s="151"/>
      <c r="G195" s="151"/>
      <c r="H195" s="151"/>
      <c r="I195" s="151"/>
      <c r="J195" s="151"/>
      <c r="K195" s="151"/>
      <c r="L195" s="151"/>
      <c r="M195" s="151"/>
      <c r="N195" s="151"/>
      <c r="O195" s="151"/>
      <c r="P195" s="151"/>
      <c r="Q195" s="151"/>
      <c r="R195" s="151"/>
      <c r="S195" s="151"/>
      <c r="T195" s="151"/>
      <c r="U195" s="151"/>
      <c r="V195" s="151"/>
      <c r="W195" s="151"/>
      <c r="X195" s="151"/>
      <c r="Y195" s="151">
        <v>1</v>
      </c>
      <c r="Z195" s="151">
        <v>1</v>
      </c>
      <c r="AA195" s="151">
        <v>1</v>
      </c>
      <c r="AB195" s="151">
        <v>1</v>
      </c>
      <c r="AC195" s="151">
        <v>1</v>
      </c>
      <c r="AD195" s="151">
        <v>1</v>
      </c>
      <c r="AE195" s="151">
        <v>1</v>
      </c>
      <c r="AF195" s="151"/>
      <c r="AG195" s="151"/>
      <c r="AH195" s="151"/>
      <c r="AI195" s="151"/>
      <c r="AJ195" s="151"/>
      <c r="AK195" s="151"/>
      <c r="AL195" s="151"/>
      <c r="AM195" s="151"/>
      <c r="AN195" s="151"/>
      <c r="AO195" s="151"/>
      <c r="AP195" s="151"/>
      <c r="AQ195" s="151"/>
      <c r="AR195" s="151"/>
      <c r="AS195" s="151"/>
      <c r="AT195" s="151"/>
      <c r="AU195" s="151"/>
      <c r="AV195" s="151"/>
      <c r="AW195" s="151"/>
      <c r="AX195" s="151"/>
      <c r="AY195" s="151"/>
      <c r="AZ195" s="151"/>
      <c r="BA195" s="151"/>
      <c r="BB195" s="151">
        <v>7</v>
      </c>
    </row>
    <row r="196" spans="1:54" x14ac:dyDescent="0.35">
      <c r="B196" t="s">
        <v>151</v>
      </c>
      <c r="C196">
        <v>62</v>
      </c>
      <c r="D196" s="151">
        <v>1</v>
      </c>
      <c r="E196" s="151"/>
      <c r="F196" s="151"/>
      <c r="G196" s="151"/>
      <c r="H196" s="151"/>
      <c r="I196" s="151"/>
      <c r="J196" s="151"/>
      <c r="K196" s="151"/>
      <c r="L196" s="151"/>
      <c r="M196" s="151"/>
      <c r="N196" s="151"/>
      <c r="O196" s="151"/>
      <c r="P196" s="151"/>
      <c r="Q196" s="151"/>
      <c r="R196" s="151"/>
      <c r="S196" s="151"/>
      <c r="T196" s="151"/>
      <c r="U196" s="151"/>
      <c r="V196" s="151"/>
      <c r="W196" s="151"/>
      <c r="X196" s="151"/>
      <c r="Y196" s="151"/>
      <c r="Z196" s="151"/>
      <c r="AA196" s="151"/>
      <c r="AB196" s="151"/>
      <c r="AC196" s="151"/>
      <c r="AD196" s="151"/>
      <c r="AE196" s="151"/>
      <c r="AF196" s="151"/>
      <c r="AG196" s="151"/>
      <c r="AH196" s="151"/>
      <c r="AI196" s="151"/>
      <c r="AJ196" s="151"/>
      <c r="AK196" s="151"/>
      <c r="AL196" s="151"/>
      <c r="AM196" s="151"/>
      <c r="AN196" s="151"/>
      <c r="AO196" s="151"/>
      <c r="AP196" s="151"/>
      <c r="AQ196" s="151"/>
      <c r="AR196" s="151"/>
      <c r="AS196" s="151"/>
      <c r="AT196" s="151"/>
      <c r="AU196" s="151"/>
      <c r="AV196" s="151"/>
      <c r="AW196" s="151"/>
      <c r="AX196" s="151"/>
      <c r="AY196" s="151"/>
      <c r="AZ196" s="151"/>
      <c r="BA196" s="151"/>
      <c r="BB196" s="151">
        <v>1</v>
      </c>
    </row>
    <row r="197" spans="1:54" x14ac:dyDescent="0.35">
      <c r="C197">
        <v>66</v>
      </c>
      <c r="D197" s="151"/>
      <c r="E197" s="151">
        <v>1</v>
      </c>
      <c r="F197" s="151">
        <v>1</v>
      </c>
      <c r="G197" s="151">
        <v>1</v>
      </c>
      <c r="H197" s="151">
        <v>1</v>
      </c>
      <c r="I197" s="151">
        <v>1</v>
      </c>
      <c r="J197" s="151">
        <v>1</v>
      </c>
      <c r="K197" s="151"/>
      <c r="L197" s="151"/>
      <c r="M197" s="151"/>
      <c r="N197" s="151"/>
      <c r="O197" s="151"/>
      <c r="P197" s="151"/>
      <c r="Q197" s="151"/>
      <c r="R197" s="151"/>
      <c r="S197" s="151"/>
      <c r="T197" s="151"/>
      <c r="U197" s="151"/>
      <c r="V197" s="151"/>
      <c r="W197" s="151"/>
      <c r="X197" s="151"/>
      <c r="Y197" s="151"/>
      <c r="Z197" s="151"/>
      <c r="AA197" s="151"/>
      <c r="AB197" s="151"/>
      <c r="AC197" s="151"/>
      <c r="AD197" s="151"/>
      <c r="AE197" s="151"/>
      <c r="AF197" s="151"/>
      <c r="AG197" s="151"/>
      <c r="AH197" s="151"/>
      <c r="AI197" s="151"/>
      <c r="AJ197" s="151"/>
      <c r="AK197" s="151"/>
      <c r="AL197" s="151"/>
      <c r="AM197" s="151"/>
      <c r="AN197" s="151"/>
      <c r="AO197" s="151"/>
      <c r="AP197" s="151"/>
      <c r="AQ197" s="151"/>
      <c r="AR197" s="151"/>
      <c r="AS197" s="151"/>
      <c r="AT197" s="151"/>
      <c r="AU197" s="151"/>
      <c r="AV197" s="151"/>
      <c r="AW197" s="151"/>
      <c r="AX197" s="151"/>
      <c r="AY197" s="151"/>
      <c r="AZ197" s="151"/>
      <c r="BA197" s="151"/>
      <c r="BB197" s="151">
        <v>6</v>
      </c>
    </row>
    <row r="198" spans="1:54" x14ac:dyDescent="0.35">
      <c r="C198">
        <v>75</v>
      </c>
      <c r="D198" s="151">
        <v>1</v>
      </c>
      <c r="E198" s="151">
        <v>1</v>
      </c>
      <c r="F198" s="151">
        <v>1</v>
      </c>
      <c r="G198" s="151">
        <v>1</v>
      </c>
      <c r="H198" s="151">
        <v>1</v>
      </c>
      <c r="I198" s="151">
        <v>1</v>
      </c>
      <c r="J198" s="151">
        <v>1</v>
      </c>
      <c r="K198" s="151"/>
      <c r="L198" s="151"/>
      <c r="M198" s="151"/>
      <c r="N198" s="151"/>
      <c r="O198" s="151"/>
      <c r="P198" s="151"/>
      <c r="Q198" s="151"/>
      <c r="R198" s="151"/>
      <c r="S198" s="151"/>
      <c r="T198" s="151"/>
      <c r="U198" s="151"/>
      <c r="V198" s="151"/>
      <c r="W198" s="151"/>
      <c r="X198" s="151"/>
      <c r="Y198" s="151"/>
      <c r="Z198" s="151"/>
      <c r="AA198" s="151"/>
      <c r="AB198" s="151"/>
      <c r="AC198" s="151"/>
      <c r="AD198" s="151"/>
      <c r="AE198" s="151"/>
      <c r="AF198" s="151"/>
      <c r="AG198" s="151"/>
      <c r="AH198" s="151"/>
      <c r="AI198" s="151"/>
      <c r="AJ198" s="151"/>
      <c r="AK198" s="151"/>
      <c r="AL198" s="151"/>
      <c r="AM198" s="151"/>
      <c r="AN198" s="151"/>
      <c r="AO198" s="151"/>
      <c r="AP198" s="151"/>
      <c r="AQ198" s="151"/>
      <c r="AR198" s="151"/>
      <c r="AS198" s="151"/>
      <c r="AT198" s="151"/>
      <c r="AU198" s="151"/>
      <c r="AV198" s="151"/>
      <c r="AW198" s="151"/>
      <c r="AX198" s="151"/>
      <c r="AY198" s="151"/>
      <c r="AZ198" s="151"/>
      <c r="BA198" s="151"/>
      <c r="BB198" s="151">
        <v>7</v>
      </c>
    </row>
    <row r="199" spans="1:54" x14ac:dyDescent="0.35">
      <c r="B199" t="s">
        <v>150</v>
      </c>
      <c r="C199">
        <v>63</v>
      </c>
      <c r="D199" s="151"/>
      <c r="E199" s="151"/>
      <c r="F199" s="151"/>
      <c r="G199" s="151"/>
      <c r="H199" s="151"/>
      <c r="I199" s="151"/>
      <c r="J199" s="151"/>
      <c r="K199" s="151">
        <v>1</v>
      </c>
      <c r="L199" s="151">
        <v>1</v>
      </c>
      <c r="M199" s="151">
        <v>1</v>
      </c>
      <c r="N199" s="151">
        <v>1</v>
      </c>
      <c r="O199" s="151">
        <v>1</v>
      </c>
      <c r="P199" s="151">
        <v>1</v>
      </c>
      <c r="Q199" s="151">
        <v>1</v>
      </c>
      <c r="R199" s="151"/>
      <c r="S199" s="151"/>
      <c r="T199" s="151"/>
      <c r="U199" s="151"/>
      <c r="V199" s="151"/>
      <c r="W199" s="151"/>
      <c r="X199" s="151"/>
      <c r="Y199" s="151"/>
      <c r="Z199" s="151"/>
      <c r="AA199" s="151"/>
      <c r="AB199" s="151"/>
      <c r="AC199" s="151"/>
      <c r="AD199" s="151"/>
      <c r="AE199" s="151"/>
      <c r="AF199" s="151"/>
      <c r="AG199" s="151"/>
      <c r="AH199" s="151"/>
      <c r="AI199" s="151"/>
      <c r="AJ199" s="151"/>
      <c r="AK199" s="151"/>
      <c r="AL199" s="151"/>
      <c r="AM199" s="151"/>
      <c r="AN199" s="151"/>
      <c r="AO199" s="151"/>
      <c r="AP199" s="151"/>
      <c r="AQ199" s="151"/>
      <c r="AR199" s="151"/>
      <c r="AS199" s="151"/>
      <c r="AT199" s="151"/>
      <c r="AU199" s="151"/>
      <c r="AV199" s="151"/>
      <c r="AW199" s="151"/>
      <c r="AX199" s="151"/>
      <c r="AY199" s="151"/>
      <c r="AZ199" s="151"/>
      <c r="BA199" s="151"/>
      <c r="BB199" s="151">
        <v>7</v>
      </c>
    </row>
    <row r="200" spans="1:54" x14ac:dyDescent="0.35">
      <c r="C200">
        <v>67</v>
      </c>
      <c r="D200" s="151"/>
      <c r="E200" s="151">
        <v>1</v>
      </c>
      <c r="F200" s="151">
        <v>1</v>
      </c>
      <c r="G200" s="151">
        <v>1</v>
      </c>
      <c r="H200" s="151">
        <v>1</v>
      </c>
      <c r="I200" s="151">
        <v>1</v>
      </c>
      <c r="J200" s="151">
        <v>1</v>
      </c>
      <c r="K200" s="151"/>
      <c r="L200" s="151"/>
      <c r="M200" s="151"/>
      <c r="N200" s="151"/>
      <c r="O200" s="151"/>
      <c r="P200" s="151"/>
      <c r="Q200" s="151"/>
      <c r="R200" s="151"/>
      <c r="S200" s="151"/>
      <c r="T200" s="151"/>
      <c r="U200" s="151"/>
      <c r="V200" s="151"/>
      <c r="W200" s="151"/>
      <c r="X200" s="151"/>
      <c r="Y200" s="151"/>
      <c r="Z200" s="151"/>
      <c r="AA200" s="151"/>
      <c r="AB200" s="151"/>
      <c r="AC200" s="151"/>
      <c r="AD200" s="151"/>
      <c r="AE200" s="151"/>
      <c r="AF200" s="151"/>
      <c r="AG200" s="151"/>
      <c r="AH200" s="151"/>
      <c r="AI200" s="151"/>
      <c r="AJ200" s="151"/>
      <c r="AK200" s="151"/>
      <c r="AL200" s="151"/>
      <c r="AM200" s="151"/>
      <c r="AN200" s="151"/>
      <c r="AO200" s="151"/>
      <c r="AP200" s="151"/>
      <c r="AQ200" s="151"/>
      <c r="AR200" s="151"/>
      <c r="AS200" s="151"/>
      <c r="AT200" s="151"/>
      <c r="AU200" s="151"/>
      <c r="AV200" s="151"/>
      <c r="AW200" s="151"/>
      <c r="AX200" s="151"/>
      <c r="AY200" s="151"/>
      <c r="AZ200" s="151"/>
      <c r="BA200" s="151"/>
      <c r="BB200" s="151">
        <v>6</v>
      </c>
    </row>
    <row r="201" spans="1:54" x14ac:dyDescent="0.35">
      <c r="C201">
        <v>76</v>
      </c>
      <c r="D201" s="151"/>
      <c r="E201" s="151"/>
      <c r="F201" s="151"/>
      <c r="G201" s="151"/>
      <c r="H201" s="151"/>
      <c r="I201" s="151"/>
      <c r="J201" s="151"/>
      <c r="K201" s="151">
        <v>1</v>
      </c>
      <c r="L201" s="151">
        <v>1</v>
      </c>
      <c r="M201" s="151">
        <v>1</v>
      </c>
      <c r="N201" s="151">
        <v>1</v>
      </c>
      <c r="O201" s="151">
        <v>1</v>
      </c>
      <c r="P201" s="151">
        <v>1</v>
      </c>
      <c r="Q201" s="151">
        <v>1</v>
      </c>
      <c r="R201" s="151"/>
      <c r="S201" s="151"/>
      <c r="T201" s="151"/>
      <c r="U201" s="151"/>
      <c r="V201" s="151"/>
      <c r="W201" s="151"/>
      <c r="X201" s="151"/>
      <c r="Y201" s="151"/>
      <c r="Z201" s="151"/>
      <c r="AA201" s="151"/>
      <c r="AB201" s="151"/>
      <c r="AC201" s="151"/>
      <c r="AD201" s="151"/>
      <c r="AE201" s="151"/>
      <c r="AF201" s="151"/>
      <c r="AG201" s="151"/>
      <c r="AH201" s="151"/>
      <c r="AI201" s="151"/>
      <c r="AJ201" s="151"/>
      <c r="AK201" s="151"/>
      <c r="AL201" s="151"/>
      <c r="AM201" s="151"/>
      <c r="AN201" s="151"/>
      <c r="AO201" s="151"/>
      <c r="AP201" s="151"/>
      <c r="AQ201" s="151"/>
      <c r="AR201" s="151"/>
      <c r="AS201" s="151"/>
      <c r="AT201" s="151"/>
      <c r="AU201" s="151"/>
      <c r="AV201" s="151"/>
      <c r="AW201" s="151"/>
      <c r="AX201" s="151"/>
      <c r="AY201" s="151"/>
      <c r="AZ201" s="151"/>
      <c r="BA201" s="151"/>
      <c r="BB201" s="151">
        <v>7</v>
      </c>
    </row>
    <row r="202" spans="1:54" x14ac:dyDescent="0.35">
      <c r="A202" t="s">
        <v>130</v>
      </c>
      <c r="B202" t="s">
        <v>152</v>
      </c>
      <c r="C202">
        <v>83</v>
      </c>
      <c r="D202" s="151"/>
      <c r="E202" s="151"/>
      <c r="F202" s="151"/>
      <c r="G202" s="151"/>
      <c r="H202" s="151"/>
      <c r="I202" s="151"/>
      <c r="J202" s="151"/>
      <c r="K202" s="151"/>
      <c r="L202" s="151"/>
      <c r="M202" s="151"/>
      <c r="N202" s="151"/>
      <c r="O202" s="151"/>
      <c r="P202" s="151"/>
      <c r="Q202" s="151"/>
      <c r="R202" s="151">
        <v>1</v>
      </c>
      <c r="S202" s="151">
        <v>1</v>
      </c>
      <c r="T202" s="151">
        <v>1</v>
      </c>
      <c r="U202" s="151">
        <v>1</v>
      </c>
      <c r="V202" s="151">
        <v>1</v>
      </c>
      <c r="W202" s="151">
        <v>1</v>
      </c>
      <c r="X202" s="151"/>
      <c r="Y202" s="151"/>
      <c r="Z202" s="151"/>
      <c r="AA202" s="151"/>
      <c r="AB202" s="151"/>
      <c r="AC202" s="151"/>
      <c r="AD202" s="151"/>
      <c r="AE202" s="151"/>
      <c r="AF202" s="151"/>
      <c r="AG202" s="151"/>
      <c r="AH202" s="151"/>
      <c r="AI202" s="151"/>
      <c r="AJ202" s="151"/>
      <c r="AK202" s="151"/>
      <c r="AL202" s="151"/>
      <c r="AM202" s="151"/>
      <c r="AN202" s="151"/>
      <c r="AO202" s="151"/>
      <c r="AP202" s="151"/>
      <c r="AQ202" s="151"/>
      <c r="AR202" s="151"/>
      <c r="AS202" s="151"/>
      <c r="AT202" s="151"/>
      <c r="AU202" s="151"/>
      <c r="AV202" s="151"/>
      <c r="AW202" s="151"/>
      <c r="AX202" s="151"/>
      <c r="AY202" s="151"/>
      <c r="AZ202" s="151"/>
      <c r="BA202" s="151"/>
      <c r="BB202" s="151">
        <v>6</v>
      </c>
    </row>
    <row r="203" spans="1:54" x14ac:dyDescent="0.35">
      <c r="C203">
        <v>85</v>
      </c>
      <c r="D203" s="151">
        <v>1</v>
      </c>
      <c r="E203" s="151">
        <v>1</v>
      </c>
      <c r="F203" s="151">
        <v>1</v>
      </c>
      <c r="G203" s="151">
        <v>1</v>
      </c>
      <c r="H203" s="151">
        <v>1</v>
      </c>
      <c r="I203" s="151">
        <v>1</v>
      </c>
      <c r="J203" s="151"/>
      <c r="K203" s="151"/>
      <c r="L203" s="151"/>
      <c r="M203" s="151"/>
      <c r="N203" s="151"/>
      <c r="O203" s="151"/>
      <c r="P203" s="151"/>
      <c r="Q203" s="151"/>
      <c r="R203" s="151"/>
      <c r="S203" s="151"/>
      <c r="T203" s="151"/>
      <c r="U203" s="151"/>
      <c r="V203" s="151"/>
      <c r="W203" s="151"/>
      <c r="X203" s="151"/>
      <c r="Y203" s="151"/>
      <c r="Z203" s="151"/>
      <c r="AA203" s="151"/>
      <c r="AB203" s="151"/>
      <c r="AC203" s="151"/>
      <c r="AD203" s="151"/>
      <c r="AE203" s="151"/>
      <c r="AF203" s="151"/>
      <c r="AG203" s="151"/>
      <c r="AH203" s="151"/>
      <c r="AI203" s="151"/>
      <c r="AJ203" s="151"/>
      <c r="AK203" s="151"/>
      <c r="AL203" s="151"/>
      <c r="AM203" s="151"/>
      <c r="AN203" s="151"/>
      <c r="AO203" s="151"/>
      <c r="AP203" s="151"/>
      <c r="AQ203" s="151"/>
      <c r="AR203" s="151"/>
      <c r="AS203" s="151"/>
      <c r="AT203" s="151"/>
      <c r="AU203" s="151"/>
      <c r="AV203" s="151"/>
      <c r="AW203" s="151"/>
      <c r="AX203" s="151"/>
      <c r="AY203" s="151"/>
      <c r="AZ203" s="151"/>
      <c r="BA203" s="151"/>
      <c r="BB203" s="151">
        <v>6</v>
      </c>
    </row>
    <row r="204" spans="1:54" x14ac:dyDescent="0.35">
      <c r="B204" t="s">
        <v>153</v>
      </c>
      <c r="C204">
        <v>84</v>
      </c>
      <c r="D204" s="151"/>
      <c r="E204" s="151"/>
      <c r="F204" s="151"/>
      <c r="G204" s="151"/>
      <c r="H204" s="151"/>
      <c r="I204" s="151"/>
      <c r="J204" s="151"/>
      <c r="K204" s="151"/>
      <c r="L204" s="151"/>
      <c r="M204" s="151"/>
      <c r="N204" s="151"/>
      <c r="O204" s="151"/>
      <c r="P204" s="151"/>
      <c r="Q204" s="151"/>
      <c r="R204" s="151">
        <v>1</v>
      </c>
      <c r="S204" s="151">
        <v>1</v>
      </c>
      <c r="T204" s="151">
        <v>1</v>
      </c>
      <c r="U204" s="151">
        <v>1</v>
      </c>
      <c r="V204" s="151">
        <v>1</v>
      </c>
      <c r="W204" s="151">
        <v>1</v>
      </c>
      <c r="X204" s="151"/>
      <c r="Y204" s="151"/>
      <c r="Z204" s="151"/>
      <c r="AA204" s="151"/>
      <c r="AB204" s="151"/>
      <c r="AC204" s="151"/>
      <c r="AD204" s="151"/>
      <c r="AE204" s="151"/>
      <c r="AF204" s="151"/>
      <c r="AG204" s="151"/>
      <c r="AH204" s="151"/>
      <c r="AI204" s="151"/>
      <c r="AJ204" s="151"/>
      <c r="AK204" s="151"/>
      <c r="AL204" s="151"/>
      <c r="AM204" s="151"/>
      <c r="AN204" s="151"/>
      <c r="AO204" s="151"/>
      <c r="AP204" s="151"/>
      <c r="AQ204" s="151"/>
      <c r="AR204" s="151"/>
      <c r="AS204" s="151"/>
      <c r="AT204" s="151"/>
      <c r="AU204" s="151"/>
      <c r="AV204" s="151"/>
      <c r="AW204" s="151"/>
      <c r="AX204" s="151"/>
      <c r="AY204" s="151"/>
      <c r="AZ204" s="151"/>
      <c r="BA204" s="151"/>
      <c r="BB204" s="151">
        <v>6</v>
      </c>
    </row>
    <row r="205" spans="1:54" x14ac:dyDescent="0.35">
      <c r="C205">
        <v>86</v>
      </c>
      <c r="D205" s="151">
        <v>1</v>
      </c>
      <c r="E205" s="151">
        <v>1</v>
      </c>
      <c r="F205" s="151">
        <v>1</v>
      </c>
      <c r="G205" s="151">
        <v>1</v>
      </c>
      <c r="H205" s="151">
        <v>1</v>
      </c>
      <c r="I205" s="151">
        <v>1</v>
      </c>
      <c r="J205" s="151"/>
      <c r="K205" s="151"/>
      <c r="L205" s="151"/>
      <c r="M205" s="151"/>
      <c r="N205" s="151"/>
      <c r="O205" s="151"/>
      <c r="P205" s="151"/>
      <c r="Q205" s="151"/>
      <c r="R205" s="151"/>
      <c r="S205" s="151"/>
      <c r="T205" s="151"/>
      <c r="U205" s="151"/>
      <c r="V205" s="151"/>
      <c r="W205" s="151"/>
      <c r="X205" s="151"/>
      <c r="Y205" s="151"/>
      <c r="Z205" s="151"/>
      <c r="AA205" s="151"/>
      <c r="AB205" s="151"/>
      <c r="AC205" s="151"/>
      <c r="AD205" s="151"/>
      <c r="AE205" s="151"/>
      <c r="AF205" s="151"/>
      <c r="AG205" s="151"/>
      <c r="AH205" s="151"/>
      <c r="AI205" s="151"/>
      <c r="AJ205" s="151"/>
      <c r="AK205" s="151"/>
      <c r="AL205" s="151"/>
      <c r="AM205" s="151"/>
      <c r="AN205" s="151"/>
      <c r="AO205" s="151"/>
      <c r="AP205" s="151"/>
      <c r="AQ205" s="151"/>
      <c r="AR205" s="151"/>
      <c r="AS205" s="151"/>
      <c r="AT205" s="151"/>
      <c r="AU205" s="151"/>
      <c r="AV205" s="151"/>
      <c r="AW205" s="151"/>
      <c r="AX205" s="151"/>
      <c r="AY205" s="151"/>
      <c r="AZ205" s="151"/>
      <c r="BA205" s="151"/>
      <c r="BB205" s="151">
        <v>6</v>
      </c>
    </row>
    <row r="206" spans="1:54" x14ac:dyDescent="0.35">
      <c r="B206" t="s">
        <v>154</v>
      </c>
      <c r="C206">
        <v>85</v>
      </c>
      <c r="D206" s="151"/>
      <c r="E206" s="151"/>
      <c r="F206" s="151"/>
      <c r="G206" s="151"/>
      <c r="H206" s="151"/>
      <c r="I206" s="151"/>
      <c r="J206" s="151"/>
      <c r="K206" s="151"/>
      <c r="L206" s="151"/>
      <c r="M206" s="151"/>
      <c r="N206" s="151"/>
      <c r="O206" s="151"/>
      <c r="P206" s="151"/>
      <c r="Q206" s="151"/>
      <c r="R206" s="151">
        <v>1</v>
      </c>
      <c r="S206" s="151">
        <v>1</v>
      </c>
      <c r="T206" s="151">
        <v>1</v>
      </c>
      <c r="U206" s="151">
        <v>1</v>
      </c>
      <c r="V206" s="151">
        <v>1</v>
      </c>
      <c r="W206" s="151">
        <v>1</v>
      </c>
      <c r="X206" s="151"/>
      <c r="Y206" s="151"/>
      <c r="Z206" s="151"/>
      <c r="AA206" s="151"/>
      <c r="AB206" s="151"/>
      <c r="AC206" s="151"/>
      <c r="AD206" s="151"/>
      <c r="AE206" s="151"/>
      <c r="AF206" s="151"/>
      <c r="AG206" s="151"/>
      <c r="AH206" s="151"/>
      <c r="AI206" s="151"/>
      <c r="AJ206" s="151"/>
      <c r="AK206" s="151"/>
      <c r="AL206" s="151"/>
      <c r="AM206" s="151"/>
      <c r="AN206" s="151"/>
      <c r="AO206" s="151"/>
      <c r="AP206" s="151"/>
      <c r="AQ206" s="151"/>
      <c r="AR206" s="151"/>
      <c r="AS206" s="151"/>
      <c r="AT206" s="151"/>
      <c r="AU206" s="151"/>
      <c r="AV206" s="151"/>
      <c r="AW206" s="151"/>
      <c r="AX206" s="151"/>
      <c r="AY206" s="151"/>
      <c r="AZ206" s="151"/>
      <c r="BA206" s="151"/>
      <c r="BB206" s="151">
        <v>6</v>
      </c>
    </row>
    <row r="207" spans="1:54" x14ac:dyDescent="0.35">
      <c r="C207">
        <v>87</v>
      </c>
      <c r="D207" s="151">
        <v>1</v>
      </c>
      <c r="E207" s="151">
        <v>1</v>
      </c>
      <c r="F207" s="151">
        <v>1</v>
      </c>
      <c r="G207" s="151">
        <v>1</v>
      </c>
      <c r="H207" s="151">
        <v>1</v>
      </c>
      <c r="I207" s="151">
        <v>1</v>
      </c>
      <c r="J207" s="151"/>
      <c r="K207" s="151"/>
      <c r="L207" s="151"/>
      <c r="M207" s="151"/>
      <c r="N207" s="151"/>
      <c r="O207" s="151"/>
      <c r="P207" s="151"/>
      <c r="Q207" s="151"/>
      <c r="R207" s="151"/>
      <c r="S207" s="151"/>
      <c r="T207" s="151"/>
      <c r="U207" s="151"/>
      <c r="V207" s="151"/>
      <c r="W207" s="151"/>
      <c r="X207" s="151"/>
      <c r="Y207" s="151"/>
      <c r="Z207" s="151"/>
      <c r="AA207" s="151"/>
      <c r="AB207" s="151"/>
      <c r="AC207" s="151"/>
      <c r="AD207" s="151"/>
      <c r="AE207" s="151"/>
      <c r="AF207" s="151"/>
      <c r="AG207" s="151"/>
      <c r="AH207" s="151"/>
      <c r="AI207" s="151"/>
      <c r="AJ207" s="151"/>
      <c r="AK207" s="151"/>
      <c r="AL207" s="151"/>
      <c r="AM207" s="151"/>
      <c r="AN207" s="151"/>
      <c r="AO207" s="151"/>
      <c r="AP207" s="151"/>
      <c r="AQ207" s="151"/>
      <c r="AR207" s="151"/>
      <c r="AS207" s="151"/>
      <c r="AT207" s="151"/>
      <c r="AU207" s="151"/>
      <c r="AV207" s="151"/>
      <c r="AW207" s="151"/>
      <c r="AX207" s="151"/>
      <c r="AY207" s="151"/>
      <c r="AZ207" s="151"/>
      <c r="BA207" s="151"/>
      <c r="BB207" s="151">
        <v>6</v>
      </c>
    </row>
    <row r="208" spans="1:54" x14ac:dyDescent="0.35">
      <c r="B208" t="s">
        <v>155</v>
      </c>
      <c r="C208">
        <v>86</v>
      </c>
      <c r="D208" s="151"/>
      <c r="E208" s="151"/>
      <c r="F208" s="151"/>
      <c r="G208" s="151"/>
      <c r="H208" s="151"/>
      <c r="I208" s="151"/>
      <c r="J208" s="151"/>
      <c r="K208" s="151"/>
      <c r="L208" s="151"/>
      <c r="M208" s="151"/>
      <c r="N208" s="151"/>
      <c r="O208" s="151"/>
      <c r="P208" s="151"/>
      <c r="Q208" s="151"/>
      <c r="R208" s="151">
        <v>1</v>
      </c>
      <c r="S208" s="151">
        <v>1</v>
      </c>
      <c r="T208" s="151">
        <v>1</v>
      </c>
      <c r="U208" s="151">
        <v>1</v>
      </c>
      <c r="V208" s="151">
        <v>1</v>
      </c>
      <c r="W208" s="151">
        <v>1</v>
      </c>
      <c r="X208" s="151"/>
      <c r="Y208" s="151"/>
      <c r="Z208" s="151"/>
      <c r="AA208" s="151"/>
      <c r="AB208" s="151"/>
      <c r="AC208" s="151"/>
      <c r="AD208" s="151"/>
      <c r="AE208" s="151"/>
      <c r="AF208" s="151"/>
      <c r="AG208" s="151"/>
      <c r="AH208" s="151"/>
      <c r="AI208" s="151"/>
      <c r="AJ208" s="151"/>
      <c r="AK208" s="151"/>
      <c r="AL208" s="151"/>
      <c r="AM208" s="151"/>
      <c r="AN208" s="151"/>
      <c r="AO208" s="151"/>
      <c r="AP208" s="151"/>
      <c r="AQ208" s="151"/>
      <c r="AR208" s="151"/>
      <c r="AS208" s="151"/>
      <c r="AT208" s="151"/>
      <c r="AU208" s="151"/>
      <c r="AV208" s="151"/>
      <c r="AW208" s="151"/>
      <c r="AX208" s="151"/>
      <c r="AY208" s="151"/>
      <c r="AZ208" s="151"/>
      <c r="BA208" s="151"/>
      <c r="BB208" s="151">
        <v>6</v>
      </c>
    </row>
    <row r="209" spans="2:54" x14ac:dyDescent="0.35">
      <c r="C209">
        <v>88</v>
      </c>
      <c r="D209" s="151">
        <v>1</v>
      </c>
      <c r="E209" s="151">
        <v>1</v>
      </c>
      <c r="F209" s="151">
        <v>1</v>
      </c>
      <c r="G209" s="151">
        <v>1</v>
      </c>
      <c r="H209" s="151">
        <v>1</v>
      </c>
      <c r="I209" s="151">
        <v>1</v>
      </c>
      <c r="J209" s="151"/>
      <c r="K209" s="151"/>
      <c r="L209" s="151"/>
      <c r="M209" s="151"/>
      <c r="N209" s="151"/>
      <c r="O209" s="151"/>
      <c r="P209" s="151"/>
      <c r="Q209" s="151"/>
      <c r="R209" s="151"/>
      <c r="S209" s="151"/>
      <c r="T209" s="151"/>
      <c r="U209" s="151"/>
      <c r="V209" s="151"/>
      <c r="W209" s="151"/>
      <c r="X209" s="151"/>
      <c r="Y209" s="151"/>
      <c r="Z209" s="151"/>
      <c r="AA209" s="151"/>
      <c r="AB209" s="151"/>
      <c r="AC209" s="151"/>
      <c r="AD209" s="151"/>
      <c r="AE209" s="151"/>
      <c r="AF209" s="151"/>
      <c r="AG209" s="151"/>
      <c r="AH209" s="151"/>
      <c r="AI209" s="151"/>
      <c r="AJ209" s="151"/>
      <c r="AK209" s="151"/>
      <c r="AL209" s="151"/>
      <c r="AM209" s="151"/>
      <c r="AN209" s="151"/>
      <c r="AO209" s="151"/>
      <c r="AP209" s="151"/>
      <c r="AQ209" s="151"/>
      <c r="AR209" s="151"/>
      <c r="AS209" s="151"/>
      <c r="AT209" s="151"/>
      <c r="AU209" s="151"/>
      <c r="AV209" s="151"/>
      <c r="AW209" s="151"/>
      <c r="AX209" s="151"/>
      <c r="AY209" s="151"/>
      <c r="AZ209" s="151"/>
      <c r="BA209" s="151"/>
      <c r="BB209" s="151">
        <v>6</v>
      </c>
    </row>
    <row r="210" spans="2:54" x14ac:dyDescent="0.35">
      <c r="B210" t="s">
        <v>156</v>
      </c>
      <c r="C210">
        <v>87</v>
      </c>
      <c r="D210" s="151"/>
      <c r="E210" s="151"/>
      <c r="F210" s="151"/>
      <c r="G210" s="151"/>
      <c r="H210" s="151"/>
      <c r="I210" s="151"/>
      <c r="J210" s="151"/>
      <c r="K210" s="151"/>
      <c r="L210" s="151"/>
      <c r="M210" s="151"/>
      <c r="N210" s="151"/>
      <c r="O210" s="151"/>
      <c r="P210" s="151"/>
      <c r="Q210" s="151"/>
      <c r="R210" s="151">
        <v>1</v>
      </c>
      <c r="S210" s="151">
        <v>1</v>
      </c>
      <c r="T210" s="151">
        <v>1</v>
      </c>
      <c r="U210" s="151">
        <v>1</v>
      </c>
      <c r="V210" s="151">
        <v>1</v>
      </c>
      <c r="W210" s="151">
        <v>1</v>
      </c>
      <c r="X210" s="151"/>
      <c r="Y210" s="151"/>
      <c r="Z210" s="151"/>
      <c r="AA210" s="151"/>
      <c r="AB210" s="151"/>
      <c r="AC210" s="151"/>
      <c r="AD210" s="151"/>
      <c r="AE210" s="151"/>
      <c r="AF210" s="151"/>
      <c r="AG210" s="151"/>
      <c r="AH210" s="151"/>
      <c r="AI210" s="151"/>
      <c r="AJ210" s="151"/>
      <c r="AK210" s="151"/>
      <c r="AL210" s="151"/>
      <c r="AM210" s="151"/>
      <c r="AN210" s="151"/>
      <c r="AO210" s="151"/>
      <c r="AP210" s="151"/>
      <c r="AQ210" s="151"/>
      <c r="AR210" s="151"/>
      <c r="AS210" s="151"/>
      <c r="AT210" s="151"/>
      <c r="AU210" s="151"/>
      <c r="AV210" s="151"/>
      <c r="AW210" s="151"/>
      <c r="AX210" s="151"/>
      <c r="AY210" s="151"/>
      <c r="AZ210" s="151"/>
      <c r="BA210" s="151"/>
      <c r="BB210" s="151">
        <v>6</v>
      </c>
    </row>
    <row r="211" spans="2:54" x14ac:dyDescent="0.35">
      <c r="C211">
        <v>89</v>
      </c>
      <c r="D211" s="151">
        <v>1</v>
      </c>
      <c r="E211" s="151">
        <v>1</v>
      </c>
      <c r="F211" s="151">
        <v>1</v>
      </c>
      <c r="G211" s="151">
        <v>1</v>
      </c>
      <c r="H211" s="151">
        <v>1</v>
      </c>
      <c r="I211" s="151">
        <v>1</v>
      </c>
      <c r="J211" s="151"/>
      <c r="K211" s="151"/>
      <c r="L211" s="151"/>
      <c r="M211" s="151"/>
      <c r="N211" s="151"/>
      <c r="O211" s="151"/>
      <c r="P211" s="151"/>
      <c r="Q211" s="151"/>
      <c r="R211" s="151"/>
      <c r="S211" s="151"/>
      <c r="T211" s="151"/>
      <c r="U211" s="151"/>
      <c r="V211" s="151"/>
      <c r="W211" s="151"/>
      <c r="X211" s="151"/>
      <c r="Y211" s="151"/>
      <c r="Z211" s="151"/>
      <c r="AA211" s="151"/>
      <c r="AB211" s="151"/>
      <c r="AC211" s="151"/>
      <c r="AD211" s="151"/>
      <c r="AE211" s="151"/>
      <c r="AF211" s="151"/>
      <c r="AG211" s="151"/>
      <c r="AH211" s="151"/>
      <c r="AI211" s="151"/>
      <c r="AJ211" s="151"/>
      <c r="AK211" s="151"/>
      <c r="AL211" s="151"/>
      <c r="AM211" s="151"/>
      <c r="AN211" s="151"/>
      <c r="AO211" s="151"/>
      <c r="AP211" s="151"/>
      <c r="AQ211" s="151"/>
      <c r="AR211" s="151"/>
      <c r="AS211" s="151"/>
      <c r="AT211" s="151"/>
      <c r="AU211" s="151"/>
      <c r="AV211" s="151"/>
      <c r="AW211" s="151"/>
      <c r="AX211" s="151"/>
      <c r="AY211" s="151"/>
      <c r="AZ211" s="151"/>
      <c r="BA211" s="151"/>
      <c r="BB211" s="151">
        <v>6</v>
      </c>
    </row>
    <row r="212" spans="2:54" x14ac:dyDescent="0.35">
      <c r="B212" t="s">
        <v>157</v>
      </c>
      <c r="C212">
        <v>88</v>
      </c>
      <c r="D212" s="151"/>
      <c r="E212" s="151"/>
      <c r="F212" s="151"/>
      <c r="G212" s="151"/>
      <c r="H212" s="151"/>
      <c r="I212" s="151"/>
      <c r="J212" s="151"/>
      <c r="K212" s="151"/>
      <c r="L212" s="151"/>
      <c r="M212" s="151"/>
      <c r="N212" s="151"/>
      <c r="O212" s="151"/>
      <c r="P212" s="151"/>
      <c r="Q212" s="151"/>
      <c r="R212" s="151">
        <v>1</v>
      </c>
      <c r="S212" s="151">
        <v>1</v>
      </c>
      <c r="T212" s="151">
        <v>1</v>
      </c>
      <c r="U212" s="151">
        <v>1</v>
      </c>
      <c r="V212" s="151">
        <v>1</v>
      </c>
      <c r="W212" s="151">
        <v>1</v>
      </c>
      <c r="X212" s="151"/>
      <c r="Y212" s="151"/>
      <c r="Z212" s="151"/>
      <c r="AA212" s="151"/>
      <c r="AB212" s="151"/>
      <c r="AC212" s="151"/>
      <c r="AD212" s="151"/>
      <c r="AE212" s="151"/>
      <c r="AF212" s="151"/>
      <c r="AG212" s="151"/>
      <c r="AH212" s="151"/>
      <c r="AI212" s="151"/>
      <c r="AJ212" s="151"/>
      <c r="AK212" s="151"/>
      <c r="AL212" s="151"/>
      <c r="AM212" s="151"/>
      <c r="AN212" s="151"/>
      <c r="AO212" s="151"/>
      <c r="AP212" s="151"/>
      <c r="AQ212" s="151"/>
      <c r="AR212" s="151"/>
      <c r="AS212" s="151"/>
      <c r="AT212" s="151"/>
      <c r="AU212" s="151"/>
      <c r="AV212" s="151"/>
      <c r="AW212" s="151"/>
      <c r="AX212" s="151"/>
      <c r="AY212" s="151"/>
      <c r="AZ212" s="151"/>
      <c r="BA212" s="151"/>
      <c r="BB212" s="151">
        <v>6</v>
      </c>
    </row>
    <row r="213" spans="2:54" x14ac:dyDescent="0.35">
      <c r="C213">
        <v>90</v>
      </c>
      <c r="D213" s="151">
        <v>1</v>
      </c>
      <c r="E213" s="151">
        <v>1</v>
      </c>
      <c r="F213" s="151">
        <v>1</v>
      </c>
      <c r="G213" s="151">
        <v>1</v>
      </c>
      <c r="H213" s="151">
        <v>1</v>
      </c>
      <c r="I213" s="151">
        <v>1</v>
      </c>
      <c r="J213" s="151"/>
      <c r="K213" s="151"/>
      <c r="L213" s="151"/>
      <c r="M213" s="151"/>
      <c r="N213" s="151"/>
      <c r="O213" s="151"/>
      <c r="P213" s="151"/>
      <c r="Q213" s="151"/>
      <c r="R213" s="151"/>
      <c r="S213" s="151"/>
      <c r="T213" s="151"/>
      <c r="U213" s="151"/>
      <c r="V213" s="151"/>
      <c r="W213" s="151"/>
      <c r="X213" s="151"/>
      <c r="Y213" s="151"/>
      <c r="Z213" s="151"/>
      <c r="AA213" s="151"/>
      <c r="AB213" s="151"/>
      <c r="AC213" s="151"/>
      <c r="AD213" s="151"/>
      <c r="AE213" s="151"/>
      <c r="AF213" s="151"/>
      <c r="AG213" s="151"/>
      <c r="AH213" s="151"/>
      <c r="AI213" s="151"/>
      <c r="AJ213" s="151"/>
      <c r="AK213" s="151"/>
      <c r="AL213" s="151"/>
      <c r="AM213" s="151"/>
      <c r="AN213" s="151"/>
      <c r="AO213" s="151"/>
      <c r="AP213" s="151"/>
      <c r="AQ213" s="151"/>
      <c r="AR213" s="151"/>
      <c r="AS213" s="151"/>
      <c r="AT213" s="151"/>
      <c r="AU213" s="151"/>
      <c r="AV213" s="151"/>
      <c r="AW213" s="151"/>
      <c r="AX213" s="151"/>
      <c r="AY213" s="151"/>
      <c r="AZ213" s="151"/>
      <c r="BA213" s="151"/>
      <c r="BB213" s="151">
        <v>6</v>
      </c>
    </row>
    <row r="214" spans="2:54" x14ac:dyDescent="0.35">
      <c r="B214" t="s">
        <v>113</v>
      </c>
      <c r="C214">
        <v>90</v>
      </c>
      <c r="D214" s="151"/>
      <c r="E214" s="151"/>
      <c r="F214" s="151"/>
      <c r="G214" s="151"/>
      <c r="H214" s="151"/>
      <c r="I214" s="151"/>
      <c r="J214" s="151">
        <v>1</v>
      </c>
      <c r="K214" s="151"/>
      <c r="L214" s="151"/>
      <c r="M214" s="151"/>
      <c r="N214" s="151"/>
      <c r="O214" s="151"/>
      <c r="P214" s="151"/>
      <c r="Q214" s="151"/>
      <c r="R214" s="151"/>
      <c r="S214" s="151"/>
      <c r="T214" s="151"/>
      <c r="U214" s="151"/>
      <c r="V214" s="151"/>
      <c r="W214" s="151"/>
      <c r="X214" s="151"/>
      <c r="Y214" s="151"/>
      <c r="Z214" s="151"/>
      <c r="AA214" s="151"/>
      <c r="AB214" s="151"/>
      <c r="AC214" s="151"/>
      <c r="AD214" s="151"/>
      <c r="AE214" s="151"/>
      <c r="AF214" s="151"/>
      <c r="AG214" s="151"/>
      <c r="AH214" s="151"/>
      <c r="AI214" s="151"/>
      <c r="AJ214" s="151"/>
      <c r="AK214" s="151"/>
      <c r="AL214" s="151"/>
      <c r="AM214" s="151"/>
      <c r="AN214" s="151"/>
      <c r="AO214" s="151"/>
      <c r="AP214" s="151"/>
      <c r="AQ214" s="151"/>
      <c r="AR214" s="151"/>
      <c r="AS214" s="151"/>
      <c r="AT214" s="151"/>
      <c r="AU214" s="151"/>
      <c r="AV214" s="151"/>
      <c r="AW214" s="151"/>
      <c r="AX214" s="151"/>
      <c r="AY214" s="151"/>
      <c r="AZ214" s="151"/>
      <c r="BA214" s="151"/>
      <c r="BB214" s="151">
        <v>1</v>
      </c>
    </row>
    <row r="215" spans="2:54" x14ac:dyDescent="0.35">
      <c r="B215" t="s">
        <v>147</v>
      </c>
      <c r="C215">
        <v>78</v>
      </c>
      <c r="D215" s="151">
        <v>1</v>
      </c>
      <c r="E215" s="151">
        <v>1</v>
      </c>
      <c r="F215" s="151">
        <v>1</v>
      </c>
      <c r="G215" s="151">
        <v>1</v>
      </c>
      <c r="H215" s="151">
        <v>1</v>
      </c>
      <c r="I215" s="151">
        <v>1</v>
      </c>
      <c r="J215" s="151"/>
      <c r="K215" s="151">
        <v>1</v>
      </c>
      <c r="L215" s="151">
        <v>1</v>
      </c>
      <c r="M215" s="151">
        <v>1</v>
      </c>
      <c r="N215" s="151">
        <v>1</v>
      </c>
      <c r="O215" s="151">
        <v>1</v>
      </c>
      <c r="P215" s="151">
        <v>1</v>
      </c>
      <c r="Q215" s="151">
        <v>1</v>
      </c>
      <c r="R215" s="151"/>
      <c r="S215" s="151"/>
      <c r="T215" s="151"/>
      <c r="U215" s="151"/>
      <c r="V215" s="151"/>
      <c r="W215" s="151"/>
      <c r="X215" s="151"/>
      <c r="Y215" s="151"/>
      <c r="Z215" s="151"/>
      <c r="AA215" s="151"/>
      <c r="AB215" s="151"/>
      <c r="AC215" s="151"/>
      <c r="AD215" s="151"/>
      <c r="AE215" s="151"/>
      <c r="AF215" s="151"/>
      <c r="AG215" s="151"/>
      <c r="AH215" s="151"/>
      <c r="AI215" s="151"/>
      <c r="AJ215" s="151"/>
      <c r="AK215" s="151"/>
      <c r="AL215" s="151"/>
      <c r="AM215" s="151"/>
      <c r="AN215" s="151"/>
      <c r="AO215" s="151"/>
      <c r="AP215" s="151"/>
      <c r="AQ215" s="151"/>
      <c r="AR215" s="151"/>
      <c r="AS215" s="151"/>
      <c r="AT215" s="151"/>
      <c r="AU215" s="151"/>
      <c r="AV215" s="151"/>
      <c r="AW215" s="151"/>
      <c r="AX215" s="151"/>
      <c r="AY215" s="151"/>
      <c r="AZ215" s="151"/>
      <c r="BA215" s="151"/>
      <c r="BB215" s="151">
        <v>13</v>
      </c>
    </row>
    <row r="216" spans="2:54" x14ac:dyDescent="0.35">
      <c r="C216">
        <v>91</v>
      </c>
      <c r="D216" s="151"/>
      <c r="E216" s="151"/>
      <c r="F216" s="151"/>
      <c r="G216" s="151"/>
      <c r="H216" s="151"/>
      <c r="I216" s="151"/>
      <c r="J216" s="151"/>
      <c r="K216" s="151">
        <v>1</v>
      </c>
      <c r="L216" s="151">
        <v>1</v>
      </c>
      <c r="M216" s="151">
        <v>1</v>
      </c>
      <c r="N216" s="151">
        <v>1</v>
      </c>
      <c r="O216" s="151">
        <v>1</v>
      </c>
      <c r="P216" s="151">
        <v>1</v>
      </c>
      <c r="Q216" s="151">
        <v>1</v>
      </c>
      <c r="R216" s="151"/>
      <c r="S216" s="151"/>
      <c r="T216" s="151"/>
      <c r="U216" s="151"/>
      <c r="V216" s="151"/>
      <c r="W216" s="151"/>
      <c r="X216" s="151"/>
      <c r="Y216" s="151"/>
      <c r="Z216" s="151"/>
      <c r="AA216" s="151"/>
      <c r="AB216" s="151"/>
      <c r="AC216" s="151"/>
      <c r="AD216" s="151"/>
      <c r="AE216" s="151"/>
      <c r="AF216" s="151"/>
      <c r="AG216" s="151"/>
      <c r="AH216" s="151"/>
      <c r="AI216" s="151"/>
      <c r="AJ216" s="151"/>
      <c r="AK216" s="151"/>
      <c r="AL216" s="151"/>
      <c r="AM216" s="151"/>
      <c r="AN216" s="151"/>
      <c r="AO216" s="151"/>
      <c r="AP216" s="151"/>
      <c r="AQ216" s="151"/>
      <c r="AR216" s="151"/>
      <c r="AS216" s="151"/>
      <c r="AT216" s="151"/>
      <c r="AU216" s="151"/>
      <c r="AV216" s="151"/>
      <c r="AW216" s="151"/>
      <c r="AX216" s="151"/>
      <c r="AY216" s="151"/>
      <c r="AZ216" s="151"/>
      <c r="BA216" s="151"/>
      <c r="BB216" s="151">
        <v>7</v>
      </c>
    </row>
    <row r="217" spans="2:54" x14ac:dyDescent="0.35">
      <c r="B217" t="s">
        <v>148</v>
      </c>
      <c r="C217">
        <v>79</v>
      </c>
      <c r="D217" s="151"/>
      <c r="E217" s="151"/>
      <c r="F217" s="151"/>
      <c r="G217" s="151"/>
      <c r="H217" s="151"/>
      <c r="I217" s="151"/>
      <c r="J217" s="151"/>
      <c r="K217" s="151"/>
      <c r="L217" s="151"/>
      <c r="M217" s="151"/>
      <c r="N217" s="151"/>
      <c r="O217" s="151"/>
      <c r="P217" s="151"/>
      <c r="Q217" s="151"/>
      <c r="R217" s="151">
        <v>1</v>
      </c>
      <c r="S217" s="151">
        <v>1</v>
      </c>
      <c r="T217" s="151">
        <v>1</v>
      </c>
      <c r="U217" s="151">
        <v>1</v>
      </c>
      <c r="V217" s="151">
        <v>1</v>
      </c>
      <c r="W217" s="151">
        <v>1</v>
      </c>
      <c r="X217" s="151">
        <v>1</v>
      </c>
      <c r="Y217" s="151"/>
      <c r="Z217" s="151"/>
      <c r="AA217" s="151"/>
      <c r="AB217" s="151"/>
      <c r="AC217" s="151"/>
      <c r="AD217" s="151"/>
      <c r="AE217" s="151"/>
      <c r="AF217" s="151"/>
      <c r="AG217" s="151"/>
      <c r="AH217" s="151"/>
      <c r="AI217" s="151"/>
      <c r="AJ217" s="151"/>
      <c r="AK217" s="151"/>
      <c r="AL217" s="151"/>
      <c r="AM217" s="151"/>
      <c r="AN217" s="151"/>
      <c r="AO217" s="151"/>
      <c r="AP217" s="151"/>
      <c r="AQ217" s="151"/>
      <c r="AR217" s="151"/>
      <c r="AS217" s="151"/>
      <c r="AT217" s="151"/>
      <c r="AU217" s="151"/>
      <c r="AV217" s="151"/>
      <c r="AW217" s="151"/>
      <c r="AX217" s="151"/>
      <c r="AY217" s="151"/>
      <c r="AZ217" s="151"/>
      <c r="BA217" s="151"/>
      <c r="BB217" s="151">
        <v>7</v>
      </c>
    </row>
    <row r="218" spans="2:54" x14ac:dyDescent="0.35">
      <c r="C218">
        <v>80</v>
      </c>
      <c r="D218" s="151">
        <v>1</v>
      </c>
      <c r="E218" s="151">
        <v>1</v>
      </c>
      <c r="F218" s="151">
        <v>1</v>
      </c>
      <c r="G218" s="151">
        <v>1</v>
      </c>
      <c r="H218" s="151">
        <v>1</v>
      </c>
      <c r="I218" s="151">
        <v>1</v>
      </c>
      <c r="J218" s="151"/>
      <c r="K218" s="151"/>
      <c r="L218" s="151"/>
      <c r="M218" s="151"/>
      <c r="N218" s="151"/>
      <c r="O218" s="151"/>
      <c r="P218" s="151"/>
      <c r="Q218" s="151"/>
      <c r="R218" s="151"/>
      <c r="S218" s="151"/>
      <c r="T218" s="151"/>
      <c r="U218" s="151"/>
      <c r="V218" s="151"/>
      <c r="W218" s="151"/>
      <c r="X218" s="151"/>
      <c r="Y218" s="151"/>
      <c r="Z218" s="151"/>
      <c r="AA218" s="151"/>
      <c r="AB218" s="151"/>
      <c r="AC218" s="151"/>
      <c r="AD218" s="151"/>
      <c r="AE218" s="151"/>
      <c r="AF218" s="151"/>
      <c r="AG218" s="151"/>
      <c r="AH218" s="151"/>
      <c r="AI218" s="151"/>
      <c r="AJ218" s="151"/>
      <c r="AK218" s="151"/>
      <c r="AL218" s="151"/>
      <c r="AM218" s="151"/>
      <c r="AN218" s="151"/>
      <c r="AO218" s="151"/>
      <c r="AP218" s="151"/>
      <c r="AQ218" s="151"/>
      <c r="AR218" s="151"/>
      <c r="AS218" s="151"/>
      <c r="AT218" s="151"/>
      <c r="AU218" s="151"/>
      <c r="AV218" s="151"/>
      <c r="AW218" s="151"/>
      <c r="AX218" s="151"/>
      <c r="AY218" s="151"/>
      <c r="AZ218" s="151"/>
      <c r="BA218" s="151"/>
      <c r="BB218" s="151">
        <v>6</v>
      </c>
    </row>
    <row r="219" spans="2:54" x14ac:dyDescent="0.35">
      <c r="C219">
        <v>92</v>
      </c>
      <c r="D219" s="151"/>
      <c r="E219" s="151"/>
      <c r="F219" s="151"/>
      <c r="G219" s="151"/>
      <c r="H219" s="151"/>
      <c r="I219" s="151"/>
      <c r="J219" s="151"/>
      <c r="K219" s="151"/>
      <c r="L219" s="151"/>
      <c r="M219" s="151"/>
      <c r="N219" s="151"/>
      <c r="O219" s="151"/>
      <c r="P219" s="151"/>
      <c r="Q219" s="151"/>
      <c r="R219" s="151">
        <v>1</v>
      </c>
      <c r="S219" s="151">
        <v>1</v>
      </c>
      <c r="T219" s="151">
        <v>1</v>
      </c>
      <c r="U219" s="151">
        <v>1</v>
      </c>
      <c r="V219" s="151">
        <v>1</v>
      </c>
      <c r="W219" s="151">
        <v>1</v>
      </c>
      <c r="X219" s="151">
        <v>1</v>
      </c>
      <c r="Y219" s="151"/>
      <c r="Z219" s="151"/>
      <c r="AA219" s="151"/>
      <c r="AB219" s="151"/>
      <c r="AC219" s="151"/>
      <c r="AD219" s="151"/>
      <c r="AE219" s="151"/>
      <c r="AF219" s="151"/>
      <c r="AG219" s="151"/>
      <c r="AH219" s="151"/>
      <c r="AI219" s="151"/>
      <c r="AJ219" s="151"/>
      <c r="AK219" s="151"/>
      <c r="AL219" s="151"/>
      <c r="AM219" s="151"/>
      <c r="AN219" s="151"/>
      <c r="AO219" s="151"/>
      <c r="AP219" s="151"/>
      <c r="AQ219" s="151"/>
      <c r="AR219" s="151"/>
      <c r="AS219" s="151"/>
      <c r="AT219" s="151"/>
      <c r="AU219" s="151"/>
      <c r="AV219" s="151"/>
      <c r="AW219" s="151"/>
      <c r="AX219" s="151"/>
      <c r="AY219" s="151"/>
      <c r="AZ219" s="151"/>
      <c r="BA219" s="151"/>
      <c r="BB219" s="151">
        <v>7</v>
      </c>
    </row>
    <row r="220" spans="2:54" x14ac:dyDescent="0.35">
      <c r="B220" t="s">
        <v>149</v>
      </c>
      <c r="C220">
        <v>80</v>
      </c>
      <c r="D220" s="151"/>
      <c r="E220" s="151"/>
      <c r="F220" s="151"/>
      <c r="G220" s="151"/>
      <c r="H220" s="151"/>
      <c r="I220" s="151"/>
      <c r="J220" s="151"/>
      <c r="K220" s="151"/>
      <c r="L220" s="151"/>
      <c r="M220" s="151"/>
      <c r="N220" s="151"/>
      <c r="O220" s="151"/>
      <c r="P220" s="151"/>
      <c r="Q220" s="151"/>
      <c r="R220" s="151"/>
      <c r="S220" s="151"/>
      <c r="T220" s="151"/>
      <c r="U220" s="151"/>
      <c r="V220" s="151"/>
      <c r="W220" s="151"/>
      <c r="X220" s="151"/>
      <c r="Y220" s="151">
        <v>1</v>
      </c>
      <c r="Z220" s="151">
        <v>1</v>
      </c>
      <c r="AA220" s="151">
        <v>1</v>
      </c>
      <c r="AB220" s="151">
        <v>1</v>
      </c>
      <c r="AC220" s="151">
        <v>1</v>
      </c>
      <c r="AD220" s="151">
        <v>1</v>
      </c>
      <c r="AE220" s="151">
        <v>1</v>
      </c>
      <c r="AF220" s="151"/>
      <c r="AG220" s="151"/>
      <c r="AH220" s="151"/>
      <c r="AI220" s="151"/>
      <c r="AJ220" s="151"/>
      <c r="AK220" s="151"/>
      <c r="AL220" s="151"/>
      <c r="AM220" s="151"/>
      <c r="AN220" s="151"/>
      <c r="AO220" s="151"/>
      <c r="AP220" s="151"/>
      <c r="AQ220" s="151"/>
      <c r="AR220" s="151"/>
      <c r="AS220" s="151"/>
      <c r="AT220" s="151"/>
      <c r="AU220" s="151"/>
      <c r="AV220" s="151"/>
      <c r="AW220" s="151"/>
      <c r="AX220" s="151"/>
      <c r="AY220" s="151"/>
      <c r="AZ220" s="151"/>
      <c r="BA220" s="151"/>
      <c r="BB220" s="151">
        <v>7</v>
      </c>
    </row>
    <row r="221" spans="2:54" x14ac:dyDescent="0.35">
      <c r="C221">
        <v>82</v>
      </c>
      <c r="D221" s="151">
        <v>1</v>
      </c>
      <c r="E221" s="151">
        <v>1</v>
      </c>
      <c r="F221" s="151">
        <v>1</v>
      </c>
      <c r="G221" s="151">
        <v>1</v>
      </c>
      <c r="H221" s="151">
        <v>1</v>
      </c>
      <c r="I221" s="151">
        <v>1</v>
      </c>
      <c r="J221" s="151"/>
      <c r="K221" s="151"/>
      <c r="L221" s="151"/>
      <c r="M221" s="151"/>
      <c r="N221" s="151"/>
      <c r="O221" s="151"/>
      <c r="P221" s="151"/>
      <c r="Q221" s="151"/>
      <c r="R221" s="151"/>
      <c r="S221" s="151"/>
      <c r="T221" s="151"/>
      <c r="U221" s="151"/>
      <c r="V221" s="151"/>
      <c r="W221" s="151"/>
      <c r="X221" s="151"/>
      <c r="Y221" s="151"/>
      <c r="Z221" s="151"/>
      <c r="AA221" s="151"/>
      <c r="AB221" s="151"/>
      <c r="AC221" s="151"/>
      <c r="AD221" s="151"/>
      <c r="AE221" s="151"/>
      <c r="AF221" s="151"/>
      <c r="AG221" s="151"/>
      <c r="AH221" s="151"/>
      <c r="AI221" s="151"/>
      <c r="AJ221" s="151"/>
      <c r="AK221" s="151"/>
      <c r="AL221" s="151"/>
      <c r="AM221" s="151"/>
      <c r="AN221" s="151"/>
      <c r="AO221" s="151"/>
      <c r="AP221" s="151"/>
      <c r="AQ221" s="151"/>
      <c r="AR221" s="151"/>
      <c r="AS221" s="151"/>
      <c r="AT221" s="151"/>
      <c r="AU221" s="151"/>
      <c r="AV221" s="151"/>
      <c r="AW221" s="151"/>
      <c r="AX221" s="151"/>
      <c r="AY221" s="151"/>
      <c r="AZ221" s="151"/>
      <c r="BA221" s="151"/>
      <c r="BB221" s="151">
        <v>6</v>
      </c>
    </row>
    <row r="222" spans="2:54" x14ac:dyDescent="0.35">
      <c r="C222">
        <v>93</v>
      </c>
      <c r="D222" s="151"/>
      <c r="E222" s="151"/>
      <c r="F222" s="151"/>
      <c r="G222" s="151"/>
      <c r="H222" s="151"/>
      <c r="I222" s="151"/>
      <c r="J222" s="151"/>
      <c r="K222" s="151"/>
      <c r="L222" s="151"/>
      <c r="M222" s="151"/>
      <c r="N222" s="151"/>
      <c r="O222" s="151"/>
      <c r="P222" s="151"/>
      <c r="Q222" s="151"/>
      <c r="R222" s="151"/>
      <c r="S222" s="151"/>
      <c r="T222" s="151"/>
      <c r="U222" s="151"/>
      <c r="V222" s="151"/>
      <c r="W222" s="151"/>
      <c r="X222" s="151"/>
      <c r="Y222" s="151">
        <v>1</v>
      </c>
      <c r="Z222" s="151">
        <v>1</v>
      </c>
      <c r="AA222" s="151">
        <v>1</v>
      </c>
      <c r="AB222" s="151">
        <v>1</v>
      </c>
      <c r="AC222" s="151">
        <v>1</v>
      </c>
      <c r="AD222" s="151">
        <v>1</v>
      </c>
      <c r="AE222" s="151">
        <v>1</v>
      </c>
      <c r="AF222" s="151"/>
      <c r="AG222" s="151"/>
      <c r="AH222" s="151"/>
      <c r="AI222" s="151"/>
      <c r="AJ222" s="151"/>
      <c r="AK222" s="151"/>
      <c r="AL222" s="151"/>
      <c r="AM222" s="151"/>
      <c r="AN222" s="151"/>
      <c r="AO222" s="151"/>
      <c r="AP222" s="151"/>
      <c r="AQ222" s="151"/>
      <c r="AR222" s="151"/>
      <c r="AS222" s="151"/>
      <c r="AT222" s="151"/>
      <c r="AU222" s="151"/>
      <c r="AV222" s="151"/>
      <c r="AW222" s="151"/>
      <c r="AX222" s="151"/>
      <c r="AY222" s="151"/>
      <c r="AZ222" s="151"/>
      <c r="BA222" s="151"/>
      <c r="BB222" s="151">
        <v>7</v>
      </c>
    </row>
    <row r="223" spans="2:54" x14ac:dyDescent="0.35">
      <c r="B223" t="s">
        <v>151</v>
      </c>
      <c r="C223">
        <v>81</v>
      </c>
      <c r="D223" s="151"/>
      <c r="E223" s="151"/>
      <c r="F223" s="151"/>
      <c r="G223" s="151"/>
      <c r="H223" s="151"/>
      <c r="I223" s="151"/>
      <c r="J223" s="151">
        <v>1</v>
      </c>
      <c r="K223" s="151"/>
      <c r="L223" s="151"/>
      <c r="M223" s="151"/>
      <c r="N223" s="151"/>
      <c r="O223" s="151"/>
      <c r="P223" s="151"/>
      <c r="Q223" s="151"/>
      <c r="R223" s="151"/>
      <c r="S223" s="151"/>
      <c r="T223" s="151"/>
      <c r="U223" s="151"/>
      <c r="V223" s="151"/>
      <c r="W223" s="151"/>
      <c r="X223" s="151"/>
      <c r="Y223" s="151"/>
      <c r="Z223" s="151"/>
      <c r="AA223" s="151"/>
      <c r="AB223" s="151"/>
      <c r="AC223" s="151"/>
      <c r="AD223" s="151"/>
      <c r="AE223" s="151"/>
      <c r="AF223" s="151"/>
      <c r="AG223" s="151"/>
      <c r="AH223" s="151"/>
      <c r="AI223" s="151"/>
      <c r="AJ223" s="151"/>
      <c r="AK223" s="151"/>
      <c r="AL223" s="151"/>
      <c r="AM223" s="151"/>
      <c r="AN223" s="151"/>
      <c r="AO223" s="151"/>
      <c r="AP223" s="151"/>
      <c r="AQ223" s="151"/>
      <c r="AR223" s="151"/>
      <c r="AS223" s="151"/>
      <c r="AT223" s="151"/>
      <c r="AU223" s="151"/>
      <c r="AV223" s="151"/>
      <c r="AW223" s="151"/>
      <c r="AX223" s="151"/>
      <c r="AY223" s="151"/>
      <c r="AZ223" s="151"/>
      <c r="BA223" s="151"/>
      <c r="BB223" s="151">
        <v>1</v>
      </c>
    </row>
    <row r="224" spans="2:54" x14ac:dyDescent="0.35">
      <c r="C224">
        <v>83</v>
      </c>
      <c r="D224" s="151">
        <v>1</v>
      </c>
      <c r="E224" s="151">
        <v>1</v>
      </c>
      <c r="F224" s="151">
        <v>1</v>
      </c>
      <c r="G224" s="151">
        <v>1</v>
      </c>
      <c r="H224" s="151">
        <v>1</v>
      </c>
      <c r="I224" s="151">
        <v>1</v>
      </c>
      <c r="J224" s="151"/>
      <c r="K224" s="151"/>
      <c r="L224" s="151"/>
      <c r="M224" s="151"/>
      <c r="N224" s="151"/>
      <c r="O224" s="151"/>
      <c r="P224" s="151"/>
      <c r="Q224" s="151"/>
      <c r="R224" s="151"/>
      <c r="S224" s="151"/>
      <c r="T224" s="151"/>
      <c r="U224" s="151"/>
      <c r="V224" s="151"/>
      <c r="W224" s="151"/>
      <c r="X224" s="151"/>
      <c r="Y224" s="151"/>
      <c r="Z224" s="151"/>
      <c r="AA224" s="151"/>
      <c r="AB224" s="151"/>
      <c r="AC224" s="151"/>
      <c r="AD224" s="151"/>
      <c r="AE224" s="151"/>
      <c r="AF224" s="151"/>
      <c r="AG224" s="151"/>
      <c r="AH224" s="151"/>
      <c r="AI224" s="151"/>
      <c r="AJ224" s="151"/>
      <c r="AK224" s="151"/>
      <c r="AL224" s="151"/>
      <c r="AM224" s="151"/>
      <c r="AN224" s="151"/>
      <c r="AO224" s="151"/>
      <c r="AP224" s="151"/>
      <c r="AQ224" s="151"/>
      <c r="AR224" s="151"/>
      <c r="AS224" s="151"/>
      <c r="AT224" s="151"/>
      <c r="AU224" s="151"/>
      <c r="AV224" s="151"/>
      <c r="AW224" s="151"/>
      <c r="AX224" s="151"/>
      <c r="AY224" s="151"/>
      <c r="AZ224" s="151"/>
      <c r="BA224" s="151"/>
      <c r="BB224" s="151">
        <v>6</v>
      </c>
    </row>
    <row r="225" spans="1:54" x14ac:dyDescent="0.35">
      <c r="C225">
        <v>94</v>
      </c>
      <c r="D225" s="151">
        <v>1</v>
      </c>
      <c r="E225" s="151">
        <v>1</v>
      </c>
      <c r="F225" s="151">
        <v>1</v>
      </c>
      <c r="G225" s="151">
        <v>1</v>
      </c>
      <c r="H225" s="151">
        <v>1</v>
      </c>
      <c r="I225" s="151">
        <v>1</v>
      </c>
      <c r="J225" s="151">
        <v>1</v>
      </c>
      <c r="K225" s="151"/>
      <c r="L225" s="151"/>
      <c r="M225" s="151"/>
      <c r="N225" s="151"/>
      <c r="O225" s="151"/>
      <c r="P225" s="151"/>
      <c r="Q225" s="151"/>
      <c r="R225" s="151"/>
      <c r="S225" s="151"/>
      <c r="T225" s="151"/>
      <c r="U225" s="151"/>
      <c r="V225" s="151"/>
      <c r="W225" s="151"/>
      <c r="X225" s="151"/>
      <c r="Y225" s="151"/>
      <c r="Z225" s="151"/>
      <c r="AA225" s="151"/>
      <c r="AB225" s="151"/>
      <c r="AC225" s="151"/>
      <c r="AD225" s="151"/>
      <c r="AE225" s="151"/>
      <c r="AF225" s="151"/>
      <c r="AG225" s="151"/>
      <c r="AH225" s="151"/>
      <c r="AI225" s="151"/>
      <c r="AJ225" s="151"/>
      <c r="AK225" s="151"/>
      <c r="AL225" s="151"/>
      <c r="AM225" s="151"/>
      <c r="AN225" s="151"/>
      <c r="AO225" s="151"/>
      <c r="AP225" s="151"/>
      <c r="AQ225" s="151"/>
      <c r="AR225" s="151"/>
      <c r="AS225" s="151"/>
      <c r="AT225" s="151"/>
      <c r="AU225" s="151"/>
      <c r="AV225" s="151"/>
      <c r="AW225" s="151"/>
      <c r="AX225" s="151"/>
      <c r="AY225" s="151"/>
      <c r="AZ225" s="151"/>
      <c r="BA225" s="151"/>
      <c r="BB225" s="151">
        <v>7</v>
      </c>
    </row>
    <row r="226" spans="1:54" x14ac:dyDescent="0.35">
      <c r="B226" t="s">
        <v>150</v>
      </c>
      <c r="C226">
        <v>82</v>
      </c>
      <c r="D226" s="151"/>
      <c r="E226" s="151"/>
      <c r="F226" s="151"/>
      <c r="G226" s="151"/>
      <c r="H226" s="151"/>
      <c r="I226" s="151"/>
      <c r="J226" s="151"/>
      <c r="K226" s="151">
        <v>1</v>
      </c>
      <c r="L226" s="151">
        <v>1</v>
      </c>
      <c r="M226" s="151">
        <v>1</v>
      </c>
      <c r="N226" s="151">
        <v>1</v>
      </c>
      <c r="O226" s="151">
        <v>1</v>
      </c>
      <c r="P226" s="151">
        <v>1</v>
      </c>
      <c r="Q226" s="151">
        <v>1</v>
      </c>
      <c r="R226" s="151"/>
      <c r="S226" s="151"/>
      <c r="T226" s="151"/>
      <c r="U226" s="151"/>
      <c r="V226" s="151"/>
      <c r="W226" s="151"/>
      <c r="X226" s="151"/>
      <c r="Y226" s="151"/>
      <c r="Z226" s="151"/>
      <c r="AA226" s="151"/>
      <c r="AB226" s="151"/>
      <c r="AC226" s="151"/>
      <c r="AD226" s="151"/>
      <c r="AE226" s="151"/>
      <c r="AF226" s="151"/>
      <c r="AG226" s="151"/>
      <c r="AH226" s="151"/>
      <c r="AI226" s="151"/>
      <c r="AJ226" s="151"/>
      <c r="AK226" s="151"/>
      <c r="AL226" s="151"/>
      <c r="AM226" s="151"/>
      <c r="AN226" s="151"/>
      <c r="AO226" s="151"/>
      <c r="AP226" s="151"/>
      <c r="AQ226" s="151"/>
      <c r="AR226" s="151"/>
      <c r="AS226" s="151"/>
      <c r="AT226" s="151"/>
      <c r="AU226" s="151"/>
      <c r="AV226" s="151"/>
      <c r="AW226" s="151"/>
      <c r="AX226" s="151"/>
      <c r="AY226" s="151"/>
      <c r="AZ226" s="151"/>
      <c r="BA226" s="151"/>
      <c r="BB226" s="151">
        <v>7</v>
      </c>
    </row>
    <row r="227" spans="1:54" x14ac:dyDescent="0.35">
      <c r="C227">
        <v>84</v>
      </c>
      <c r="D227" s="151">
        <v>1</v>
      </c>
      <c r="E227" s="151">
        <v>1</v>
      </c>
      <c r="F227" s="151">
        <v>1</v>
      </c>
      <c r="G227" s="151">
        <v>1</v>
      </c>
      <c r="H227" s="151">
        <v>1</v>
      </c>
      <c r="I227" s="151">
        <v>1</v>
      </c>
      <c r="J227" s="151"/>
      <c r="K227" s="151"/>
      <c r="L227" s="151"/>
      <c r="M227" s="151"/>
      <c r="N227" s="151"/>
      <c r="O227" s="151"/>
      <c r="P227" s="151"/>
      <c r="Q227" s="151"/>
      <c r="R227" s="151"/>
      <c r="S227" s="151"/>
      <c r="T227" s="151"/>
      <c r="U227" s="151"/>
      <c r="V227" s="151"/>
      <c r="W227" s="151"/>
      <c r="X227" s="151"/>
      <c r="Y227" s="151"/>
      <c r="Z227" s="151"/>
      <c r="AA227" s="151"/>
      <c r="AB227" s="151"/>
      <c r="AC227" s="151"/>
      <c r="AD227" s="151"/>
      <c r="AE227" s="151"/>
      <c r="AF227" s="151"/>
      <c r="AG227" s="151"/>
      <c r="AH227" s="151"/>
      <c r="AI227" s="151"/>
      <c r="AJ227" s="151"/>
      <c r="AK227" s="151"/>
      <c r="AL227" s="151"/>
      <c r="AM227" s="151"/>
      <c r="AN227" s="151"/>
      <c r="AO227" s="151"/>
      <c r="AP227" s="151"/>
      <c r="AQ227" s="151"/>
      <c r="AR227" s="151"/>
      <c r="AS227" s="151"/>
      <c r="AT227" s="151"/>
      <c r="AU227" s="151"/>
      <c r="AV227" s="151"/>
      <c r="AW227" s="151"/>
      <c r="AX227" s="151"/>
      <c r="AY227" s="151"/>
      <c r="AZ227" s="151"/>
      <c r="BA227" s="151"/>
      <c r="BB227" s="151">
        <v>6</v>
      </c>
    </row>
    <row r="228" spans="1:54" x14ac:dyDescent="0.35">
      <c r="C228">
        <v>95</v>
      </c>
      <c r="D228" s="151"/>
      <c r="E228" s="151"/>
      <c r="F228" s="151"/>
      <c r="G228" s="151"/>
      <c r="H228" s="151"/>
      <c r="I228" s="151"/>
      <c r="J228" s="151"/>
      <c r="K228" s="151">
        <v>1</v>
      </c>
      <c r="L228" s="151">
        <v>1</v>
      </c>
      <c r="M228" s="151">
        <v>1</v>
      </c>
      <c r="N228" s="151">
        <v>1</v>
      </c>
      <c r="O228" s="151">
        <v>1</v>
      </c>
      <c r="P228" s="151">
        <v>1</v>
      </c>
      <c r="Q228" s="151">
        <v>1</v>
      </c>
      <c r="R228" s="151"/>
      <c r="S228" s="151"/>
      <c r="T228" s="151"/>
      <c r="U228" s="151"/>
      <c r="V228" s="151"/>
      <c r="W228" s="151"/>
      <c r="X228" s="151"/>
      <c r="Y228" s="151"/>
      <c r="Z228" s="151"/>
      <c r="AA228" s="151"/>
      <c r="AB228" s="151"/>
      <c r="AC228" s="151"/>
      <c r="AD228" s="151"/>
      <c r="AE228" s="151"/>
      <c r="AF228" s="151"/>
      <c r="AG228" s="151"/>
      <c r="AH228" s="151"/>
      <c r="AI228" s="151"/>
      <c r="AJ228" s="151"/>
      <c r="AK228" s="151"/>
      <c r="AL228" s="151"/>
      <c r="AM228" s="151"/>
      <c r="AN228" s="151"/>
      <c r="AO228" s="151"/>
      <c r="AP228" s="151"/>
      <c r="AQ228" s="151"/>
      <c r="AR228" s="151"/>
      <c r="AS228" s="151"/>
      <c r="AT228" s="151"/>
      <c r="AU228" s="151"/>
      <c r="AV228" s="151"/>
      <c r="AW228" s="151"/>
      <c r="AX228" s="151"/>
      <c r="AY228" s="151"/>
      <c r="AZ228" s="151"/>
      <c r="BA228" s="151"/>
      <c r="BB228" s="151">
        <v>7</v>
      </c>
    </row>
    <row r="229" spans="1:54" x14ac:dyDescent="0.35">
      <c r="A229" t="s">
        <v>164</v>
      </c>
      <c r="D229" s="151">
        <v>36</v>
      </c>
      <c r="E229" s="151">
        <v>76</v>
      </c>
      <c r="F229" s="151">
        <v>76</v>
      </c>
      <c r="G229" s="151">
        <v>76</v>
      </c>
      <c r="H229" s="151">
        <v>76</v>
      </c>
      <c r="I229" s="151">
        <v>76</v>
      </c>
      <c r="J229" s="151">
        <v>67</v>
      </c>
      <c r="K229" s="151">
        <v>30</v>
      </c>
      <c r="L229" s="151">
        <v>30</v>
      </c>
      <c r="M229" s="151">
        <v>30</v>
      </c>
      <c r="N229" s="151">
        <v>30</v>
      </c>
      <c r="O229" s="151">
        <v>30</v>
      </c>
      <c r="P229" s="151">
        <v>30</v>
      </c>
      <c r="Q229" s="151">
        <v>24</v>
      </c>
      <c r="R229" s="151">
        <v>36</v>
      </c>
      <c r="S229" s="151">
        <v>36</v>
      </c>
      <c r="T229" s="151">
        <v>36</v>
      </c>
      <c r="U229" s="151">
        <v>36</v>
      </c>
      <c r="V229" s="151">
        <v>36</v>
      </c>
      <c r="W229" s="151">
        <v>36</v>
      </c>
      <c r="X229" s="151">
        <v>12</v>
      </c>
      <c r="Y229" s="151">
        <v>12</v>
      </c>
      <c r="Z229" s="151">
        <v>12</v>
      </c>
      <c r="AA229" s="151">
        <v>12</v>
      </c>
      <c r="AB229" s="151">
        <v>12</v>
      </c>
      <c r="AC229" s="151">
        <v>12</v>
      </c>
      <c r="AD229" s="151">
        <v>12</v>
      </c>
      <c r="AE229" s="151">
        <v>12</v>
      </c>
      <c r="AF229" s="151">
        <v>12</v>
      </c>
      <c r="AG229" s="151">
        <v>18</v>
      </c>
      <c r="AH229" s="151">
        <v>18</v>
      </c>
      <c r="AI229" s="151">
        <v>17</v>
      </c>
      <c r="AJ229" s="151">
        <v>17</v>
      </c>
      <c r="AK229" s="151">
        <v>17</v>
      </c>
      <c r="AL229" s="151">
        <v>17</v>
      </c>
      <c r="AM229" s="151">
        <v>7</v>
      </c>
      <c r="AN229" s="151">
        <v>7</v>
      </c>
      <c r="AO229" s="151">
        <v>7</v>
      </c>
      <c r="AP229" s="151">
        <v>14</v>
      </c>
      <c r="AQ229" s="151">
        <v>14</v>
      </c>
      <c r="AR229" s="151">
        <v>14</v>
      </c>
      <c r="AS229" s="151">
        <v>14</v>
      </c>
      <c r="AT229" s="151">
        <v>14</v>
      </c>
      <c r="AU229" s="151">
        <v>7</v>
      </c>
      <c r="AV229" s="151">
        <v>14</v>
      </c>
      <c r="AW229" s="151">
        <v>14</v>
      </c>
      <c r="AX229" s="151">
        <v>14</v>
      </c>
      <c r="AY229" s="151">
        <v>14</v>
      </c>
      <c r="AZ229" s="151">
        <v>14</v>
      </c>
      <c r="BA229" s="151">
        <v>14</v>
      </c>
      <c r="BB229" s="151">
        <v>1297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J141"/>
  <sheetViews>
    <sheetView zoomScaleNormal="100" workbookViewId="0"/>
  </sheetViews>
  <sheetFormatPr baseColWidth="10" defaultRowHeight="14.5" x14ac:dyDescent="0.35"/>
  <cols>
    <col min="1" max="1" width="5" customWidth="1"/>
    <col min="2" max="2" width="5.7265625" customWidth="1"/>
    <col min="3" max="3" width="3.54296875" style="156" bestFit="1" customWidth="1"/>
    <col min="4" max="6" width="19.26953125" customWidth="1"/>
    <col min="7" max="9" width="19.26953125" style="5" customWidth="1"/>
    <col min="10" max="10" width="19.26953125" customWidth="1"/>
  </cols>
  <sheetData>
    <row r="1" spans="1:10" x14ac:dyDescent="0.35">
      <c r="D1" s="190" t="s">
        <v>12</v>
      </c>
      <c r="E1" s="190"/>
      <c r="F1" s="190"/>
      <c r="G1" s="190"/>
      <c r="H1" s="190"/>
      <c r="I1" s="190"/>
    </row>
    <row r="2" spans="1:10" ht="15" thickBot="1" x14ac:dyDescent="0.4">
      <c r="D2" s="190"/>
      <c r="E2" s="190"/>
      <c r="F2" s="190"/>
      <c r="G2" s="190"/>
      <c r="H2" s="190"/>
      <c r="I2" s="190"/>
      <c r="J2" s="22"/>
    </row>
    <row r="3" spans="1:10" ht="15.5" thickTop="1" thickBot="1" x14ac:dyDescent="0.4">
      <c r="A3" s="191" t="s">
        <v>9</v>
      </c>
      <c r="B3" s="192"/>
      <c r="C3" s="152"/>
      <c r="D3" s="159">
        <v>2</v>
      </c>
      <c r="E3" s="160">
        <v>2019</v>
      </c>
      <c r="F3" s="47" t="s">
        <v>10</v>
      </c>
      <c r="G3" s="48">
        <f>DATE(E3,1,3)-WEEKDAY(DATE(E3,1,3))-5+7*D3</f>
        <v>43472</v>
      </c>
      <c r="H3" s="47" t="s">
        <v>7</v>
      </c>
      <c r="I3" s="48">
        <f>G3+6</f>
        <v>43478</v>
      </c>
      <c r="J3" s="22"/>
    </row>
    <row r="4" spans="1:10" ht="15.5" thickTop="1" thickBot="1" x14ac:dyDescent="0.4">
      <c r="E4" s="22"/>
      <c r="F4" s="22"/>
      <c r="G4" s="23"/>
      <c r="H4" s="23"/>
      <c r="I4" s="23"/>
      <c r="J4" s="22"/>
    </row>
    <row r="5" spans="1:10" ht="15" thickBot="1" x14ac:dyDescent="0.4">
      <c r="D5" s="26">
        <f>G3</f>
        <v>43472</v>
      </c>
      <c r="E5" s="24">
        <f t="shared" ref="E5:J5" si="0">D5+1</f>
        <v>43473</v>
      </c>
      <c r="F5" s="24">
        <f t="shared" si="0"/>
        <v>43474</v>
      </c>
      <c r="G5" s="24">
        <f t="shared" si="0"/>
        <v>43475</v>
      </c>
      <c r="H5" s="24">
        <f t="shared" si="0"/>
        <v>43476</v>
      </c>
      <c r="I5" s="24">
        <f t="shared" si="0"/>
        <v>43477</v>
      </c>
      <c r="J5" s="25">
        <f t="shared" si="0"/>
        <v>43478</v>
      </c>
    </row>
    <row r="6" spans="1:10" ht="15.5" thickTop="1" thickBot="1" x14ac:dyDescent="0.4">
      <c r="A6" s="187" t="s">
        <v>6</v>
      </c>
      <c r="B6" s="185" t="s">
        <v>110</v>
      </c>
      <c r="C6" s="156" t="s">
        <v>113</v>
      </c>
      <c r="D6" s="27" t="str">
        <f t="array" ref="D6">IFERROR(INDEX(Tdata[Nom],SMALL(IF(Tdata[Date|Affectation]=D$5&amp;"|"&amp;$C$6,ROW(Tdata[Date|Affectation]),9^9),ROW()-ROW($C$6)+1)-1),"")</f>
        <v/>
      </c>
      <c r="E6" s="27" t="str">
        <f t="array" ref="E6">IFERROR(INDEX(Tdata[Nom],SMALL(IF(Tdata[Date|Affectation]=E$5&amp;"|"&amp;$C$6,ROW(Tdata[Date|Affectation]),9^9),ROW()-ROW($C$6)+1)-1),"")</f>
        <v/>
      </c>
      <c r="F6" s="27" t="str">
        <f t="array" ref="F6">IFERROR(INDEX(Tdata[Nom],SMALL(IF(Tdata[Date|Affectation]=F$5&amp;"|"&amp;$C$6,ROW(Tdata[Date|Affectation]),9^9),ROW()-ROW($C$6)+1)-1),"")</f>
        <v/>
      </c>
      <c r="G6" s="27" t="str">
        <f t="array" ref="G6">IFERROR(INDEX(Tdata[Nom],SMALL(IF(Tdata[Date|Affectation]=G$5&amp;"|"&amp;$C$6,ROW(Tdata[Date|Affectation]),9^9),ROW()-ROW($C$6)+1)-1),"")</f>
        <v/>
      </c>
      <c r="H6" s="27" t="str">
        <f t="array" ref="H6">IFERROR(INDEX(Tdata[Nom],SMALL(IF(Tdata[Date|Affectation]=H$5&amp;"|"&amp;$C$6,ROW(Tdata[Date|Affectation]),9^9),ROW()-ROW($C$6)+1)-1),"")</f>
        <v/>
      </c>
      <c r="I6" s="27" t="str">
        <f t="array" ref="I6">IFERROR(INDEX(Tdata[Nom],SMALL(IF(Tdata[Date|Affectation]=I$5&amp;"|"&amp;$C$6,ROW(Tdata[Date|Affectation]),9^9),ROW()-ROW($C$6)+1)-1),"")</f>
        <v/>
      </c>
      <c r="J6" s="27" t="str">
        <f t="array" ref="J6">IFERROR(INDEX(Tdata[Nom],SMALL(IF(Tdata[Date|Affectation]=J$5&amp;"|"&amp;$C$6,ROW(Tdata[Date|Affectation]),9^9),ROW()-ROW($C$6)+1)-1),"")</f>
        <v/>
      </c>
    </row>
    <row r="7" spans="1:10" ht="15" thickBot="1" x14ac:dyDescent="0.4">
      <c r="A7" s="188"/>
      <c r="B7" s="186"/>
      <c r="C7" s="153"/>
      <c r="D7" s="28" t="str">
        <f t="array" ref="D7">IFERROR(INDEX(Tdata[Nom],SMALL(IF(Tdata[Date|Affectation]=D$5&amp;"|"&amp;$C$6,ROW(Tdata[Date|Affectation]),9^9),ROW()-ROW($C$6)+1)-1),"")</f>
        <v/>
      </c>
      <c r="E7" s="28" t="str">
        <f t="array" ref="E7">IFERROR(INDEX(Tdata[Nom],SMALL(IF(Tdata[Date|Affectation]=E$5&amp;"|"&amp;$C$6,ROW(Tdata[Date|Affectation]),9^9),ROW()-ROW($C$6)+1)-1),"")</f>
        <v/>
      </c>
      <c r="F7" s="28" t="str">
        <f t="array" ref="F7">IFERROR(INDEX(Tdata[Nom],SMALL(IF(Tdata[Date|Affectation]=F$5&amp;"|"&amp;$C$6,ROW(Tdata[Date|Affectation]),9^9),ROW()-ROW($C$6)+1)-1),"")</f>
        <v/>
      </c>
      <c r="G7" s="28" t="str">
        <f t="array" ref="G7">IFERROR(INDEX(Tdata[Nom],SMALL(IF(Tdata[Date|Affectation]=G$5&amp;"|"&amp;$C$6,ROW(Tdata[Date|Affectation]),9^9),ROW()-ROW($C$6)+1)-1),"")</f>
        <v/>
      </c>
      <c r="H7" s="28" t="str">
        <f t="array" ref="H7">IFERROR(INDEX(Tdata[Nom],SMALL(IF(Tdata[Date|Affectation]=H$5&amp;"|"&amp;$C$6,ROW(Tdata[Date|Affectation]),9^9),ROW()-ROW($C$6)+1)-1),"")</f>
        <v/>
      </c>
      <c r="I7" s="28" t="str">
        <f t="array" ref="I7">IFERROR(INDEX(Tdata[Nom],SMALL(IF(Tdata[Date|Affectation]=I$5&amp;"|"&amp;$C$6,ROW(Tdata[Date|Affectation]),9^9),ROW()-ROW($C$6)+1)-1),"")</f>
        <v/>
      </c>
      <c r="J7" s="28" t="str">
        <f t="array" ref="J7">IFERROR(INDEX(Tdata[Nom],SMALL(IF(Tdata[Date|Affectation]=J$5&amp;"|"&amp;$C$6,ROW(Tdata[Date|Affectation]),9^9),ROW()-ROW($C$6)+1)-1),"")</f>
        <v/>
      </c>
    </row>
    <row r="8" spans="1:10" ht="15" thickBot="1" x14ac:dyDescent="0.4">
      <c r="A8" s="188"/>
      <c r="B8" s="186"/>
      <c r="C8" s="153"/>
      <c r="D8" s="28" t="str">
        <f t="array" ref="D8">IFERROR(INDEX(Tdata[Nom],SMALL(IF(Tdata[Date|Affectation]=D$5&amp;"|"&amp;$C$6,ROW(Tdata[Date|Affectation]),9^9),ROW()-ROW($C$6)+1)-1),"")</f>
        <v/>
      </c>
      <c r="E8" s="28" t="str">
        <f t="array" ref="E8">IFERROR(INDEX(Tdata[Nom],SMALL(IF(Tdata[Date|Affectation]=E$5&amp;"|"&amp;$C$6,ROW(Tdata[Date|Affectation]),9^9),ROW()-ROW($C$6)+1)-1),"")</f>
        <v/>
      </c>
      <c r="F8" s="28" t="str">
        <f t="array" ref="F8">IFERROR(INDEX(Tdata[Nom],SMALL(IF(Tdata[Date|Affectation]=F$5&amp;"|"&amp;$C$6,ROW(Tdata[Date|Affectation]),9^9),ROW()-ROW($C$6)+1)-1),"")</f>
        <v/>
      </c>
      <c r="G8" s="28" t="str">
        <f t="array" ref="G8">IFERROR(INDEX(Tdata[Nom],SMALL(IF(Tdata[Date|Affectation]=G$5&amp;"|"&amp;$C$6,ROW(Tdata[Date|Affectation]),9^9),ROW()-ROW($C$6)+1)-1),"")</f>
        <v/>
      </c>
      <c r="H8" s="28" t="str">
        <f t="array" ref="H8">IFERROR(INDEX(Tdata[Nom],SMALL(IF(Tdata[Date|Affectation]=H$5&amp;"|"&amp;$C$6,ROW(Tdata[Date|Affectation]),9^9),ROW()-ROW($C$6)+1)-1),"")</f>
        <v/>
      </c>
      <c r="I8" s="28" t="str">
        <f t="array" ref="I8">IFERROR(INDEX(Tdata[Nom],SMALL(IF(Tdata[Date|Affectation]=I$5&amp;"|"&amp;$C$6,ROW(Tdata[Date|Affectation]),9^9),ROW()-ROW($C$6)+1)-1),"")</f>
        <v/>
      </c>
      <c r="J8" s="28" t="str">
        <f t="array" ref="J8">IFERROR(INDEX(Tdata[Nom],SMALL(IF(Tdata[Date|Affectation]=J$5&amp;"|"&amp;$C$6,ROW(Tdata[Date|Affectation]),9^9),ROW()-ROW($C$6)+1)-1),"")</f>
        <v/>
      </c>
    </row>
    <row r="9" spans="1:10" ht="15" thickBot="1" x14ac:dyDescent="0.4">
      <c r="A9" s="188"/>
      <c r="B9" s="186"/>
      <c r="C9" s="153"/>
      <c r="D9" s="28" t="str">
        <f t="array" ref="D9">IFERROR(INDEX(Tdata[Nom],SMALL(IF(Tdata[Date|Affectation]=D$5&amp;"|"&amp;$C$6,ROW(Tdata[Date|Affectation]),9^9),ROW()-ROW($C$6)+1)-1),"")</f>
        <v/>
      </c>
      <c r="E9" s="28" t="str">
        <f t="array" ref="E9">IFERROR(INDEX(Tdata[Nom],SMALL(IF(Tdata[Date|Affectation]=E$5&amp;"|"&amp;$C$6,ROW(Tdata[Date|Affectation]),9^9),ROW()-ROW($C$6)+1)-1),"")</f>
        <v/>
      </c>
      <c r="F9" s="28" t="str">
        <f t="array" ref="F9">IFERROR(INDEX(Tdata[Nom],SMALL(IF(Tdata[Date|Affectation]=F$5&amp;"|"&amp;$C$6,ROW(Tdata[Date|Affectation]),9^9),ROW()-ROW($C$6)+1)-1),"")</f>
        <v/>
      </c>
      <c r="G9" s="28" t="str">
        <f t="array" ref="G9">IFERROR(INDEX(Tdata[Nom],SMALL(IF(Tdata[Date|Affectation]=G$5&amp;"|"&amp;$C$6,ROW(Tdata[Date|Affectation]),9^9),ROW()-ROW($C$6)+1)-1),"")</f>
        <v/>
      </c>
      <c r="H9" s="28" t="str">
        <f t="array" ref="H9">IFERROR(INDEX(Tdata[Nom],SMALL(IF(Tdata[Date|Affectation]=H$5&amp;"|"&amp;$C$6,ROW(Tdata[Date|Affectation]),9^9),ROW()-ROW($C$6)+1)-1),"")</f>
        <v/>
      </c>
      <c r="I9" s="28" t="str">
        <f t="array" ref="I9">IFERROR(INDEX(Tdata[Nom],SMALL(IF(Tdata[Date|Affectation]=I$5&amp;"|"&amp;$C$6,ROW(Tdata[Date|Affectation]),9^9),ROW()-ROW($C$6)+1)-1),"")</f>
        <v/>
      </c>
      <c r="J9" s="28" t="str">
        <f t="array" ref="J9">IFERROR(INDEX(Tdata[Nom],SMALL(IF(Tdata[Date|Affectation]=J$5&amp;"|"&amp;$C$6,ROW(Tdata[Date|Affectation]),9^9),ROW()-ROW($C$6)+1)-1),"")</f>
        <v/>
      </c>
    </row>
    <row r="10" spans="1:10" ht="15" thickBot="1" x14ac:dyDescent="0.4">
      <c r="A10" s="188"/>
      <c r="B10" s="186"/>
      <c r="C10" s="153"/>
      <c r="D10" s="28" t="str">
        <f t="array" ref="D10">IFERROR(INDEX(Tdata[Nom],SMALL(IF(Tdata[Date|Affectation]=D$5&amp;"|"&amp;$C$6,ROW(Tdata[Date|Affectation]),9^9),ROW()-ROW($C$6)+1)-1),"")</f>
        <v/>
      </c>
      <c r="E10" s="28" t="str">
        <f t="array" ref="E10">IFERROR(INDEX(Tdata[Nom],SMALL(IF(Tdata[Date|Affectation]=E$5&amp;"|"&amp;$C$6,ROW(Tdata[Date|Affectation]),9^9),ROW()-ROW($C$6)+1)-1),"")</f>
        <v/>
      </c>
      <c r="F10" s="28" t="str">
        <f t="array" ref="F10">IFERROR(INDEX(Tdata[Nom],SMALL(IF(Tdata[Date|Affectation]=F$5&amp;"|"&amp;$C$6,ROW(Tdata[Date|Affectation]),9^9),ROW()-ROW($C$6)+1)-1),"")</f>
        <v/>
      </c>
      <c r="G10" s="28" t="str">
        <f t="array" ref="G10">IFERROR(INDEX(Tdata[Nom],SMALL(IF(Tdata[Date|Affectation]=G$5&amp;"|"&amp;$C$6,ROW(Tdata[Date|Affectation]),9^9),ROW()-ROW($C$6)+1)-1),"")</f>
        <v/>
      </c>
      <c r="H10" s="28" t="str">
        <f t="array" ref="H10">IFERROR(INDEX(Tdata[Nom],SMALL(IF(Tdata[Date|Affectation]=H$5&amp;"|"&amp;$C$6,ROW(Tdata[Date|Affectation]),9^9),ROW()-ROW($C$6)+1)-1),"")</f>
        <v/>
      </c>
      <c r="I10" s="28" t="str">
        <f t="array" ref="I10">IFERROR(INDEX(Tdata[Nom],SMALL(IF(Tdata[Date|Affectation]=I$5&amp;"|"&amp;$C$6,ROW(Tdata[Date|Affectation]),9^9),ROW()-ROW($C$6)+1)-1),"")</f>
        <v/>
      </c>
      <c r="J10" s="28" t="str">
        <f t="array" ref="J10">IFERROR(INDEX(Tdata[Nom],SMALL(IF(Tdata[Date|Affectation]=J$5&amp;"|"&amp;$C$6,ROW(Tdata[Date|Affectation]),9^9),ROW()-ROW($C$6)+1)-1),"")</f>
        <v/>
      </c>
    </row>
    <row r="11" spans="1:10" ht="15" thickBot="1" x14ac:dyDescent="0.4">
      <c r="A11" s="188"/>
      <c r="B11" s="186"/>
      <c r="C11" s="153"/>
      <c r="D11" s="28" t="str">
        <f t="array" ref="D11">IFERROR(INDEX(Tdata[Nom],SMALL(IF(Tdata[Date|Affectation]=D$5&amp;"|"&amp;$C$6,ROW(Tdata[Date|Affectation]),9^9),ROW()-ROW($C$6)+1)-1),"")</f>
        <v/>
      </c>
      <c r="E11" s="28" t="str">
        <f t="array" ref="E11">IFERROR(INDEX(Tdata[Nom],SMALL(IF(Tdata[Date|Affectation]=E$5&amp;"|"&amp;$C$6,ROW(Tdata[Date|Affectation]),9^9),ROW()-ROW($C$6)+1)-1),"")</f>
        <v/>
      </c>
      <c r="F11" s="28" t="str">
        <f t="array" ref="F11">IFERROR(INDEX(Tdata[Nom],SMALL(IF(Tdata[Date|Affectation]=F$5&amp;"|"&amp;$C$6,ROW(Tdata[Date|Affectation]),9^9),ROW()-ROW($C$6)+1)-1),"")</f>
        <v/>
      </c>
      <c r="G11" s="28" t="str">
        <f t="array" ref="G11">IFERROR(INDEX(Tdata[Nom],SMALL(IF(Tdata[Date|Affectation]=G$5&amp;"|"&amp;$C$6,ROW(Tdata[Date|Affectation]),9^9),ROW()-ROW($C$6)+1)-1),"")</f>
        <v/>
      </c>
      <c r="H11" s="28" t="str">
        <f t="array" ref="H11">IFERROR(INDEX(Tdata[Nom],SMALL(IF(Tdata[Date|Affectation]=H$5&amp;"|"&amp;$C$6,ROW(Tdata[Date|Affectation]),9^9),ROW()-ROW($C$6)+1)-1),"")</f>
        <v/>
      </c>
      <c r="I11" s="28" t="str">
        <f t="array" ref="I11">IFERROR(INDEX(Tdata[Nom],SMALL(IF(Tdata[Date|Affectation]=I$5&amp;"|"&amp;$C$6,ROW(Tdata[Date|Affectation]),9^9),ROW()-ROW($C$6)+1)-1),"")</f>
        <v/>
      </c>
      <c r="J11" s="28" t="str">
        <f t="array" ref="J11">IFERROR(INDEX(Tdata[Nom],SMALL(IF(Tdata[Date|Affectation]=J$5&amp;"|"&amp;$C$6,ROW(Tdata[Date|Affectation]),9^9),ROW()-ROW($C$6)+1)-1),"")</f>
        <v/>
      </c>
    </row>
    <row r="12" spans="1:10" ht="15" thickBot="1" x14ac:dyDescent="0.4">
      <c r="A12" s="188"/>
      <c r="B12" s="186"/>
      <c r="C12" s="153"/>
      <c r="D12" s="46" t="str">
        <f t="array" ref="D12">IFERROR(INDEX(Tdata[Nom],SMALL(IF(Tdata[Date|Affectation]=D$5&amp;"|"&amp;$C$6,ROW(Tdata[Date|Affectation]),9^9),ROW()-ROW($C$6)+1)-1),"")</f>
        <v/>
      </c>
      <c r="E12" s="46" t="str">
        <f t="array" ref="E12">IFERROR(INDEX(Tdata[Nom],SMALL(IF(Tdata[Date|Affectation]=E$5&amp;"|"&amp;$C$6,ROW(Tdata[Date|Affectation]),9^9),ROW()-ROW($C$6)+1)-1),"")</f>
        <v/>
      </c>
      <c r="F12" s="46" t="str">
        <f t="array" ref="F12">IFERROR(INDEX(Tdata[Nom],SMALL(IF(Tdata[Date|Affectation]=F$5&amp;"|"&amp;$C$6,ROW(Tdata[Date|Affectation]),9^9),ROW()-ROW($C$6)+1)-1),"")</f>
        <v/>
      </c>
      <c r="G12" s="46" t="str">
        <f t="array" ref="G12">IFERROR(INDEX(Tdata[Nom],SMALL(IF(Tdata[Date|Affectation]=G$5&amp;"|"&amp;$C$6,ROW(Tdata[Date|Affectation]),9^9),ROW()-ROW($C$6)+1)-1),"")</f>
        <v/>
      </c>
      <c r="H12" s="46" t="str">
        <f t="array" ref="H12">IFERROR(INDEX(Tdata[Nom],SMALL(IF(Tdata[Date|Affectation]=H$5&amp;"|"&amp;$C$6,ROW(Tdata[Date|Affectation]),9^9),ROW()-ROW($C$6)+1)-1),"")</f>
        <v/>
      </c>
      <c r="I12" s="46" t="str">
        <f t="array" ref="I12">IFERROR(INDEX(Tdata[Nom],SMALL(IF(Tdata[Date|Affectation]=I$5&amp;"|"&amp;$C$6,ROW(Tdata[Date|Affectation]),9^9),ROW()-ROW($C$6)+1)-1),"")</f>
        <v/>
      </c>
      <c r="J12" s="46" t="str">
        <f t="array" ref="J12">IFERROR(INDEX(Tdata[Nom],SMALL(IF(Tdata[Date|Affectation]=J$5&amp;"|"&amp;$C$6,ROW(Tdata[Date|Affectation]),9^9),ROW()-ROW($C$6)+1)-1),"")</f>
        <v/>
      </c>
    </row>
    <row r="13" spans="1:10" ht="15" thickBot="1" x14ac:dyDescent="0.4">
      <c r="A13" s="188"/>
      <c r="B13" s="186"/>
      <c r="C13" s="153"/>
      <c r="D13" s="28" t="str">
        <f t="array" ref="D13">IFERROR(INDEX(Tdata[Nom],SMALL(IF(Tdata[Date|Affectation]=D$5&amp;"|"&amp;$C$6,ROW(Tdata[Date|Affectation]),9^9),ROW()-ROW($C$6)+1)-1),"")</f>
        <v/>
      </c>
      <c r="E13" s="28" t="str">
        <f t="array" ref="E13">IFERROR(INDEX(Tdata[Nom],SMALL(IF(Tdata[Date|Affectation]=E$5&amp;"|"&amp;$C$6,ROW(Tdata[Date|Affectation]),9^9),ROW()-ROW($C$6)+1)-1),"")</f>
        <v/>
      </c>
      <c r="F13" s="28" t="str">
        <f t="array" ref="F13">IFERROR(INDEX(Tdata[Nom],SMALL(IF(Tdata[Date|Affectation]=F$5&amp;"|"&amp;$C$6,ROW(Tdata[Date|Affectation]),9^9),ROW()-ROW($C$6)+1)-1),"")</f>
        <v/>
      </c>
      <c r="G13" s="28" t="str">
        <f t="array" ref="G13">IFERROR(INDEX(Tdata[Nom],SMALL(IF(Tdata[Date|Affectation]=G$5&amp;"|"&amp;$C$6,ROW(Tdata[Date|Affectation]),9^9),ROW()-ROW($C$6)+1)-1),"")</f>
        <v/>
      </c>
      <c r="H13" s="28" t="str">
        <f t="array" ref="H13">IFERROR(INDEX(Tdata[Nom],SMALL(IF(Tdata[Date|Affectation]=H$5&amp;"|"&amp;$C$6,ROW(Tdata[Date|Affectation]),9^9),ROW()-ROW($C$6)+1)-1),"")</f>
        <v/>
      </c>
      <c r="I13" s="28" t="str">
        <f t="array" ref="I13">IFERROR(INDEX(Tdata[Nom],SMALL(IF(Tdata[Date|Affectation]=I$5&amp;"|"&amp;$C$6,ROW(Tdata[Date|Affectation]),9^9),ROW()-ROW($C$6)+1)-1),"")</f>
        <v/>
      </c>
      <c r="J13" s="28" t="str">
        <f t="array" ref="J13">IFERROR(INDEX(Tdata[Nom],SMALL(IF(Tdata[Date|Affectation]=J$5&amp;"|"&amp;$C$6,ROW(Tdata[Date|Affectation]),9^9),ROW()-ROW($C$6)+1)-1),"")</f>
        <v/>
      </c>
    </row>
    <row r="14" spans="1:10" ht="15" thickBot="1" x14ac:dyDescent="0.4">
      <c r="A14" s="188"/>
      <c r="B14" s="186"/>
      <c r="C14" s="153"/>
      <c r="D14" s="28" t="str">
        <f t="array" ref="D14">IFERROR(INDEX(Tdata[Nom],SMALL(IF(Tdata[Date|Affectation]=D$5&amp;"|"&amp;$C$6,ROW(Tdata[Date|Affectation]),9^9),ROW()-ROW($C$6)+1)-1),"")</f>
        <v/>
      </c>
      <c r="E14" s="28" t="str">
        <f t="array" ref="E14">IFERROR(INDEX(Tdata[Nom],SMALL(IF(Tdata[Date|Affectation]=E$5&amp;"|"&amp;$C$6,ROW(Tdata[Date|Affectation]),9^9),ROW()-ROW($C$6)+1)-1),"")</f>
        <v/>
      </c>
      <c r="F14" s="28" t="str">
        <f t="array" ref="F14">IFERROR(INDEX(Tdata[Nom],SMALL(IF(Tdata[Date|Affectation]=F$5&amp;"|"&amp;$C$6,ROW(Tdata[Date|Affectation]),9^9),ROW()-ROW($C$6)+1)-1),"")</f>
        <v/>
      </c>
      <c r="G14" s="28" t="str">
        <f t="array" ref="G14">IFERROR(INDEX(Tdata[Nom],SMALL(IF(Tdata[Date|Affectation]=G$5&amp;"|"&amp;$C$6,ROW(Tdata[Date|Affectation]),9^9),ROW()-ROW($C$6)+1)-1),"")</f>
        <v/>
      </c>
      <c r="H14" s="28" t="str">
        <f t="array" ref="H14">IFERROR(INDEX(Tdata[Nom],SMALL(IF(Tdata[Date|Affectation]=H$5&amp;"|"&amp;$C$6,ROW(Tdata[Date|Affectation]),9^9),ROW()-ROW($C$6)+1)-1),"")</f>
        <v/>
      </c>
      <c r="I14" s="28" t="str">
        <f t="array" ref="I14">IFERROR(INDEX(Tdata[Nom],SMALL(IF(Tdata[Date|Affectation]=I$5&amp;"|"&amp;$C$6,ROW(Tdata[Date|Affectation]),9^9),ROW()-ROW($C$6)+1)-1),"")</f>
        <v/>
      </c>
      <c r="J14" s="28" t="str">
        <f t="array" ref="J14">IFERROR(INDEX(Tdata[Nom],SMALL(IF(Tdata[Date|Affectation]=J$5&amp;"|"&amp;$C$6,ROW(Tdata[Date|Affectation]),9^9),ROW()-ROW($C$6)+1)-1),"")</f>
        <v/>
      </c>
    </row>
    <row r="15" spans="1:10" ht="15" thickBot="1" x14ac:dyDescent="0.4">
      <c r="A15" s="188"/>
      <c r="B15" s="186"/>
      <c r="C15" s="153"/>
      <c r="D15" s="28" t="str">
        <f t="array" ref="D15">IFERROR(INDEX(Tdata[Nom],SMALL(IF(Tdata[Date|Affectation]=D$5&amp;"|"&amp;$C$6,ROW(Tdata[Date|Affectation]),9^9),ROW()-ROW($C$6)+1)-1),"")</f>
        <v/>
      </c>
      <c r="E15" s="28" t="str">
        <f t="array" ref="E15">IFERROR(INDEX(Tdata[Nom],SMALL(IF(Tdata[Date|Affectation]=E$5&amp;"|"&amp;$C$6,ROW(Tdata[Date|Affectation]),9^9),ROW()-ROW($C$6)+1)-1),"")</f>
        <v/>
      </c>
      <c r="F15" s="28" t="str">
        <f t="array" ref="F15">IFERROR(INDEX(Tdata[Nom],SMALL(IF(Tdata[Date|Affectation]=F$5&amp;"|"&amp;$C$6,ROW(Tdata[Date|Affectation]),9^9),ROW()-ROW($C$6)+1)-1),"")</f>
        <v/>
      </c>
      <c r="G15" s="28" t="str">
        <f t="array" ref="G15">IFERROR(INDEX(Tdata[Nom],SMALL(IF(Tdata[Date|Affectation]=G$5&amp;"|"&amp;$C$6,ROW(Tdata[Date|Affectation]),9^9),ROW()-ROW($C$6)+1)-1),"")</f>
        <v/>
      </c>
      <c r="H15" s="28" t="str">
        <f t="array" ref="H15">IFERROR(INDEX(Tdata[Nom],SMALL(IF(Tdata[Date|Affectation]=H$5&amp;"|"&amp;$C$6,ROW(Tdata[Date|Affectation]),9^9),ROW()-ROW($C$6)+1)-1),"")</f>
        <v/>
      </c>
      <c r="I15" s="28" t="str">
        <f t="array" ref="I15">IFERROR(INDEX(Tdata[Nom],SMALL(IF(Tdata[Date|Affectation]=I$5&amp;"|"&amp;$C$6,ROW(Tdata[Date|Affectation]),9^9),ROW()-ROW($C$6)+1)-1),"")</f>
        <v/>
      </c>
      <c r="J15" s="28" t="str">
        <f t="array" ref="J15">IFERROR(INDEX(Tdata[Nom],SMALL(IF(Tdata[Date|Affectation]=J$5&amp;"|"&amp;$C$6,ROW(Tdata[Date|Affectation]),9^9),ROW()-ROW($C$6)+1)-1),"")</f>
        <v/>
      </c>
    </row>
    <row r="16" spans="1:10" ht="15" thickBot="1" x14ac:dyDescent="0.4">
      <c r="A16" s="188"/>
      <c r="B16" s="186"/>
      <c r="C16" s="153"/>
      <c r="D16" s="28" t="str">
        <f t="array" ref="D16">IFERROR(INDEX(Tdata[Nom],SMALL(IF(Tdata[Date|Affectation]=D$5&amp;"|"&amp;$C$6,ROW(Tdata[Date|Affectation]),9^9),ROW()-ROW($C$6)+1)-1),"")</f>
        <v/>
      </c>
      <c r="E16" s="28" t="str">
        <f t="array" ref="E16">IFERROR(INDEX(Tdata[Nom],SMALL(IF(Tdata[Date|Affectation]=E$5&amp;"|"&amp;$C$6,ROW(Tdata[Date|Affectation]),9^9),ROW()-ROW($C$6)+1)-1),"")</f>
        <v/>
      </c>
      <c r="F16" s="28" t="str">
        <f t="array" ref="F16">IFERROR(INDEX(Tdata[Nom],SMALL(IF(Tdata[Date|Affectation]=F$5&amp;"|"&amp;$C$6,ROW(Tdata[Date|Affectation]),9^9),ROW()-ROW($C$6)+1)-1),"")</f>
        <v/>
      </c>
      <c r="G16" s="28" t="str">
        <f t="array" ref="G16">IFERROR(INDEX(Tdata[Nom],SMALL(IF(Tdata[Date|Affectation]=G$5&amp;"|"&amp;$C$6,ROW(Tdata[Date|Affectation]),9^9),ROW()-ROW($C$6)+1)-1),"")</f>
        <v/>
      </c>
      <c r="H16" s="28" t="str">
        <f t="array" ref="H16">IFERROR(INDEX(Tdata[Nom],SMALL(IF(Tdata[Date|Affectation]=H$5&amp;"|"&amp;$C$6,ROW(Tdata[Date|Affectation]),9^9),ROW()-ROW($C$6)+1)-1),"")</f>
        <v/>
      </c>
      <c r="I16" s="28" t="str">
        <f t="array" ref="I16">IFERROR(INDEX(Tdata[Nom],SMALL(IF(Tdata[Date|Affectation]=I$5&amp;"|"&amp;$C$6,ROW(Tdata[Date|Affectation]),9^9),ROW()-ROW($C$6)+1)-1),"")</f>
        <v/>
      </c>
      <c r="J16" s="28" t="str">
        <f t="array" ref="J16">IFERROR(INDEX(Tdata[Nom],SMALL(IF(Tdata[Date|Affectation]=J$5&amp;"|"&amp;$C$6,ROW(Tdata[Date|Affectation]),9^9),ROW()-ROW($C$6)+1)-1),"")</f>
        <v/>
      </c>
    </row>
    <row r="17" spans="1:10" ht="15" thickBot="1" x14ac:dyDescent="0.4">
      <c r="A17" s="188"/>
      <c r="B17" s="185" t="s">
        <v>111</v>
      </c>
      <c r="C17" s="156" t="s">
        <v>147</v>
      </c>
      <c r="D17" s="27" t="str">
        <f t="array" ref="D17">IFERROR(INDEX(Tdata[Nom],SMALL(IF(Tdata[Date|Affectation]=D$5&amp;"|"&amp;$C$17,ROW(Tdata[Date|Affectation]),9^9),ROW()-ROW($C$17)+1)-1),"")</f>
        <v/>
      </c>
      <c r="E17" s="27" t="str">
        <f t="array" ref="E17">IFERROR(INDEX(Tdata[Nom],SMALL(IF(Tdata[Date|Affectation]=E$5&amp;"|"&amp;$C$17,ROW(Tdata[Date|Affectation]),9^9),ROW()-ROW($C$17)+1)-1),"")</f>
        <v/>
      </c>
      <c r="F17" s="27" t="str">
        <f t="array" ref="F17">IFERROR(INDEX(Tdata[Nom],SMALL(IF(Tdata[Date|Affectation]=F$5&amp;"|"&amp;$C$17,ROW(Tdata[Date|Affectation]),9^9),ROW()-ROW($C$17)+1)-1),"")</f>
        <v/>
      </c>
      <c r="G17" s="27" t="str">
        <f t="array" ref="G17">IFERROR(INDEX(Tdata[Nom],SMALL(IF(Tdata[Date|Affectation]=G$5&amp;"|"&amp;$C$17,ROW(Tdata[Date|Affectation]),9^9),ROW()-ROW($C$17)+1)-1),"")</f>
        <v/>
      </c>
      <c r="H17" s="27" t="str">
        <f t="array" ref="H17">IFERROR(INDEX(Tdata[Nom],SMALL(IF(Tdata[Date|Affectation]=H$5&amp;"|"&amp;$C$17,ROW(Tdata[Date|Affectation]),9^9),ROW()-ROW($C$17)+1)-1),"")</f>
        <v/>
      </c>
      <c r="I17" s="27" t="str">
        <f t="array" ref="I17">IFERROR(INDEX(Tdata[Nom],SMALL(IF(Tdata[Date|Affectation]=I$5&amp;"|"&amp;$C$17,ROW(Tdata[Date|Affectation]),9^9),ROW()-ROW($C$17)+1)-1),"")</f>
        <v/>
      </c>
      <c r="J17" s="27" t="str">
        <f t="array" ref="J17">IFERROR(INDEX(Tdata[Nom],SMALL(IF(Tdata[Date|Affectation]=J$5&amp;"|"&amp;$C$17,ROW(Tdata[Date|Affectation]),9^9),ROW()-ROW($C$17)+1)-1),"")</f>
        <v/>
      </c>
    </row>
    <row r="18" spans="1:10" ht="15" thickBot="1" x14ac:dyDescent="0.4">
      <c r="A18" s="188"/>
      <c r="B18" s="185"/>
      <c r="C18" s="154"/>
      <c r="D18" s="28" t="str">
        <f t="array" ref="D18">IFERROR(INDEX(Tdata[Nom],SMALL(IF(Tdata[Date|Affectation]=D$5&amp;"|"&amp;$C$17,ROW(Tdata[Date|Affectation]),9^9),ROW()-ROW($C$17)+1)-1),"")</f>
        <v/>
      </c>
      <c r="E18" s="28" t="str">
        <f t="array" ref="E18">IFERROR(INDEX(Tdata[Nom],SMALL(IF(Tdata[Date|Affectation]=E$5&amp;"|"&amp;$C$17,ROW(Tdata[Date|Affectation]),9^9),ROW()-ROW($C$17)+1)-1),"")</f>
        <v/>
      </c>
      <c r="F18" s="28" t="str">
        <f t="array" ref="F18">IFERROR(INDEX(Tdata[Nom],SMALL(IF(Tdata[Date|Affectation]=F$5&amp;"|"&amp;$C$17,ROW(Tdata[Date|Affectation]),9^9),ROW()-ROW($C$17)+1)-1),"")</f>
        <v/>
      </c>
      <c r="G18" s="28" t="str">
        <f t="array" ref="G18">IFERROR(INDEX(Tdata[Nom],SMALL(IF(Tdata[Date|Affectation]=G$5&amp;"|"&amp;$C$17,ROW(Tdata[Date|Affectation]),9^9),ROW()-ROW($C$17)+1)-1),"")</f>
        <v/>
      </c>
      <c r="H18" s="28" t="str">
        <f t="array" ref="H18">IFERROR(INDEX(Tdata[Nom],SMALL(IF(Tdata[Date|Affectation]=H$5&amp;"|"&amp;$C$17,ROW(Tdata[Date|Affectation]),9^9),ROW()-ROW($C$17)+1)-1),"")</f>
        <v/>
      </c>
      <c r="I18" s="28" t="str">
        <f t="array" ref="I18">IFERROR(INDEX(Tdata[Nom],SMALL(IF(Tdata[Date|Affectation]=I$5&amp;"|"&amp;$C$17,ROW(Tdata[Date|Affectation]),9^9),ROW()-ROW($C$17)+1)-1),"")</f>
        <v/>
      </c>
      <c r="J18" s="28" t="str">
        <f t="array" ref="J18">IFERROR(INDEX(Tdata[Nom],SMALL(IF(Tdata[Date|Affectation]=J$5&amp;"|"&amp;$C$17,ROW(Tdata[Date|Affectation]),9^9),ROW()-ROW($C$17)+1)-1),"")</f>
        <v/>
      </c>
    </row>
    <row r="19" spans="1:10" ht="15" thickBot="1" x14ac:dyDescent="0.4">
      <c r="A19" s="188"/>
      <c r="B19" s="185"/>
      <c r="C19" s="154"/>
      <c r="D19" s="28" t="str">
        <f t="array" ref="D19">IFERROR(INDEX(Tdata[Nom],SMALL(IF(Tdata[Date|Affectation]=D$5&amp;"|"&amp;$C$17,ROW(Tdata[Date|Affectation]),9^9),ROW()-ROW($C$17)+1)-1),"")</f>
        <v/>
      </c>
      <c r="E19" s="28" t="str">
        <f t="array" ref="E19">IFERROR(INDEX(Tdata[Nom],SMALL(IF(Tdata[Date|Affectation]=E$5&amp;"|"&amp;$C$17,ROW(Tdata[Date|Affectation]),9^9),ROW()-ROW($C$17)+1)-1),"")</f>
        <v/>
      </c>
      <c r="F19" s="28" t="str">
        <f t="array" ref="F19">IFERROR(INDEX(Tdata[Nom],SMALL(IF(Tdata[Date|Affectation]=F$5&amp;"|"&amp;$C$17,ROW(Tdata[Date|Affectation]),9^9),ROW()-ROW($C$17)+1)-1),"")</f>
        <v/>
      </c>
      <c r="G19" s="28" t="str">
        <f t="array" ref="G19">IFERROR(INDEX(Tdata[Nom],SMALL(IF(Tdata[Date|Affectation]=G$5&amp;"|"&amp;$C$17,ROW(Tdata[Date|Affectation]),9^9),ROW()-ROW($C$17)+1)-1),"")</f>
        <v/>
      </c>
      <c r="H19" s="28" t="str">
        <f t="array" ref="H19">IFERROR(INDEX(Tdata[Nom],SMALL(IF(Tdata[Date|Affectation]=H$5&amp;"|"&amp;$C$17,ROW(Tdata[Date|Affectation]),9^9),ROW()-ROW($C$17)+1)-1),"")</f>
        <v/>
      </c>
      <c r="I19" s="28" t="str">
        <f t="array" ref="I19">IFERROR(INDEX(Tdata[Nom],SMALL(IF(Tdata[Date|Affectation]=I$5&amp;"|"&amp;$C$17,ROW(Tdata[Date|Affectation]),9^9),ROW()-ROW($C$17)+1)-1),"")</f>
        <v/>
      </c>
      <c r="J19" s="28" t="str">
        <f t="array" ref="J19">IFERROR(INDEX(Tdata[Nom],SMALL(IF(Tdata[Date|Affectation]=J$5&amp;"|"&amp;$C$17,ROW(Tdata[Date|Affectation]),9^9),ROW()-ROW($C$17)+1)-1),"")</f>
        <v/>
      </c>
    </row>
    <row r="20" spans="1:10" ht="15" thickBot="1" x14ac:dyDescent="0.4">
      <c r="A20" s="188"/>
      <c r="B20" s="185"/>
      <c r="C20" s="154"/>
      <c r="D20" s="28" t="str">
        <f t="array" ref="D20">IFERROR(INDEX(Tdata[Nom],SMALL(IF(Tdata[Date|Affectation]=D$5&amp;"|"&amp;$C$17,ROW(Tdata[Date|Affectation]),9^9),ROW()-ROW($C$17)+1)-1),"")</f>
        <v/>
      </c>
      <c r="E20" s="28" t="str">
        <f t="array" ref="E20">IFERROR(INDEX(Tdata[Nom],SMALL(IF(Tdata[Date|Affectation]=E$5&amp;"|"&amp;$C$17,ROW(Tdata[Date|Affectation]),9^9),ROW()-ROW($C$17)+1)-1),"")</f>
        <v/>
      </c>
      <c r="F20" s="28" t="str">
        <f t="array" ref="F20">IFERROR(INDEX(Tdata[Nom],SMALL(IF(Tdata[Date|Affectation]=F$5&amp;"|"&amp;$C$17,ROW(Tdata[Date|Affectation]),9^9),ROW()-ROW($C$17)+1)-1),"")</f>
        <v/>
      </c>
      <c r="G20" s="28" t="str">
        <f t="array" ref="G20">IFERROR(INDEX(Tdata[Nom],SMALL(IF(Tdata[Date|Affectation]=G$5&amp;"|"&amp;$C$17,ROW(Tdata[Date|Affectation]),9^9),ROW()-ROW($C$17)+1)-1),"")</f>
        <v/>
      </c>
      <c r="H20" s="28" t="str">
        <f t="array" ref="H20">IFERROR(INDEX(Tdata[Nom],SMALL(IF(Tdata[Date|Affectation]=H$5&amp;"|"&amp;$C$17,ROW(Tdata[Date|Affectation]),9^9),ROW()-ROW($C$17)+1)-1),"")</f>
        <v/>
      </c>
      <c r="I20" s="28" t="str">
        <f t="array" ref="I20">IFERROR(INDEX(Tdata[Nom],SMALL(IF(Tdata[Date|Affectation]=I$5&amp;"|"&amp;$C$17,ROW(Tdata[Date|Affectation]),9^9),ROW()-ROW($C$17)+1)-1),"")</f>
        <v/>
      </c>
      <c r="J20" s="28" t="str">
        <f t="array" ref="J20">IFERROR(INDEX(Tdata[Nom],SMALL(IF(Tdata[Date|Affectation]=J$5&amp;"|"&amp;$C$17,ROW(Tdata[Date|Affectation]),9^9),ROW()-ROW($C$17)+1)-1),"")</f>
        <v/>
      </c>
    </row>
    <row r="21" spans="1:10" ht="15" thickBot="1" x14ac:dyDescent="0.4">
      <c r="A21" s="188"/>
      <c r="B21" s="185"/>
      <c r="C21" s="154"/>
      <c r="D21" s="28" t="str">
        <f t="array" ref="D21">IFERROR(INDEX(Tdata[Nom],SMALL(IF(Tdata[Date|Affectation]=D$5&amp;"|"&amp;$C$17,ROW(Tdata[Date|Affectation]),9^9),ROW()-ROW($C$17)+1)-1),"")</f>
        <v/>
      </c>
      <c r="E21" s="28" t="str">
        <f t="array" ref="E21">IFERROR(INDEX(Tdata[Nom],SMALL(IF(Tdata[Date|Affectation]=E$5&amp;"|"&amp;$C$17,ROW(Tdata[Date|Affectation]),9^9),ROW()-ROW($C$17)+1)-1),"")</f>
        <v/>
      </c>
      <c r="F21" s="28" t="str">
        <f t="array" ref="F21">IFERROR(INDEX(Tdata[Nom],SMALL(IF(Tdata[Date|Affectation]=F$5&amp;"|"&amp;$C$17,ROW(Tdata[Date|Affectation]),9^9),ROW()-ROW($C$17)+1)-1),"")</f>
        <v/>
      </c>
      <c r="G21" s="28" t="str">
        <f t="array" ref="G21">IFERROR(INDEX(Tdata[Nom],SMALL(IF(Tdata[Date|Affectation]=G$5&amp;"|"&amp;$C$17,ROW(Tdata[Date|Affectation]),9^9),ROW()-ROW($C$17)+1)-1),"")</f>
        <v/>
      </c>
      <c r="H21" s="28" t="str">
        <f t="array" ref="H21">IFERROR(INDEX(Tdata[Nom],SMALL(IF(Tdata[Date|Affectation]=H$5&amp;"|"&amp;$C$17,ROW(Tdata[Date|Affectation]),9^9),ROW()-ROW($C$17)+1)-1),"")</f>
        <v/>
      </c>
      <c r="I21" s="28" t="str">
        <f t="array" ref="I21">IFERROR(INDEX(Tdata[Nom],SMALL(IF(Tdata[Date|Affectation]=I$5&amp;"|"&amp;$C$17,ROW(Tdata[Date|Affectation]),9^9),ROW()-ROW($C$17)+1)-1),"")</f>
        <v/>
      </c>
      <c r="J21" s="28" t="str">
        <f t="array" ref="J21">IFERROR(INDEX(Tdata[Nom],SMALL(IF(Tdata[Date|Affectation]=J$5&amp;"|"&amp;$C$17,ROW(Tdata[Date|Affectation]),9^9),ROW()-ROW($C$17)+1)-1),"")</f>
        <v/>
      </c>
    </row>
    <row r="22" spans="1:10" ht="15" thickBot="1" x14ac:dyDescent="0.4">
      <c r="A22" s="188"/>
      <c r="B22" s="185"/>
      <c r="C22" s="154"/>
      <c r="D22" s="28" t="str">
        <f t="array" ref="D22">IFERROR(INDEX(Tdata[Nom],SMALL(IF(Tdata[Date|Affectation]=D$5&amp;"|"&amp;$C$17,ROW(Tdata[Date|Affectation]),9^9),ROW()-ROW($C$17)+1)-1),"")</f>
        <v/>
      </c>
      <c r="E22" s="28" t="str">
        <f t="array" ref="E22">IFERROR(INDEX(Tdata[Nom],SMALL(IF(Tdata[Date|Affectation]=E$5&amp;"|"&amp;$C$17,ROW(Tdata[Date|Affectation]),9^9),ROW()-ROW($C$17)+1)-1),"")</f>
        <v/>
      </c>
      <c r="F22" s="28" t="str">
        <f t="array" ref="F22">IFERROR(INDEX(Tdata[Nom],SMALL(IF(Tdata[Date|Affectation]=F$5&amp;"|"&amp;$C$17,ROW(Tdata[Date|Affectation]),9^9),ROW()-ROW($C$17)+1)-1),"")</f>
        <v/>
      </c>
      <c r="G22" s="28" t="str">
        <f t="array" ref="G22">IFERROR(INDEX(Tdata[Nom],SMALL(IF(Tdata[Date|Affectation]=G$5&amp;"|"&amp;$C$17,ROW(Tdata[Date|Affectation]),9^9),ROW()-ROW($C$17)+1)-1),"")</f>
        <v/>
      </c>
      <c r="H22" s="28" t="str">
        <f t="array" ref="H22">IFERROR(INDEX(Tdata[Nom],SMALL(IF(Tdata[Date|Affectation]=H$5&amp;"|"&amp;$C$17,ROW(Tdata[Date|Affectation]),9^9),ROW()-ROW($C$17)+1)-1),"")</f>
        <v/>
      </c>
      <c r="I22" s="28" t="str">
        <f t="array" ref="I22">IFERROR(INDEX(Tdata[Nom],SMALL(IF(Tdata[Date|Affectation]=I$5&amp;"|"&amp;$C$17,ROW(Tdata[Date|Affectation]),9^9),ROW()-ROW($C$17)+1)-1),"")</f>
        <v/>
      </c>
      <c r="J22" s="28" t="str">
        <f t="array" ref="J22">IFERROR(INDEX(Tdata[Nom],SMALL(IF(Tdata[Date|Affectation]=J$5&amp;"|"&amp;$C$17,ROW(Tdata[Date|Affectation]),9^9),ROW()-ROW($C$17)+1)-1),"")</f>
        <v/>
      </c>
    </row>
    <row r="23" spans="1:10" ht="15" thickBot="1" x14ac:dyDescent="0.4">
      <c r="A23" s="188"/>
      <c r="B23" s="185"/>
      <c r="C23" s="154"/>
      <c r="D23" s="46" t="str">
        <f t="array" ref="D23">IFERROR(INDEX(Tdata[Nom],SMALL(IF(Tdata[Date|Affectation]=D$5&amp;"|"&amp;$C$17,ROW(Tdata[Date|Affectation]),9^9),ROW()-ROW($C$17)+1)-1),"")</f>
        <v/>
      </c>
      <c r="E23" s="46" t="str">
        <f t="array" ref="E23">IFERROR(INDEX(Tdata[Nom],SMALL(IF(Tdata[Date|Affectation]=E$5&amp;"|"&amp;$C$17,ROW(Tdata[Date|Affectation]),9^9),ROW()-ROW($C$17)+1)-1),"")</f>
        <v/>
      </c>
      <c r="F23" s="46" t="str">
        <f t="array" ref="F23">IFERROR(INDEX(Tdata[Nom],SMALL(IF(Tdata[Date|Affectation]=F$5&amp;"|"&amp;$C$17,ROW(Tdata[Date|Affectation]),9^9),ROW()-ROW($C$17)+1)-1),"")</f>
        <v/>
      </c>
      <c r="G23" s="46" t="str">
        <f t="array" ref="G23">IFERROR(INDEX(Tdata[Nom],SMALL(IF(Tdata[Date|Affectation]=G$5&amp;"|"&amp;$C$17,ROW(Tdata[Date|Affectation]),9^9),ROW()-ROW($C$17)+1)-1),"")</f>
        <v/>
      </c>
      <c r="H23" s="46" t="str">
        <f t="array" ref="H23">IFERROR(INDEX(Tdata[Nom],SMALL(IF(Tdata[Date|Affectation]=H$5&amp;"|"&amp;$C$17,ROW(Tdata[Date|Affectation]),9^9),ROW()-ROW($C$17)+1)-1),"")</f>
        <v/>
      </c>
      <c r="I23" s="46" t="str">
        <f t="array" ref="I23">IFERROR(INDEX(Tdata[Nom],SMALL(IF(Tdata[Date|Affectation]=I$5&amp;"|"&amp;$C$17,ROW(Tdata[Date|Affectation]),9^9),ROW()-ROW($C$17)+1)-1),"")</f>
        <v/>
      </c>
      <c r="J23" s="46" t="str">
        <f t="array" ref="J23">IFERROR(INDEX(Tdata[Nom],SMALL(IF(Tdata[Date|Affectation]=J$5&amp;"|"&amp;$C$17,ROW(Tdata[Date|Affectation]),9^9),ROW()-ROW($C$17)+1)-1),"")</f>
        <v/>
      </c>
    </row>
    <row r="24" spans="1:10" ht="15" thickBot="1" x14ac:dyDescent="0.4">
      <c r="A24" s="188"/>
      <c r="B24" s="185"/>
      <c r="C24" s="154"/>
      <c r="D24" s="28" t="str">
        <f t="array" ref="D24">IFERROR(INDEX(Tdata[Nom],SMALL(IF(Tdata[Date|Affectation]=D$5&amp;"|"&amp;$C$17,ROW(Tdata[Date|Affectation]),9^9),ROW()-ROW($C$17)+1)-1),"")</f>
        <v/>
      </c>
      <c r="E24" s="28" t="str">
        <f t="array" ref="E24">IFERROR(INDEX(Tdata[Nom],SMALL(IF(Tdata[Date|Affectation]=E$5&amp;"|"&amp;$C$17,ROW(Tdata[Date|Affectation]),9^9),ROW()-ROW($C$17)+1)-1),"")</f>
        <v/>
      </c>
      <c r="F24" s="28" t="str">
        <f t="array" ref="F24">IFERROR(INDEX(Tdata[Nom],SMALL(IF(Tdata[Date|Affectation]=F$5&amp;"|"&amp;$C$17,ROW(Tdata[Date|Affectation]),9^9),ROW()-ROW($C$17)+1)-1),"")</f>
        <v/>
      </c>
      <c r="G24" s="28" t="str">
        <f t="array" ref="G24">IFERROR(INDEX(Tdata[Nom],SMALL(IF(Tdata[Date|Affectation]=G$5&amp;"|"&amp;$C$17,ROW(Tdata[Date|Affectation]),9^9),ROW()-ROW($C$17)+1)-1),"")</f>
        <v/>
      </c>
      <c r="H24" s="28" t="str">
        <f t="array" ref="H24">IFERROR(INDEX(Tdata[Nom],SMALL(IF(Tdata[Date|Affectation]=H$5&amp;"|"&amp;$C$17,ROW(Tdata[Date|Affectation]),9^9),ROW()-ROW($C$17)+1)-1),"")</f>
        <v/>
      </c>
      <c r="I24" s="28" t="str">
        <f t="array" ref="I24">IFERROR(INDEX(Tdata[Nom],SMALL(IF(Tdata[Date|Affectation]=I$5&amp;"|"&amp;$C$17,ROW(Tdata[Date|Affectation]),9^9),ROW()-ROW($C$17)+1)-1),"")</f>
        <v/>
      </c>
      <c r="J24" s="28" t="str">
        <f t="array" ref="J24">IFERROR(INDEX(Tdata[Nom],SMALL(IF(Tdata[Date|Affectation]=J$5&amp;"|"&amp;$C$17,ROW(Tdata[Date|Affectation]),9^9),ROW()-ROW($C$17)+1)-1),"")</f>
        <v/>
      </c>
    </row>
    <row r="25" spans="1:10" ht="15" thickBot="1" x14ac:dyDescent="0.4">
      <c r="A25" s="188"/>
      <c r="B25" s="185"/>
      <c r="C25" s="154"/>
      <c r="D25" s="28" t="str">
        <f t="array" ref="D25">IFERROR(INDEX(Tdata[Nom],SMALL(IF(Tdata[Date|Affectation]=D$5&amp;"|"&amp;$C$17,ROW(Tdata[Date|Affectation]),9^9),ROW()-ROW($C$17)+1)-1),"")</f>
        <v/>
      </c>
      <c r="E25" s="28" t="str">
        <f t="array" ref="E25">IFERROR(INDEX(Tdata[Nom],SMALL(IF(Tdata[Date|Affectation]=E$5&amp;"|"&amp;$C$17,ROW(Tdata[Date|Affectation]),9^9),ROW()-ROW($C$17)+1)-1),"")</f>
        <v/>
      </c>
      <c r="F25" s="28" t="str">
        <f t="array" ref="F25">IFERROR(INDEX(Tdata[Nom],SMALL(IF(Tdata[Date|Affectation]=F$5&amp;"|"&amp;$C$17,ROW(Tdata[Date|Affectation]),9^9),ROW()-ROW($C$17)+1)-1),"")</f>
        <v/>
      </c>
      <c r="G25" s="28" t="str">
        <f t="array" ref="G25">IFERROR(INDEX(Tdata[Nom],SMALL(IF(Tdata[Date|Affectation]=G$5&amp;"|"&amp;$C$17,ROW(Tdata[Date|Affectation]),9^9),ROW()-ROW($C$17)+1)-1),"")</f>
        <v/>
      </c>
      <c r="H25" s="28" t="str">
        <f t="array" ref="H25">IFERROR(INDEX(Tdata[Nom],SMALL(IF(Tdata[Date|Affectation]=H$5&amp;"|"&amp;$C$17,ROW(Tdata[Date|Affectation]),9^9),ROW()-ROW($C$17)+1)-1),"")</f>
        <v/>
      </c>
      <c r="I25" s="28" t="str">
        <f t="array" ref="I25">IFERROR(INDEX(Tdata[Nom],SMALL(IF(Tdata[Date|Affectation]=I$5&amp;"|"&amp;$C$17,ROW(Tdata[Date|Affectation]),9^9),ROW()-ROW($C$17)+1)-1),"")</f>
        <v/>
      </c>
      <c r="J25" s="28" t="str">
        <f t="array" ref="J25">IFERROR(INDEX(Tdata[Nom],SMALL(IF(Tdata[Date|Affectation]=J$5&amp;"|"&amp;$C$17,ROW(Tdata[Date|Affectation]),9^9),ROW()-ROW($C$17)+1)-1),"")</f>
        <v/>
      </c>
    </row>
    <row r="26" spans="1:10" ht="15" thickBot="1" x14ac:dyDescent="0.4">
      <c r="A26" s="188"/>
      <c r="B26" s="186"/>
      <c r="C26" s="153"/>
      <c r="D26" s="28" t="str">
        <f t="array" ref="D26">IFERROR(INDEX(Tdata[Nom],SMALL(IF(Tdata[Date|Affectation]=D$5&amp;"|"&amp;$C$17,ROW(Tdata[Date|Affectation]),9^9),ROW()-ROW($C$17)+1)-1),"")</f>
        <v/>
      </c>
      <c r="E26" s="28" t="str">
        <f t="array" ref="E26">IFERROR(INDEX(Tdata[Nom],SMALL(IF(Tdata[Date|Affectation]=E$5&amp;"|"&amp;$C$17,ROW(Tdata[Date|Affectation]),9^9),ROW()-ROW($C$17)+1)-1),"")</f>
        <v/>
      </c>
      <c r="F26" s="28" t="str">
        <f t="array" ref="F26">IFERROR(INDEX(Tdata[Nom],SMALL(IF(Tdata[Date|Affectation]=F$5&amp;"|"&amp;$C$17,ROW(Tdata[Date|Affectation]),9^9),ROW()-ROW($C$17)+1)-1),"")</f>
        <v/>
      </c>
      <c r="G26" s="28" t="str">
        <f t="array" ref="G26">IFERROR(INDEX(Tdata[Nom],SMALL(IF(Tdata[Date|Affectation]=G$5&amp;"|"&amp;$C$17,ROW(Tdata[Date|Affectation]),9^9),ROW()-ROW($C$17)+1)-1),"")</f>
        <v/>
      </c>
      <c r="H26" s="28" t="str">
        <f t="array" ref="H26">IFERROR(INDEX(Tdata[Nom],SMALL(IF(Tdata[Date|Affectation]=H$5&amp;"|"&amp;$C$17,ROW(Tdata[Date|Affectation]),9^9),ROW()-ROW($C$17)+1)-1),"")</f>
        <v/>
      </c>
      <c r="I26" s="28" t="str">
        <f t="array" ref="I26">IFERROR(INDEX(Tdata[Nom],SMALL(IF(Tdata[Date|Affectation]=I$5&amp;"|"&amp;$C$17,ROW(Tdata[Date|Affectation]),9^9),ROW()-ROW($C$17)+1)-1),"")</f>
        <v/>
      </c>
      <c r="J26" s="28" t="str">
        <f t="array" ref="J26">IFERROR(INDEX(Tdata[Nom],SMALL(IF(Tdata[Date|Affectation]=J$5&amp;"|"&amp;$C$17,ROW(Tdata[Date|Affectation]),9^9),ROW()-ROW($C$17)+1)-1),"")</f>
        <v/>
      </c>
    </row>
    <row r="27" spans="1:10" ht="15" thickBot="1" x14ac:dyDescent="0.4">
      <c r="A27" s="188"/>
      <c r="B27" s="186"/>
      <c r="C27" s="153"/>
      <c r="D27" s="28" t="str">
        <f t="array" ref="D27">IFERROR(INDEX(Tdata[Nom],SMALL(IF(Tdata[Date|Affectation]=D$5&amp;"|"&amp;$C$17,ROW(Tdata[Date|Affectation]),9^9),ROW()-ROW($C$17)+1)-1),"")</f>
        <v/>
      </c>
      <c r="E27" s="28" t="str">
        <f t="array" ref="E27">IFERROR(INDEX(Tdata[Nom],SMALL(IF(Tdata[Date|Affectation]=E$5&amp;"|"&amp;$C$17,ROW(Tdata[Date|Affectation]),9^9),ROW()-ROW($C$17)+1)-1),"")</f>
        <v/>
      </c>
      <c r="F27" s="28" t="str">
        <f t="array" ref="F27">IFERROR(INDEX(Tdata[Nom],SMALL(IF(Tdata[Date|Affectation]=F$5&amp;"|"&amp;$C$17,ROW(Tdata[Date|Affectation]),9^9),ROW()-ROW($C$17)+1)-1),"")</f>
        <v/>
      </c>
      <c r="G27" s="28" t="str">
        <f t="array" ref="G27">IFERROR(INDEX(Tdata[Nom],SMALL(IF(Tdata[Date|Affectation]=G$5&amp;"|"&amp;$C$17,ROW(Tdata[Date|Affectation]),9^9),ROW()-ROW($C$17)+1)-1),"")</f>
        <v/>
      </c>
      <c r="H27" s="28" t="str">
        <f t="array" ref="H27">IFERROR(INDEX(Tdata[Nom],SMALL(IF(Tdata[Date|Affectation]=H$5&amp;"|"&amp;$C$17,ROW(Tdata[Date|Affectation]),9^9),ROW()-ROW($C$17)+1)-1),"")</f>
        <v/>
      </c>
      <c r="I27" s="28" t="str">
        <f t="array" ref="I27">IFERROR(INDEX(Tdata[Nom],SMALL(IF(Tdata[Date|Affectation]=I$5&amp;"|"&amp;$C$17,ROW(Tdata[Date|Affectation]),9^9),ROW()-ROW($C$17)+1)-1),"")</f>
        <v/>
      </c>
      <c r="J27" s="28" t="str">
        <f t="array" ref="J27">IFERROR(INDEX(Tdata[Nom],SMALL(IF(Tdata[Date|Affectation]=J$5&amp;"|"&amp;$C$17,ROW(Tdata[Date|Affectation]),9^9),ROW()-ROW($C$17)+1)-1),"")</f>
        <v/>
      </c>
    </row>
    <row r="28" spans="1:10" ht="15" thickBot="1" x14ac:dyDescent="0.4">
      <c r="A28" s="188"/>
      <c r="B28" s="185" t="s">
        <v>112</v>
      </c>
      <c r="C28" s="156" t="s">
        <v>148</v>
      </c>
      <c r="D28" s="27" t="str">
        <f t="array" ref="D28">IFERROR(INDEX(Tdata[Nom],SMALL(IF(Tdata[Date|Affectation]=D$5&amp;"|"&amp;$C$28,ROW(Tdata[Date|Affectation]),9^9),ROW()-ROW($C$28)+1)-1),"")</f>
        <v/>
      </c>
      <c r="E28" s="27" t="str">
        <f t="array" ref="E28">IFERROR(INDEX(Tdata[Nom],SMALL(IF(Tdata[Date|Affectation]=E$5&amp;"|"&amp;$C$28,ROW(Tdata[Date|Affectation]),9^9),ROW()-ROW($C$28)+1)-1),"")</f>
        <v/>
      </c>
      <c r="F28" s="27" t="str">
        <f t="array" ref="F28">IFERROR(INDEX(Tdata[Nom],SMALL(IF(Tdata[Date|Affectation]=F$5&amp;"|"&amp;$C$28,ROW(Tdata[Date|Affectation]),9^9),ROW()-ROW($C$28)+1)-1),"")</f>
        <v/>
      </c>
      <c r="G28" s="27" t="str">
        <f t="array" ref="G28">IFERROR(INDEX(Tdata[Nom],SMALL(IF(Tdata[Date|Affectation]=G$5&amp;"|"&amp;$C$28,ROW(Tdata[Date|Affectation]),9^9),ROW()-ROW($C$28)+1)-1),"")</f>
        <v/>
      </c>
      <c r="H28" s="27" t="str">
        <f t="array" ref="H28">IFERROR(INDEX(Tdata[Nom],SMALL(IF(Tdata[Date|Affectation]=H$5&amp;"|"&amp;$C$28,ROW(Tdata[Date|Affectation]),9^9),ROW()-ROW($C$28)+1)-1),"")</f>
        <v/>
      </c>
      <c r="I28" s="27" t="str">
        <f t="array" ref="I28">IFERROR(INDEX(Tdata[Nom],SMALL(IF(Tdata[Date|Affectation]=I$5&amp;"|"&amp;$C$28,ROW(Tdata[Date|Affectation]),9^9),ROW()-ROW($C$28)+1)-1),"")</f>
        <v/>
      </c>
      <c r="J28" s="27" t="str">
        <f t="array" ref="J28">IFERROR(INDEX(Tdata[Nom],SMALL(IF(Tdata[Date|Affectation]=J$5&amp;"|"&amp;$C$28,ROW(Tdata[Date|Affectation]),9^9),ROW()-ROW($C$28)+1)-1),"")</f>
        <v/>
      </c>
    </row>
    <row r="29" spans="1:10" ht="15" thickBot="1" x14ac:dyDescent="0.4">
      <c r="A29" s="188"/>
      <c r="B29" s="185"/>
      <c r="C29" s="154"/>
      <c r="D29" s="28" t="str">
        <f t="array" ref="D29">IFERROR(INDEX(Tdata[Nom],SMALL(IF(Tdata[Date|Affectation]=D$5&amp;"|"&amp;$C$28,ROW(Tdata[Date|Affectation]),9^9),ROW()-ROW($C$28)+1)-1),"")</f>
        <v/>
      </c>
      <c r="E29" s="28" t="str">
        <f t="array" ref="E29">IFERROR(INDEX(Tdata[Nom],SMALL(IF(Tdata[Date|Affectation]=E$5&amp;"|"&amp;$C$28,ROW(Tdata[Date|Affectation]),9^9),ROW()-ROW($C$28)+1)-1),"")</f>
        <v/>
      </c>
      <c r="F29" s="28" t="str">
        <f t="array" ref="F29">IFERROR(INDEX(Tdata[Nom],SMALL(IF(Tdata[Date|Affectation]=F$5&amp;"|"&amp;$C$28,ROW(Tdata[Date|Affectation]),9^9),ROW()-ROW($C$28)+1)-1),"")</f>
        <v/>
      </c>
      <c r="G29" s="28" t="str">
        <f t="array" ref="G29">IFERROR(INDEX(Tdata[Nom],SMALL(IF(Tdata[Date|Affectation]=G$5&amp;"|"&amp;$C$28,ROW(Tdata[Date|Affectation]),9^9),ROW()-ROW($C$28)+1)-1),"")</f>
        <v/>
      </c>
      <c r="H29" s="28" t="str">
        <f t="array" ref="H29">IFERROR(INDEX(Tdata[Nom],SMALL(IF(Tdata[Date|Affectation]=H$5&amp;"|"&amp;$C$28,ROW(Tdata[Date|Affectation]),9^9),ROW()-ROW($C$28)+1)-1),"")</f>
        <v/>
      </c>
      <c r="I29" s="28" t="str">
        <f t="array" ref="I29">IFERROR(INDEX(Tdata[Nom],SMALL(IF(Tdata[Date|Affectation]=I$5&amp;"|"&amp;$C$28,ROW(Tdata[Date|Affectation]),9^9),ROW()-ROW($C$28)+1)-1),"")</f>
        <v/>
      </c>
      <c r="J29" s="28" t="str">
        <f t="array" ref="J29">IFERROR(INDEX(Tdata[Nom],SMALL(IF(Tdata[Date|Affectation]=J$5&amp;"|"&amp;$C$28,ROW(Tdata[Date|Affectation]),9^9),ROW()-ROW($C$28)+1)-1),"")</f>
        <v/>
      </c>
    </row>
    <row r="30" spans="1:10" ht="15" thickBot="1" x14ac:dyDescent="0.4">
      <c r="A30" s="188"/>
      <c r="B30" s="185"/>
      <c r="C30" s="154"/>
      <c r="D30" s="28" t="str">
        <f t="array" ref="D30">IFERROR(INDEX(Tdata[Nom],SMALL(IF(Tdata[Date|Affectation]=D$5&amp;"|"&amp;$C$28,ROW(Tdata[Date|Affectation]),9^9),ROW()-ROW($C$28)+1)-1),"")</f>
        <v/>
      </c>
      <c r="E30" s="28" t="str">
        <f t="array" ref="E30">IFERROR(INDEX(Tdata[Nom],SMALL(IF(Tdata[Date|Affectation]=E$5&amp;"|"&amp;$C$28,ROW(Tdata[Date|Affectation]),9^9),ROW()-ROW($C$28)+1)-1),"")</f>
        <v/>
      </c>
      <c r="F30" s="28" t="str">
        <f t="array" ref="F30">IFERROR(INDEX(Tdata[Nom],SMALL(IF(Tdata[Date|Affectation]=F$5&amp;"|"&amp;$C$28,ROW(Tdata[Date|Affectation]),9^9),ROW()-ROW($C$28)+1)-1),"")</f>
        <v/>
      </c>
      <c r="G30" s="28" t="str">
        <f t="array" ref="G30">IFERROR(INDEX(Tdata[Nom],SMALL(IF(Tdata[Date|Affectation]=G$5&amp;"|"&amp;$C$28,ROW(Tdata[Date|Affectation]),9^9),ROW()-ROW($C$28)+1)-1),"")</f>
        <v/>
      </c>
      <c r="H30" s="28" t="str">
        <f t="array" ref="H30">IFERROR(INDEX(Tdata[Nom],SMALL(IF(Tdata[Date|Affectation]=H$5&amp;"|"&amp;$C$28,ROW(Tdata[Date|Affectation]),9^9),ROW()-ROW($C$28)+1)-1),"")</f>
        <v/>
      </c>
      <c r="I30" s="28" t="str">
        <f t="array" ref="I30">IFERROR(INDEX(Tdata[Nom],SMALL(IF(Tdata[Date|Affectation]=I$5&amp;"|"&amp;$C$28,ROW(Tdata[Date|Affectation]),9^9),ROW()-ROW($C$28)+1)-1),"")</f>
        <v/>
      </c>
      <c r="J30" s="28" t="str">
        <f t="array" ref="J30">IFERROR(INDEX(Tdata[Nom],SMALL(IF(Tdata[Date|Affectation]=J$5&amp;"|"&amp;$C$28,ROW(Tdata[Date|Affectation]),9^9),ROW()-ROW($C$28)+1)-1),"")</f>
        <v/>
      </c>
    </row>
    <row r="31" spans="1:10" ht="15" thickBot="1" x14ac:dyDescent="0.4">
      <c r="A31" s="188"/>
      <c r="B31" s="185"/>
      <c r="C31" s="154"/>
      <c r="D31" s="28" t="str">
        <f t="array" ref="D31">IFERROR(INDEX(Tdata[Nom],SMALL(IF(Tdata[Date|Affectation]=D$5&amp;"|"&amp;$C$28,ROW(Tdata[Date|Affectation]),9^9),ROW()-ROW($C$28)+1)-1),"")</f>
        <v/>
      </c>
      <c r="E31" s="28" t="str">
        <f t="array" ref="E31">IFERROR(INDEX(Tdata[Nom],SMALL(IF(Tdata[Date|Affectation]=E$5&amp;"|"&amp;$C$28,ROW(Tdata[Date|Affectation]),9^9),ROW()-ROW($C$28)+1)-1),"")</f>
        <v/>
      </c>
      <c r="F31" s="28" t="str">
        <f t="array" ref="F31">IFERROR(INDEX(Tdata[Nom],SMALL(IF(Tdata[Date|Affectation]=F$5&amp;"|"&amp;$C$28,ROW(Tdata[Date|Affectation]),9^9),ROW()-ROW($C$28)+1)-1),"")</f>
        <v/>
      </c>
      <c r="G31" s="28" t="str">
        <f t="array" ref="G31">IFERROR(INDEX(Tdata[Nom],SMALL(IF(Tdata[Date|Affectation]=G$5&amp;"|"&amp;$C$28,ROW(Tdata[Date|Affectation]),9^9),ROW()-ROW($C$28)+1)-1),"")</f>
        <v/>
      </c>
      <c r="H31" s="28" t="str">
        <f t="array" ref="H31">IFERROR(INDEX(Tdata[Nom],SMALL(IF(Tdata[Date|Affectation]=H$5&amp;"|"&amp;$C$28,ROW(Tdata[Date|Affectation]),9^9),ROW()-ROW($C$28)+1)-1),"")</f>
        <v/>
      </c>
      <c r="I31" s="28" t="str">
        <f t="array" ref="I31">IFERROR(INDEX(Tdata[Nom],SMALL(IF(Tdata[Date|Affectation]=I$5&amp;"|"&amp;$C$28,ROW(Tdata[Date|Affectation]),9^9),ROW()-ROW($C$28)+1)-1),"")</f>
        <v/>
      </c>
      <c r="J31" s="28" t="str">
        <f t="array" ref="J31">IFERROR(INDEX(Tdata[Nom],SMALL(IF(Tdata[Date|Affectation]=J$5&amp;"|"&amp;$C$28,ROW(Tdata[Date|Affectation]),9^9),ROW()-ROW($C$28)+1)-1),"")</f>
        <v/>
      </c>
    </row>
    <row r="32" spans="1:10" ht="15" thickBot="1" x14ac:dyDescent="0.4">
      <c r="A32" s="188"/>
      <c r="B32" s="185"/>
      <c r="C32" s="154"/>
      <c r="D32" s="28" t="str">
        <f t="array" ref="D32">IFERROR(INDEX(Tdata[Nom],SMALL(IF(Tdata[Date|Affectation]=D$5&amp;"|"&amp;$C$28,ROW(Tdata[Date|Affectation]),9^9),ROW()-ROW($C$28)+1)-1),"")</f>
        <v/>
      </c>
      <c r="E32" s="28" t="str">
        <f t="array" ref="E32">IFERROR(INDEX(Tdata[Nom],SMALL(IF(Tdata[Date|Affectation]=E$5&amp;"|"&amp;$C$28,ROW(Tdata[Date|Affectation]),9^9),ROW()-ROW($C$28)+1)-1),"")</f>
        <v/>
      </c>
      <c r="F32" s="28" t="str">
        <f t="array" ref="F32">IFERROR(INDEX(Tdata[Nom],SMALL(IF(Tdata[Date|Affectation]=F$5&amp;"|"&amp;$C$28,ROW(Tdata[Date|Affectation]),9^9),ROW()-ROW($C$28)+1)-1),"")</f>
        <v/>
      </c>
      <c r="G32" s="28" t="str">
        <f t="array" ref="G32">IFERROR(INDEX(Tdata[Nom],SMALL(IF(Tdata[Date|Affectation]=G$5&amp;"|"&amp;$C$28,ROW(Tdata[Date|Affectation]),9^9),ROW()-ROW($C$28)+1)-1),"")</f>
        <v/>
      </c>
      <c r="H32" s="28" t="str">
        <f t="array" ref="H32">IFERROR(INDEX(Tdata[Nom],SMALL(IF(Tdata[Date|Affectation]=H$5&amp;"|"&amp;$C$28,ROW(Tdata[Date|Affectation]),9^9),ROW()-ROW($C$28)+1)-1),"")</f>
        <v/>
      </c>
      <c r="I32" s="28" t="str">
        <f t="array" ref="I32">IFERROR(INDEX(Tdata[Nom],SMALL(IF(Tdata[Date|Affectation]=I$5&amp;"|"&amp;$C$28,ROW(Tdata[Date|Affectation]),9^9),ROW()-ROW($C$28)+1)-1),"")</f>
        <v/>
      </c>
      <c r="J32" s="28" t="str">
        <f t="array" ref="J32">IFERROR(INDEX(Tdata[Nom],SMALL(IF(Tdata[Date|Affectation]=J$5&amp;"|"&amp;$C$28,ROW(Tdata[Date|Affectation]),9^9),ROW()-ROW($C$28)+1)-1),"")</f>
        <v/>
      </c>
    </row>
    <row r="33" spans="1:10" ht="15" thickBot="1" x14ac:dyDescent="0.4">
      <c r="A33" s="188"/>
      <c r="B33" s="185"/>
      <c r="C33" s="154"/>
      <c r="D33" s="28" t="str">
        <f t="array" ref="D33">IFERROR(INDEX(Tdata[Nom],SMALL(IF(Tdata[Date|Affectation]=D$5&amp;"|"&amp;$C$28,ROW(Tdata[Date|Affectation]),9^9),ROW()-ROW($C$28)+1)-1),"")</f>
        <v/>
      </c>
      <c r="E33" s="28" t="str">
        <f t="array" ref="E33">IFERROR(INDEX(Tdata[Nom],SMALL(IF(Tdata[Date|Affectation]=E$5&amp;"|"&amp;$C$28,ROW(Tdata[Date|Affectation]),9^9),ROW()-ROW($C$28)+1)-1),"")</f>
        <v/>
      </c>
      <c r="F33" s="28" t="str">
        <f t="array" ref="F33">IFERROR(INDEX(Tdata[Nom],SMALL(IF(Tdata[Date|Affectation]=F$5&amp;"|"&amp;$C$28,ROW(Tdata[Date|Affectation]),9^9),ROW()-ROW($C$28)+1)-1),"")</f>
        <v/>
      </c>
      <c r="G33" s="28" t="str">
        <f t="array" ref="G33">IFERROR(INDEX(Tdata[Nom],SMALL(IF(Tdata[Date|Affectation]=G$5&amp;"|"&amp;$C$28,ROW(Tdata[Date|Affectation]),9^9),ROW()-ROW($C$28)+1)-1),"")</f>
        <v/>
      </c>
      <c r="H33" s="28" t="str">
        <f t="array" ref="H33">IFERROR(INDEX(Tdata[Nom],SMALL(IF(Tdata[Date|Affectation]=H$5&amp;"|"&amp;$C$28,ROW(Tdata[Date|Affectation]),9^9),ROW()-ROW($C$28)+1)-1),"")</f>
        <v/>
      </c>
      <c r="I33" s="28" t="str">
        <f t="array" ref="I33">IFERROR(INDEX(Tdata[Nom],SMALL(IF(Tdata[Date|Affectation]=I$5&amp;"|"&amp;$C$28,ROW(Tdata[Date|Affectation]),9^9),ROW()-ROW($C$28)+1)-1),"")</f>
        <v/>
      </c>
      <c r="J33" s="28" t="str">
        <f t="array" ref="J33">IFERROR(INDEX(Tdata[Nom],SMALL(IF(Tdata[Date|Affectation]=J$5&amp;"|"&amp;$C$28,ROW(Tdata[Date|Affectation]),9^9),ROW()-ROW($C$28)+1)-1),"")</f>
        <v/>
      </c>
    </row>
    <row r="34" spans="1:10" ht="15" thickBot="1" x14ac:dyDescent="0.4">
      <c r="A34" s="188"/>
      <c r="B34" s="185"/>
      <c r="C34" s="154"/>
      <c r="D34" s="46" t="str">
        <f t="array" ref="D34">IFERROR(INDEX(Tdata[Nom],SMALL(IF(Tdata[Date|Affectation]=D$5&amp;"|"&amp;$C$28,ROW(Tdata[Date|Affectation]),9^9),ROW()-ROW($C$28)+1)-1),"")</f>
        <v/>
      </c>
      <c r="E34" s="46" t="str">
        <f t="array" ref="E34">IFERROR(INDEX(Tdata[Nom],SMALL(IF(Tdata[Date|Affectation]=E$5&amp;"|"&amp;$C$28,ROW(Tdata[Date|Affectation]),9^9),ROW()-ROW($C$28)+1)-1),"")</f>
        <v/>
      </c>
      <c r="F34" s="46" t="str">
        <f t="array" ref="F34">IFERROR(INDEX(Tdata[Nom],SMALL(IF(Tdata[Date|Affectation]=F$5&amp;"|"&amp;$C$28,ROW(Tdata[Date|Affectation]),9^9),ROW()-ROW($C$28)+1)-1),"")</f>
        <v/>
      </c>
      <c r="G34" s="46" t="str">
        <f t="array" ref="G34">IFERROR(INDEX(Tdata[Nom],SMALL(IF(Tdata[Date|Affectation]=G$5&amp;"|"&amp;$C$28,ROW(Tdata[Date|Affectation]),9^9),ROW()-ROW($C$28)+1)-1),"")</f>
        <v/>
      </c>
      <c r="H34" s="46" t="str">
        <f t="array" ref="H34">IFERROR(INDEX(Tdata[Nom],SMALL(IF(Tdata[Date|Affectation]=H$5&amp;"|"&amp;$C$28,ROW(Tdata[Date|Affectation]),9^9),ROW()-ROW($C$28)+1)-1),"")</f>
        <v/>
      </c>
      <c r="I34" s="46" t="str">
        <f t="array" ref="I34">IFERROR(INDEX(Tdata[Nom],SMALL(IF(Tdata[Date|Affectation]=I$5&amp;"|"&amp;$C$28,ROW(Tdata[Date|Affectation]),9^9),ROW()-ROW($C$28)+1)-1),"")</f>
        <v/>
      </c>
      <c r="J34" s="46" t="str">
        <f t="array" ref="J34">IFERROR(INDEX(Tdata[Nom],SMALL(IF(Tdata[Date|Affectation]=J$5&amp;"|"&amp;$C$28,ROW(Tdata[Date|Affectation]),9^9),ROW()-ROW($C$28)+1)-1),"")</f>
        <v/>
      </c>
    </row>
    <row r="35" spans="1:10" ht="15" thickBot="1" x14ac:dyDescent="0.4">
      <c r="A35" s="188"/>
      <c r="B35" s="185"/>
      <c r="C35" s="154"/>
      <c r="D35" s="28" t="str">
        <f t="array" ref="D35">IFERROR(INDEX(Tdata[Nom],SMALL(IF(Tdata[Date|Affectation]=D$5&amp;"|"&amp;$C$28,ROW(Tdata[Date|Affectation]),9^9),ROW()-ROW($C$28)+1)-1),"")</f>
        <v/>
      </c>
      <c r="E35" s="28" t="str">
        <f t="array" ref="E35">IFERROR(INDEX(Tdata[Nom],SMALL(IF(Tdata[Date|Affectation]=E$5&amp;"|"&amp;$C$28,ROW(Tdata[Date|Affectation]),9^9),ROW()-ROW($C$28)+1)-1),"")</f>
        <v/>
      </c>
      <c r="F35" s="28" t="str">
        <f t="array" ref="F35">IFERROR(INDEX(Tdata[Nom],SMALL(IF(Tdata[Date|Affectation]=F$5&amp;"|"&amp;$C$28,ROW(Tdata[Date|Affectation]),9^9),ROW()-ROW($C$28)+1)-1),"")</f>
        <v/>
      </c>
      <c r="G35" s="28" t="str">
        <f t="array" ref="G35">IFERROR(INDEX(Tdata[Nom],SMALL(IF(Tdata[Date|Affectation]=G$5&amp;"|"&amp;$C$28,ROW(Tdata[Date|Affectation]),9^9),ROW()-ROW($C$28)+1)-1),"")</f>
        <v/>
      </c>
      <c r="H35" s="28" t="str">
        <f t="array" ref="H35">IFERROR(INDEX(Tdata[Nom],SMALL(IF(Tdata[Date|Affectation]=H$5&amp;"|"&amp;$C$28,ROW(Tdata[Date|Affectation]),9^9),ROW()-ROW($C$28)+1)-1),"")</f>
        <v/>
      </c>
      <c r="I35" s="28" t="str">
        <f t="array" ref="I35">IFERROR(INDEX(Tdata[Nom],SMALL(IF(Tdata[Date|Affectation]=I$5&amp;"|"&amp;$C$28,ROW(Tdata[Date|Affectation]),9^9),ROW()-ROW($C$28)+1)-1),"")</f>
        <v/>
      </c>
      <c r="J35" s="28" t="str">
        <f t="array" ref="J35">IFERROR(INDEX(Tdata[Nom],SMALL(IF(Tdata[Date|Affectation]=J$5&amp;"|"&amp;$C$28,ROW(Tdata[Date|Affectation]),9^9),ROW()-ROW($C$28)+1)-1),"")</f>
        <v/>
      </c>
    </row>
    <row r="36" spans="1:10" ht="15" thickBot="1" x14ac:dyDescent="0.4">
      <c r="A36" s="188"/>
      <c r="B36" s="185"/>
      <c r="C36" s="154"/>
      <c r="D36" s="28" t="str">
        <f t="array" ref="D36">IFERROR(INDEX(Tdata[Nom],SMALL(IF(Tdata[Date|Affectation]=D$5&amp;"|"&amp;$C$28,ROW(Tdata[Date|Affectation]),9^9),ROW()-ROW($C$28)+1)-1),"")</f>
        <v/>
      </c>
      <c r="E36" s="28" t="str">
        <f t="array" ref="E36">IFERROR(INDEX(Tdata[Nom],SMALL(IF(Tdata[Date|Affectation]=E$5&amp;"|"&amp;$C$28,ROW(Tdata[Date|Affectation]),9^9),ROW()-ROW($C$28)+1)-1),"")</f>
        <v/>
      </c>
      <c r="F36" s="28" t="str">
        <f t="array" ref="F36">IFERROR(INDEX(Tdata[Nom],SMALL(IF(Tdata[Date|Affectation]=F$5&amp;"|"&amp;$C$28,ROW(Tdata[Date|Affectation]),9^9),ROW()-ROW($C$28)+1)-1),"")</f>
        <v/>
      </c>
      <c r="G36" s="28" t="str">
        <f t="array" ref="G36">IFERROR(INDEX(Tdata[Nom],SMALL(IF(Tdata[Date|Affectation]=G$5&amp;"|"&amp;$C$28,ROW(Tdata[Date|Affectation]),9^9),ROW()-ROW($C$28)+1)-1),"")</f>
        <v/>
      </c>
      <c r="H36" s="28" t="str">
        <f t="array" ref="H36">IFERROR(INDEX(Tdata[Nom],SMALL(IF(Tdata[Date|Affectation]=H$5&amp;"|"&amp;$C$28,ROW(Tdata[Date|Affectation]),9^9),ROW()-ROW($C$28)+1)-1),"")</f>
        <v/>
      </c>
      <c r="I36" s="28" t="str">
        <f t="array" ref="I36">IFERROR(INDEX(Tdata[Nom],SMALL(IF(Tdata[Date|Affectation]=I$5&amp;"|"&amp;$C$28,ROW(Tdata[Date|Affectation]),9^9),ROW()-ROW($C$28)+1)-1),"")</f>
        <v/>
      </c>
      <c r="J36" s="28" t="str">
        <f t="array" ref="J36">IFERROR(INDEX(Tdata[Nom],SMALL(IF(Tdata[Date|Affectation]=J$5&amp;"|"&amp;$C$28,ROW(Tdata[Date|Affectation]),9^9),ROW()-ROW($C$28)+1)-1),"")</f>
        <v/>
      </c>
    </row>
    <row r="37" spans="1:10" ht="15" thickBot="1" x14ac:dyDescent="0.4">
      <c r="A37" s="188"/>
      <c r="B37" s="186"/>
      <c r="C37" s="153"/>
      <c r="D37" s="28" t="str">
        <f t="array" ref="D37">IFERROR(INDEX(Tdata[Nom],SMALL(IF(Tdata[Date|Affectation]=D$5&amp;"|"&amp;$C$28,ROW(Tdata[Date|Affectation]),9^9),ROW()-ROW($C$28)+1)-1),"")</f>
        <v/>
      </c>
      <c r="E37" s="28" t="str">
        <f t="array" ref="E37">IFERROR(INDEX(Tdata[Nom],SMALL(IF(Tdata[Date|Affectation]=E$5&amp;"|"&amp;$C$28,ROW(Tdata[Date|Affectation]),9^9),ROW()-ROW($C$28)+1)-1),"")</f>
        <v/>
      </c>
      <c r="F37" s="28" t="str">
        <f t="array" ref="F37">IFERROR(INDEX(Tdata[Nom],SMALL(IF(Tdata[Date|Affectation]=F$5&amp;"|"&amp;$C$28,ROW(Tdata[Date|Affectation]),9^9),ROW()-ROW($C$28)+1)-1),"")</f>
        <v/>
      </c>
      <c r="G37" s="28" t="str">
        <f t="array" ref="G37">IFERROR(INDEX(Tdata[Nom],SMALL(IF(Tdata[Date|Affectation]=G$5&amp;"|"&amp;$C$28,ROW(Tdata[Date|Affectation]),9^9),ROW()-ROW($C$28)+1)-1),"")</f>
        <v/>
      </c>
      <c r="H37" s="28" t="str">
        <f t="array" ref="H37">IFERROR(INDEX(Tdata[Nom],SMALL(IF(Tdata[Date|Affectation]=H$5&amp;"|"&amp;$C$28,ROW(Tdata[Date|Affectation]),9^9),ROW()-ROW($C$28)+1)-1),"")</f>
        <v/>
      </c>
      <c r="I37" s="28" t="str">
        <f t="array" ref="I37">IFERROR(INDEX(Tdata[Nom],SMALL(IF(Tdata[Date|Affectation]=I$5&amp;"|"&amp;$C$28,ROW(Tdata[Date|Affectation]),9^9),ROW()-ROW($C$28)+1)-1),"")</f>
        <v/>
      </c>
      <c r="J37" s="28" t="str">
        <f t="array" ref="J37">IFERROR(INDEX(Tdata[Nom],SMALL(IF(Tdata[Date|Affectation]=J$5&amp;"|"&amp;$C$28,ROW(Tdata[Date|Affectation]),9^9),ROW()-ROW($C$28)+1)-1),"")</f>
        <v/>
      </c>
    </row>
    <row r="38" spans="1:10" ht="15" thickBot="1" x14ac:dyDescent="0.4">
      <c r="A38" s="188"/>
      <c r="B38" s="186"/>
      <c r="C38" s="153"/>
      <c r="D38" s="28" t="str">
        <f t="array" ref="D38">IFERROR(INDEX(Tdata[Nom],SMALL(IF(Tdata[Date|Affectation]=D$5&amp;"|"&amp;$C$28,ROW(Tdata[Date|Affectation]),9^9),ROW()-ROW($C$28)+1)-1),"")</f>
        <v/>
      </c>
      <c r="E38" s="28" t="str">
        <f t="array" ref="E38">IFERROR(INDEX(Tdata[Nom],SMALL(IF(Tdata[Date|Affectation]=E$5&amp;"|"&amp;$C$28,ROW(Tdata[Date|Affectation]),9^9),ROW()-ROW($C$28)+1)-1),"")</f>
        <v/>
      </c>
      <c r="F38" s="28" t="str">
        <f t="array" ref="F38">IFERROR(INDEX(Tdata[Nom],SMALL(IF(Tdata[Date|Affectation]=F$5&amp;"|"&amp;$C$28,ROW(Tdata[Date|Affectation]),9^9),ROW()-ROW($C$28)+1)-1),"")</f>
        <v/>
      </c>
      <c r="G38" s="28" t="str">
        <f t="array" ref="G38">IFERROR(INDEX(Tdata[Nom],SMALL(IF(Tdata[Date|Affectation]=G$5&amp;"|"&amp;$C$28,ROW(Tdata[Date|Affectation]),9^9),ROW()-ROW($C$28)+1)-1),"")</f>
        <v/>
      </c>
      <c r="H38" s="28" t="str">
        <f t="array" ref="H38">IFERROR(INDEX(Tdata[Nom],SMALL(IF(Tdata[Date|Affectation]=H$5&amp;"|"&amp;$C$28,ROW(Tdata[Date|Affectation]),9^9),ROW()-ROW($C$28)+1)-1),"")</f>
        <v/>
      </c>
      <c r="I38" s="28" t="str">
        <f t="array" ref="I38">IFERROR(INDEX(Tdata[Nom],SMALL(IF(Tdata[Date|Affectation]=I$5&amp;"|"&amp;$C$28,ROW(Tdata[Date|Affectation]),9^9),ROW()-ROW($C$28)+1)-1),"")</f>
        <v/>
      </c>
      <c r="J38" s="28" t="str">
        <f t="array" ref="J38">IFERROR(INDEX(Tdata[Nom],SMALL(IF(Tdata[Date|Affectation]=J$5&amp;"|"&amp;$C$28,ROW(Tdata[Date|Affectation]),9^9),ROW()-ROW($C$28)+1)-1),"")</f>
        <v/>
      </c>
    </row>
    <row r="39" spans="1:10" ht="15" thickBot="1" x14ac:dyDescent="0.4">
      <c r="A39" s="188"/>
      <c r="B39" s="185" t="s">
        <v>15</v>
      </c>
      <c r="C39" s="156" t="s">
        <v>149</v>
      </c>
      <c r="D39" s="27" t="str">
        <f t="array" ref="D39">IFERROR(INDEX(Tdata[Nom],SMALL(IF(Tdata[Date|Affectation]=D$5&amp;"|"&amp;$C$39,ROW(Tdata[Date|Affectation]),9^9),ROW()-ROW($C$39)+1)-1),"")</f>
        <v/>
      </c>
      <c r="E39" s="27" t="str">
        <f t="array" ref="E39">IFERROR(INDEX(Tdata[Nom],SMALL(IF(Tdata[Date|Affectation]=E$5&amp;"|"&amp;$C$39,ROW(Tdata[Date|Affectation]),9^9),ROW()-ROW($C$39)+1)-1),"")</f>
        <v/>
      </c>
      <c r="F39" s="27" t="str">
        <f t="array" ref="F39">IFERROR(INDEX(Tdata[Nom],SMALL(IF(Tdata[Date|Affectation]=F$5&amp;"|"&amp;$C$39,ROW(Tdata[Date|Affectation]),9^9),ROW()-ROW($C$39)+1)-1),"")</f>
        <v/>
      </c>
      <c r="G39" s="27" t="str">
        <f t="array" ref="G39">IFERROR(INDEX(Tdata[Nom],SMALL(IF(Tdata[Date|Affectation]=G$5&amp;"|"&amp;$C$39,ROW(Tdata[Date|Affectation]),9^9),ROW()-ROW($C$39)+1)-1),"")</f>
        <v/>
      </c>
      <c r="H39" s="27" t="str">
        <f t="array" ref="H39">IFERROR(INDEX(Tdata[Nom],SMALL(IF(Tdata[Date|Affectation]=H$5&amp;"|"&amp;$C$39,ROW(Tdata[Date|Affectation]),9^9),ROW()-ROW($C$39)+1)-1),"")</f>
        <v/>
      </c>
      <c r="I39" s="27" t="str">
        <f t="array" ref="I39">IFERROR(INDEX(Tdata[Nom],SMALL(IF(Tdata[Date|Affectation]=I$5&amp;"|"&amp;$C$39,ROW(Tdata[Date|Affectation]),9^9),ROW()-ROW($C$39)+1)-1),"")</f>
        <v/>
      </c>
      <c r="J39" s="27" t="str">
        <f t="array" ref="J39">IFERROR(INDEX(Tdata[Nom],SMALL(IF(Tdata[Date|Affectation]=J$5&amp;"|"&amp;$C$39,ROW(Tdata[Date|Affectation]),9^9),ROW()-ROW($C$39)+1)-1),"")</f>
        <v/>
      </c>
    </row>
    <row r="40" spans="1:10" ht="15" thickBot="1" x14ac:dyDescent="0.4">
      <c r="A40" s="188"/>
      <c r="B40" s="186"/>
      <c r="C40" s="153"/>
      <c r="D40" s="28" t="str">
        <f t="array" ref="D40">IFERROR(INDEX(Tdata[Nom],SMALL(IF(Tdata[Date|Affectation]=D$5&amp;"|"&amp;$C$39,ROW(Tdata[Date|Affectation]),9^9),ROW()-ROW($C$39)+1)-1),"")</f>
        <v/>
      </c>
      <c r="E40" s="28" t="str">
        <f t="array" ref="E40">IFERROR(INDEX(Tdata[Nom],SMALL(IF(Tdata[Date|Affectation]=E$5&amp;"|"&amp;$C$39,ROW(Tdata[Date|Affectation]),9^9),ROW()-ROW($C$39)+1)-1),"")</f>
        <v/>
      </c>
      <c r="F40" s="28" t="str">
        <f t="array" ref="F40">IFERROR(INDEX(Tdata[Nom],SMALL(IF(Tdata[Date|Affectation]=F$5&amp;"|"&amp;$C$39,ROW(Tdata[Date|Affectation]),9^9),ROW()-ROW($C$39)+1)-1),"")</f>
        <v/>
      </c>
      <c r="G40" s="28" t="str">
        <f t="array" ref="G40">IFERROR(INDEX(Tdata[Nom],SMALL(IF(Tdata[Date|Affectation]=G$5&amp;"|"&amp;$C$39,ROW(Tdata[Date|Affectation]),9^9),ROW()-ROW($C$39)+1)-1),"")</f>
        <v/>
      </c>
      <c r="H40" s="28" t="str">
        <f t="array" ref="H40">IFERROR(INDEX(Tdata[Nom],SMALL(IF(Tdata[Date|Affectation]=H$5&amp;"|"&amp;$C$39,ROW(Tdata[Date|Affectation]),9^9),ROW()-ROW($C$39)+1)-1),"")</f>
        <v/>
      </c>
      <c r="I40" s="28" t="str">
        <f t="array" ref="I40">IFERROR(INDEX(Tdata[Nom],SMALL(IF(Tdata[Date|Affectation]=I$5&amp;"|"&amp;$C$39,ROW(Tdata[Date|Affectation]),9^9),ROW()-ROW($C$39)+1)-1),"")</f>
        <v/>
      </c>
      <c r="J40" s="28" t="str">
        <f t="array" ref="J40">IFERROR(INDEX(Tdata[Nom],SMALL(IF(Tdata[Date|Affectation]=J$5&amp;"|"&amp;$C$39,ROW(Tdata[Date|Affectation]),9^9),ROW()-ROW($C$39)+1)-1),"")</f>
        <v/>
      </c>
    </row>
    <row r="41" spans="1:10" ht="15" thickBot="1" x14ac:dyDescent="0.4">
      <c r="A41" s="188"/>
      <c r="B41" s="186"/>
      <c r="C41" s="153"/>
      <c r="D41" s="28" t="str">
        <f t="array" ref="D41">IFERROR(INDEX(Tdata[Nom],SMALL(IF(Tdata[Date|Affectation]=D$5&amp;"|"&amp;$C$39,ROW(Tdata[Date|Affectation]),9^9),ROW()-ROW($C$39)+1)-1),"")</f>
        <v/>
      </c>
      <c r="E41" s="28" t="str">
        <f t="array" ref="E41">IFERROR(INDEX(Tdata[Nom],SMALL(IF(Tdata[Date|Affectation]=E$5&amp;"|"&amp;$C$39,ROW(Tdata[Date|Affectation]),9^9),ROW()-ROW($C$39)+1)-1),"")</f>
        <v/>
      </c>
      <c r="F41" s="28" t="str">
        <f t="array" ref="F41">IFERROR(INDEX(Tdata[Nom],SMALL(IF(Tdata[Date|Affectation]=F$5&amp;"|"&amp;$C$39,ROW(Tdata[Date|Affectation]),9^9),ROW()-ROW($C$39)+1)-1),"")</f>
        <v/>
      </c>
      <c r="G41" s="28" t="str">
        <f t="array" ref="G41">IFERROR(INDEX(Tdata[Nom],SMALL(IF(Tdata[Date|Affectation]=G$5&amp;"|"&amp;$C$39,ROW(Tdata[Date|Affectation]),9^9),ROW()-ROW($C$39)+1)-1),"")</f>
        <v/>
      </c>
      <c r="H41" s="28" t="str">
        <f t="array" ref="H41">IFERROR(INDEX(Tdata[Nom],SMALL(IF(Tdata[Date|Affectation]=H$5&amp;"|"&amp;$C$39,ROW(Tdata[Date|Affectation]),9^9),ROW()-ROW($C$39)+1)-1),"")</f>
        <v/>
      </c>
      <c r="I41" s="28" t="str">
        <f t="array" ref="I41">IFERROR(INDEX(Tdata[Nom],SMALL(IF(Tdata[Date|Affectation]=I$5&amp;"|"&amp;$C$39,ROW(Tdata[Date|Affectation]),9^9),ROW()-ROW($C$39)+1)-1),"")</f>
        <v/>
      </c>
      <c r="J41" s="28" t="str">
        <f t="array" ref="J41">IFERROR(INDEX(Tdata[Nom],SMALL(IF(Tdata[Date|Affectation]=J$5&amp;"|"&amp;$C$39,ROW(Tdata[Date|Affectation]),9^9),ROW()-ROW($C$39)+1)-1),"")</f>
        <v/>
      </c>
    </row>
    <row r="42" spans="1:10" ht="15" thickBot="1" x14ac:dyDescent="0.4">
      <c r="A42" s="188"/>
      <c r="B42" s="186"/>
      <c r="C42" s="153"/>
      <c r="D42" s="28" t="str">
        <f t="array" ref="D42">IFERROR(INDEX(Tdata[Nom],SMALL(IF(Tdata[Date|Affectation]=D$5&amp;"|"&amp;$C$39,ROW(Tdata[Date|Affectation]),9^9),ROW()-ROW($C$39)+1)-1),"")</f>
        <v/>
      </c>
      <c r="E42" s="28" t="str">
        <f t="array" ref="E42">IFERROR(INDEX(Tdata[Nom],SMALL(IF(Tdata[Date|Affectation]=E$5&amp;"|"&amp;$C$39,ROW(Tdata[Date|Affectation]),9^9),ROW()-ROW($C$39)+1)-1),"")</f>
        <v/>
      </c>
      <c r="F42" s="28" t="str">
        <f t="array" ref="F42">IFERROR(INDEX(Tdata[Nom],SMALL(IF(Tdata[Date|Affectation]=F$5&amp;"|"&amp;$C$39,ROW(Tdata[Date|Affectation]),9^9),ROW()-ROW($C$39)+1)-1),"")</f>
        <v/>
      </c>
      <c r="G42" s="28" t="str">
        <f t="array" ref="G42">IFERROR(INDEX(Tdata[Nom],SMALL(IF(Tdata[Date|Affectation]=G$5&amp;"|"&amp;$C$39,ROW(Tdata[Date|Affectation]),9^9),ROW()-ROW($C$39)+1)-1),"")</f>
        <v/>
      </c>
      <c r="H42" s="28" t="str">
        <f t="array" ref="H42">IFERROR(INDEX(Tdata[Nom],SMALL(IF(Tdata[Date|Affectation]=H$5&amp;"|"&amp;$C$39,ROW(Tdata[Date|Affectation]),9^9),ROW()-ROW($C$39)+1)-1),"")</f>
        <v/>
      </c>
      <c r="I42" s="28" t="str">
        <f t="array" ref="I42">IFERROR(INDEX(Tdata[Nom],SMALL(IF(Tdata[Date|Affectation]=I$5&amp;"|"&amp;$C$39,ROW(Tdata[Date|Affectation]),9^9),ROW()-ROW($C$39)+1)-1),"")</f>
        <v/>
      </c>
      <c r="J42" s="28" t="str">
        <f t="array" ref="J42">IFERROR(INDEX(Tdata[Nom],SMALL(IF(Tdata[Date|Affectation]=J$5&amp;"|"&amp;$C$39,ROW(Tdata[Date|Affectation]),9^9),ROW()-ROW($C$39)+1)-1),"")</f>
        <v/>
      </c>
    </row>
    <row r="43" spans="1:10" ht="15" thickBot="1" x14ac:dyDescent="0.4">
      <c r="A43" s="188"/>
      <c r="B43" s="186"/>
      <c r="C43" s="153"/>
      <c r="D43" s="28" t="str">
        <f t="array" ref="D43">IFERROR(INDEX(Tdata[Nom],SMALL(IF(Tdata[Date|Affectation]=D$5&amp;"|"&amp;$C$39,ROW(Tdata[Date|Affectation]),9^9),ROW()-ROW($C$39)+1)-1),"")</f>
        <v/>
      </c>
      <c r="E43" s="28" t="str">
        <f t="array" ref="E43">IFERROR(INDEX(Tdata[Nom],SMALL(IF(Tdata[Date|Affectation]=E$5&amp;"|"&amp;$C$39,ROW(Tdata[Date|Affectation]),9^9),ROW()-ROW($C$39)+1)-1),"")</f>
        <v/>
      </c>
      <c r="F43" s="28" t="str">
        <f t="array" ref="F43">IFERROR(INDEX(Tdata[Nom],SMALL(IF(Tdata[Date|Affectation]=F$5&amp;"|"&amp;$C$39,ROW(Tdata[Date|Affectation]),9^9),ROW()-ROW($C$39)+1)-1),"")</f>
        <v/>
      </c>
      <c r="G43" s="28" t="str">
        <f t="array" ref="G43">IFERROR(INDEX(Tdata[Nom],SMALL(IF(Tdata[Date|Affectation]=G$5&amp;"|"&amp;$C$39,ROW(Tdata[Date|Affectation]),9^9),ROW()-ROW($C$39)+1)-1),"")</f>
        <v/>
      </c>
      <c r="H43" s="28" t="str">
        <f t="array" ref="H43">IFERROR(INDEX(Tdata[Nom],SMALL(IF(Tdata[Date|Affectation]=H$5&amp;"|"&amp;$C$39,ROW(Tdata[Date|Affectation]),9^9),ROW()-ROW($C$39)+1)-1),"")</f>
        <v/>
      </c>
      <c r="I43" s="28" t="str">
        <f t="array" ref="I43">IFERROR(INDEX(Tdata[Nom],SMALL(IF(Tdata[Date|Affectation]=I$5&amp;"|"&amp;$C$39,ROW(Tdata[Date|Affectation]),9^9),ROW()-ROW($C$39)+1)-1),"")</f>
        <v/>
      </c>
      <c r="J43" s="28" t="str">
        <f t="array" ref="J43">IFERROR(INDEX(Tdata[Nom],SMALL(IF(Tdata[Date|Affectation]=J$5&amp;"|"&amp;$C$39,ROW(Tdata[Date|Affectation]),9^9),ROW()-ROW($C$39)+1)-1),"")</f>
        <v/>
      </c>
    </row>
    <row r="44" spans="1:10" ht="15" thickBot="1" x14ac:dyDescent="0.4">
      <c r="A44" s="188"/>
      <c r="B44" s="186"/>
      <c r="C44" s="153"/>
      <c r="D44" s="28" t="str">
        <f t="array" ref="D44">IFERROR(INDEX(Tdata[Nom],SMALL(IF(Tdata[Date|Affectation]=D$5&amp;"|"&amp;$C$39,ROW(Tdata[Date|Affectation]),9^9),ROW()-ROW($C$39)+1)-1),"")</f>
        <v/>
      </c>
      <c r="E44" s="28" t="str">
        <f t="array" ref="E44">IFERROR(INDEX(Tdata[Nom],SMALL(IF(Tdata[Date|Affectation]=E$5&amp;"|"&amp;$C$39,ROW(Tdata[Date|Affectation]),9^9),ROW()-ROW($C$39)+1)-1),"")</f>
        <v/>
      </c>
      <c r="F44" s="28" t="str">
        <f t="array" ref="F44">IFERROR(INDEX(Tdata[Nom],SMALL(IF(Tdata[Date|Affectation]=F$5&amp;"|"&amp;$C$39,ROW(Tdata[Date|Affectation]),9^9),ROW()-ROW($C$39)+1)-1),"")</f>
        <v/>
      </c>
      <c r="G44" s="28" t="str">
        <f t="array" ref="G44">IFERROR(INDEX(Tdata[Nom],SMALL(IF(Tdata[Date|Affectation]=G$5&amp;"|"&amp;$C$39,ROW(Tdata[Date|Affectation]),9^9),ROW()-ROW($C$39)+1)-1),"")</f>
        <v/>
      </c>
      <c r="H44" s="28" t="str">
        <f t="array" ref="H44">IFERROR(INDEX(Tdata[Nom],SMALL(IF(Tdata[Date|Affectation]=H$5&amp;"|"&amp;$C$39,ROW(Tdata[Date|Affectation]),9^9),ROW()-ROW($C$39)+1)-1),"")</f>
        <v/>
      </c>
      <c r="I44" s="28" t="str">
        <f t="array" ref="I44">IFERROR(INDEX(Tdata[Nom],SMALL(IF(Tdata[Date|Affectation]=I$5&amp;"|"&amp;$C$39,ROW(Tdata[Date|Affectation]),9^9),ROW()-ROW($C$39)+1)-1),"")</f>
        <v/>
      </c>
      <c r="J44" s="28" t="str">
        <f t="array" ref="J44">IFERROR(INDEX(Tdata[Nom],SMALL(IF(Tdata[Date|Affectation]=J$5&amp;"|"&amp;$C$39,ROW(Tdata[Date|Affectation]),9^9),ROW()-ROW($C$39)+1)-1),"")</f>
        <v/>
      </c>
    </row>
    <row r="45" spans="1:10" ht="15" thickBot="1" x14ac:dyDescent="0.4">
      <c r="A45" s="188"/>
      <c r="B45" s="186"/>
      <c r="C45" s="153"/>
      <c r="D45" s="46" t="str">
        <f t="array" ref="D45">IFERROR(INDEX(Tdata[Nom],SMALL(IF(Tdata[Date|Affectation]=D$5&amp;"|"&amp;$C$39,ROW(Tdata[Date|Affectation]),9^9),ROW()-ROW($C$39)+1)-1),"")</f>
        <v/>
      </c>
      <c r="E45" s="46" t="str">
        <f t="array" ref="E45">IFERROR(INDEX(Tdata[Nom],SMALL(IF(Tdata[Date|Affectation]=E$5&amp;"|"&amp;$C$39,ROW(Tdata[Date|Affectation]),9^9),ROW()-ROW($C$39)+1)-1),"")</f>
        <v/>
      </c>
      <c r="F45" s="46" t="str">
        <f t="array" ref="F45">IFERROR(INDEX(Tdata[Nom],SMALL(IF(Tdata[Date|Affectation]=F$5&amp;"|"&amp;$C$39,ROW(Tdata[Date|Affectation]),9^9),ROW()-ROW($C$39)+1)-1),"")</f>
        <v/>
      </c>
      <c r="G45" s="46" t="str">
        <f t="array" ref="G45">IFERROR(INDEX(Tdata[Nom],SMALL(IF(Tdata[Date|Affectation]=G$5&amp;"|"&amp;$C$39,ROW(Tdata[Date|Affectation]),9^9),ROW()-ROW($C$39)+1)-1),"")</f>
        <v/>
      </c>
      <c r="H45" s="46" t="str">
        <f t="array" ref="H45">IFERROR(INDEX(Tdata[Nom],SMALL(IF(Tdata[Date|Affectation]=H$5&amp;"|"&amp;$C$39,ROW(Tdata[Date|Affectation]),9^9),ROW()-ROW($C$39)+1)-1),"")</f>
        <v/>
      </c>
      <c r="I45" s="46" t="str">
        <f t="array" ref="I45">IFERROR(INDEX(Tdata[Nom],SMALL(IF(Tdata[Date|Affectation]=I$5&amp;"|"&amp;$C$39,ROW(Tdata[Date|Affectation]),9^9),ROW()-ROW($C$39)+1)-1),"")</f>
        <v/>
      </c>
      <c r="J45" s="46" t="str">
        <f t="array" ref="J45">IFERROR(INDEX(Tdata[Nom],SMALL(IF(Tdata[Date|Affectation]=J$5&amp;"|"&amp;$C$39,ROW(Tdata[Date|Affectation]),9^9),ROW()-ROW($C$39)+1)-1),"")</f>
        <v/>
      </c>
    </row>
    <row r="46" spans="1:10" ht="15" thickBot="1" x14ac:dyDescent="0.4">
      <c r="A46" s="188"/>
      <c r="B46" s="186"/>
      <c r="C46" s="153"/>
      <c r="D46" s="28" t="str">
        <f t="array" ref="D46">IFERROR(INDEX(Tdata[Nom],SMALL(IF(Tdata[Date|Affectation]=D$5&amp;"|"&amp;$C$39,ROW(Tdata[Date|Affectation]),9^9),ROW()-ROW($C$39)+1)-1),"")</f>
        <v/>
      </c>
      <c r="E46" s="28" t="str">
        <f t="array" ref="E46">IFERROR(INDEX(Tdata[Nom],SMALL(IF(Tdata[Date|Affectation]=E$5&amp;"|"&amp;$C$39,ROW(Tdata[Date|Affectation]),9^9),ROW()-ROW($C$39)+1)-1),"")</f>
        <v/>
      </c>
      <c r="F46" s="28" t="str">
        <f t="array" ref="F46">IFERROR(INDEX(Tdata[Nom],SMALL(IF(Tdata[Date|Affectation]=F$5&amp;"|"&amp;$C$39,ROW(Tdata[Date|Affectation]),9^9),ROW()-ROW($C$39)+1)-1),"")</f>
        <v/>
      </c>
      <c r="G46" s="28" t="str">
        <f t="array" ref="G46">IFERROR(INDEX(Tdata[Nom],SMALL(IF(Tdata[Date|Affectation]=G$5&amp;"|"&amp;$C$39,ROW(Tdata[Date|Affectation]),9^9),ROW()-ROW($C$39)+1)-1),"")</f>
        <v/>
      </c>
      <c r="H46" s="28" t="str">
        <f t="array" ref="H46">IFERROR(INDEX(Tdata[Nom],SMALL(IF(Tdata[Date|Affectation]=H$5&amp;"|"&amp;$C$39,ROW(Tdata[Date|Affectation]),9^9),ROW()-ROW($C$39)+1)-1),"")</f>
        <v/>
      </c>
      <c r="I46" s="28" t="str">
        <f t="array" ref="I46">IFERROR(INDEX(Tdata[Nom],SMALL(IF(Tdata[Date|Affectation]=I$5&amp;"|"&amp;$C$39,ROW(Tdata[Date|Affectation]),9^9),ROW()-ROW($C$39)+1)-1),"")</f>
        <v/>
      </c>
      <c r="J46" s="28" t="str">
        <f t="array" ref="J46">IFERROR(INDEX(Tdata[Nom],SMALL(IF(Tdata[Date|Affectation]=J$5&amp;"|"&amp;$C$39,ROW(Tdata[Date|Affectation]),9^9),ROW()-ROW($C$39)+1)-1),"")</f>
        <v/>
      </c>
    </row>
    <row r="47" spans="1:10" ht="15" thickBot="1" x14ac:dyDescent="0.4">
      <c r="A47" s="188"/>
      <c r="B47" s="186"/>
      <c r="C47" s="153"/>
      <c r="D47" s="28" t="str">
        <f t="array" ref="D47">IFERROR(INDEX(Tdata[Nom],SMALL(IF(Tdata[Date|Affectation]=D$5&amp;"|"&amp;$C$39,ROW(Tdata[Date|Affectation]),9^9),ROW()-ROW($C$39)+1)-1),"")</f>
        <v/>
      </c>
      <c r="E47" s="28" t="str">
        <f t="array" ref="E47">IFERROR(INDEX(Tdata[Nom],SMALL(IF(Tdata[Date|Affectation]=E$5&amp;"|"&amp;$C$39,ROW(Tdata[Date|Affectation]),9^9),ROW()-ROW($C$39)+1)-1),"")</f>
        <v/>
      </c>
      <c r="F47" s="28" t="str">
        <f t="array" ref="F47">IFERROR(INDEX(Tdata[Nom],SMALL(IF(Tdata[Date|Affectation]=F$5&amp;"|"&amp;$C$39,ROW(Tdata[Date|Affectation]),9^9),ROW()-ROW($C$39)+1)-1),"")</f>
        <v/>
      </c>
      <c r="G47" s="28" t="str">
        <f t="array" ref="G47">IFERROR(INDEX(Tdata[Nom],SMALL(IF(Tdata[Date|Affectation]=G$5&amp;"|"&amp;$C$39,ROW(Tdata[Date|Affectation]),9^9),ROW()-ROW($C$39)+1)-1),"")</f>
        <v/>
      </c>
      <c r="H47" s="28" t="str">
        <f t="array" ref="H47">IFERROR(INDEX(Tdata[Nom],SMALL(IF(Tdata[Date|Affectation]=H$5&amp;"|"&amp;$C$39,ROW(Tdata[Date|Affectation]),9^9),ROW()-ROW($C$39)+1)-1),"")</f>
        <v/>
      </c>
      <c r="I47" s="28" t="str">
        <f t="array" ref="I47">IFERROR(INDEX(Tdata[Nom],SMALL(IF(Tdata[Date|Affectation]=I$5&amp;"|"&amp;$C$39,ROW(Tdata[Date|Affectation]),9^9),ROW()-ROW($C$39)+1)-1),"")</f>
        <v/>
      </c>
      <c r="J47" s="28" t="str">
        <f t="array" ref="J47">IFERROR(INDEX(Tdata[Nom],SMALL(IF(Tdata[Date|Affectation]=J$5&amp;"|"&amp;$C$39,ROW(Tdata[Date|Affectation]),9^9),ROW()-ROW($C$39)+1)-1),"")</f>
        <v/>
      </c>
    </row>
    <row r="48" spans="1:10" ht="15" thickBot="1" x14ac:dyDescent="0.4">
      <c r="A48" s="188"/>
      <c r="B48" s="186"/>
      <c r="C48" s="153"/>
      <c r="D48" s="28" t="str">
        <f t="array" ref="D48">IFERROR(INDEX(Tdata[Nom],SMALL(IF(Tdata[Date|Affectation]=D$5&amp;"|"&amp;$C$39,ROW(Tdata[Date|Affectation]),9^9),ROW()-ROW($C$39)+1)-1),"")</f>
        <v/>
      </c>
      <c r="E48" s="28" t="str">
        <f t="array" ref="E48">IFERROR(INDEX(Tdata[Nom],SMALL(IF(Tdata[Date|Affectation]=E$5&amp;"|"&amp;$C$39,ROW(Tdata[Date|Affectation]),9^9),ROW()-ROW($C$39)+1)-1),"")</f>
        <v/>
      </c>
      <c r="F48" s="28" t="str">
        <f t="array" ref="F48">IFERROR(INDEX(Tdata[Nom],SMALL(IF(Tdata[Date|Affectation]=F$5&amp;"|"&amp;$C$39,ROW(Tdata[Date|Affectation]),9^9),ROW()-ROW($C$39)+1)-1),"")</f>
        <v/>
      </c>
      <c r="G48" s="28" t="str">
        <f t="array" ref="G48">IFERROR(INDEX(Tdata[Nom],SMALL(IF(Tdata[Date|Affectation]=G$5&amp;"|"&amp;$C$39,ROW(Tdata[Date|Affectation]),9^9),ROW()-ROW($C$39)+1)-1),"")</f>
        <v/>
      </c>
      <c r="H48" s="28" t="str">
        <f t="array" ref="H48">IFERROR(INDEX(Tdata[Nom],SMALL(IF(Tdata[Date|Affectation]=H$5&amp;"|"&amp;$C$39,ROW(Tdata[Date|Affectation]),9^9),ROW()-ROW($C$39)+1)-1),"")</f>
        <v/>
      </c>
      <c r="I48" s="28" t="str">
        <f t="array" ref="I48">IFERROR(INDEX(Tdata[Nom],SMALL(IF(Tdata[Date|Affectation]=I$5&amp;"|"&amp;$C$39,ROW(Tdata[Date|Affectation]),9^9),ROW()-ROW($C$39)+1)-1),"")</f>
        <v/>
      </c>
      <c r="J48" s="28" t="str">
        <f t="array" ref="J48">IFERROR(INDEX(Tdata[Nom],SMALL(IF(Tdata[Date|Affectation]=J$5&amp;"|"&amp;$C$39,ROW(Tdata[Date|Affectation]),9^9),ROW()-ROW($C$39)+1)-1),"")</f>
        <v/>
      </c>
    </row>
    <row r="49" spans="1:10" ht="15" thickBot="1" x14ac:dyDescent="0.4">
      <c r="A49" s="188"/>
      <c r="B49" s="186"/>
      <c r="C49" s="153"/>
      <c r="D49" s="28" t="str">
        <f t="array" ref="D49">IFERROR(INDEX(Tdata[Nom],SMALL(IF(Tdata[Date|Affectation]=D$5&amp;"|"&amp;$C$39,ROW(Tdata[Date|Affectation]),9^9),ROW()-ROW($C$39)+1)-1),"")</f>
        <v/>
      </c>
      <c r="E49" s="28" t="str">
        <f t="array" ref="E49">IFERROR(INDEX(Tdata[Nom],SMALL(IF(Tdata[Date|Affectation]=E$5&amp;"|"&amp;$C$39,ROW(Tdata[Date|Affectation]),9^9),ROW()-ROW($C$39)+1)-1),"")</f>
        <v/>
      </c>
      <c r="F49" s="28" t="str">
        <f t="array" ref="F49">IFERROR(INDEX(Tdata[Nom],SMALL(IF(Tdata[Date|Affectation]=F$5&amp;"|"&amp;$C$39,ROW(Tdata[Date|Affectation]),9^9),ROW()-ROW($C$39)+1)-1),"")</f>
        <v/>
      </c>
      <c r="G49" s="28" t="str">
        <f t="array" ref="G49">IFERROR(INDEX(Tdata[Nom],SMALL(IF(Tdata[Date|Affectation]=G$5&amp;"|"&amp;$C$39,ROW(Tdata[Date|Affectation]),9^9),ROW()-ROW($C$39)+1)-1),"")</f>
        <v/>
      </c>
      <c r="H49" s="28" t="str">
        <f t="array" ref="H49">IFERROR(INDEX(Tdata[Nom],SMALL(IF(Tdata[Date|Affectation]=H$5&amp;"|"&amp;$C$39,ROW(Tdata[Date|Affectation]),9^9),ROW()-ROW($C$39)+1)-1),"")</f>
        <v/>
      </c>
      <c r="I49" s="28" t="str">
        <f t="array" ref="I49">IFERROR(INDEX(Tdata[Nom],SMALL(IF(Tdata[Date|Affectation]=I$5&amp;"|"&amp;$C$39,ROW(Tdata[Date|Affectation]),9^9),ROW()-ROW($C$39)+1)-1),"")</f>
        <v/>
      </c>
      <c r="J49" s="28" t="str">
        <f t="array" ref="J49">IFERROR(INDEX(Tdata[Nom],SMALL(IF(Tdata[Date|Affectation]=J$5&amp;"|"&amp;$C$39,ROW(Tdata[Date|Affectation]),9^9),ROW()-ROW($C$39)+1)-1),"")</f>
        <v/>
      </c>
    </row>
    <row r="50" spans="1:10" ht="15" thickBot="1" x14ac:dyDescent="0.4">
      <c r="A50" s="188"/>
      <c r="B50" s="185" t="s">
        <v>13</v>
      </c>
      <c r="C50" s="156" t="s">
        <v>151</v>
      </c>
      <c r="D50" s="27" t="str">
        <f t="array" ref="D50">IFERROR(INDEX(Tdata[Nom],SMALL(IF(Tdata[Date|Affectation]=D$5&amp;"|"&amp;$C$50,ROW(Tdata[Date|Affectation]),9^9),ROW()-ROW($C$50)+1)-1),"")</f>
        <v/>
      </c>
      <c r="E50" s="27" t="str">
        <f t="array" ref="E50">IFERROR(INDEX(Tdata[Nom],SMALL(IF(Tdata[Date|Affectation]=E$5&amp;"|"&amp;$C$50,ROW(Tdata[Date|Affectation]),9^9),ROW()-ROW($C$50)+1)-1),"")</f>
        <v/>
      </c>
      <c r="F50" s="27" t="str">
        <f t="array" ref="F50">IFERROR(INDEX(Tdata[Nom],SMALL(IF(Tdata[Date|Affectation]=F$5&amp;"|"&amp;$C$50,ROW(Tdata[Date|Affectation]),9^9),ROW()-ROW($C$50)+1)-1),"")</f>
        <v/>
      </c>
      <c r="G50" s="27" t="str">
        <f t="array" ref="G50">IFERROR(INDEX(Tdata[Nom],SMALL(IF(Tdata[Date|Affectation]=G$5&amp;"|"&amp;$C$50,ROW(Tdata[Date|Affectation]),9^9),ROW()-ROW($C$50)+1)-1),"")</f>
        <v/>
      </c>
      <c r="H50" s="27" t="str">
        <f t="array" ref="H50">IFERROR(INDEX(Tdata[Nom],SMALL(IF(Tdata[Date|Affectation]=H$5&amp;"|"&amp;$C$50,ROW(Tdata[Date|Affectation]),9^9),ROW()-ROW($C$50)+1)-1),"")</f>
        <v/>
      </c>
      <c r="I50" s="27" t="str">
        <f t="array" ref="I50">IFERROR(INDEX(Tdata[Nom],SMALL(IF(Tdata[Date|Affectation]=I$5&amp;"|"&amp;$C$50,ROW(Tdata[Date|Affectation]),9^9),ROW()-ROW($C$50)+1)-1),"")</f>
        <v/>
      </c>
      <c r="J50" s="27" t="str">
        <f t="array" ref="J50">IFERROR(INDEX(Tdata[Nom],SMALL(IF(Tdata[Date|Affectation]=J$5&amp;"|"&amp;$C$50,ROW(Tdata[Date|Affectation]),9^9),ROW()-ROW($C$50)+1)-1),"")</f>
        <v/>
      </c>
    </row>
    <row r="51" spans="1:10" ht="15" thickBot="1" x14ac:dyDescent="0.4">
      <c r="A51" s="188"/>
      <c r="B51" s="185"/>
      <c r="C51" s="154"/>
      <c r="D51" s="28" t="str">
        <f t="array" ref="D51">IFERROR(INDEX(Tdata[Nom],SMALL(IF(Tdata[Date|Affectation]=D$5&amp;"|"&amp;$C$50,ROW(Tdata[Date|Affectation]),9^9),ROW()-ROW($C$50)+1)-1),"")</f>
        <v/>
      </c>
      <c r="E51" s="28" t="str">
        <f t="array" ref="E51">IFERROR(INDEX(Tdata[Nom],SMALL(IF(Tdata[Date|Affectation]=E$5&amp;"|"&amp;$C$50,ROW(Tdata[Date|Affectation]),9^9),ROW()-ROW($C$50)+1)-1),"")</f>
        <v/>
      </c>
      <c r="F51" s="28" t="str">
        <f t="array" ref="F51">IFERROR(INDEX(Tdata[Nom],SMALL(IF(Tdata[Date|Affectation]=F$5&amp;"|"&amp;$C$50,ROW(Tdata[Date|Affectation]),9^9),ROW()-ROW($C$50)+1)-1),"")</f>
        <v/>
      </c>
      <c r="G51" s="28" t="str">
        <f t="array" ref="G51">IFERROR(INDEX(Tdata[Nom],SMALL(IF(Tdata[Date|Affectation]=G$5&amp;"|"&amp;$C$50,ROW(Tdata[Date|Affectation]),9^9),ROW()-ROW($C$50)+1)-1),"")</f>
        <v/>
      </c>
      <c r="H51" s="28" t="str">
        <f t="array" ref="H51">IFERROR(INDEX(Tdata[Nom],SMALL(IF(Tdata[Date|Affectation]=H$5&amp;"|"&amp;$C$50,ROW(Tdata[Date|Affectation]),9^9),ROW()-ROW($C$50)+1)-1),"")</f>
        <v/>
      </c>
      <c r="I51" s="28" t="str">
        <f t="array" ref="I51">IFERROR(INDEX(Tdata[Nom],SMALL(IF(Tdata[Date|Affectation]=I$5&amp;"|"&amp;$C$50,ROW(Tdata[Date|Affectation]),9^9),ROW()-ROW($C$50)+1)-1),"")</f>
        <v/>
      </c>
      <c r="J51" s="28" t="str">
        <f t="array" ref="J51">IFERROR(INDEX(Tdata[Nom],SMALL(IF(Tdata[Date|Affectation]=J$5&amp;"|"&amp;$C$50,ROW(Tdata[Date|Affectation]),9^9),ROW()-ROW($C$50)+1)-1),"")</f>
        <v/>
      </c>
    </row>
    <row r="52" spans="1:10" ht="15" thickBot="1" x14ac:dyDescent="0.4">
      <c r="A52" s="188"/>
      <c r="B52" s="185"/>
      <c r="C52" s="154"/>
      <c r="D52" s="28" t="str">
        <f t="array" ref="D52">IFERROR(INDEX(Tdata[Nom],SMALL(IF(Tdata[Date|Affectation]=D$5&amp;"|"&amp;$C$50,ROW(Tdata[Date|Affectation]),9^9),ROW()-ROW($C$50)+1)-1),"")</f>
        <v/>
      </c>
      <c r="E52" s="28" t="str">
        <f t="array" ref="E52">IFERROR(INDEX(Tdata[Nom],SMALL(IF(Tdata[Date|Affectation]=E$5&amp;"|"&amp;$C$50,ROW(Tdata[Date|Affectation]),9^9),ROW()-ROW($C$50)+1)-1),"")</f>
        <v/>
      </c>
      <c r="F52" s="28" t="str">
        <f t="array" ref="F52">IFERROR(INDEX(Tdata[Nom],SMALL(IF(Tdata[Date|Affectation]=F$5&amp;"|"&amp;$C$50,ROW(Tdata[Date|Affectation]),9^9),ROW()-ROW($C$50)+1)-1),"")</f>
        <v/>
      </c>
      <c r="G52" s="28" t="str">
        <f t="array" ref="G52">IFERROR(INDEX(Tdata[Nom],SMALL(IF(Tdata[Date|Affectation]=G$5&amp;"|"&amp;$C$50,ROW(Tdata[Date|Affectation]),9^9),ROW()-ROW($C$50)+1)-1),"")</f>
        <v/>
      </c>
      <c r="H52" s="28" t="str">
        <f t="array" ref="H52">IFERROR(INDEX(Tdata[Nom],SMALL(IF(Tdata[Date|Affectation]=H$5&amp;"|"&amp;$C$50,ROW(Tdata[Date|Affectation]),9^9),ROW()-ROW($C$50)+1)-1),"")</f>
        <v/>
      </c>
      <c r="I52" s="28" t="str">
        <f t="array" ref="I52">IFERROR(INDEX(Tdata[Nom],SMALL(IF(Tdata[Date|Affectation]=I$5&amp;"|"&amp;$C$50,ROW(Tdata[Date|Affectation]),9^9),ROW()-ROW($C$50)+1)-1),"")</f>
        <v/>
      </c>
      <c r="J52" s="28" t="str">
        <f t="array" ref="J52">IFERROR(INDEX(Tdata[Nom],SMALL(IF(Tdata[Date|Affectation]=J$5&amp;"|"&amp;$C$50,ROW(Tdata[Date|Affectation]),9^9),ROW()-ROW($C$50)+1)-1),"")</f>
        <v/>
      </c>
    </row>
    <row r="53" spans="1:10" ht="15" thickBot="1" x14ac:dyDescent="0.4">
      <c r="A53" s="188"/>
      <c r="B53" s="185"/>
      <c r="C53" s="154"/>
      <c r="D53" s="28" t="str">
        <f t="array" ref="D53">IFERROR(INDEX(Tdata[Nom],SMALL(IF(Tdata[Date|Affectation]=D$5&amp;"|"&amp;$C$50,ROW(Tdata[Date|Affectation]),9^9),ROW()-ROW($C$50)+1)-1),"")</f>
        <v/>
      </c>
      <c r="E53" s="28" t="str">
        <f t="array" ref="E53">IFERROR(INDEX(Tdata[Nom],SMALL(IF(Tdata[Date|Affectation]=E$5&amp;"|"&amp;$C$50,ROW(Tdata[Date|Affectation]),9^9),ROW()-ROW($C$50)+1)-1),"")</f>
        <v/>
      </c>
      <c r="F53" s="28" t="str">
        <f t="array" ref="F53">IFERROR(INDEX(Tdata[Nom],SMALL(IF(Tdata[Date|Affectation]=F$5&amp;"|"&amp;$C$50,ROW(Tdata[Date|Affectation]),9^9),ROW()-ROW($C$50)+1)-1),"")</f>
        <v/>
      </c>
      <c r="G53" s="28" t="str">
        <f t="array" ref="G53">IFERROR(INDEX(Tdata[Nom],SMALL(IF(Tdata[Date|Affectation]=G$5&amp;"|"&amp;$C$50,ROW(Tdata[Date|Affectation]),9^9),ROW()-ROW($C$50)+1)-1),"")</f>
        <v/>
      </c>
      <c r="H53" s="28" t="str">
        <f t="array" ref="H53">IFERROR(INDEX(Tdata[Nom],SMALL(IF(Tdata[Date|Affectation]=H$5&amp;"|"&amp;$C$50,ROW(Tdata[Date|Affectation]),9^9),ROW()-ROW($C$50)+1)-1),"")</f>
        <v/>
      </c>
      <c r="I53" s="28" t="str">
        <f t="array" ref="I53">IFERROR(INDEX(Tdata[Nom],SMALL(IF(Tdata[Date|Affectation]=I$5&amp;"|"&amp;$C$50,ROW(Tdata[Date|Affectation]),9^9),ROW()-ROW($C$50)+1)-1),"")</f>
        <v/>
      </c>
      <c r="J53" s="28" t="str">
        <f t="array" ref="J53">IFERROR(INDEX(Tdata[Nom],SMALL(IF(Tdata[Date|Affectation]=J$5&amp;"|"&amp;$C$50,ROW(Tdata[Date|Affectation]),9^9),ROW()-ROW($C$50)+1)-1),"")</f>
        <v/>
      </c>
    </row>
    <row r="54" spans="1:10" ht="15" thickBot="1" x14ac:dyDescent="0.4">
      <c r="A54" s="188"/>
      <c r="B54" s="185"/>
      <c r="C54" s="154"/>
      <c r="D54" s="28" t="str">
        <f t="array" ref="D54">IFERROR(INDEX(Tdata[Nom],SMALL(IF(Tdata[Date|Affectation]=D$5&amp;"|"&amp;$C$50,ROW(Tdata[Date|Affectation]),9^9),ROW()-ROW($C$50)+1)-1),"")</f>
        <v/>
      </c>
      <c r="E54" s="28" t="str">
        <f t="array" ref="E54">IFERROR(INDEX(Tdata[Nom],SMALL(IF(Tdata[Date|Affectation]=E$5&amp;"|"&amp;$C$50,ROW(Tdata[Date|Affectation]),9^9),ROW()-ROW($C$50)+1)-1),"")</f>
        <v/>
      </c>
      <c r="F54" s="28" t="str">
        <f t="array" ref="F54">IFERROR(INDEX(Tdata[Nom],SMALL(IF(Tdata[Date|Affectation]=F$5&amp;"|"&amp;$C$50,ROW(Tdata[Date|Affectation]),9^9),ROW()-ROW($C$50)+1)-1),"")</f>
        <v/>
      </c>
      <c r="G54" s="28" t="str">
        <f t="array" ref="G54">IFERROR(INDEX(Tdata[Nom],SMALL(IF(Tdata[Date|Affectation]=G$5&amp;"|"&amp;$C$50,ROW(Tdata[Date|Affectation]),9^9),ROW()-ROW($C$50)+1)-1),"")</f>
        <v/>
      </c>
      <c r="H54" s="28" t="str">
        <f t="array" ref="H54">IFERROR(INDEX(Tdata[Nom],SMALL(IF(Tdata[Date|Affectation]=H$5&amp;"|"&amp;$C$50,ROW(Tdata[Date|Affectation]),9^9),ROW()-ROW($C$50)+1)-1),"")</f>
        <v/>
      </c>
      <c r="I54" s="28" t="str">
        <f t="array" ref="I54">IFERROR(INDEX(Tdata[Nom],SMALL(IF(Tdata[Date|Affectation]=I$5&amp;"|"&amp;$C$50,ROW(Tdata[Date|Affectation]),9^9),ROW()-ROW($C$50)+1)-1),"")</f>
        <v/>
      </c>
      <c r="J54" s="28" t="str">
        <f t="array" ref="J54">IFERROR(INDEX(Tdata[Nom],SMALL(IF(Tdata[Date|Affectation]=J$5&amp;"|"&amp;$C$50,ROW(Tdata[Date|Affectation]),9^9),ROW()-ROW($C$50)+1)-1),"")</f>
        <v/>
      </c>
    </row>
    <row r="55" spans="1:10" ht="15" thickBot="1" x14ac:dyDescent="0.4">
      <c r="A55" s="188"/>
      <c r="B55" s="185"/>
      <c r="C55" s="154"/>
      <c r="D55" s="28" t="str">
        <f t="array" ref="D55">IFERROR(INDEX(Tdata[Nom],SMALL(IF(Tdata[Date|Affectation]=D$5&amp;"|"&amp;$C$50,ROW(Tdata[Date|Affectation]),9^9),ROW()-ROW($C$50)+1)-1),"")</f>
        <v/>
      </c>
      <c r="E55" s="28" t="str">
        <f t="array" ref="E55">IFERROR(INDEX(Tdata[Nom],SMALL(IF(Tdata[Date|Affectation]=E$5&amp;"|"&amp;$C$50,ROW(Tdata[Date|Affectation]),9^9),ROW()-ROW($C$50)+1)-1),"")</f>
        <v/>
      </c>
      <c r="F55" s="28" t="str">
        <f t="array" ref="F55">IFERROR(INDEX(Tdata[Nom],SMALL(IF(Tdata[Date|Affectation]=F$5&amp;"|"&amp;$C$50,ROW(Tdata[Date|Affectation]),9^9),ROW()-ROW($C$50)+1)-1),"")</f>
        <v/>
      </c>
      <c r="G55" s="28" t="str">
        <f t="array" ref="G55">IFERROR(INDEX(Tdata[Nom],SMALL(IF(Tdata[Date|Affectation]=G$5&amp;"|"&amp;$C$50,ROW(Tdata[Date|Affectation]),9^9),ROW()-ROW($C$50)+1)-1),"")</f>
        <v/>
      </c>
      <c r="H55" s="28" t="str">
        <f t="array" ref="H55">IFERROR(INDEX(Tdata[Nom],SMALL(IF(Tdata[Date|Affectation]=H$5&amp;"|"&amp;$C$50,ROW(Tdata[Date|Affectation]),9^9),ROW()-ROW($C$50)+1)-1),"")</f>
        <v/>
      </c>
      <c r="I55" s="28" t="str">
        <f t="array" ref="I55">IFERROR(INDEX(Tdata[Nom],SMALL(IF(Tdata[Date|Affectation]=I$5&amp;"|"&amp;$C$50,ROW(Tdata[Date|Affectation]),9^9),ROW()-ROW($C$50)+1)-1),"")</f>
        <v/>
      </c>
      <c r="J55" s="28" t="str">
        <f t="array" ref="J55">IFERROR(INDEX(Tdata[Nom],SMALL(IF(Tdata[Date|Affectation]=J$5&amp;"|"&amp;$C$50,ROW(Tdata[Date|Affectation]),9^9),ROW()-ROW($C$50)+1)-1),"")</f>
        <v/>
      </c>
    </row>
    <row r="56" spans="1:10" ht="15" thickBot="1" x14ac:dyDescent="0.4">
      <c r="A56" s="188"/>
      <c r="B56" s="185"/>
      <c r="C56" s="154"/>
      <c r="D56" s="46" t="str">
        <f t="array" ref="D56">IFERROR(INDEX(Tdata[Nom],SMALL(IF(Tdata[Date|Affectation]=D$5&amp;"|"&amp;$C$50,ROW(Tdata[Date|Affectation]),9^9),ROW()-ROW($C$50)+1)-1),"")</f>
        <v/>
      </c>
      <c r="E56" s="46" t="str">
        <f t="array" ref="E56">IFERROR(INDEX(Tdata[Nom],SMALL(IF(Tdata[Date|Affectation]=E$5&amp;"|"&amp;$C$50,ROW(Tdata[Date|Affectation]),9^9),ROW()-ROW($C$50)+1)-1),"")</f>
        <v/>
      </c>
      <c r="F56" s="46" t="str">
        <f t="array" ref="F56">IFERROR(INDEX(Tdata[Nom],SMALL(IF(Tdata[Date|Affectation]=F$5&amp;"|"&amp;$C$50,ROW(Tdata[Date|Affectation]),9^9),ROW()-ROW($C$50)+1)-1),"")</f>
        <v/>
      </c>
      <c r="G56" s="46" t="str">
        <f t="array" ref="G56">IFERROR(INDEX(Tdata[Nom],SMALL(IF(Tdata[Date|Affectation]=G$5&amp;"|"&amp;$C$50,ROW(Tdata[Date|Affectation]),9^9),ROW()-ROW($C$50)+1)-1),"")</f>
        <v/>
      </c>
      <c r="H56" s="46" t="str">
        <f t="array" ref="H56">IFERROR(INDEX(Tdata[Nom],SMALL(IF(Tdata[Date|Affectation]=H$5&amp;"|"&amp;$C$50,ROW(Tdata[Date|Affectation]),9^9),ROW()-ROW($C$50)+1)-1),"")</f>
        <v/>
      </c>
      <c r="I56" s="46" t="str">
        <f t="array" ref="I56">IFERROR(INDEX(Tdata[Nom],SMALL(IF(Tdata[Date|Affectation]=I$5&amp;"|"&amp;$C$50,ROW(Tdata[Date|Affectation]),9^9),ROW()-ROW($C$50)+1)-1),"")</f>
        <v/>
      </c>
      <c r="J56" s="46" t="str">
        <f t="array" ref="J56">IFERROR(INDEX(Tdata[Nom],SMALL(IF(Tdata[Date|Affectation]=J$5&amp;"|"&amp;$C$50,ROW(Tdata[Date|Affectation]),9^9),ROW()-ROW($C$50)+1)-1),"")</f>
        <v/>
      </c>
    </row>
    <row r="57" spans="1:10" ht="15" thickBot="1" x14ac:dyDescent="0.4">
      <c r="A57" s="188"/>
      <c r="B57" s="185"/>
      <c r="C57" s="154"/>
      <c r="D57" s="28" t="str">
        <f t="array" ref="D57">IFERROR(INDEX(Tdata[Nom],SMALL(IF(Tdata[Date|Affectation]=D$5&amp;"|"&amp;$C$50,ROW(Tdata[Date|Affectation]),9^9),ROW()-ROW($C$50)+1)-1),"")</f>
        <v/>
      </c>
      <c r="E57" s="28" t="str">
        <f t="array" ref="E57">IFERROR(INDEX(Tdata[Nom],SMALL(IF(Tdata[Date|Affectation]=E$5&amp;"|"&amp;$C$50,ROW(Tdata[Date|Affectation]),9^9),ROW()-ROW($C$50)+1)-1),"")</f>
        <v/>
      </c>
      <c r="F57" s="28" t="str">
        <f t="array" ref="F57">IFERROR(INDEX(Tdata[Nom],SMALL(IF(Tdata[Date|Affectation]=F$5&amp;"|"&amp;$C$50,ROW(Tdata[Date|Affectation]),9^9),ROW()-ROW($C$50)+1)-1),"")</f>
        <v/>
      </c>
      <c r="G57" s="28" t="str">
        <f t="array" ref="G57">IFERROR(INDEX(Tdata[Nom],SMALL(IF(Tdata[Date|Affectation]=G$5&amp;"|"&amp;$C$50,ROW(Tdata[Date|Affectation]),9^9),ROW()-ROW($C$50)+1)-1),"")</f>
        <v/>
      </c>
      <c r="H57" s="28" t="str">
        <f t="array" ref="H57">IFERROR(INDEX(Tdata[Nom],SMALL(IF(Tdata[Date|Affectation]=H$5&amp;"|"&amp;$C$50,ROW(Tdata[Date|Affectation]),9^9),ROW()-ROW($C$50)+1)-1),"")</f>
        <v/>
      </c>
      <c r="I57" s="28" t="str">
        <f t="array" ref="I57">IFERROR(INDEX(Tdata[Nom],SMALL(IF(Tdata[Date|Affectation]=I$5&amp;"|"&amp;$C$50,ROW(Tdata[Date|Affectation]),9^9),ROW()-ROW($C$50)+1)-1),"")</f>
        <v/>
      </c>
      <c r="J57" s="28" t="str">
        <f t="array" ref="J57">IFERROR(INDEX(Tdata[Nom],SMALL(IF(Tdata[Date|Affectation]=J$5&amp;"|"&amp;$C$50,ROW(Tdata[Date|Affectation]),9^9),ROW()-ROW($C$50)+1)-1),"")</f>
        <v/>
      </c>
    </row>
    <row r="58" spans="1:10" ht="15" thickBot="1" x14ac:dyDescent="0.4">
      <c r="A58" s="188"/>
      <c r="B58" s="185"/>
      <c r="C58" s="154"/>
      <c r="D58" s="28" t="str">
        <f t="array" ref="D58">IFERROR(INDEX(Tdata[Nom],SMALL(IF(Tdata[Date|Affectation]=D$5&amp;"|"&amp;$C$50,ROW(Tdata[Date|Affectation]),9^9),ROW()-ROW($C$50)+1)-1),"")</f>
        <v/>
      </c>
      <c r="E58" s="28" t="str">
        <f t="array" ref="E58">IFERROR(INDEX(Tdata[Nom],SMALL(IF(Tdata[Date|Affectation]=E$5&amp;"|"&amp;$C$50,ROW(Tdata[Date|Affectation]),9^9),ROW()-ROW($C$50)+1)-1),"")</f>
        <v/>
      </c>
      <c r="F58" s="28" t="str">
        <f t="array" ref="F58">IFERROR(INDEX(Tdata[Nom],SMALL(IF(Tdata[Date|Affectation]=F$5&amp;"|"&amp;$C$50,ROW(Tdata[Date|Affectation]),9^9),ROW()-ROW($C$50)+1)-1),"")</f>
        <v/>
      </c>
      <c r="G58" s="28" t="str">
        <f t="array" ref="G58">IFERROR(INDEX(Tdata[Nom],SMALL(IF(Tdata[Date|Affectation]=G$5&amp;"|"&amp;$C$50,ROW(Tdata[Date|Affectation]),9^9),ROW()-ROW($C$50)+1)-1),"")</f>
        <v/>
      </c>
      <c r="H58" s="28" t="str">
        <f t="array" ref="H58">IFERROR(INDEX(Tdata[Nom],SMALL(IF(Tdata[Date|Affectation]=H$5&amp;"|"&amp;$C$50,ROW(Tdata[Date|Affectation]),9^9),ROW()-ROW($C$50)+1)-1),"")</f>
        <v/>
      </c>
      <c r="I58" s="28" t="str">
        <f t="array" ref="I58">IFERROR(INDEX(Tdata[Nom],SMALL(IF(Tdata[Date|Affectation]=I$5&amp;"|"&amp;$C$50,ROW(Tdata[Date|Affectation]),9^9),ROW()-ROW($C$50)+1)-1),"")</f>
        <v/>
      </c>
      <c r="J58" s="28" t="str">
        <f t="array" ref="J58">IFERROR(INDEX(Tdata[Nom],SMALL(IF(Tdata[Date|Affectation]=J$5&amp;"|"&amp;$C$50,ROW(Tdata[Date|Affectation]),9^9),ROW()-ROW($C$50)+1)-1),"")</f>
        <v/>
      </c>
    </row>
    <row r="59" spans="1:10" ht="15" thickBot="1" x14ac:dyDescent="0.4">
      <c r="A59" s="188"/>
      <c r="B59" s="186"/>
      <c r="C59" s="153"/>
      <c r="D59" s="28" t="str">
        <f t="array" ref="D59">IFERROR(INDEX(Tdata[Nom],SMALL(IF(Tdata[Date|Affectation]=D$5&amp;"|"&amp;$C$50,ROW(Tdata[Date|Affectation]),9^9),ROW()-ROW($C$50)+1)-1),"")</f>
        <v/>
      </c>
      <c r="E59" s="28" t="str">
        <f t="array" ref="E59">IFERROR(INDEX(Tdata[Nom],SMALL(IF(Tdata[Date|Affectation]=E$5&amp;"|"&amp;$C$50,ROW(Tdata[Date|Affectation]),9^9),ROW()-ROW($C$50)+1)-1),"")</f>
        <v/>
      </c>
      <c r="F59" s="28" t="str">
        <f t="array" ref="F59">IFERROR(INDEX(Tdata[Nom],SMALL(IF(Tdata[Date|Affectation]=F$5&amp;"|"&amp;$C$50,ROW(Tdata[Date|Affectation]),9^9),ROW()-ROW($C$50)+1)-1),"")</f>
        <v/>
      </c>
      <c r="G59" s="28" t="str">
        <f t="array" ref="G59">IFERROR(INDEX(Tdata[Nom],SMALL(IF(Tdata[Date|Affectation]=G$5&amp;"|"&amp;$C$50,ROW(Tdata[Date|Affectation]),9^9),ROW()-ROW($C$50)+1)-1),"")</f>
        <v/>
      </c>
      <c r="H59" s="28" t="str">
        <f t="array" ref="H59">IFERROR(INDEX(Tdata[Nom],SMALL(IF(Tdata[Date|Affectation]=H$5&amp;"|"&amp;$C$50,ROW(Tdata[Date|Affectation]),9^9),ROW()-ROW($C$50)+1)-1),"")</f>
        <v/>
      </c>
      <c r="I59" s="28" t="str">
        <f t="array" ref="I59">IFERROR(INDEX(Tdata[Nom],SMALL(IF(Tdata[Date|Affectation]=I$5&amp;"|"&amp;$C$50,ROW(Tdata[Date|Affectation]),9^9),ROW()-ROW($C$50)+1)-1),"")</f>
        <v/>
      </c>
      <c r="J59" s="28" t="str">
        <f t="array" ref="J59">IFERROR(INDEX(Tdata[Nom],SMALL(IF(Tdata[Date|Affectation]=J$5&amp;"|"&amp;$C$50,ROW(Tdata[Date|Affectation]),9^9),ROW()-ROW($C$50)+1)-1),"")</f>
        <v/>
      </c>
    </row>
    <row r="60" spans="1:10" ht="15" thickBot="1" x14ac:dyDescent="0.4">
      <c r="A60" s="188"/>
      <c r="B60" s="186"/>
      <c r="C60" s="153"/>
      <c r="D60" s="28" t="str">
        <f t="array" ref="D60">IFERROR(INDEX(Tdata[Nom],SMALL(IF(Tdata[Date|Affectation]=D$5&amp;"|"&amp;$C$50,ROW(Tdata[Date|Affectation]),9^9),ROW()-ROW($C$50)+1)-1),"")</f>
        <v/>
      </c>
      <c r="E60" s="28" t="str">
        <f t="array" ref="E60">IFERROR(INDEX(Tdata[Nom],SMALL(IF(Tdata[Date|Affectation]=E$5&amp;"|"&amp;$C$50,ROW(Tdata[Date|Affectation]),9^9),ROW()-ROW($C$50)+1)-1),"")</f>
        <v/>
      </c>
      <c r="F60" s="28" t="str">
        <f t="array" ref="F60">IFERROR(INDEX(Tdata[Nom],SMALL(IF(Tdata[Date|Affectation]=F$5&amp;"|"&amp;$C$50,ROW(Tdata[Date|Affectation]),9^9),ROW()-ROW($C$50)+1)-1),"")</f>
        <v/>
      </c>
      <c r="G60" s="28" t="str">
        <f t="array" ref="G60">IFERROR(INDEX(Tdata[Nom],SMALL(IF(Tdata[Date|Affectation]=G$5&amp;"|"&amp;$C$50,ROW(Tdata[Date|Affectation]),9^9),ROW()-ROW($C$50)+1)-1),"")</f>
        <v/>
      </c>
      <c r="H60" s="28" t="str">
        <f t="array" ref="H60">IFERROR(INDEX(Tdata[Nom],SMALL(IF(Tdata[Date|Affectation]=H$5&amp;"|"&amp;$C$50,ROW(Tdata[Date|Affectation]),9^9),ROW()-ROW($C$50)+1)-1),"")</f>
        <v/>
      </c>
      <c r="I60" s="28" t="str">
        <f t="array" ref="I60">IFERROR(INDEX(Tdata[Nom],SMALL(IF(Tdata[Date|Affectation]=I$5&amp;"|"&amp;$C$50,ROW(Tdata[Date|Affectation]),9^9),ROW()-ROW($C$50)+1)-1),"")</f>
        <v/>
      </c>
      <c r="J60" s="28" t="str">
        <f t="array" ref="J60">IFERROR(INDEX(Tdata[Nom],SMALL(IF(Tdata[Date|Affectation]=J$5&amp;"|"&amp;$C$50,ROW(Tdata[Date|Affectation]),9^9),ROW()-ROW($C$50)+1)-1),"")</f>
        <v/>
      </c>
    </row>
    <row r="61" spans="1:10" ht="15" thickBot="1" x14ac:dyDescent="0.4">
      <c r="A61" s="188"/>
      <c r="B61" s="185" t="s">
        <v>14</v>
      </c>
      <c r="C61" s="156" t="s">
        <v>150</v>
      </c>
      <c r="D61" s="27" t="str">
        <f t="array" ref="D61">IFERROR(INDEX(Tdata[Nom],SMALL(IF(Tdata[Date|Affectation]=D$5&amp;"|"&amp;$C$61,ROW(Tdata[Date|Affectation]),9^9),ROW()-ROW($C$61)+1)-1),"")</f>
        <v/>
      </c>
      <c r="E61" s="27" t="str">
        <f t="array" ref="E61">IFERROR(INDEX(Tdata[Nom],SMALL(IF(Tdata[Date|Affectation]=E$5&amp;"|"&amp;$C$61,ROW(Tdata[Date|Affectation]),9^9),ROW()-ROW($C$61)+1)-1),"")</f>
        <v/>
      </c>
      <c r="F61" s="27" t="str">
        <f t="array" ref="F61">IFERROR(INDEX(Tdata[Nom],SMALL(IF(Tdata[Date|Affectation]=F$5&amp;"|"&amp;$C$61,ROW(Tdata[Date|Affectation]),9^9),ROW()-ROW($C$61)+1)-1),"")</f>
        <v/>
      </c>
      <c r="G61" s="27" t="str">
        <f t="array" ref="G61">IFERROR(INDEX(Tdata[Nom],SMALL(IF(Tdata[Date|Affectation]=G$5&amp;"|"&amp;$C$61,ROW(Tdata[Date|Affectation]),9^9),ROW()-ROW($C$61)+1)-1),"")</f>
        <v/>
      </c>
      <c r="H61" s="27" t="str">
        <f t="array" ref="H61">IFERROR(INDEX(Tdata[Nom],SMALL(IF(Tdata[Date|Affectation]=H$5&amp;"|"&amp;$C$61,ROW(Tdata[Date|Affectation]),9^9),ROW()-ROW($C$61)+1)-1),"")</f>
        <v/>
      </c>
      <c r="I61" s="27" t="str">
        <f t="array" ref="I61">IFERROR(INDEX(Tdata[Nom],SMALL(IF(Tdata[Date|Affectation]=I$5&amp;"|"&amp;$C$61,ROW(Tdata[Date|Affectation]),9^9),ROW()-ROW($C$61)+1)-1),"")</f>
        <v/>
      </c>
      <c r="J61" s="27" t="str">
        <f t="array" ref="J61">IFERROR(INDEX(Tdata[Nom],SMALL(IF(Tdata[Date|Affectation]=J$5&amp;"|"&amp;$C$61,ROW(Tdata[Date|Affectation]),9^9),ROW()-ROW($C$61)+1)-1),"")</f>
        <v/>
      </c>
    </row>
    <row r="62" spans="1:10" ht="15" thickBot="1" x14ac:dyDescent="0.4">
      <c r="A62" s="188"/>
      <c r="B62" s="185"/>
      <c r="C62" s="154"/>
      <c r="D62" s="28" t="str">
        <f t="array" ref="D62">IFERROR(INDEX(Tdata[Nom],SMALL(IF(Tdata[Date|Affectation]=D$5&amp;"|"&amp;$C$61,ROW(Tdata[Date|Affectation]),9^9),ROW()-ROW($C$61)+1)-1),"")</f>
        <v/>
      </c>
      <c r="E62" s="28" t="str">
        <f t="array" ref="E62">IFERROR(INDEX(Tdata[Nom],SMALL(IF(Tdata[Date|Affectation]=E$5&amp;"|"&amp;$C$61,ROW(Tdata[Date|Affectation]),9^9),ROW()-ROW($C$61)+1)-1),"")</f>
        <v/>
      </c>
      <c r="F62" s="28" t="str">
        <f t="array" ref="F62">IFERROR(INDEX(Tdata[Nom],SMALL(IF(Tdata[Date|Affectation]=F$5&amp;"|"&amp;$C$61,ROW(Tdata[Date|Affectation]),9^9),ROW()-ROW($C$61)+1)-1),"")</f>
        <v/>
      </c>
      <c r="G62" s="28" t="str">
        <f t="array" ref="G62">IFERROR(INDEX(Tdata[Nom],SMALL(IF(Tdata[Date|Affectation]=G$5&amp;"|"&amp;$C$61,ROW(Tdata[Date|Affectation]),9^9),ROW()-ROW($C$61)+1)-1),"")</f>
        <v/>
      </c>
      <c r="H62" s="28" t="str">
        <f t="array" ref="H62">IFERROR(INDEX(Tdata[Nom],SMALL(IF(Tdata[Date|Affectation]=H$5&amp;"|"&amp;$C$61,ROW(Tdata[Date|Affectation]),9^9),ROW()-ROW($C$61)+1)-1),"")</f>
        <v/>
      </c>
      <c r="I62" s="28" t="str">
        <f t="array" ref="I62">IFERROR(INDEX(Tdata[Nom],SMALL(IF(Tdata[Date|Affectation]=I$5&amp;"|"&amp;$C$61,ROW(Tdata[Date|Affectation]),9^9),ROW()-ROW($C$61)+1)-1),"")</f>
        <v/>
      </c>
      <c r="J62" s="28" t="str">
        <f t="array" ref="J62">IFERROR(INDEX(Tdata[Nom],SMALL(IF(Tdata[Date|Affectation]=J$5&amp;"|"&amp;$C$61,ROW(Tdata[Date|Affectation]),9^9),ROW()-ROW($C$61)+1)-1),"")</f>
        <v/>
      </c>
    </row>
    <row r="63" spans="1:10" ht="15" thickBot="1" x14ac:dyDescent="0.4">
      <c r="A63" s="188"/>
      <c r="B63" s="185"/>
      <c r="C63" s="154"/>
      <c r="D63" s="28" t="str">
        <f t="array" ref="D63">IFERROR(INDEX(Tdata[Nom],SMALL(IF(Tdata[Date|Affectation]=D$5&amp;"|"&amp;$C$61,ROW(Tdata[Date|Affectation]),9^9),ROW()-ROW($C$61)+1)-1),"")</f>
        <v/>
      </c>
      <c r="E63" s="28" t="str">
        <f t="array" ref="E63">IFERROR(INDEX(Tdata[Nom],SMALL(IF(Tdata[Date|Affectation]=E$5&amp;"|"&amp;$C$61,ROW(Tdata[Date|Affectation]),9^9),ROW()-ROW($C$61)+1)-1),"")</f>
        <v/>
      </c>
      <c r="F63" s="28" t="str">
        <f t="array" ref="F63">IFERROR(INDEX(Tdata[Nom],SMALL(IF(Tdata[Date|Affectation]=F$5&amp;"|"&amp;$C$61,ROW(Tdata[Date|Affectation]),9^9),ROW()-ROW($C$61)+1)-1),"")</f>
        <v/>
      </c>
      <c r="G63" s="28" t="str">
        <f t="array" ref="G63">IFERROR(INDEX(Tdata[Nom],SMALL(IF(Tdata[Date|Affectation]=G$5&amp;"|"&amp;$C$61,ROW(Tdata[Date|Affectation]),9^9),ROW()-ROW($C$61)+1)-1),"")</f>
        <v/>
      </c>
      <c r="H63" s="28" t="str">
        <f t="array" ref="H63">IFERROR(INDEX(Tdata[Nom],SMALL(IF(Tdata[Date|Affectation]=H$5&amp;"|"&amp;$C$61,ROW(Tdata[Date|Affectation]),9^9),ROW()-ROW($C$61)+1)-1),"")</f>
        <v/>
      </c>
      <c r="I63" s="28" t="str">
        <f t="array" ref="I63">IFERROR(INDEX(Tdata[Nom],SMALL(IF(Tdata[Date|Affectation]=I$5&amp;"|"&amp;$C$61,ROW(Tdata[Date|Affectation]),9^9),ROW()-ROW($C$61)+1)-1),"")</f>
        <v/>
      </c>
      <c r="J63" s="28" t="str">
        <f t="array" ref="J63">IFERROR(INDEX(Tdata[Nom],SMALL(IF(Tdata[Date|Affectation]=J$5&amp;"|"&amp;$C$61,ROW(Tdata[Date|Affectation]),9^9),ROW()-ROW($C$61)+1)-1),"")</f>
        <v/>
      </c>
    </row>
    <row r="64" spans="1:10" ht="15" thickBot="1" x14ac:dyDescent="0.4">
      <c r="A64" s="188"/>
      <c r="B64" s="185"/>
      <c r="C64" s="154"/>
      <c r="D64" s="28" t="str">
        <f t="array" ref="D64">IFERROR(INDEX(Tdata[Nom],SMALL(IF(Tdata[Date|Affectation]=D$5&amp;"|"&amp;$C$61,ROW(Tdata[Date|Affectation]),9^9),ROW()-ROW($C$61)+1)-1),"")</f>
        <v/>
      </c>
      <c r="E64" s="28" t="str">
        <f t="array" ref="E64">IFERROR(INDEX(Tdata[Nom],SMALL(IF(Tdata[Date|Affectation]=E$5&amp;"|"&amp;$C$61,ROW(Tdata[Date|Affectation]),9^9),ROW()-ROW($C$61)+1)-1),"")</f>
        <v/>
      </c>
      <c r="F64" s="28" t="str">
        <f t="array" ref="F64">IFERROR(INDEX(Tdata[Nom],SMALL(IF(Tdata[Date|Affectation]=F$5&amp;"|"&amp;$C$61,ROW(Tdata[Date|Affectation]),9^9),ROW()-ROW($C$61)+1)-1),"")</f>
        <v/>
      </c>
      <c r="G64" s="28" t="str">
        <f t="array" ref="G64">IFERROR(INDEX(Tdata[Nom],SMALL(IF(Tdata[Date|Affectation]=G$5&amp;"|"&amp;$C$61,ROW(Tdata[Date|Affectation]),9^9),ROW()-ROW($C$61)+1)-1),"")</f>
        <v/>
      </c>
      <c r="H64" s="28" t="str">
        <f t="array" ref="H64">IFERROR(INDEX(Tdata[Nom],SMALL(IF(Tdata[Date|Affectation]=H$5&amp;"|"&amp;$C$61,ROW(Tdata[Date|Affectation]),9^9),ROW()-ROW($C$61)+1)-1),"")</f>
        <v/>
      </c>
      <c r="I64" s="28" t="str">
        <f t="array" ref="I64">IFERROR(INDEX(Tdata[Nom],SMALL(IF(Tdata[Date|Affectation]=I$5&amp;"|"&amp;$C$61,ROW(Tdata[Date|Affectation]),9^9),ROW()-ROW($C$61)+1)-1),"")</f>
        <v/>
      </c>
      <c r="J64" s="28" t="str">
        <f t="array" ref="J64">IFERROR(INDEX(Tdata[Nom],SMALL(IF(Tdata[Date|Affectation]=J$5&amp;"|"&amp;$C$61,ROW(Tdata[Date|Affectation]),9^9),ROW()-ROW($C$61)+1)-1),"")</f>
        <v/>
      </c>
    </row>
    <row r="65" spans="1:10" ht="15" thickBot="1" x14ac:dyDescent="0.4">
      <c r="A65" s="188"/>
      <c r="B65" s="185"/>
      <c r="C65" s="154"/>
      <c r="D65" s="28" t="str">
        <f t="array" ref="D65">IFERROR(INDEX(Tdata[Nom],SMALL(IF(Tdata[Date|Affectation]=D$5&amp;"|"&amp;$C$61,ROW(Tdata[Date|Affectation]),9^9),ROW()-ROW($C$61)+1)-1),"")</f>
        <v/>
      </c>
      <c r="E65" s="28" t="str">
        <f t="array" ref="E65">IFERROR(INDEX(Tdata[Nom],SMALL(IF(Tdata[Date|Affectation]=E$5&amp;"|"&amp;$C$61,ROW(Tdata[Date|Affectation]),9^9),ROW()-ROW($C$61)+1)-1),"")</f>
        <v/>
      </c>
      <c r="F65" s="28" t="str">
        <f t="array" ref="F65">IFERROR(INDEX(Tdata[Nom],SMALL(IF(Tdata[Date|Affectation]=F$5&amp;"|"&amp;$C$61,ROW(Tdata[Date|Affectation]),9^9),ROW()-ROW($C$61)+1)-1),"")</f>
        <v/>
      </c>
      <c r="G65" s="28" t="str">
        <f t="array" ref="G65">IFERROR(INDEX(Tdata[Nom],SMALL(IF(Tdata[Date|Affectation]=G$5&amp;"|"&amp;$C$61,ROW(Tdata[Date|Affectation]),9^9),ROW()-ROW($C$61)+1)-1),"")</f>
        <v/>
      </c>
      <c r="H65" s="28" t="str">
        <f t="array" ref="H65">IFERROR(INDEX(Tdata[Nom],SMALL(IF(Tdata[Date|Affectation]=H$5&amp;"|"&amp;$C$61,ROW(Tdata[Date|Affectation]),9^9),ROW()-ROW($C$61)+1)-1),"")</f>
        <v/>
      </c>
      <c r="I65" s="28" t="str">
        <f t="array" ref="I65">IFERROR(INDEX(Tdata[Nom],SMALL(IF(Tdata[Date|Affectation]=I$5&amp;"|"&amp;$C$61,ROW(Tdata[Date|Affectation]),9^9),ROW()-ROW($C$61)+1)-1),"")</f>
        <v/>
      </c>
      <c r="J65" s="28" t="str">
        <f t="array" ref="J65">IFERROR(INDEX(Tdata[Nom],SMALL(IF(Tdata[Date|Affectation]=J$5&amp;"|"&amp;$C$61,ROW(Tdata[Date|Affectation]),9^9),ROW()-ROW($C$61)+1)-1),"")</f>
        <v/>
      </c>
    </row>
    <row r="66" spans="1:10" ht="15" thickBot="1" x14ac:dyDescent="0.4">
      <c r="A66" s="188"/>
      <c r="B66" s="185"/>
      <c r="C66" s="154"/>
      <c r="D66" s="28" t="str">
        <f t="array" ref="D66">IFERROR(INDEX(Tdata[Nom],SMALL(IF(Tdata[Date|Affectation]=D$5&amp;"|"&amp;$C$61,ROW(Tdata[Date|Affectation]),9^9),ROW()-ROW($C$61)+1)-1),"")</f>
        <v/>
      </c>
      <c r="E66" s="28" t="str">
        <f t="array" ref="E66">IFERROR(INDEX(Tdata[Nom],SMALL(IF(Tdata[Date|Affectation]=E$5&amp;"|"&amp;$C$61,ROW(Tdata[Date|Affectation]),9^9),ROW()-ROW($C$61)+1)-1),"")</f>
        <v/>
      </c>
      <c r="F66" s="28" t="str">
        <f t="array" ref="F66">IFERROR(INDEX(Tdata[Nom],SMALL(IF(Tdata[Date|Affectation]=F$5&amp;"|"&amp;$C$61,ROW(Tdata[Date|Affectation]),9^9),ROW()-ROW($C$61)+1)-1),"")</f>
        <v/>
      </c>
      <c r="G66" s="28" t="str">
        <f t="array" ref="G66">IFERROR(INDEX(Tdata[Nom],SMALL(IF(Tdata[Date|Affectation]=G$5&amp;"|"&amp;$C$61,ROW(Tdata[Date|Affectation]),9^9),ROW()-ROW($C$61)+1)-1),"")</f>
        <v/>
      </c>
      <c r="H66" s="28" t="str">
        <f t="array" ref="H66">IFERROR(INDEX(Tdata[Nom],SMALL(IF(Tdata[Date|Affectation]=H$5&amp;"|"&amp;$C$61,ROW(Tdata[Date|Affectation]),9^9),ROW()-ROW($C$61)+1)-1),"")</f>
        <v/>
      </c>
      <c r="I66" s="28" t="str">
        <f t="array" ref="I66">IFERROR(INDEX(Tdata[Nom],SMALL(IF(Tdata[Date|Affectation]=I$5&amp;"|"&amp;$C$61,ROW(Tdata[Date|Affectation]),9^9),ROW()-ROW($C$61)+1)-1),"")</f>
        <v/>
      </c>
      <c r="J66" s="28" t="str">
        <f t="array" ref="J66">IFERROR(INDEX(Tdata[Nom],SMALL(IF(Tdata[Date|Affectation]=J$5&amp;"|"&amp;$C$61,ROW(Tdata[Date|Affectation]),9^9),ROW()-ROW($C$61)+1)-1),"")</f>
        <v/>
      </c>
    </row>
    <row r="67" spans="1:10" ht="15" thickBot="1" x14ac:dyDescent="0.4">
      <c r="A67" s="188"/>
      <c r="B67" s="185"/>
      <c r="C67" s="154"/>
      <c r="D67" s="46" t="str">
        <f t="array" ref="D67">IFERROR(INDEX(Tdata[Nom],SMALL(IF(Tdata[Date|Affectation]=D$5&amp;"|"&amp;$C$61,ROW(Tdata[Date|Affectation]),9^9),ROW()-ROW($C$61)+1)-1),"")</f>
        <v/>
      </c>
      <c r="E67" s="46" t="str">
        <f t="array" ref="E67">IFERROR(INDEX(Tdata[Nom],SMALL(IF(Tdata[Date|Affectation]=E$5&amp;"|"&amp;$C$61,ROW(Tdata[Date|Affectation]),9^9),ROW()-ROW($C$61)+1)-1),"")</f>
        <v/>
      </c>
      <c r="F67" s="46" t="str">
        <f t="array" ref="F67">IFERROR(INDEX(Tdata[Nom],SMALL(IF(Tdata[Date|Affectation]=F$5&amp;"|"&amp;$C$61,ROW(Tdata[Date|Affectation]),9^9),ROW()-ROW($C$61)+1)-1),"")</f>
        <v/>
      </c>
      <c r="G67" s="46" t="str">
        <f t="array" ref="G67">IFERROR(INDEX(Tdata[Nom],SMALL(IF(Tdata[Date|Affectation]=G$5&amp;"|"&amp;$C$61,ROW(Tdata[Date|Affectation]),9^9),ROW()-ROW($C$61)+1)-1),"")</f>
        <v/>
      </c>
      <c r="H67" s="46" t="str">
        <f t="array" ref="H67">IFERROR(INDEX(Tdata[Nom],SMALL(IF(Tdata[Date|Affectation]=H$5&amp;"|"&amp;$C$61,ROW(Tdata[Date|Affectation]),9^9),ROW()-ROW($C$61)+1)-1),"")</f>
        <v/>
      </c>
      <c r="I67" s="46" t="str">
        <f t="array" ref="I67">IFERROR(INDEX(Tdata[Nom],SMALL(IF(Tdata[Date|Affectation]=I$5&amp;"|"&amp;$C$61,ROW(Tdata[Date|Affectation]),9^9),ROW()-ROW($C$61)+1)-1),"")</f>
        <v/>
      </c>
      <c r="J67" s="46" t="str">
        <f t="array" ref="J67">IFERROR(INDEX(Tdata[Nom],SMALL(IF(Tdata[Date|Affectation]=J$5&amp;"|"&amp;$C$61,ROW(Tdata[Date|Affectation]),9^9),ROW()-ROW($C$61)+1)-1),"")</f>
        <v/>
      </c>
    </row>
    <row r="68" spans="1:10" ht="15" thickBot="1" x14ac:dyDescent="0.4">
      <c r="A68" s="188"/>
      <c r="B68" s="185"/>
      <c r="C68" s="154"/>
      <c r="D68" s="28" t="str">
        <f t="array" ref="D68">IFERROR(INDEX(Tdata[Nom],SMALL(IF(Tdata[Date|Affectation]=D$5&amp;"|"&amp;$C$61,ROW(Tdata[Date|Affectation]),9^9),ROW()-ROW($C$61)+1)-1),"")</f>
        <v/>
      </c>
      <c r="E68" s="28" t="str">
        <f t="array" ref="E68">IFERROR(INDEX(Tdata[Nom],SMALL(IF(Tdata[Date|Affectation]=E$5&amp;"|"&amp;$C$61,ROW(Tdata[Date|Affectation]),9^9),ROW()-ROW($C$61)+1)-1),"")</f>
        <v/>
      </c>
      <c r="F68" s="28" t="str">
        <f t="array" ref="F68">IFERROR(INDEX(Tdata[Nom],SMALL(IF(Tdata[Date|Affectation]=F$5&amp;"|"&amp;$C$61,ROW(Tdata[Date|Affectation]),9^9),ROW()-ROW($C$61)+1)-1),"")</f>
        <v/>
      </c>
      <c r="G68" s="28" t="str">
        <f t="array" ref="G68">IFERROR(INDEX(Tdata[Nom],SMALL(IF(Tdata[Date|Affectation]=G$5&amp;"|"&amp;$C$61,ROW(Tdata[Date|Affectation]),9^9),ROW()-ROW($C$61)+1)-1),"")</f>
        <v/>
      </c>
      <c r="H68" s="28" t="str">
        <f t="array" ref="H68">IFERROR(INDEX(Tdata[Nom],SMALL(IF(Tdata[Date|Affectation]=H$5&amp;"|"&amp;$C$61,ROW(Tdata[Date|Affectation]),9^9),ROW()-ROW($C$61)+1)-1),"")</f>
        <v/>
      </c>
      <c r="I68" s="28" t="str">
        <f t="array" ref="I68">IFERROR(INDEX(Tdata[Nom],SMALL(IF(Tdata[Date|Affectation]=I$5&amp;"|"&amp;$C$61,ROW(Tdata[Date|Affectation]),9^9),ROW()-ROW($C$61)+1)-1),"")</f>
        <v/>
      </c>
      <c r="J68" s="28" t="str">
        <f t="array" ref="J68">IFERROR(INDEX(Tdata[Nom],SMALL(IF(Tdata[Date|Affectation]=J$5&amp;"|"&amp;$C$61,ROW(Tdata[Date|Affectation]),9^9),ROW()-ROW($C$61)+1)-1),"")</f>
        <v/>
      </c>
    </row>
    <row r="69" spans="1:10" ht="15" thickBot="1" x14ac:dyDescent="0.4">
      <c r="A69" s="188"/>
      <c r="B69" s="185"/>
      <c r="C69" s="154"/>
      <c r="D69" s="28" t="str">
        <f t="array" ref="D69">IFERROR(INDEX(Tdata[Nom],SMALL(IF(Tdata[Date|Affectation]=D$5&amp;"|"&amp;$C$61,ROW(Tdata[Date|Affectation]),9^9),ROW()-ROW($C$61)+1)-1),"")</f>
        <v/>
      </c>
      <c r="E69" s="28" t="str">
        <f t="array" ref="E69">IFERROR(INDEX(Tdata[Nom],SMALL(IF(Tdata[Date|Affectation]=E$5&amp;"|"&amp;$C$61,ROW(Tdata[Date|Affectation]),9^9),ROW()-ROW($C$61)+1)-1),"")</f>
        <v/>
      </c>
      <c r="F69" s="28" t="str">
        <f t="array" ref="F69">IFERROR(INDEX(Tdata[Nom],SMALL(IF(Tdata[Date|Affectation]=F$5&amp;"|"&amp;$C$61,ROW(Tdata[Date|Affectation]),9^9),ROW()-ROW($C$61)+1)-1),"")</f>
        <v/>
      </c>
      <c r="G69" s="28" t="str">
        <f t="array" ref="G69">IFERROR(INDEX(Tdata[Nom],SMALL(IF(Tdata[Date|Affectation]=G$5&amp;"|"&amp;$C$61,ROW(Tdata[Date|Affectation]),9^9),ROW()-ROW($C$61)+1)-1),"")</f>
        <v/>
      </c>
      <c r="H69" s="28" t="str">
        <f t="array" ref="H69">IFERROR(INDEX(Tdata[Nom],SMALL(IF(Tdata[Date|Affectation]=H$5&amp;"|"&amp;$C$61,ROW(Tdata[Date|Affectation]),9^9),ROW()-ROW($C$61)+1)-1),"")</f>
        <v/>
      </c>
      <c r="I69" s="28" t="str">
        <f t="array" ref="I69">IFERROR(INDEX(Tdata[Nom],SMALL(IF(Tdata[Date|Affectation]=I$5&amp;"|"&amp;$C$61,ROW(Tdata[Date|Affectation]),9^9),ROW()-ROW($C$61)+1)-1),"")</f>
        <v/>
      </c>
      <c r="J69" s="28" t="str">
        <f t="array" ref="J69">IFERROR(INDEX(Tdata[Nom],SMALL(IF(Tdata[Date|Affectation]=J$5&amp;"|"&amp;$C$61,ROW(Tdata[Date|Affectation]),9^9),ROW()-ROW($C$61)+1)-1),"")</f>
        <v/>
      </c>
    </row>
    <row r="70" spans="1:10" ht="15" thickBot="1" x14ac:dyDescent="0.4">
      <c r="A70" s="188"/>
      <c r="B70" s="186"/>
      <c r="C70" s="153"/>
      <c r="D70" s="28" t="str">
        <f t="array" ref="D70">IFERROR(INDEX(Tdata[Nom],SMALL(IF(Tdata[Date|Affectation]=D$5&amp;"|"&amp;$C$61,ROW(Tdata[Date|Affectation]),9^9),ROW()-ROW($C$61)+1)-1),"")</f>
        <v/>
      </c>
      <c r="E70" s="28" t="str">
        <f t="array" ref="E70">IFERROR(INDEX(Tdata[Nom],SMALL(IF(Tdata[Date|Affectation]=E$5&amp;"|"&amp;$C$61,ROW(Tdata[Date|Affectation]),9^9),ROW()-ROW($C$61)+1)-1),"")</f>
        <v/>
      </c>
      <c r="F70" s="28" t="str">
        <f t="array" ref="F70">IFERROR(INDEX(Tdata[Nom],SMALL(IF(Tdata[Date|Affectation]=F$5&amp;"|"&amp;$C$61,ROW(Tdata[Date|Affectation]),9^9),ROW()-ROW($C$61)+1)-1),"")</f>
        <v/>
      </c>
      <c r="G70" s="28" t="str">
        <f t="array" ref="G70">IFERROR(INDEX(Tdata[Nom],SMALL(IF(Tdata[Date|Affectation]=G$5&amp;"|"&amp;$C$61,ROW(Tdata[Date|Affectation]),9^9),ROW()-ROW($C$61)+1)-1),"")</f>
        <v/>
      </c>
      <c r="H70" s="28" t="str">
        <f t="array" ref="H70">IFERROR(INDEX(Tdata[Nom],SMALL(IF(Tdata[Date|Affectation]=H$5&amp;"|"&amp;$C$61,ROW(Tdata[Date|Affectation]),9^9),ROW()-ROW($C$61)+1)-1),"")</f>
        <v/>
      </c>
      <c r="I70" s="28" t="str">
        <f t="array" ref="I70">IFERROR(INDEX(Tdata[Nom],SMALL(IF(Tdata[Date|Affectation]=I$5&amp;"|"&amp;$C$61,ROW(Tdata[Date|Affectation]),9^9),ROW()-ROW($C$61)+1)-1),"")</f>
        <v/>
      </c>
      <c r="J70" s="28" t="str">
        <f t="array" ref="J70">IFERROR(INDEX(Tdata[Nom],SMALL(IF(Tdata[Date|Affectation]=J$5&amp;"|"&amp;$C$61,ROW(Tdata[Date|Affectation]),9^9),ROW()-ROW($C$61)+1)-1),"")</f>
        <v/>
      </c>
    </row>
    <row r="71" spans="1:10" ht="15" thickBot="1" x14ac:dyDescent="0.4">
      <c r="A71" s="188"/>
      <c r="B71" s="186"/>
      <c r="C71" s="153"/>
      <c r="D71" s="158" t="str">
        <f t="array" ref="D71">IFERROR(INDEX(Tdata[Nom],SMALL(IF(Tdata[Date|Affectation]=D$5&amp;"|"&amp;$C$61,ROW(Tdata[Date|Affectation]),9^9),ROW()-ROW($C$61)+1)-1),"")</f>
        <v/>
      </c>
      <c r="E71" s="158" t="str">
        <f t="array" ref="E71">IFERROR(INDEX(Tdata[Nom],SMALL(IF(Tdata[Date|Affectation]=E$5&amp;"|"&amp;$C$61,ROW(Tdata[Date|Affectation]),9^9),ROW()-ROW($C$61)+1)-1),"")</f>
        <v/>
      </c>
      <c r="F71" s="158" t="str">
        <f t="array" ref="F71">IFERROR(INDEX(Tdata[Nom],SMALL(IF(Tdata[Date|Affectation]=F$5&amp;"|"&amp;$C$61,ROW(Tdata[Date|Affectation]),9^9),ROW()-ROW($C$61)+1)-1),"")</f>
        <v/>
      </c>
      <c r="G71" s="158" t="str">
        <f t="array" ref="G71">IFERROR(INDEX(Tdata[Nom],SMALL(IF(Tdata[Date|Affectation]=G$5&amp;"|"&amp;$C$61,ROW(Tdata[Date|Affectation]),9^9),ROW()-ROW($C$61)+1)-1),"")</f>
        <v/>
      </c>
      <c r="H71" s="158" t="str">
        <f t="array" ref="H71">IFERROR(INDEX(Tdata[Nom],SMALL(IF(Tdata[Date|Affectation]=H$5&amp;"|"&amp;$C$61,ROW(Tdata[Date|Affectation]),9^9),ROW()-ROW($C$61)+1)-1),"")</f>
        <v/>
      </c>
      <c r="I71" s="158" t="str">
        <f t="array" ref="I71">IFERROR(INDEX(Tdata[Nom],SMALL(IF(Tdata[Date|Affectation]=I$5&amp;"|"&amp;$C$61,ROW(Tdata[Date|Affectation]),9^9),ROW()-ROW($C$61)+1)-1),"")</f>
        <v/>
      </c>
      <c r="J71" s="158" t="str">
        <f t="array" ref="J71">IFERROR(INDEX(Tdata[Nom],SMALL(IF(Tdata[Date|Affectation]=J$5&amp;"|"&amp;$C$61,ROW(Tdata[Date|Affectation]),9^9),ROW()-ROW($C$61)+1)-1),"")</f>
        <v/>
      </c>
    </row>
    <row r="72" spans="1:10" x14ac:dyDescent="0.35">
      <c r="A72" s="100"/>
      <c r="B72" s="101"/>
      <c r="C72" s="101"/>
      <c r="D72" s="70"/>
      <c r="E72" s="70"/>
      <c r="F72" s="70"/>
      <c r="G72" s="70"/>
      <c r="H72" s="70"/>
      <c r="I72" s="70"/>
      <c r="J72" s="70"/>
    </row>
    <row r="73" spans="1:10" ht="14.5" customHeight="1" x14ac:dyDescent="0.35">
      <c r="D73" s="190" t="s">
        <v>223</v>
      </c>
      <c r="E73" s="190"/>
      <c r="F73" s="190"/>
      <c r="G73" s="190"/>
      <c r="H73" s="190"/>
      <c r="I73" s="190"/>
      <c r="J73" s="43"/>
    </row>
    <row r="74" spans="1:10" ht="15" customHeight="1" thickBot="1" x14ac:dyDescent="0.4">
      <c r="D74" s="190"/>
      <c r="E74" s="190"/>
      <c r="F74" s="190"/>
      <c r="G74" s="190"/>
      <c r="H74" s="190"/>
      <c r="I74" s="190"/>
      <c r="J74" s="44"/>
    </row>
    <row r="75" spans="1:10" ht="15.5" thickTop="1" thickBot="1" x14ac:dyDescent="0.4">
      <c r="A75" s="29"/>
      <c r="B75" s="29"/>
      <c r="C75" s="29"/>
      <c r="D75" s="45">
        <f>D5</f>
        <v>43472</v>
      </c>
      <c r="E75" s="45">
        <f t="shared" ref="E75:J75" si="1">E5</f>
        <v>43473</v>
      </c>
      <c r="F75" s="45">
        <f t="shared" si="1"/>
        <v>43474</v>
      </c>
      <c r="G75" s="45">
        <f t="shared" si="1"/>
        <v>43475</v>
      </c>
      <c r="H75" s="45">
        <f t="shared" si="1"/>
        <v>43476</v>
      </c>
      <c r="I75" s="45">
        <f t="shared" si="1"/>
        <v>43477</v>
      </c>
      <c r="J75" s="45">
        <f t="shared" si="1"/>
        <v>43478</v>
      </c>
    </row>
    <row r="76" spans="1:10" ht="15.5" thickTop="1" thickBot="1" x14ac:dyDescent="0.4">
      <c r="A76" s="187" t="s">
        <v>11</v>
      </c>
      <c r="B76" s="185" t="s">
        <v>110</v>
      </c>
      <c r="C76" s="156" t="s">
        <v>152</v>
      </c>
      <c r="D76" s="27" t="str">
        <f t="array" ref="D76">IFERROR(INDEX(Tdata[Nom],SMALL(IF(Tdata[Date|Affectation]=D$5&amp;"|"&amp;$C$76,ROW(Tdata[Date|Affectation]),9^9),ROW()-ROW($C$76)+1)-1),"")</f>
        <v/>
      </c>
      <c r="E76" s="27" t="str">
        <f t="array" ref="E76">IFERROR(INDEX(Tdata[Nom],SMALL(IF(Tdata[Date|Affectation]=E$5&amp;"|"&amp;$C$76,ROW(Tdata[Date|Affectation]),9^9),ROW()-ROW($C$76)+1)-1),"")</f>
        <v/>
      </c>
      <c r="F76" s="27" t="str">
        <f t="array" ref="F76">IFERROR(INDEX(Tdata[Nom],SMALL(IF(Tdata[Date|Affectation]=F$5&amp;"|"&amp;$C$76,ROW(Tdata[Date|Affectation]),9^9),ROW()-ROW($C$76)+1)-1),"")</f>
        <v/>
      </c>
      <c r="G76" s="27" t="str">
        <f t="array" ref="G76">IFERROR(INDEX(Tdata[Nom],SMALL(IF(Tdata[Date|Affectation]=G$5&amp;"|"&amp;$C$76,ROW(Tdata[Date|Affectation]),9^9),ROW()-ROW($C$76)+1)-1),"")</f>
        <v/>
      </c>
      <c r="H76" s="27" t="str">
        <f t="array" ref="H76">IFERROR(INDEX(Tdata[Nom],SMALL(IF(Tdata[Date|Affectation]=H$5&amp;"|"&amp;$C$76,ROW(Tdata[Date|Affectation]),9^9),ROW()-ROW($C$76)+1)-1),"")</f>
        <v/>
      </c>
      <c r="I76" s="27" t="str">
        <f t="array" ref="I76">IFERROR(INDEX(Tdata[Nom],SMALL(IF(Tdata[Date|Affectation]=I$5&amp;"|"&amp;$C$76,ROW(Tdata[Date|Affectation]),9^9),ROW()-ROW($C$76)+1)-1),"")</f>
        <v/>
      </c>
      <c r="J76" s="27" t="str">
        <f t="array" ref="J76">IFERROR(INDEX(Tdata[Nom],SMALL(IF(Tdata[Date|Affectation]=J$5&amp;"|"&amp;$C$76,ROW(Tdata[Date|Affectation]),9^9),ROW()-ROW($C$76)+1)-1),"")</f>
        <v/>
      </c>
    </row>
    <row r="77" spans="1:10" ht="15" thickBot="1" x14ac:dyDescent="0.4">
      <c r="A77" s="189"/>
      <c r="B77" s="186"/>
      <c r="C77" s="153"/>
      <c r="D77" s="28" t="str">
        <f t="array" ref="D77">IFERROR(INDEX(Tdata[Nom],SMALL(IF(Tdata[Date|Affectation]=D$5&amp;"|"&amp;$C$76,ROW(Tdata[Date|Affectation]),9^9),ROW()-ROW($C$76)+1)-1),"")</f>
        <v/>
      </c>
      <c r="E77" s="28" t="str">
        <f t="array" ref="E77">IFERROR(INDEX(Tdata[Nom],SMALL(IF(Tdata[Date|Affectation]=E$5&amp;"|"&amp;$C$76,ROW(Tdata[Date|Affectation]),9^9),ROW()-ROW($C$76)+1)-1),"")</f>
        <v/>
      </c>
      <c r="F77" s="28" t="str">
        <f t="array" ref="F77">IFERROR(INDEX(Tdata[Nom],SMALL(IF(Tdata[Date|Affectation]=F$5&amp;"|"&amp;$C$76,ROW(Tdata[Date|Affectation]),9^9),ROW()-ROW($C$76)+1)-1),"")</f>
        <v/>
      </c>
      <c r="G77" s="28" t="str">
        <f t="array" ref="G77">IFERROR(INDEX(Tdata[Nom],SMALL(IF(Tdata[Date|Affectation]=G$5&amp;"|"&amp;$C$76,ROW(Tdata[Date|Affectation]),9^9),ROW()-ROW($C$76)+1)-1),"")</f>
        <v/>
      </c>
      <c r="H77" s="28" t="str">
        <f t="array" ref="H77">IFERROR(INDEX(Tdata[Nom],SMALL(IF(Tdata[Date|Affectation]=H$5&amp;"|"&amp;$C$76,ROW(Tdata[Date|Affectation]),9^9),ROW()-ROW($C$76)+1)-1),"")</f>
        <v/>
      </c>
      <c r="I77" s="28" t="str">
        <f t="array" ref="I77">IFERROR(INDEX(Tdata[Nom],SMALL(IF(Tdata[Date|Affectation]=I$5&amp;"|"&amp;$C$76,ROW(Tdata[Date|Affectation]),9^9),ROW()-ROW($C$76)+1)-1),"")</f>
        <v/>
      </c>
      <c r="J77" s="28" t="str">
        <f t="array" ref="J77">IFERROR(INDEX(Tdata[Nom],SMALL(IF(Tdata[Date|Affectation]=J$5&amp;"|"&amp;$C$76,ROW(Tdata[Date|Affectation]),9^9),ROW()-ROW($C$76)+1)-1),"")</f>
        <v/>
      </c>
    </row>
    <row r="78" spans="1:10" ht="15" thickBot="1" x14ac:dyDescent="0.4">
      <c r="A78" s="189"/>
      <c r="B78" s="186"/>
      <c r="C78" s="153"/>
      <c r="D78" s="28" t="str">
        <f t="array" ref="D78">IFERROR(INDEX(Tdata[Nom],SMALL(IF(Tdata[Date|Affectation]=D$5&amp;"|"&amp;$C$76,ROW(Tdata[Date|Affectation]),9^9),ROW()-ROW($C$76)+1)-1),"")</f>
        <v/>
      </c>
      <c r="E78" s="28" t="str">
        <f t="array" ref="E78">IFERROR(INDEX(Tdata[Nom],SMALL(IF(Tdata[Date|Affectation]=E$5&amp;"|"&amp;$C$76,ROW(Tdata[Date|Affectation]),9^9),ROW()-ROW($C$76)+1)-1),"")</f>
        <v/>
      </c>
      <c r="F78" s="28" t="str">
        <f t="array" ref="F78">IFERROR(INDEX(Tdata[Nom],SMALL(IF(Tdata[Date|Affectation]=F$5&amp;"|"&amp;$C$76,ROW(Tdata[Date|Affectation]),9^9),ROW()-ROW($C$76)+1)-1),"")</f>
        <v/>
      </c>
      <c r="G78" s="28" t="str">
        <f t="array" ref="G78">IFERROR(INDEX(Tdata[Nom],SMALL(IF(Tdata[Date|Affectation]=G$5&amp;"|"&amp;$C$76,ROW(Tdata[Date|Affectation]),9^9),ROW()-ROW($C$76)+1)-1),"")</f>
        <v/>
      </c>
      <c r="H78" s="28" t="str">
        <f t="array" ref="H78">IFERROR(INDEX(Tdata[Nom],SMALL(IF(Tdata[Date|Affectation]=H$5&amp;"|"&amp;$C$76,ROW(Tdata[Date|Affectation]),9^9),ROW()-ROW($C$76)+1)-1),"")</f>
        <v/>
      </c>
      <c r="I78" s="28" t="str">
        <f t="array" ref="I78">IFERROR(INDEX(Tdata[Nom],SMALL(IF(Tdata[Date|Affectation]=I$5&amp;"|"&amp;$C$76,ROW(Tdata[Date|Affectation]),9^9),ROW()-ROW($C$76)+1)-1),"")</f>
        <v/>
      </c>
      <c r="J78" s="28" t="str">
        <f t="array" ref="J78">IFERROR(INDEX(Tdata[Nom],SMALL(IF(Tdata[Date|Affectation]=J$5&amp;"|"&amp;$C$76,ROW(Tdata[Date|Affectation]),9^9),ROW()-ROW($C$76)+1)-1),"")</f>
        <v/>
      </c>
    </row>
    <row r="79" spans="1:10" ht="15" thickBot="1" x14ac:dyDescent="0.4">
      <c r="A79" s="189"/>
      <c r="B79" s="186"/>
      <c r="C79" s="153"/>
      <c r="D79" s="28" t="str">
        <f t="array" ref="D79">IFERROR(INDEX(Tdata[Nom],SMALL(IF(Tdata[Date|Affectation]=D$5&amp;"|"&amp;$C$76,ROW(Tdata[Date|Affectation]),9^9),ROW()-ROW($C$76)+1)-1),"")</f>
        <v/>
      </c>
      <c r="E79" s="28" t="str">
        <f t="array" ref="E79">IFERROR(INDEX(Tdata[Nom],SMALL(IF(Tdata[Date|Affectation]=E$5&amp;"|"&amp;$C$76,ROW(Tdata[Date|Affectation]),9^9),ROW()-ROW($C$76)+1)-1),"")</f>
        <v/>
      </c>
      <c r="F79" s="28" t="str">
        <f t="array" ref="F79">IFERROR(INDEX(Tdata[Nom],SMALL(IF(Tdata[Date|Affectation]=F$5&amp;"|"&amp;$C$76,ROW(Tdata[Date|Affectation]),9^9),ROW()-ROW($C$76)+1)-1),"")</f>
        <v/>
      </c>
      <c r="G79" s="28" t="str">
        <f t="array" ref="G79">IFERROR(INDEX(Tdata[Nom],SMALL(IF(Tdata[Date|Affectation]=G$5&amp;"|"&amp;$C$76,ROW(Tdata[Date|Affectation]),9^9),ROW()-ROW($C$76)+1)-1),"")</f>
        <v/>
      </c>
      <c r="H79" s="28" t="str">
        <f t="array" ref="H79">IFERROR(INDEX(Tdata[Nom],SMALL(IF(Tdata[Date|Affectation]=H$5&amp;"|"&amp;$C$76,ROW(Tdata[Date|Affectation]),9^9),ROW()-ROW($C$76)+1)-1),"")</f>
        <v/>
      </c>
      <c r="I79" s="28" t="str">
        <f t="array" ref="I79">IFERROR(INDEX(Tdata[Nom],SMALL(IF(Tdata[Date|Affectation]=I$5&amp;"|"&amp;$C$76,ROW(Tdata[Date|Affectation]),9^9),ROW()-ROW($C$76)+1)-1),"")</f>
        <v/>
      </c>
      <c r="J79" s="28" t="str">
        <f t="array" ref="J79">IFERROR(INDEX(Tdata[Nom],SMALL(IF(Tdata[Date|Affectation]=J$5&amp;"|"&amp;$C$76,ROW(Tdata[Date|Affectation]),9^9),ROW()-ROW($C$76)+1)-1),"")</f>
        <v/>
      </c>
    </row>
    <row r="80" spans="1:10" ht="15" thickBot="1" x14ac:dyDescent="0.4">
      <c r="A80" s="189"/>
      <c r="B80" s="186"/>
      <c r="C80" s="153"/>
      <c r="D80" s="28" t="str">
        <f t="array" ref="D80">IFERROR(INDEX(Tdata[Nom],SMALL(IF(Tdata[Date|Affectation]=D$5&amp;"|"&amp;$C$76,ROW(Tdata[Date|Affectation]),9^9),ROW()-ROW($C$76)+1)-1),"")</f>
        <v/>
      </c>
      <c r="E80" s="28" t="str">
        <f t="array" ref="E80">IFERROR(INDEX(Tdata[Nom],SMALL(IF(Tdata[Date|Affectation]=E$5&amp;"|"&amp;$C$76,ROW(Tdata[Date|Affectation]),9^9),ROW()-ROW($C$76)+1)-1),"")</f>
        <v/>
      </c>
      <c r="F80" s="28" t="str">
        <f t="array" ref="F80">IFERROR(INDEX(Tdata[Nom],SMALL(IF(Tdata[Date|Affectation]=F$5&amp;"|"&amp;$C$76,ROW(Tdata[Date|Affectation]),9^9),ROW()-ROW($C$76)+1)-1),"")</f>
        <v/>
      </c>
      <c r="G80" s="28" t="str">
        <f t="array" ref="G80">IFERROR(INDEX(Tdata[Nom],SMALL(IF(Tdata[Date|Affectation]=G$5&amp;"|"&amp;$C$76,ROW(Tdata[Date|Affectation]),9^9),ROW()-ROW($C$76)+1)-1),"")</f>
        <v/>
      </c>
      <c r="H80" s="28" t="str">
        <f t="array" ref="H80">IFERROR(INDEX(Tdata[Nom],SMALL(IF(Tdata[Date|Affectation]=H$5&amp;"|"&amp;$C$76,ROW(Tdata[Date|Affectation]),9^9),ROW()-ROW($C$76)+1)-1),"")</f>
        <v/>
      </c>
      <c r="I80" s="28" t="str">
        <f t="array" ref="I80">IFERROR(INDEX(Tdata[Nom],SMALL(IF(Tdata[Date|Affectation]=I$5&amp;"|"&amp;$C$76,ROW(Tdata[Date|Affectation]),9^9),ROW()-ROW($C$76)+1)-1),"")</f>
        <v/>
      </c>
      <c r="J80" s="28" t="str">
        <f t="array" ref="J80">IFERROR(INDEX(Tdata[Nom],SMALL(IF(Tdata[Date|Affectation]=J$5&amp;"|"&amp;$C$76,ROW(Tdata[Date|Affectation]),9^9),ROW()-ROW($C$76)+1)-1),"")</f>
        <v/>
      </c>
    </row>
    <row r="81" spans="1:10" ht="15" thickBot="1" x14ac:dyDescent="0.4">
      <c r="A81" s="189"/>
      <c r="B81" s="186"/>
      <c r="C81" s="153"/>
      <c r="D81" s="28" t="str">
        <f t="array" ref="D81">IFERROR(INDEX(Tdata[Nom],SMALL(IF(Tdata[Date|Affectation]=D$5&amp;"|"&amp;$C$76,ROW(Tdata[Date|Affectation]),9^9),ROW()-ROW($C$76)+1)-1),"")</f>
        <v/>
      </c>
      <c r="E81" s="28" t="str">
        <f t="array" ref="E81">IFERROR(INDEX(Tdata[Nom],SMALL(IF(Tdata[Date|Affectation]=E$5&amp;"|"&amp;$C$76,ROW(Tdata[Date|Affectation]),9^9),ROW()-ROW($C$76)+1)-1),"")</f>
        <v/>
      </c>
      <c r="F81" s="28" t="str">
        <f t="array" ref="F81">IFERROR(INDEX(Tdata[Nom],SMALL(IF(Tdata[Date|Affectation]=F$5&amp;"|"&amp;$C$76,ROW(Tdata[Date|Affectation]),9^9),ROW()-ROW($C$76)+1)-1),"")</f>
        <v/>
      </c>
      <c r="G81" s="28" t="str">
        <f t="array" ref="G81">IFERROR(INDEX(Tdata[Nom],SMALL(IF(Tdata[Date|Affectation]=G$5&amp;"|"&amp;$C$76,ROW(Tdata[Date|Affectation]),9^9),ROW()-ROW($C$76)+1)-1),"")</f>
        <v/>
      </c>
      <c r="H81" s="28" t="str">
        <f t="array" ref="H81">IFERROR(INDEX(Tdata[Nom],SMALL(IF(Tdata[Date|Affectation]=H$5&amp;"|"&amp;$C$76,ROW(Tdata[Date|Affectation]),9^9),ROW()-ROW($C$76)+1)-1),"")</f>
        <v/>
      </c>
      <c r="I81" s="28" t="str">
        <f t="array" ref="I81">IFERROR(INDEX(Tdata[Nom],SMALL(IF(Tdata[Date|Affectation]=I$5&amp;"|"&amp;$C$76,ROW(Tdata[Date|Affectation]),9^9),ROW()-ROW($C$76)+1)-1),"")</f>
        <v/>
      </c>
      <c r="J81" s="28" t="str">
        <f t="array" ref="J81">IFERROR(INDEX(Tdata[Nom],SMALL(IF(Tdata[Date|Affectation]=J$5&amp;"|"&amp;$C$76,ROW(Tdata[Date|Affectation]),9^9),ROW()-ROW($C$76)+1)-1),"")</f>
        <v/>
      </c>
    </row>
    <row r="82" spans="1:10" ht="15" thickBot="1" x14ac:dyDescent="0.4">
      <c r="A82" s="189"/>
      <c r="B82" s="186"/>
      <c r="C82" s="153"/>
      <c r="D82" s="46" t="str">
        <f t="array" ref="D82">IFERROR(INDEX(Tdata[Nom],SMALL(IF(Tdata[Date|Affectation]=D$5&amp;"|"&amp;$C$76,ROW(Tdata[Date|Affectation]),9^9),ROW()-ROW($C$76)+1)-1),"")</f>
        <v/>
      </c>
      <c r="E82" s="46" t="str">
        <f t="array" ref="E82">IFERROR(INDEX(Tdata[Nom],SMALL(IF(Tdata[Date|Affectation]=E$5&amp;"|"&amp;$C$76,ROW(Tdata[Date|Affectation]),9^9),ROW()-ROW($C$76)+1)-1),"")</f>
        <v/>
      </c>
      <c r="F82" s="46" t="str">
        <f t="array" ref="F82">IFERROR(INDEX(Tdata[Nom],SMALL(IF(Tdata[Date|Affectation]=F$5&amp;"|"&amp;$C$76,ROW(Tdata[Date|Affectation]),9^9),ROW()-ROW($C$76)+1)-1),"")</f>
        <v/>
      </c>
      <c r="G82" s="46" t="str">
        <f t="array" ref="G82">IFERROR(INDEX(Tdata[Nom],SMALL(IF(Tdata[Date|Affectation]=G$5&amp;"|"&amp;$C$76,ROW(Tdata[Date|Affectation]),9^9),ROW()-ROW($C$76)+1)-1),"")</f>
        <v/>
      </c>
      <c r="H82" s="46" t="str">
        <f t="array" ref="H82">IFERROR(INDEX(Tdata[Nom],SMALL(IF(Tdata[Date|Affectation]=H$5&amp;"|"&amp;$C$76,ROW(Tdata[Date|Affectation]),9^9),ROW()-ROW($C$76)+1)-1),"")</f>
        <v/>
      </c>
      <c r="I82" s="46" t="str">
        <f t="array" ref="I82">IFERROR(INDEX(Tdata[Nom],SMALL(IF(Tdata[Date|Affectation]=I$5&amp;"|"&amp;$C$76,ROW(Tdata[Date|Affectation]),9^9),ROW()-ROW($C$76)+1)-1),"")</f>
        <v/>
      </c>
      <c r="J82" s="46" t="str">
        <f t="array" ref="J82">IFERROR(INDEX(Tdata[Nom],SMALL(IF(Tdata[Date|Affectation]=J$5&amp;"|"&amp;$C$76,ROW(Tdata[Date|Affectation]),9^9),ROW()-ROW($C$76)+1)-1),"")</f>
        <v/>
      </c>
    </row>
    <row r="83" spans="1:10" ht="15" thickBot="1" x14ac:dyDescent="0.4">
      <c r="A83" s="189"/>
      <c r="B83" s="186"/>
      <c r="C83" s="153"/>
      <c r="D83" s="28" t="str">
        <f t="array" ref="D83">IFERROR(INDEX(Tdata[Nom],SMALL(IF(Tdata[Date|Affectation]=D$5&amp;"|"&amp;$C$76,ROW(Tdata[Date|Affectation]),9^9),ROW()-ROW($C$76)+1)-1),"")</f>
        <v/>
      </c>
      <c r="E83" s="28" t="str">
        <f t="array" ref="E83">IFERROR(INDEX(Tdata[Nom],SMALL(IF(Tdata[Date|Affectation]=E$5&amp;"|"&amp;$C$76,ROW(Tdata[Date|Affectation]),9^9),ROW()-ROW($C$76)+1)-1),"")</f>
        <v/>
      </c>
      <c r="F83" s="28" t="str">
        <f t="array" ref="F83">IFERROR(INDEX(Tdata[Nom],SMALL(IF(Tdata[Date|Affectation]=F$5&amp;"|"&amp;$C$76,ROW(Tdata[Date|Affectation]),9^9),ROW()-ROW($C$76)+1)-1),"")</f>
        <v/>
      </c>
      <c r="G83" s="28" t="str">
        <f t="array" ref="G83">IFERROR(INDEX(Tdata[Nom],SMALL(IF(Tdata[Date|Affectation]=G$5&amp;"|"&amp;$C$76,ROW(Tdata[Date|Affectation]),9^9),ROW()-ROW($C$76)+1)-1),"")</f>
        <v/>
      </c>
      <c r="H83" s="28" t="str">
        <f t="array" ref="H83">IFERROR(INDEX(Tdata[Nom],SMALL(IF(Tdata[Date|Affectation]=H$5&amp;"|"&amp;$C$76,ROW(Tdata[Date|Affectation]),9^9),ROW()-ROW($C$76)+1)-1),"")</f>
        <v/>
      </c>
      <c r="I83" s="28" t="str">
        <f t="array" ref="I83">IFERROR(INDEX(Tdata[Nom],SMALL(IF(Tdata[Date|Affectation]=I$5&amp;"|"&amp;$C$76,ROW(Tdata[Date|Affectation]),9^9),ROW()-ROW($C$76)+1)-1),"")</f>
        <v/>
      </c>
      <c r="J83" s="28" t="str">
        <f t="array" ref="J83">IFERROR(INDEX(Tdata[Nom],SMALL(IF(Tdata[Date|Affectation]=J$5&amp;"|"&amp;$C$76,ROW(Tdata[Date|Affectation]),9^9),ROW()-ROW($C$76)+1)-1),"")</f>
        <v/>
      </c>
    </row>
    <row r="84" spans="1:10" ht="15" thickBot="1" x14ac:dyDescent="0.4">
      <c r="A84" s="189"/>
      <c r="B84" s="186"/>
      <c r="C84" s="153"/>
      <c r="D84" s="28" t="str">
        <f t="array" ref="D84">IFERROR(INDEX(Tdata[Nom],SMALL(IF(Tdata[Date|Affectation]=D$5&amp;"|"&amp;$C$76,ROW(Tdata[Date|Affectation]),9^9),ROW()-ROW($C$76)+1)-1),"")</f>
        <v/>
      </c>
      <c r="E84" s="28" t="str">
        <f t="array" ref="E84">IFERROR(INDEX(Tdata[Nom],SMALL(IF(Tdata[Date|Affectation]=E$5&amp;"|"&amp;$C$76,ROW(Tdata[Date|Affectation]),9^9),ROW()-ROW($C$76)+1)-1),"")</f>
        <v/>
      </c>
      <c r="F84" s="28" t="str">
        <f t="array" ref="F84">IFERROR(INDEX(Tdata[Nom],SMALL(IF(Tdata[Date|Affectation]=F$5&amp;"|"&amp;$C$76,ROW(Tdata[Date|Affectation]),9^9),ROW()-ROW($C$76)+1)-1),"")</f>
        <v/>
      </c>
      <c r="G84" s="28" t="str">
        <f t="array" ref="G84">IFERROR(INDEX(Tdata[Nom],SMALL(IF(Tdata[Date|Affectation]=G$5&amp;"|"&amp;$C$76,ROW(Tdata[Date|Affectation]),9^9),ROW()-ROW($C$76)+1)-1),"")</f>
        <v/>
      </c>
      <c r="H84" s="28" t="str">
        <f t="array" ref="H84">IFERROR(INDEX(Tdata[Nom],SMALL(IF(Tdata[Date|Affectation]=H$5&amp;"|"&amp;$C$76,ROW(Tdata[Date|Affectation]),9^9),ROW()-ROW($C$76)+1)-1),"")</f>
        <v/>
      </c>
      <c r="I84" s="28" t="str">
        <f t="array" ref="I84">IFERROR(INDEX(Tdata[Nom],SMALL(IF(Tdata[Date|Affectation]=I$5&amp;"|"&amp;$C$76,ROW(Tdata[Date|Affectation]),9^9),ROW()-ROW($C$76)+1)-1),"")</f>
        <v/>
      </c>
      <c r="J84" s="28" t="str">
        <f t="array" ref="J84">IFERROR(INDEX(Tdata[Nom],SMALL(IF(Tdata[Date|Affectation]=J$5&amp;"|"&amp;$C$76,ROW(Tdata[Date|Affectation]),9^9),ROW()-ROW($C$76)+1)-1),"")</f>
        <v/>
      </c>
    </row>
    <row r="85" spans="1:10" ht="15" thickBot="1" x14ac:dyDescent="0.4">
      <c r="A85" s="189"/>
      <c r="B85" s="186"/>
      <c r="C85" s="153"/>
      <c r="D85" s="28" t="str">
        <f t="array" ref="D85">IFERROR(INDEX(Tdata[Nom],SMALL(IF(Tdata[Date|Affectation]=D$5&amp;"|"&amp;$C$76,ROW(Tdata[Date|Affectation]),9^9),ROW()-ROW($C$76)+1)-1),"")</f>
        <v/>
      </c>
      <c r="E85" s="28" t="str">
        <f t="array" ref="E85">IFERROR(INDEX(Tdata[Nom],SMALL(IF(Tdata[Date|Affectation]=E$5&amp;"|"&amp;$C$76,ROW(Tdata[Date|Affectation]),9^9),ROW()-ROW($C$76)+1)-1),"")</f>
        <v/>
      </c>
      <c r="F85" s="28" t="str">
        <f t="array" ref="F85">IFERROR(INDEX(Tdata[Nom],SMALL(IF(Tdata[Date|Affectation]=F$5&amp;"|"&amp;$C$76,ROW(Tdata[Date|Affectation]),9^9),ROW()-ROW($C$76)+1)-1),"")</f>
        <v/>
      </c>
      <c r="G85" s="28" t="str">
        <f t="array" ref="G85">IFERROR(INDEX(Tdata[Nom],SMALL(IF(Tdata[Date|Affectation]=G$5&amp;"|"&amp;$C$76,ROW(Tdata[Date|Affectation]),9^9),ROW()-ROW($C$76)+1)-1),"")</f>
        <v/>
      </c>
      <c r="H85" s="28" t="str">
        <f t="array" ref="H85">IFERROR(INDEX(Tdata[Nom],SMALL(IF(Tdata[Date|Affectation]=H$5&amp;"|"&amp;$C$76,ROW(Tdata[Date|Affectation]),9^9),ROW()-ROW($C$76)+1)-1),"")</f>
        <v/>
      </c>
      <c r="I85" s="28" t="str">
        <f t="array" ref="I85">IFERROR(INDEX(Tdata[Nom],SMALL(IF(Tdata[Date|Affectation]=I$5&amp;"|"&amp;$C$76,ROW(Tdata[Date|Affectation]),9^9),ROW()-ROW($C$76)+1)-1),"")</f>
        <v/>
      </c>
      <c r="J85" s="28" t="str">
        <f t="array" ref="J85">IFERROR(INDEX(Tdata[Nom],SMALL(IF(Tdata[Date|Affectation]=J$5&amp;"|"&amp;$C$76,ROW(Tdata[Date|Affectation]),9^9),ROW()-ROW($C$76)+1)-1),"")</f>
        <v/>
      </c>
    </row>
    <row r="86" spans="1:10" ht="15" thickBot="1" x14ac:dyDescent="0.4">
      <c r="A86" s="189"/>
      <c r="B86" s="186"/>
      <c r="C86" s="155"/>
      <c r="D86" s="28" t="str">
        <f t="array" ref="D86">IFERROR(INDEX(Tdata[Nom],SMALL(IF(Tdata[Date|Affectation]=D$5&amp;"|"&amp;$C$76,ROW(Tdata[Date|Affectation]),9^9),ROW()-ROW($C$76)+1)-1),"")</f>
        <v/>
      </c>
      <c r="E86" s="28" t="str">
        <f t="array" ref="E86">IFERROR(INDEX(Tdata[Nom],SMALL(IF(Tdata[Date|Affectation]=E$5&amp;"|"&amp;$C$76,ROW(Tdata[Date|Affectation]),9^9),ROW()-ROW($C$76)+1)-1),"")</f>
        <v/>
      </c>
      <c r="F86" s="28" t="str">
        <f t="array" ref="F86">IFERROR(INDEX(Tdata[Nom],SMALL(IF(Tdata[Date|Affectation]=F$5&amp;"|"&amp;$C$76,ROW(Tdata[Date|Affectation]),9^9),ROW()-ROW($C$76)+1)-1),"")</f>
        <v/>
      </c>
      <c r="G86" s="28" t="str">
        <f t="array" ref="G86">IFERROR(INDEX(Tdata[Nom],SMALL(IF(Tdata[Date|Affectation]=G$5&amp;"|"&amp;$C$76,ROW(Tdata[Date|Affectation]),9^9),ROW()-ROW($C$76)+1)-1),"")</f>
        <v/>
      </c>
      <c r="H86" s="28" t="str">
        <f t="array" ref="H86">IFERROR(INDEX(Tdata[Nom],SMALL(IF(Tdata[Date|Affectation]=H$5&amp;"|"&amp;$C$76,ROW(Tdata[Date|Affectation]),9^9),ROW()-ROW($C$76)+1)-1),"")</f>
        <v/>
      </c>
      <c r="I86" s="28" t="str">
        <f t="array" ref="I86">IFERROR(INDEX(Tdata[Nom],SMALL(IF(Tdata[Date|Affectation]=I$5&amp;"|"&amp;$C$76,ROW(Tdata[Date|Affectation]),9^9),ROW()-ROW($C$76)+1)-1),"")</f>
        <v/>
      </c>
      <c r="J86" s="28" t="str">
        <f t="array" ref="J86">IFERROR(INDEX(Tdata[Nom],SMALL(IF(Tdata[Date|Affectation]=J$5&amp;"|"&amp;$C$76,ROW(Tdata[Date|Affectation]),9^9),ROW()-ROW($C$76)+1)-1),"")</f>
        <v/>
      </c>
    </row>
    <row r="87" spans="1:10" ht="15" thickBot="1" x14ac:dyDescent="0.4">
      <c r="A87" s="189"/>
      <c r="B87" s="185" t="s">
        <v>111</v>
      </c>
      <c r="C87" s="156" t="s">
        <v>153</v>
      </c>
      <c r="D87" s="27" t="str">
        <f t="array" ref="D87">IFERROR(INDEX(Tdata[Nom],SMALL(IF(Tdata[Date|Affectation]=D$5&amp;"|"&amp;$C$87,ROW(Tdata[Date|Affectation]),9^9),ROW()-ROW($C$87)+1)-1),"")</f>
        <v/>
      </c>
      <c r="E87" s="27" t="str">
        <f t="array" ref="E87">IFERROR(INDEX(Tdata[Nom],SMALL(IF(Tdata[Date|Affectation]=E$5&amp;"|"&amp;$C$87,ROW(Tdata[Date|Affectation]),9^9),ROW()-ROW($C$87)+1)-1),"")</f>
        <v/>
      </c>
      <c r="F87" s="27" t="str">
        <f t="array" ref="F87">IFERROR(INDEX(Tdata[Nom],SMALL(IF(Tdata[Date|Affectation]=F$5&amp;"|"&amp;$C$87,ROW(Tdata[Date|Affectation]),9^9),ROW()-ROW($C$87)+1)-1),"")</f>
        <v/>
      </c>
      <c r="G87" s="27" t="str">
        <f t="array" ref="G87">IFERROR(INDEX(Tdata[Nom],SMALL(IF(Tdata[Date|Affectation]=G$5&amp;"|"&amp;$C$87,ROW(Tdata[Date|Affectation]),9^9),ROW()-ROW($C$87)+1)-1),"")</f>
        <v/>
      </c>
      <c r="H87" s="27" t="str">
        <f t="array" ref="H87">IFERROR(INDEX(Tdata[Nom],SMALL(IF(Tdata[Date|Affectation]=H$5&amp;"|"&amp;$C$87,ROW(Tdata[Date|Affectation]),9^9),ROW()-ROW($C$87)+1)-1),"")</f>
        <v/>
      </c>
      <c r="I87" s="27" t="str">
        <f t="array" ref="I87">IFERROR(INDEX(Tdata[Nom],SMALL(IF(Tdata[Date|Affectation]=I$5&amp;"|"&amp;$C$87,ROW(Tdata[Date|Affectation]),9^9),ROW()-ROW($C$87)+1)-1),"")</f>
        <v/>
      </c>
      <c r="J87" s="27" t="str">
        <f t="array" ref="J87">IFERROR(INDEX(Tdata[Nom],SMALL(IF(Tdata[Date|Affectation]=J$5&amp;"|"&amp;$C$87,ROW(Tdata[Date|Affectation]),9^9),ROW()-ROW($C$87)+1)-1),"")</f>
        <v/>
      </c>
    </row>
    <row r="88" spans="1:10" ht="15" thickBot="1" x14ac:dyDescent="0.4">
      <c r="A88" s="189"/>
      <c r="B88" s="185"/>
      <c r="C88" s="154"/>
      <c r="D88" s="28" t="str">
        <f t="array" ref="D88">IFERROR(INDEX(Tdata[Nom],SMALL(IF(Tdata[Date|Affectation]=D$5&amp;"|"&amp;$C$87,ROW(Tdata[Date|Affectation]),9^9),ROW()-ROW($C$87)+1)-1),"")</f>
        <v/>
      </c>
      <c r="E88" s="28" t="str">
        <f t="array" ref="E88">IFERROR(INDEX(Tdata[Nom],SMALL(IF(Tdata[Date|Affectation]=E$5&amp;"|"&amp;$C$87,ROW(Tdata[Date|Affectation]),9^9),ROW()-ROW($C$87)+1)-1),"")</f>
        <v/>
      </c>
      <c r="F88" s="28" t="str">
        <f t="array" ref="F88">IFERROR(INDEX(Tdata[Nom],SMALL(IF(Tdata[Date|Affectation]=F$5&amp;"|"&amp;$C$87,ROW(Tdata[Date|Affectation]),9^9),ROW()-ROW($C$87)+1)-1),"")</f>
        <v/>
      </c>
      <c r="G88" s="28" t="str">
        <f t="array" ref="G88">IFERROR(INDEX(Tdata[Nom],SMALL(IF(Tdata[Date|Affectation]=G$5&amp;"|"&amp;$C$87,ROW(Tdata[Date|Affectation]),9^9),ROW()-ROW($C$87)+1)-1),"")</f>
        <v/>
      </c>
      <c r="H88" s="28" t="str">
        <f t="array" ref="H88">IFERROR(INDEX(Tdata[Nom],SMALL(IF(Tdata[Date|Affectation]=H$5&amp;"|"&amp;$C$87,ROW(Tdata[Date|Affectation]),9^9),ROW()-ROW($C$87)+1)-1),"")</f>
        <v/>
      </c>
      <c r="I88" s="28" t="str">
        <f t="array" ref="I88">IFERROR(INDEX(Tdata[Nom],SMALL(IF(Tdata[Date|Affectation]=I$5&amp;"|"&amp;$C$87,ROW(Tdata[Date|Affectation]),9^9),ROW()-ROW($C$87)+1)-1),"")</f>
        <v/>
      </c>
      <c r="J88" s="28" t="str">
        <f t="array" ref="J88">IFERROR(INDEX(Tdata[Nom],SMALL(IF(Tdata[Date|Affectation]=J$5&amp;"|"&amp;$C$87,ROW(Tdata[Date|Affectation]),9^9),ROW()-ROW($C$87)+1)-1),"")</f>
        <v/>
      </c>
    </row>
    <row r="89" spans="1:10" ht="15" thickBot="1" x14ac:dyDescent="0.4">
      <c r="A89" s="189"/>
      <c r="B89" s="185"/>
      <c r="C89" s="154"/>
      <c r="D89" s="28" t="str">
        <f t="array" ref="D89">IFERROR(INDEX(Tdata[Nom],SMALL(IF(Tdata[Date|Affectation]=D$5&amp;"|"&amp;$C$87,ROW(Tdata[Date|Affectation]),9^9),ROW()-ROW($C$87)+1)-1),"")</f>
        <v/>
      </c>
      <c r="E89" s="28" t="str">
        <f t="array" ref="E89">IFERROR(INDEX(Tdata[Nom],SMALL(IF(Tdata[Date|Affectation]=E$5&amp;"|"&amp;$C$87,ROW(Tdata[Date|Affectation]),9^9),ROW()-ROW($C$87)+1)-1),"")</f>
        <v/>
      </c>
      <c r="F89" s="28" t="str">
        <f t="array" ref="F89">IFERROR(INDEX(Tdata[Nom],SMALL(IF(Tdata[Date|Affectation]=F$5&amp;"|"&amp;$C$87,ROW(Tdata[Date|Affectation]),9^9),ROW()-ROW($C$87)+1)-1),"")</f>
        <v/>
      </c>
      <c r="G89" s="28" t="str">
        <f t="array" ref="G89">IFERROR(INDEX(Tdata[Nom],SMALL(IF(Tdata[Date|Affectation]=G$5&amp;"|"&amp;$C$87,ROW(Tdata[Date|Affectation]),9^9),ROW()-ROW($C$87)+1)-1),"")</f>
        <v/>
      </c>
      <c r="H89" s="28" t="str">
        <f t="array" ref="H89">IFERROR(INDEX(Tdata[Nom],SMALL(IF(Tdata[Date|Affectation]=H$5&amp;"|"&amp;$C$87,ROW(Tdata[Date|Affectation]),9^9),ROW()-ROW($C$87)+1)-1),"")</f>
        <v/>
      </c>
      <c r="I89" s="28" t="str">
        <f t="array" ref="I89">IFERROR(INDEX(Tdata[Nom],SMALL(IF(Tdata[Date|Affectation]=I$5&amp;"|"&amp;$C$87,ROW(Tdata[Date|Affectation]),9^9),ROW()-ROW($C$87)+1)-1),"")</f>
        <v/>
      </c>
      <c r="J89" s="28" t="str">
        <f t="array" ref="J89">IFERROR(INDEX(Tdata[Nom],SMALL(IF(Tdata[Date|Affectation]=J$5&amp;"|"&amp;$C$87,ROW(Tdata[Date|Affectation]),9^9),ROW()-ROW($C$87)+1)-1),"")</f>
        <v/>
      </c>
    </row>
    <row r="90" spans="1:10" ht="15" thickBot="1" x14ac:dyDescent="0.4">
      <c r="A90" s="189"/>
      <c r="B90" s="185"/>
      <c r="C90" s="154"/>
      <c r="D90" s="28" t="str">
        <f t="array" ref="D90">IFERROR(INDEX(Tdata[Nom],SMALL(IF(Tdata[Date|Affectation]=D$5&amp;"|"&amp;$C$87,ROW(Tdata[Date|Affectation]),9^9),ROW()-ROW($C$87)+1)-1),"")</f>
        <v/>
      </c>
      <c r="E90" s="28" t="str">
        <f t="array" ref="E90">IFERROR(INDEX(Tdata[Nom],SMALL(IF(Tdata[Date|Affectation]=E$5&amp;"|"&amp;$C$87,ROW(Tdata[Date|Affectation]),9^9),ROW()-ROW($C$87)+1)-1),"")</f>
        <v/>
      </c>
      <c r="F90" s="28" t="str">
        <f t="array" ref="F90">IFERROR(INDEX(Tdata[Nom],SMALL(IF(Tdata[Date|Affectation]=F$5&amp;"|"&amp;$C$87,ROW(Tdata[Date|Affectation]),9^9),ROW()-ROW($C$87)+1)-1),"")</f>
        <v/>
      </c>
      <c r="G90" s="28" t="str">
        <f t="array" ref="G90">IFERROR(INDEX(Tdata[Nom],SMALL(IF(Tdata[Date|Affectation]=G$5&amp;"|"&amp;$C$87,ROW(Tdata[Date|Affectation]),9^9),ROW()-ROW($C$87)+1)-1),"")</f>
        <v/>
      </c>
      <c r="H90" s="28" t="str">
        <f t="array" ref="H90">IFERROR(INDEX(Tdata[Nom],SMALL(IF(Tdata[Date|Affectation]=H$5&amp;"|"&amp;$C$87,ROW(Tdata[Date|Affectation]),9^9),ROW()-ROW($C$87)+1)-1),"")</f>
        <v/>
      </c>
      <c r="I90" s="28" t="str">
        <f t="array" ref="I90">IFERROR(INDEX(Tdata[Nom],SMALL(IF(Tdata[Date|Affectation]=I$5&amp;"|"&amp;$C$87,ROW(Tdata[Date|Affectation]),9^9),ROW()-ROW($C$87)+1)-1),"")</f>
        <v/>
      </c>
      <c r="J90" s="28" t="str">
        <f t="array" ref="J90">IFERROR(INDEX(Tdata[Nom],SMALL(IF(Tdata[Date|Affectation]=J$5&amp;"|"&amp;$C$87,ROW(Tdata[Date|Affectation]),9^9),ROW()-ROW($C$87)+1)-1),"")</f>
        <v/>
      </c>
    </row>
    <row r="91" spans="1:10" ht="15" thickBot="1" x14ac:dyDescent="0.4">
      <c r="A91" s="189"/>
      <c r="B91" s="185"/>
      <c r="C91" s="154"/>
      <c r="D91" s="28" t="str">
        <f t="array" ref="D91">IFERROR(INDEX(Tdata[Nom],SMALL(IF(Tdata[Date|Affectation]=D$5&amp;"|"&amp;$C$87,ROW(Tdata[Date|Affectation]),9^9),ROW()-ROW($C$87)+1)-1),"")</f>
        <v/>
      </c>
      <c r="E91" s="28" t="str">
        <f t="array" ref="E91">IFERROR(INDEX(Tdata[Nom],SMALL(IF(Tdata[Date|Affectation]=E$5&amp;"|"&amp;$C$87,ROW(Tdata[Date|Affectation]),9^9),ROW()-ROW($C$87)+1)-1),"")</f>
        <v/>
      </c>
      <c r="F91" s="28" t="str">
        <f t="array" ref="F91">IFERROR(INDEX(Tdata[Nom],SMALL(IF(Tdata[Date|Affectation]=F$5&amp;"|"&amp;$C$87,ROW(Tdata[Date|Affectation]),9^9),ROW()-ROW($C$87)+1)-1),"")</f>
        <v/>
      </c>
      <c r="G91" s="28" t="str">
        <f t="array" ref="G91">IFERROR(INDEX(Tdata[Nom],SMALL(IF(Tdata[Date|Affectation]=G$5&amp;"|"&amp;$C$87,ROW(Tdata[Date|Affectation]),9^9),ROW()-ROW($C$87)+1)-1),"")</f>
        <v/>
      </c>
      <c r="H91" s="28" t="str">
        <f t="array" ref="H91">IFERROR(INDEX(Tdata[Nom],SMALL(IF(Tdata[Date|Affectation]=H$5&amp;"|"&amp;$C$87,ROW(Tdata[Date|Affectation]),9^9),ROW()-ROW($C$87)+1)-1),"")</f>
        <v/>
      </c>
      <c r="I91" s="28" t="str">
        <f t="array" ref="I91">IFERROR(INDEX(Tdata[Nom],SMALL(IF(Tdata[Date|Affectation]=I$5&amp;"|"&amp;$C$87,ROW(Tdata[Date|Affectation]),9^9),ROW()-ROW($C$87)+1)-1),"")</f>
        <v/>
      </c>
      <c r="J91" s="28" t="str">
        <f t="array" ref="J91">IFERROR(INDEX(Tdata[Nom],SMALL(IF(Tdata[Date|Affectation]=J$5&amp;"|"&amp;$C$87,ROW(Tdata[Date|Affectation]),9^9),ROW()-ROW($C$87)+1)-1),"")</f>
        <v/>
      </c>
    </row>
    <row r="92" spans="1:10" ht="15" thickBot="1" x14ac:dyDescent="0.4">
      <c r="A92" s="189"/>
      <c r="B92" s="185"/>
      <c r="C92" s="154"/>
      <c r="D92" s="28" t="str">
        <f t="array" ref="D92">IFERROR(INDEX(Tdata[Nom],SMALL(IF(Tdata[Date|Affectation]=D$5&amp;"|"&amp;$C$87,ROW(Tdata[Date|Affectation]),9^9),ROW()-ROW($C$87)+1)-1),"")</f>
        <v/>
      </c>
      <c r="E92" s="28" t="str">
        <f t="array" ref="E92">IFERROR(INDEX(Tdata[Nom],SMALL(IF(Tdata[Date|Affectation]=E$5&amp;"|"&amp;$C$87,ROW(Tdata[Date|Affectation]),9^9),ROW()-ROW($C$87)+1)-1),"")</f>
        <v/>
      </c>
      <c r="F92" s="28" t="str">
        <f t="array" ref="F92">IFERROR(INDEX(Tdata[Nom],SMALL(IF(Tdata[Date|Affectation]=F$5&amp;"|"&amp;$C$87,ROW(Tdata[Date|Affectation]),9^9),ROW()-ROW($C$87)+1)-1),"")</f>
        <v/>
      </c>
      <c r="G92" s="28" t="str">
        <f t="array" ref="G92">IFERROR(INDEX(Tdata[Nom],SMALL(IF(Tdata[Date|Affectation]=G$5&amp;"|"&amp;$C$87,ROW(Tdata[Date|Affectation]),9^9),ROW()-ROW($C$87)+1)-1),"")</f>
        <v/>
      </c>
      <c r="H92" s="28" t="str">
        <f t="array" ref="H92">IFERROR(INDEX(Tdata[Nom],SMALL(IF(Tdata[Date|Affectation]=H$5&amp;"|"&amp;$C$87,ROW(Tdata[Date|Affectation]),9^9),ROW()-ROW($C$87)+1)-1),"")</f>
        <v/>
      </c>
      <c r="I92" s="28" t="str">
        <f t="array" ref="I92">IFERROR(INDEX(Tdata[Nom],SMALL(IF(Tdata[Date|Affectation]=I$5&amp;"|"&amp;$C$87,ROW(Tdata[Date|Affectation]),9^9),ROW()-ROW($C$87)+1)-1),"")</f>
        <v/>
      </c>
      <c r="J92" s="28" t="str">
        <f t="array" ref="J92">IFERROR(INDEX(Tdata[Nom],SMALL(IF(Tdata[Date|Affectation]=J$5&amp;"|"&amp;$C$87,ROW(Tdata[Date|Affectation]),9^9),ROW()-ROW($C$87)+1)-1),"")</f>
        <v/>
      </c>
    </row>
    <row r="93" spans="1:10" ht="15" thickBot="1" x14ac:dyDescent="0.4">
      <c r="A93" s="189"/>
      <c r="B93" s="185"/>
      <c r="C93" s="154"/>
      <c r="D93" s="46" t="str">
        <f t="array" ref="D93">IFERROR(INDEX(Tdata[Nom],SMALL(IF(Tdata[Date|Affectation]=D$5&amp;"|"&amp;$C$87,ROW(Tdata[Date|Affectation]),9^9),ROW()-ROW($C$87)+1)-1),"")</f>
        <v/>
      </c>
      <c r="E93" s="46" t="str">
        <f t="array" ref="E93">IFERROR(INDEX(Tdata[Nom],SMALL(IF(Tdata[Date|Affectation]=E$5&amp;"|"&amp;$C$87,ROW(Tdata[Date|Affectation]),9^9),ROW()-ROW($C$87)+1)-1),"")</f>
        <v/>
      </c>
      <c r="F93" s="46" t="str">
        <f t="array" ref="F93">IFERROR(INDEX(Tdata[Nom],SMALL(IF(Tdata[Date|Affectation]=F$5&amp;"|"&amp;$C$87,ROW(Tdata[Date|Affectation]),9^9),ROW()-ROW($C$87)+1)-1),"")</f>
        <v/>
      </c>
      <c r="G93" s="46" t="str">
        <f t="array" ref="G93">IFERROR(INDEX(Tdata[Nom],SMALL(IF(Tdata[Date|Affectation]=G$5&amp;"|"&amp;$C$87,ROW(Tdata[Date|Affectation]),9^9),ROW()-ROW($C$87)+1)-1),"")</f>
        <v/>
      </c>
      <c r="H93" s="46" t="str">
        <f t="array" ref="H93">IFERROR(INDEX(Tdata[Nom],SMALL(IF(Tdata[Date|Affectation]=H$5&amp;"|"&amp;$C$87,ROW(Tdata[Date|Affectation]),9^9),ROW()-ROW($C$87)+1)-1),"")</f>
        <v/>
      </c>
      <c r="I93" s="46" t="str">
        <f t="array" ref="I93">IFERROR(INDEX(Tdata[Nom],SMALL(IF(Tdata[Date|Affectation]=I$5&amp;"|"&amp;$C$87,ROW(Tdata[Date|Affectation]),9^9),ROW()-ROW($C$87)+1)-1),"")</f>
        <v/>
      </c>
      <c r="J93" s="46" t="str">
        <f t="array" ref="J93">IFERROR(INDEX(Tdata[Nom],SMALL(IF(Tdata[Date|Affectation]=J$5&amp;"|"&amp;$C$87,ROW(Tdata[Date|Affectation]),9^9),ROW()-ROW($C$87)+1)-1),"")</f>
        <v/>
      </c>
    </row>
    <row r="94" spans="1:10" ht="15" thickBot="1" x14ac:dyDescent="0.4">
      <c r="A94" s="189"/>
      <c r="B94" s="185"/>
      <c r="C94" s="154"/>
      <c r="D94" s="28" t="str">
        <f t="array" ref="D94">IFERROR(INDEX(Tdata[Nom],SMALL(IF(Tdata[Date|Affectation]=D$5&amp;"|"&amp;$C$87,ROW(Tdata[Date|Affectation]),9^9),ROW()-ROW($C$87)+1)-1),"")</f>
        <v/>
      </c>
      <c r="E94" s="28" t="str">
        <f t="array" ref="E94">IFERROR(INDEX(Tdata[Nom],SMALL(IF(Tdata[Date|Affectation]=E$5&amp;"|"&amp;$C$87,ROW(Tdata[Date|Affectation]),9^9),ROW()-ROW($C$87)+1)-1),"")</f>
        <v/>
      </c>
      <c r="F94" s="28" t="str">
        <f t="array" ref="F94">IFERROR(INDEX(Tdata[Nom],SMALL(IF(Tdata[Date|Affectation]=F$5&amp;"|"&amp;$C$87,ROW(Tdata[Date|Affectation]),9^9),ROW()-ROW($C$87)+1)-1),"")</f>
        <v/>
      </c>
      <c r="G94" s="28" t="str">
        <f t="array" ref="G94">IFERROR(INDEX(Tdata[Nom],SMALL(IF(Tdata[Date|Affectation]=G$5&amp;"|"&amp;$C$87,ROW(Tdata[Date|Affectation]),9^9),ROW()-ROW($C$87)+1)-1),"")</f>
        <v/>
      </c>
      <c r="H94" s="28" t="str">
        <f t="array" ref="H94">IFERROR(INDEX(Tdata[Nom],SMALL(IF(Tdata[Date|Affectation]=H$5&amp;"|"&amp;$C$87,ROW(Tdata[Date|Affectation]),9^9),ROW()-ROW($C$87)+1)-1),"")</f>
        <v/>
      </c>
      <c r="I94" s="28" t="str">
        <f t="array" ref="I94">IFERROR(INDEX(Tdata[Nom],SMALL(IF(Tdata[Date|Affectation]=I$5&amp;"|"&amp;$C$87,ROW(Tdata[Date|Affectation]),9^9),ROW()-ROW($C$87)+1)-1),"")</f>
        <v/>
      </c>
      <c r="J94" s="28" t="str">
        <f t="array" ref="J94">IFERROR(INDEX(Tdata[Nom],SMALL(IF(Tdata[Date|Affectation]=J$5&amp;"|"&amp;$C$87,ROW(Tdata[Date|Affectation]),9^9),ROW()-ROW($C$87)+1)-1),"")</f>
        <v/>
      </c>
    </row>
    <row r="95" spans="1:10" ht="15" thickBot="1" x14ac:dyDescent="0.4">
      <c r="A95" s="189"/>
      <c r="B95" s="185"/>
      <c r="C95" s="154"/>
      <c r="D95" s="28" t="str">
        <f t="array" ref="D95">IFERROR(INDEX(Tdata[Nom],SMALL(IF(Tdata[Date|Affectation]=D$5&amp;"|"&amp;$C$87,ROW(Tdata[Date|Affectation]),9^9),ROW()-ROW($C$87)+1)-1),"")</f>
        <v/>
      </c>
      <c r="E95" s="28" t="str">
        <f t="array" ref="E95">IFERROR(INDEX(Tdata[Nom],SMALL(IF(Tdata[Date|Affectation]=E$5&amp;"|"&amp;$C$87,ROW(Tdata[Date|Affectation]),9^9),ROW()-ROW($C$87)+1)-1),"")</f>
        <v/>
      </c>
      <c r="F95" s="28" t="str">
        <f t="array" ref="F95">IFERROR(INDEX(Tdata[Nom],SMALL(IF(Tdata[Date|Affectation]=F$5&amp;"|"&amp;$C$87,ROW(Tdata[Date|Affectation]),9^9),ROW()-ROW($C$87)+1)-1),"")</f>
        <v/>
      </c>
      <c r="G95" s="28" t="str">
        <f t="array" ref="G95">IFERROR(INDEX(Tdata[Nom],SMALL(IF(Tdata[Date|Affectation]=G$5&amp;"|"&amp;$C$87,ROW(Tdata[Date|Affectation]),9^9),ROW()-ROW($C$87)+1)-1),"")</f>
        <v/>
      </c>
      <c r="H95" s="28" t="str">
        <f t="array" ref="H95">IFERROR(INDEX(Tdata[Nom],SMALL(IF(Tdata[Date|Affectation]=H$5&amp;"|"&amp;$C$87,ROW(Tdata[Date|Affectation]),9^9),ROW()-ROW($C$87)+1)-1),"")</f>
        <v/>
      </c>
      <c r="I95" s="28" t="str">
        <f t="array" ref="I95">IFERROR(INDEX(Tdata[Nom],SMALL(IF(Tdata[Date|Affectation]=I$5&amp;"|"&amp;$C$87,ROW(Tdata[Date|Affectation]),9^9),ROW()-ROW($C$87)+1)-1),"")</f>
        <v/>
      </c>
      <c r="J95" s="28" t="str">
        <f t="array" ref="J95">IFERROR(INDEX(Tdata[Nom],SMALL(IF(Tdata[Date|Affectation]=J$5&amp;"|"&amp;$C$87,ROW(Tdata[Date|Affectation]),9^9),ROW()-ROW($C$87)+1)-1),"")</f>
        <v/>
      </c>
    </row>
    <row r="96" spans="1:10" ht="15" thickBot="1" x14ac:dyDescent="0.4">
      <c r="A96" s="189"/>
      <c r="B96" s="186"/>
      <c r="C96" s="153"/>
      <c r="D96" s="28" t="str">
        <f t="array" ref="D96">IFERROR(INDEX(Tdata[Nom],SMALL(IF(Tdata[Date|Affectation]=D$5&amp;"|"&amp;$C$87,ROW(Tdata[Date|Affectation]),9^9),ROW()-ROW($C$87)+1)-1),"")</f>
        <v/>
      </c>
      <c r="E96" s="28" t="str">
        <f t="array" ref="E96">IFERROR(INDEX(Tdata[Nom],SMALL(IF(Tdata[Date|Affectation]=E$5&amp;"|"&amp;$C$87,ROW(Tdata[Date|Affectation]),9^9),ROW()-ROW($C$87)+1)-1),"")</f>
        <v/>
      </c>
      <c r="F96" s="28" t="str">
        <f t="array" ref="F96">IFERROR(INDEX(Tdata[Nom],SMALL(IF(Tdata[Date|Affectation]=F$5&amp;"|"&amp;$C$87,ROW(Tdata[Date|Affectation]),9^9),ROW()-ROW($C$87)+1)-1),"")</f>
        <v/>
      </c>
      <c r="G96" s="28" t="str">
        <f t="array" ref="G96">IFERROR(INDEX(Tdata[Nom],SMALL(IF(Tdata[Date|Affectation]=G$5&amp;"|"&amp;$C$87,ROW(Tdata[Date|Affectation]),9^9),ROW()-ROW($C$87)+1)-1),"")</f>
        <v/>
      </c>
      <c r="H96" s="28" t="str">
        <f t="array" ref="H96">IFERROR(INDEX(Tdata[Nom],SMALL(IF(Tdata[Date|Affectation]=H$5&amp;"|"&amp;$C$87,ROW(Tdata[Date|Affectation]),9^9),ROW()-ROW($C$87)+1)-1),"")</f>
        <v/>
      </c>
      <c r="I96" s="28" t="str">
        <f t="array" ref="I96">IFERROR(INDEX(Tdata[Nom],SMALL(IF(Tdata[Date|Affectation]=I$5&amp;"|"&amp;$C$87,ROW(Tdata[Date|Affectation]),9^9),ROW()-ROW($C$87)+1)-1),"")</f>
        <v/>
      </c>
      <c r="J96" s="28" t="str">
        <f t="array" ref="J96">IFERROR(INDEX(Tdata[Nom],SMALL(IF(Tdata[Date|Affectation]=J$5&amp;"|"&amp;$C$87,ROW(Tdata[Date|Affectation]),9^9),ROW()-ROW($C$87)+1)-1),"")</f>
        <v/>
      </c>
    </row>
    <row r="97" spans="1:10" ht="15" thickBot="1" x14ac:dyDescent="0.4">
      <c r="A97" s="189"/>
      <c r="B97" s="186"/>
      <c r="C97" s="155"/>
      <c r="D97" s="28" t="str">
        <f t="array" ref="D97">IFERROR(INDEX(Tdata[Nom],SMALL(IF(Tdata[Date|Affectation]=D$5&amp;"|"&amp;$C$87,ROW(Tdata[Date|Affectation]),9^9),ROW()-ROW($C$87)+1)-1),"")</f>
        <v/>
      </c>
      <c r="E97" s="28" t="str">
        <f t="array" ref="E97">IFERROR(INDEX(Tdata[Nom],SMALL(IF(Tdata[Date|Affectation]=E$5&amp;"|"&amp;$C$87,ROW(Tdata[Date|Affectation]),9^9),ROW()-ROW($C$87)+1)-1),"")</f>
        <v/>
      </c>
      <c r="F97" s="28" t="str">
        <f t="array" ref="F97">IFERROR(INDEX(Tdata[Nom],SMALL(IF(Tdata[Date|Affectation]=F$5&amp;"|"&amp;$C$87,ROW(Tdata[Date|Affectation]),9^9),ROW()-ROW($C$87)+1)-1),"")</f>
        <v/>
      </c>
      <c r="G97" s="28" t="str">
        <f t="array" ref="G97">IFERROR(INDEX(Tdata[Nom],SMALL(IF(Tdata[Date|Affectation]=G$5&amp;"|"&amp;$C$87,ROW(Tdata[Date|Affectation]),9^9),ROW()-ROW($C$87)+1)-1),"")</f>
        <v/>
      </c>
      <c r="H97" s="28" t="str">
        <f t="array" ref="H97">IFERROR(INDEX(Tdata[Nom],SMALL(IF(Tdata[Date|Affectation]=H$5&amp;"|"&amp;$C$87,ROW(Tdata[Date|Affectation]),9^9),ROW()-ROW($C$87)+1)-1),"")</f>
        <v/>
      </c>
      <c r="I97" s="28" t="str">
        <f t="array" ref="I97">IFERROR(INDEX(Tdata[Nom],SMALL(IF(Tdata[Date|Affectation]=I$5&amp;"|"&amp;$C$87,ROW(Tdata[Date|Affectation]),9^9),ROW()-ROW($C$87)+1)-1),"")</f>
        <v/>
      </c>
      <c r="J97" s="28" t="str">
        <f t="array" ref="J97">IFERROR(INDEX(Tdata[Nom],SMALL(IF(Tdata[Date|Affectation]=J$5&amp;"|"&amp;$C$87,ROW(Tdata[Date|Affectation]),9^9),ROW()-ROW($C$87)+1)-1),"")</f>
        <v/>
      </c>
    </row>
    <row r="98" spans="1:10" ht="15" thickBot="1" x14ac:dyDescent="0.4">
      <c r="A98" s="189"/>
      <c r="B98" s="185" t="s">
        <v>112</v>
      </c>
      <c r="C98" s="156" t="s">
        <v>154</v>
      </c>
      <c r="D98" s="27" t="str">
        <f t="array" ref="D98">IFERROR(INDEX(Tdata[Nom],SMALL(IF(Tdata[Date|Affectation]=D$5&amp;"|"&amp;$C$98,ROW(Tdata[Date|Affectation]),9^9),ROW()-ROW($C$98)+1)-1),"")</f>
        <v/>
      </c>
      <c r="E98" s="27" t="str">
        <f t="array" ref="E98">IFERROR(INDEX(Tdata[Nom],SMALL(IF(Tdata[Date|Affectation]=E$5&amp;"|"&amp;$C$98,ROW(Tdata[Date|Affectation]),9^9),ROW()-ROW($C$98)+1)-1),"")</f>
        <v/>
      </c>
      <c r="F98" s="27" t="str">
        <f t="array" ref="F98">IFERROR(INDEX(Tdata[Nom],SMALL(IF(Tdata[Date|Affectation]=F$5&amp;"|"&amp;$C$98,ROW(Tdata[Date|Affectation]),9^9),ROW()-ROW($C$98)+1)-1),"")</f>
        <v/>
      </c>
      <c r="G98" s="27" t="str">
        <f t="array" ref="G98">IFERROR(INDEX(Tdata[Nom],SMALL(IF(Tdata[Date|Affectation]=G$5&amp;"|"&amp;$C$98,ROW(Tdata[Date|Affectation]),9^9),ROW()-ROW($C$98)+1)-1),"")</f>
        <v/>
      </c>
      <c r="H98" s="27" t="str">
        <f t="array" ref="H98">IFERROR(INDEX(Tdata[Nom],SMALL(IF(Tdata[Date|Affectation]=H$5&amp;"|"&amp;$C$98,ROW(Tdata[Date|Affectation]),9^9),ROW()-ROW($C$98)+1)-1),"")</f>
        <v/>
      </c>
      <c r="I98" s="27" t="str">
        <f t="array" ref="I98">IFERROR(INDEX(Tdata[Nom],SMALL(IF(Tdata[Date|Affectation]=I$5&amp;"|"&amp;$C$98,ROW(Tdata[Date|Affectation]),9^9),ROW()-ROW($C$98)+1)-1),"")</f>
        <v/>
      </c>
      <c r="J98" s="27" t="str">
        <f t="array" ref="J98">IFERROR(INDEX(Tdata[Nom],SMALL(IF(Tdata[Date|Affectation]=J$5&amp;"|"&amp;$C$98,ROW(Tdata[Date|Affectation]),9^9),ROW()-ROW($C$98)+1)-1),"")</f>
        <v/>
      </c>
    </row>
    <row r="99" spans="1:10" ht="15" thickBot="1" x14ac:dyDescent="0.4">
      <c r="A99" s="189"/>
      <c r="B99" s="185"/>
      <c r="C99" s="154"/>
      <c r="D99" s="28" t="str">
        <f t="array" ref="D99">IFERROR(INDEX(Tdata[Nom],SMALL(IF(Tdata[Date|Affectation]=D$5&amp;"|"&amp;$C$98,ROW(Tdata[Date|Affectation]),9^9),ROW()-ROW($C$98)+1)-1),"")</f>
        <v/>
      </c>
      <c r="E99" s="28" t="str">
        <f t="array" ref="E99">IFERROR(INDEX(Tdata[Nom],SMALL(IF(Tdata[Date|Affectation]=E$5&amp;"|"&amp;$C$98,ROW(Tdata[Date|Affectation]),9^9),ROW()-ROW($C$98)+1)-1),"")</f>
        <v/>
      </c>
      <c r="F99" s="28" t="str">
        <f t="array" ref="F99">IFERROR(INDEX(Tdata[Nom],SMALL(IF(Tdata[Date|Affectation]=F$5&amp;"|"&amp;$C$98,ROW(Tdata[Date|Affectation]),9^9),ROW()-ROW($C$98)+1)-1),"")</f>
        <v/>
      </c>
      <c r="G99" s="28" t="str">
        <f t="array" ref="G99">IFERROR(INDEX(Tdata[Nom],SMALL(IF(Tdata[Date|Affectation]=G$5&amp;"|"&amp;$C$98,ROW(Tdata[Date|Affectation]),9^9),ROW()-ROW($C$98)+1)-1),"")</f>
        <v/>
      </c>
      <c r="H99" s="28" t="str">
        <f t="array" ref="H99">IFERROR(INDEX(Tdata[Nom],SMALL(IF(Tdata[Date|Affectation]=H$5&amp;"|"&amp;$C$98,ROW(Tdata[Date|Affectation]),9^9),ROW()-ROW($C$98)+1)-1),"")</f>
        <v/>
      </c>
      <c r="I99" s="28" t="str">
        <f t="array" ref="I99">IFERROR(INDEX(Tdata[Nom],SMALL(IF(Tdata[Date|Affectation]=I$5&amp;"|"&amp;$C$98,ROW(Tdata[Date|Affectation]),9^9),ROW()-ROW($C$98)+1)-1),"")</f>
        <v/>
      </c>
      <c r="J99" s="28" t="str">
        <f t="array" ref="J99">IFERROR(INDEX(Tdata[Nom],SMALL(IF(Tdata[Date|Affectation]=J$5&amp;"|"&amp;$C$98,ROW(Tdata[Date|Affectation]),9^9),ROW()-ROW($C$98)+1)-1),"")</f>
        <v/>
      </c>
    </row>
    <row r="100" spans="1:10" ht="15" thickBot="1" x14ac:dyDescent="0.4">
      <c r="A100" s="189"/>
      <c r="B100" s="185"/>
      <c r="C100" s="154"/>
      <c r="D100" s="28" t="str">
        <f t="array" ref="D100">IFERROR(INDEX(Tdata[Nom],SMALL(IF(Tdata[Date|Affectation]=D$5&amp;"|"&amp;$C$98,ROW(Tdata[Date|Affectation]),9^9),ROW()-ROW($C$98)+1)-1),"")</f>
        <v/>
      </c>
      <c r="E100" s="28" t="str">
        <f t="array" ref="E100">IFERROR(INDEX(Tdata[Nom],SMALL(IF(Tdata[Date|Affectation]=E$5&amp;"|"&amp;$C$98,ROW(Tdata[Date|Affectation]),9^9),ROW()-ROW($C$98)+1)-1),"")</f>
        <v/>
      </c>
      <c r="F100" s="28" t="str">
        <f t="array" ref="F100">IFERROR(INDEX(Tdata[Nom],SMALL(IF(Tdata[Date|Affectation]=F$5&amp;"|"&amp;$C$98,ROW(Tdata[Date|Affectation]),9^9),ROW()-ROW($C$98)+1)-1),"")</f>
        <v/>
      </c>
      <c r="G100" s="28" t="str">
        <f t="array" ref="G100">IFERROR(INDEX(Tdata[Nom],SMALL(IF(Tdata[Date|Affectation]=G$5&amp;"|"&amp;$C$98,ROW(Tdata[Date|Affectation]),9^9),ROW()-ROW($C$98)+1)-1),"")</f>
        <v/>
      </c>
      <c r="H100" s="28" t="str">
        <f t="array" ref="H100">IFERROR(INDEX(Tdata[Nom],SMALL(IF(Tdata[Date|Affectation]=H$5&amp;"|"&amp;$C$98,ROW(Tdata[Date|Affectation]),9^9),ROW()-ROW($C$98)+1)-1),"")</f>
        <v/>
      </c>
      <c r="I100" s="28" t="str">
        <f t="array" ref="I100">IFERROR(INDEX(Tdata[Nom],SMALL(IF(Tdata[Date|Affectation]=I$5&amp;"|"&amp;$C$98,ROW(Tdata[Date|Affectation]),9^9),ROW()-ROW($C$98)+1)-1),"")</f>
        <v/>
      </c>
      <c r="J100" s="28" t="str">
        <f t="array" ref="J100">IFERROR(INDEX(Tdata[Nom],SMALL(IF(Tdata[Date|Affectation]=J$5&amp;"|"&amp;$C$98,ROW(Tdata[Date|Affectation]),9^9),ROW()-ROW($C$98)+1)-1),"")</f>
        <v/>
      </c>
    </row>
    <row r="101" spans="1:10" ht="15" thickBot="1" x14ac:dyDescent="0.4">
      <c r="A101" s="189"/>
      <c r="B101" s="185"/>
      <c r="C101" s="154"/>
      <c r="D101" s="28" t="str">
        <f t="array" ref="D101">IFERROR(INDEX(Tdata[Nom],SMALL(IF(Tdata[Date|Affectation]=D$5&amp;"|"&amp;$C$98,ROW(Tdata[Date|Affectation]),9^9),ROW()-ROW($C$98)+1)-1),"")</f>
        <v/>
      </c>
      <c r="E101" s="28" t="str">
        <f t="array" ref="E101">IFERROR(INDEX(Tdata[Nom],SMALL(IF(Tdata[Date|Affectation]=E$5&amp;"|"&amp;$C$98,ROW(Tdata[Date|Affectation]),9^9),ROW()-ROW($C$98)+1)-1),"")</f>
        <v/>
      </c>
      <c r="F101" s="28" t="str">
        <f t="array" ref="F101">IFERROR(INDEX(Tdata[Nom],SMALL(IF(Tdata[Date|Affectation]=F$5&amp;"|"&amp;$C$98,ROW(Tdata[Date|Affectation]),9^9),ROW()-ROW($C$98)+1)-1),"")</f>
        <v/>
      </c>
      <c r="G101" s="28" t="str">
        <f t="array" ref="G101">IFERROR(INDEX(Tdata[Nom],SMALL(IF(Tdata[Date|Affectation]=G$5&amp;"|"&amp;$C$98,ROW(Tdata[Date|Affectation]),9^9),ROW()-ROW($C$98)+1)-1),"")</f>
        <v/>
      </c>
      <c r="H101" s="28" t="str">
        <f t="array" ref="H101">IFERROR(INDEX(Tdata[Nom],SMALL(IF(Tdata[Date|Affectation]=H$5&amp;"|"&amp;$C$98,ROW(Tdata[Date|Affectation]),9^9),ROW()-ROW($C$98)+1)-1),"")</f>
        <v/>
      </c>
      <c r="I101" s="28" t="str">
        <f t="array" ref="I101">IFERROR(INDEX(Tdata[Nom],SMALL(IF(Tdata[Date|Affectation]=I$5&amp;"|"&amp;$C$98,ROW(Tdata[Date|Affectation]),9^9),ROW()-ROW($C$98)+1)-1),"")</f>
        <v/>
      </c>
      <c r="J101" s="28" t="str">
        <f t="array" ref="J101">IFERROR(INDEX(Tdata[Nom],SMALL(IF(Tdata[Date|Affectation]=J$5&amp;"|"&amp;$C$98,ROW(Tdata[Date|Affectation]),9^9),ROW()-ROW($C$98)+1)-1),"")</f>
        <v/>
      </c>
    </row>
    <row r="102" spans="1:10" ht="15" thickBot="1" x14ac:dyDescent="0.4">
      <c r="A102" s="189"/>
      <c r="B102" s="185"/>
      <c r="C102" s="154"/>
      <c r="D102" s="28" t="str">
        <f t="array" ref="D102">IFERROR(INDEX(Tdata[Nom],SMALL(IF(Tdata[Date|Affectation]=D$5&amp;"|"&amp;$C$98,ROW(Tdata[Date|Affectation]),9^9),ROW()-ROW($C$98)+1)-1),"")</f>
        <v/>
      </c>
      <c r="E102" s="28" t="str">
        <f t="array" ref="E102">IFERROR(INDEX(Tdata[Nom],SMALL(IF(Tdata[Date|Affectation]=E$5&amp;"|"&amp;$C$98,ROW(Tdata[Date|Affectation]),9^9),ROW()-ROW($C$98)+1)-1),"")</f>
        <v/>
      </c>
      <c r="F102" s="28" t="str">
        <f t="array" ref="F102">IFERROR(INDEX(Tdata[Nom],SMALL(IF(Tdata[Date|Affectation]=F$5&amp;"|"&amp;$C$98,ROW(Tdata[Date|Affectation]),9^9),ROW()-ROW($C$98)+1)-1),"")</f>
        <v/>
      </c>
      <c r="G102" s="28" t="str">
        <f t="array" ref="G102">IFERROR(INDEX(Tdata[Nom],SMALL(IF(Tdata[Date|Affectation]=G$5&amp;"|"&amp;$C$98,ROW(Tdata[Date|Affectation]),9^9),ROW()-ROW($C$98)+1)-1),"")</f>
        <v/>
      </c>
      <c r="H102" s="28" t="str">
        <f t="array" ref="H102">IFERROR(INDEX(Tdata[Nom],SMALL(IF(Tdata[Date|Affectation]=H$5&amp;"|"&amp;$C$98,ROW(Tdata[Date|Affectation]),9^9),ROW()-ROW($C$98)+1)-1),"")</f>
        <v/>
      </c>
      <c r="I102" s="28" t="str">
        <f t="array" ref="I102">IFERROR(INDEX(Tdata[Nom],SMALL(IF(Tdata[Date|Affectation]=I$5&amp;"|"&amp;$C$98,ROW(Tdata[Date|Affectation]),9^9),ROW()-ROW($C$98)+1)-1),"")</f>
        <v/>
      </c>
      <c r="J102" s="28" t="str">
        <f t="array" ref="J102">IFERROR(INDEX(Tdata[Nom],SMALL(IF(Tdata[Date|Affectation]=J$5&amp;"|"&amp;$C$98,ROW(Tdata[Date|Affectation]),9^9),ROW()-ROW($C$98)+1)-1),"")</f>
        <v/>
      </c>
    </row>
    <row r="103" spans="1:10" ht="15" thickBot="1" x14ac:dyDescent="0.4">
      <c r="A103" s="189"/>
      <c r="B103" s="185"/>
      <c r="C103" s="154"/>
      <c r="D103" s="28" t="str">
        <f t="array" ref="D103">IFERROR(INDEX(Tdata[Nom],SMALL(IF(Tdata[Date|Affectation]=D$5&amp;"|"&amp;$C$98,ROW(Tdata[Date|Affectation]),9^9),ROW()-ROW($C$98)+1)-1),"")</f>
        <v/>
      </c>
      <c r="E103" s="28" t="str">
        <f t="array" ref="E103">IFERROR(INDEX(Tdata[Nom],SMALL(IF(Tdata[Date|Affectation]=E$5&amp;"|"&amp;$C$98,ROW(Tdata[Date|Affectation]),9^9),ROW()-ROW($C$98)+1)-1),"")</f>
        <v/>
      </c>
      <c r="F103" s="28" t="str">
        <f t="array" ref="F103">IFERROR(INDEX(Tdata[Nom],SMALL(IF(Tdata[Date|Affectation]=F$5&amp;"|"&amp;$C$98,ROW(Tdata[Date|Affectation]),9^9),ROW()-ROW($C$98)+1)-1),"")</f>
        <v/>
      </c>
      <c r="G103" s="28" t="str">
        <f t="array" ref="G103">IFERROR(INDEX(Tdata[Nom],SMALL(IF(Tdata[Date|Affectation]=G$5&amp;"|"&amp;$C$98,ROW(Tdata[Date|Affectation]),9^9),ROW()-ROW($C$98)+1)-1),"")</f>
        <v/>
      </c>
      <c r="H103" s="28" t="str">
        <f t="array" ref="H103">IFERROR(INDEX(Tdata[Nom],SMALL(IF(Tdata[Date|Affectation]=H$5&amp;"|"&amp;$C$98,ROW(Tdata[Date|Affectation]),9^9),ROW()-ROW($C$98)+1)-1),"")</f>
        <v/>
      </c>
      <c r="I103" s="28" t="str">
        <f t="array" ref="I103">IFERROR(INDEX(Tdata[Nom],SMALL(IF(Tdata[Date|Affectation]=I$5&amp;"|"&amp;$C$98,ROW(Tdata[Date|Affectation]),9^9),ROW()-ROW($C$98)+1)-1),"")</f>
        <v/>
      </c>
      <c r="J103" s="28" t="str">
        <f t="array" ref="J103">IFERROR(INDEX(Tdata[Nom],SMALL(IF(Tdata[Date|Affectation]=J$5&amp;"|"&amp;$C$98,ROW(Tdata[Date|Affectation]),9^9),ROW()-ROW($C$98)+1)-1),"")</f>
        <v/>
      </c>
    </row>
    <row r="104" spans="1:10" ht="15" thickBot="1" x14ac:dyDescent="0.4">
      <c r="A104" s="189"/>
      <c r="B104" s="185"/>
      <c r="C104" s="154"/>
      <c r="D104" s="46" t="str">
        <f t="array" ref="D104">IFERROR(INDEX(Tdata[Nom],SMALL(IF(Tdata[Date|Affectation]=D$5&amp;"|"&amp;$C$98,ROW(Tdata[Date|Affectation]),9^9),ROW()-ROW($C$98)+1)-1),"")</f>
        <v/>
      </c>
      <c r="E104" s="46" t="str">
        <f t="array" ref="E104">IFERROR(INDEX(Tdata[Nom],SMALL(IF(Tdata[Date|Affectation]=E$5&amp;"|"&amp;$C$98,ROW(Tdata[Date|Affectation]),9^9),ROW()-ROW($C$98)+1)-1),"")</f>
        <v/>
      </c>
      <c r="F104" s="46" t="str">
        <f t="array" ref="F104">IFERROR(INDEX(Tdata[Nom],SMALL(IF(Tdata[Date|Affectation]=F$5&amp;"|"&amp;$C$98,ROW(Tdata[Date|Affectation]),9^9),ROW()-ROW($C$98)+1)-1),"")</f>
        <v/>
      </c>
      <c r="G104" s="46" t="str">
        <f t="array" ref="G104">IFERROR(INDEX(Tdata[Nom],SMALL(IF(Tdata[Date|Affectation]=G$5&amp;"|"&amp;$C$98,ROW(Tdata[Date|Affectation]),9^9),ROW()-ROW($C$98)+1)-1),"")</f>
        <v/>
      </c>
      <c r="H104" s="46" t="str">
        <f t="array" ref="H104">IFERROR(INDEX(Tdata[Nom],SMALL(IF(Tdata[Date|Affectation]=H$5&amp;"|"&amp;$C$98,ROW(Tdata[Date|Affectation]),9^9),ROW()-ROW($C$98)+1)-1),"")</f>
        <v/>
      </c>
      <c r="I104" s="46" t="str">
        <f t="array" ref="I104">IFERROR(INDEX(Tdata[Nom],SMALL(IF(Tdata[Date|Affectation]=I$5&amp;"|"&amp;$C$98,ROW(Tdata[Date|Affectation]),9^9),ROW()-ROW($C$98)+1)-1),"")</f>
        <v/>
      </c>
      <c r="J104" s="46" t="str">
        <f t="array" ref="J104">IFERROR(INDEX(Tdata[Nom],SMALL(IF(Tdata[Date|Affectation]=J$5&amp;"|"&amp;$C$98,ROW(Tdata[Date|Affectation]),9^9),ROW()-ROW($C$98)+1)-1),"")</f>
        <v/>
      </c>
    </row>
    <row r="105" spans="1:10" ht="15" thickBot="1" x14ac:dyDescent="0.4">
      <c r="A105" s="189"/>
      <c r="B105" s="185"/>
      <c r="C105" s="154"/>
      <c r="D105" s="28" t="str">
        <f t="array" ref="D105">IFERROR(INDEX(Tdata[Nom],SMALL(IF(Tdata[Date|Affectation]=D$5&amp;"|"&amp;$C$98,ROW(Tdata[Date|Affectation]),9^9),ROW()-ROW($C$98)+1)-1),"")</f>
        <v/>
      </c>
      <c r="E105" s="28" t="str">
        <f t="array" ref="E105">IFERROR(INDEX(Tdata[Nom],SMALL(IF(Tdata[Date|Affectation]=E$5&amp;"|"&amp;$C$98,ROW(Tdata[Date|Affectation]),9^9),ROW()-ROW($C$98)+1)-1),"")</f>
        <v/>
      </c>
      <c r="F105" s="28" t="str">
        <f t="array" ref="F105">IFERROR(INDEX(Tdata[Nom],SMALL(IF(Tdata[Date|Affectation]=F$5&amp;"|"&amp;$C$98,ROW(Tdata[Date|Affectation]),9^9),ROW()-ROW($C$98)+1)-1),"")</f>
        <v/>
      </c>
      <c r="G105" s="28" t="str">
        <f t="array" ref="G105">IFERROR(INDEX(Tdata[Nom],SMALL(IF(Tdata[Date|Affectation]=G$5&amp;"|"&amp;$C$98,ROW(Tdata[Date|Affectation]),9^9),ROW()-ROW($C$98)+1)-1),"")</f>
        <v/>
      </c>
      <c r="H105" s="28" t="str">
        <f t="array" ref="H105">IFERROR(INDEX(Tdata[Nom],SMALL(IF(Tdata[Date|Affectation]=H$5&amp;"|"&amp;$C$98,ROW(Tdata[Date|Affectation]),9^9),ROW()-ROW($C$98)+1)-1),"")</f>
        <v/>
      </c>
      <c r="I105" s="28" t="str">
        <f t="array" ref="I105">IFERROR(INDEX(Tdata[Nom],SMALL(IF(Tdata[Date|Affectation]=I$5&amp;"|"&amp;$C$98,ROW(Tdata[Date|Affectation]),9^9),ROW()-ROW($C$98)+1)-1),"")</f>
        <v/>
      </c>
      <c r="J105" s="28" t="str">
        <f t="array" ref="J105">IFERROR(INDEX(Tdata[Nom],SMALL(IF(Tdata[Date|Affectation]=J$5&amp;"|"&amp;$C$98,ROW(Tdata[Date|Affectation]),9^9),ROW()-ROW($C$98)+1)-1),"")</f>
        <v/>
      </c>
    </row>
    <row r="106" spans="1:10" ht="15" thickBot="1" x14ac:dyDescent="0.4">
      <c r="A106" s="189"/>
      <c r="B106" s="185"/>
      <c r="C106" s="154"/>
      <c r="D106" s="28" t="str">
        <f t="array" ref="D106">IFERROR(INDEX(Tdata[Nom],SMALL(IF(Tdata[Date|Affectation]=D$5&amp;"|"&amp;$C$98,ROW(Tdata[Date|Affectation]),9^9),ROW()-ROW($C$98)+1)-1),"")</f>
        <v/>
      </c>
      <c r="E106" s="28" t="str">
        <f t="array" ref="E106">IFERROR(INDEX(Tdata[Nom],SMALL(IF(Tdata[Date|Affectation]=E$5&amp;"|"&amp;$C$98,ROW(Tdata[Date|Affectation]),9^9),ROW()-ROW($C$98)+1)-1),"")</f>
        <v/>
      </c>
      <c r="F106" s="28" t="str">
        <f t="array" ref="F106">IFERROR(INDEX(Tdata[Nom],SMALL(IF(Tdata[Date|Affectation]=F$5&amp;"|"&amp;$C$98,ROW(Tdata[Date|Affectation]),9^9),ROW()-ROW($C$98)+1)-1),"")</f>
        <v/>
      </c>
      <c r="G106" s="28" t="str">
        <f t="array" ref="G106">IFERROR(INDEX(Tdata[Nom],SMALL(IF(Tdata[Date|Affectation]=G$5&amp;"|"&amp;$C$98,ROW(Tdata[Date|Affectation]),9^9),ROW()-ROW($C$98)+1)-1),"")</f>
        <v/>
      </c>
      <c r="H106" s="28" t="str">
        <f t="array" ref="H106">IFERROR(INDEX(Tdata[Nom],SMALL(IF(Tdata[Date|Affectation]=H$5&amp;"|"&amp;$C$98,ROW(Tdata[Date|Affectation]),9^9),ROW()-ROW($C$98)+1)-1),"")</f>
        <v/>
      </c>
      <c r="I106" s="28" t="str">
        <f t="array" ref="I106">IFERROR(INDEX(Tdata[Nom],SMALL(IF(Tdata[Date|Affectation]=I$5&amp;"|"&amp;$C$98,ROW(Tdata[Date|Affectation]),9^9),ROW()-ROW($C$98)+1)-1),"")</f>
        <v/>
      </c>
      <c r="J106" s="28" t="str">
        <f t="array" ref="J106">IFERROR(INDEX(Tdata[Nom],SMALL(IF(Tdata[Date|Affectation]=J$5&amp;"|"&amp;$C$98,ROW(Tdata[Date|Affectation]),9^9),ROW()-ROW($C$98)+1)-1),"")</f>
        <v/>
      </c>
    </row>
    <row r="107" spans="1:10" ht="15" thickBot="1" x14ac:dyDescent="0.4">
      <c r="A107" s="189"/>
      <c r="B107" s="186"/>
      <c r="C107" s="153"/>
      <c r="D107" s="28" t="str">
        <f t="array" ref="D107">IFERROR(INDEX(Tdata[Nom],SMALL(IF(Tdata[Date|Affectation]=D$5&amp;"|"&amp;$C$98,ROW(Tdata[Date|Affectation]),9^9),ROW()-ROW($C$98)+1)-1),"")</f>
        <v/>
      </c>
      <c r="E107" s="28" t="str">
        <f t="array" ref="E107">IFERROR(INDEX(Tdata[Nom],SMALL(IF(Tdata[Date|Affectation]=E$5&amp;"|"&amp;$C$98,ROW(Tdata[Date|Affectation]),9^9),ROW()-ROW($C$98)+1)-1),"")</f>
        <v/>
      </c>
      <c r="F107" s="28" t="str">
        <f t="array" ref="F107">IFERROR(INDEX(Tdata[Nom],SMALL(IF(Tdata[Date|Affectation]=F$5&amp;"|"&amp;$C$98,ROW(Tdata[Date|Affectation]),9^9),ROW()-ROW($C$98)+1)-1),"")</f>
        <v/>
      </c>
      <c r="G107" s="28" t="str">
        <f t="array" ref="G107">IFERROR(INDEX(Tdata[Nom],SMALL(IF(Tdata[Date|Affectation]=G$5&amp;"|"&amp;$C$98,ROW(Tdata[Date|Affectation]),9^9),ROW()-ROW($C$98)+1)-1),"")</f>
        <v/>
      </c>
      <c r="H107" s="28" t="str">
        <f t="array" ref="H107">IFERROR(INDEX(Tdata[Nom],SMALL(IF(Tdata[Date|Affectation]=H$5&amp;"|"&amp;$C$98,ROW(Tdata[Date|Affectation]),9^9),ROW()-ROW($C$98)+1)-1),"")</f>
        <v/>
      </c>
      <c r="I107" s="28" t="str">
        <f t="array" ref="I107">IFERROR(INDEX(Tdata[Nom],SMALL(IF(Tdata[Date|Affectation]=I$5&amp;"|"&amp;$C$98,ROW(Tdata[Date|Affectation]),9^9),ROW()-ROW($C$98)+1)-1),"")</f>
        <v/>
      </c>
      <c r="J107" s="28" t="str">
        <f t="array" ref="J107">IFERROR(INDEX(Tdata[Nom],SMALL(IF(Tdata[Date|Affectation]=J$5&amp;"|"&amp;$C$98,ROW(Tdata[Date|Affectation]),9^9),ROW()-ROW($C$98)+1)-1),"")</f>
        <v/>
      </c>
    </row>
    <row r="108" spans="1:10" ht="15" thickBot="1" x14ac:dyDescent="0.4">
      <c r="A108" s="189"/>
      <c r="B108" s="186"/>
      <c r="C108" s="155"/>
      <c r="D108" s="28" t="str">
        <f t="array" ref="D108">IFERROR(INDEX(Tdata[Nom],SMALL(IF(Tdata[Date|Affectation]=D$5&amp;"|"&amp;$C$98,ROW(Tdata[Date|Affectation]),9^9),ROW()-ROW($C$98)+1)-1),"")</f>
        <v/>
      </c>
      <c r="E108" s="28" t="str">
        <f t="array" ref="E108">IFERROR(INDEX(Tdata[Nom],SMALL(IF(Tdata[Date|Affectation]=E$5&amp;"|"&amp;$C$98,ROW(Tdata[Date|Affectation]),9^9),ROW()-ROW($C$98)+1)-1),"")</f>
        <v/>
      </c>
      <c r="F108" s="28" t="str">
        <f t="array" ref="F108">IFERROR(INDEX(Tdata[Nom],SMALL(IF(Tdata[Date|Affectation]=F$5&amp;"|"&amp;$C$98,ROW(Tdata[Date|Affectation]),9^9),ROW()-ROW($C$98)+1)-1),"")</f>
        <v/>
      </c>
      <c r="G108" s="28" t="str">
        <f t="array" ref="G108">IFERROR(INDEX(Tdata[Nom],SMALL(IF(Tdata[Date|Affectation]=G$5&amp;"|"&amp;$C$98,ROW(Tdata[Date|Affectation]),9^9),ROW()-ROW($C$98)+1)-1),"")</f>
        <v/>
      </c>
      <c r="H108" s="28" t="str">
        <f t="array" ref="H108">IFERROR(INDEX(Tdata[Nom],SMALL(IF(Tdata[Date|Affectation]=H$5&amp;"|"&amp;$C$98,ROW(Tdata[Date|Affectation]),9^9),ROW()-ROW($C$98)+1)-1),"")</f>
        <v/>
      </c>
      <c r="I108" s="28" t="str">
        <f t="array" ref="I108">IFERROR(INDEX(Tdata[Nom],SMALL(IF(Tdata[Date|Affectation]=I$5&amp;"|"&amp;$C$98,ROW(Tdata[Date|Affectation]),9^9),ROW()-ROW($C$98)+1)-1),"")</f>
        <v/>
      </c>
      <c r="J108" s="28" t="str">
        <f t="array" ref="J108">IFERROR(INDEX(Tdata[Nom],SMALL(IF(Tdata[Date|Affectation]=J$5&amp;"|"&amp;$C$98,ROW(Tdata[Date|Affectation]),9^9),ROW()-ROW($C$98)+1)-1),"")</f>
        <v/>
      </c>
    </row>
    <row r="109" spans="1:10" ht="15" thickBot="1" x14ac:dyDescent="0.4">
      <c r="A109" s="189"/>
      <c r="B109" s="185" t="s">
        <v>15</v>
      </c>
      <c r="C109" s="156" t="s">
        <v>155</v>
      </c>
      <c r="D109" s="27" t="str">
        <f t="array" ref="D109">IFERROR(INDEX(Tdata[Nom],SMALL(IF(Tdata[Date|Affectation]=D$5&amp;"|"&amp;$C$109,ROW(Tdata[Date|Affectation]),9^9),ROW()-ROW($C$109)+1)-1),"")</f>
        <v/>
      </c>
      <c r="E109" s="27" t="str">
        <f t="array" ref="E109">IFERROR(INDEX(Tdata[Nom],SMALL(IF(Tdata[Date|Affectation]=E$5&amp;"|"&amp;$C$109,ROW(Tdata[Date|Affectation]),9^9),ROW()-ROW($C$109)+1)-1),"")</f>
        <v/>
      </c>
      <c r="F109" s="27" t="str">
        <f t="array" ref="F109">IFERROR(INDEX(Tdata[Nom],SMALL(IF(Tdata[Date|Affectation]=F$5&amp;"|"&amp;$C$109,ROW(Tdata[Date|Affectation]),9^9),ROW()-ROW($C$109)+1)-1),"")</f>
        <v/>
      </c>
      <c r="G109" s="27" t="str">
        <f t="array" ref="G109">IFERROR(INDEX(Tdata[Nom],SMALL(IF(Tdata[Date|Affectation]=G$5&amp;"|"&amp;$C$109,ROW(Tdata[Date|Affectation]),9^9),ROW()-ROW($C$109)+1)-1),"")</f>
        <v/>
      </c>
      <c r="H109" s="27" t="str">
        <f t="array" ref="H109">IFERROR(INDEX(Tdata[Nom],SMALL(IF(Tdata[Date|Affectation]=H$5&amp;"|"&amp;$C$109,ROW(Tdata[Date|Affectation]),9^9),ROW()-ROW($C$109)+1)-1),"")</f>
        <v/>
      </c>
      <c r="I109" s="27" t="str">
        <f t="array" ref="I109">IFERROR(INDEX(Tdata[Nom],SMALL(IF(Tdata[Date|Affectation]=I$5&amp;"|"&amp;$C$109,ROW(Tdata[Date|Affectation]),9^9),ROW()-ROW($C$109)+1)-1),"")</f>
        <v/>
      </c>
      <c r="J109" s="27" t="str">
        <f t="array" ref="J109">IFERROR(INDEX(Tdata[Nom],SMALL(IF(Tdata[Date|Affectation]=J$5&amp;"|"&amp;$C$109,ROW(Tdata[Date|Affectation]),9^9),ROW()-ROW($C$109)+1)-1),"")</f>
        <v/>
      </c>
    </row>
    <row r="110" spans="1:10" ht="15" thickBot="1" x14ac:dyDescent="0.4">
      <c r="A110" s="189"/>
      <c r="B110" s="186"/>
      <c r="C110" s="153"/>
      <c r="D110" s="28" t="str">
        <f t="array" ref="D110">IFERROR(INDEX(Tdata[Nom],SMALL(IF(Tdata[Date|Affectation]=D$5&amp;"|"&amp;$C$109,ROW(Tdata[Date|Affectation]),9^9),ROW()-ROW($C$109)+1)-1),"")</f>
        <v/>
      </c>
      <c r="E110" s="28" t="str">
        <f t="array" ref="E110">IFERROR(INDEX(Tdata[Nom],SMALL(IF(Tdata[Date|Affectation]=E$5&amp;"|"&amp;$C$109,ROW(Tdata[Date|Affectation]),9^9),ROW()-ROW($C$109)+1)-1),"")</f>
        <v/>
      </c>
      <c r="F110" s="28" t="str">
        <f t="array" ref="F110">IFERROR(INDEX(Tdata[Nom],SMALL(IF(Tdata[Date|Affectation]=F$5&amp;"|"&amp;$C$109,ROW(Tdata[Date|Affectation]),9^9),ROW()-ROW($C$109)+1)-1),"")</f>
        <v/>
      </c>
      <c r="G110" s="28" t="str">
        <f t="array" ref="G110">IFERROR(INDEX(Tdata[Nom],SMALL(IF(Tdata[Date|Affectation]=G$5&amp;"|"&amp;$C$109,ROW(Tdata[Date|Affectation]),9^9),ROW()-ROW($C$109)+1)-1),"")</f>
        <v/>
      </c>
      <c r="H110" s="28" t="str">
        <f t="array" ref="H110">IFERROR(INDEX(Tdata[Nom],SMALL(IF(Tdata[Date|Affectation]=H$5&amp;"|"&amp;$C$109,ROW(Tdata[Date|Affectation]),9^9),ROW()-ROW($C$109)+1)-1),"")</f>
        <v/>
      </c>
      <c r="I110" s="28" t="str">
        <f t="array" ref="I110">IFERROR(INDEX(Tdata[Nom],SMALL(IF(Tdata[Date|Affectation]=I$5&amp;"|"&amp;$C$109,ROW(Tdata[Date|Affectation]),9^9),ROW()-ROW($C$109)+1)-1),"")</f>
        <v/>
      </c>
      <c r="J110" s="28" t="str">
        <f t="array" ref="J110">IFERROR(INDEX(Tdata[Nom],SMALL(IF(Tdata[Date|Affectation]=J$5&amp;"|"&amp;$C$109,ROW(Tdata[Date|Affectation]),9^9),ROW()-ROW($C$109)+1)-1),"")</f>
        <v/>
      </c>
    </row>
    <row r="111" spans="1:10" ht="15" thickBot="1" x14ac:dyDescent="0.4">
      <c r="A111" s="189"/>
      <c r="B111" s="186"/>
      <c r="C111" s="153"/>
      <c r="D111" s="28" t="str">
        <f t="array" ref="D111">IFERROR(INDEX(Tdata[Nom],SMALL(IF(Tdata[Date|Affectation]=D$5&amp;"|"&amp;$C$109,ROW(Tdata[Date|Affectation]),9^9),ROW()-ROW($C$109)+1)-1),"")</f>
        <v/>
      </c>
      <c r="E111" s="28" t="str">
        <f t="array" ref="E111">IFERROR(INDEX(Tdata[Nom],SMALL(IF(Tdata[Date|Affectation]=E$5&amp;"|"&amp;$C$109,ROW(Tdata[Date|Affectation]),9^9),ROW()-ROW($C$109)+1)-1),"")</f>
        <v/>
      </c>
      <c r="F111" s="28" t="str">
        <f t="array" ref="F111">IFERROR(INDEX(Tdata[Nom],SMALL(IF(Tdata[Date|Affectation]=F$5&amp;"|"&amp;$C$109,ROW(Tdata[Date|Affectation]),9^9),ROW()-ROW($C$109)+1)-1),"")</f>
        <v/>
      </c>
      <c r="G111" s="28" t="str">
        <f t="array" ref="G111">IFERROR(INDEX(Tdata[Nom],SMALL(IF(Tdata[Date|Affectation]=G$5&amp;"|"&amp;$C$109,ROW(Tdata[Date|Affectation]),9^9),ROW()-ROW($C$109)+1)-1),"")</f>
        <v/>
      </c>
      <c r="H111" s="28" t="str">
        <f t="array" ref="H111">IFERROR(INDEX(Tdata[Nom],SMALL(IF(Tdata[Date|Affectation]=H$5&amp;"|"&amp;$C$109,ROW(Tdata[Date|Affectation]),9^9),ROW()-ROW($C$109)+1)-1),"")</f>
        <v/>
      </c>
      <c r="I111" s="28" t="str">
        <f t="array" ref="I111">IFERROR(INDEX(Tdata[Nom],SMALL(IF(Tdata[Date|Affectation]=I$5&amp;"|"&amp;$C$109,ROW(Tdata[Date|Affectation]),9^9),ROW()-ROW($C$109)+1)-1),"")</f>
        <v/>
      </c>
      <c r="J111" s="28" t="str">
        <f t="array" ref="J111">IFERROR(INDEX(Tdata[Nom],SMALL(IF(Tdata[Date|Affectation]=J$5&amp;"|"&amp;$C$109,ROW(Tdata[Date|Affectation]),9^9),ROW()-ROW($C$109)+1)-1),"")</f>
        <v/>
      </c>
    </row>
    <row r="112" spans="1:10" ht="15" thickBot="1" x14ac:dyDescent="0.4">
      <c r="A112" s="189"/>
      <c r="B112" s="186"/>
      <c r="C112" s="153"/>
      <c r="D112" s="28" t="str">
        <f t="array" ref="D112">IFERROR(INDEX(Tdata[Nom],SMALL(IF(Tdata[Date|Affectation]=D$5&amp;"|"&amp;$C$109,ROW(Tdata[Date|Affectation]),9^9),ROW()-ROW($C$109)+1)-1),"")</f>
        <v/>
      </c>
      <c r="E112" s="28" t="str">
        <f t="array" ref="E112">IFERROR(INDEX(Tdata[Nom],SMALL(IF(Tdata[Date|Affectation]=E$5&amp;"|"&amp;$C$109,ROW(Tdata[Date|Affectation]),9^9),ROW()-ROW($C$109)+1)-1),"")</f>
        <v/>
      </c>
      <c r="F112" s="28" t="str">
        <f t="array" ref="F112">IFERROR(INDEX(Tdata[Nom],SMALL(IF(Tdata[Date|Affectation]=F$5&amp;"|"&amp;$C$109,ROW(Tdata[Date|Affectation]),9^9),ROW()-ROW($C$109)+1)-1),"")</f>
        <v/>
      </c>
      <c r="G112" s="28" t="str">
        <f t="array" ref="G112">IFERROR(INDEX(Tdata[Nom],SMALL(IF(Tdata[Date|Affectation]=G$5&amp;"|"&amp;$C$109,ROW(Tdata[Date|Affectation]),9^9),ROW()-ROW($C$109)+1)-1),"")</f>
        <v/>
      </c>
      <c r="H112" s="28" t="str">
        <f t="array" ref="H112">IFERROR(INDEX(Tdata[Nom],SMALL(IF(Tdata[Date|Affectation]=H$5&amp;"|"&amp;$C$109,ROW(Tdata[Date|Affectation]),9^9),ROW()-ROW($C$109)+1)-1),"")</f>
        <v/>
      </c>
      <c r="I112" s="28" t="str">
        <f t="array" ref="I112">IFERROR(INDEX(Tdata[Nom],SMALL(IF(Tdata[Date|Affectation]=I$5&amp;"|"&amp;$C$109,ROW(Tdata[Date|Affectation]),9^9),ROW()-ROW($C$109)+1)-1),"")</f>
        <v/>
      </c>
      <c r="J112" s="28" t="str">
        <f t="array" ref="J112">IFERROR(INDEX(Tdata[Nom],SMALL(IF(Tdata[Date|Affectation]=J$5&amp;"|"&amp;$C$109,ROW(Tdata[Date|Affectation]),9^9),ROW()-ROW($C$109)+1)-1),"")</f>
        <v/>
      </c>
    </row>
    <row r="113" spans="1:10" ht="15" thickBot="1" x14ac:dyDescent="0.4">
      <c r="A113" s="189"/>
      <c r="B113" s="186"/>
      <c r="C113" s="153"/>
      <c r="D113" s="28" t="str">
        <f t="array" ref="D113">IFERROR(INDEX(Tdata[Nom],SMALL(IF(Tdata[Date|Affectation]=D$5&amp;"|"&amp;$C$109,ROW(Tdata[Date|Affectation]),9^9),ROW()-ROW($C$109)+1)-1),"")</f>
        <v/>
      </c>
      <c r="E113" s="28" t="str">
        <f t="array" ref="E113">IFERROR(INDEX(Tdata[Nom],SMALL(IF(Tdata[Date|Affectation]=E$5&amp;"|"&amp;$C$109,ROW(Tdata[Date|Affectation]),9^9),ROW()-ROW($C$109)+1)-1),"")</f>
        <v/>
      </c>
      <c r="F113" s="28" t="str">
        <f t="array" ref="F113">IFERROR(INDEX(Tdata[Nom],SMALL(IF(Tdata[Date|Affectation]=F$5&amp;"|"&amp;$C$109,ROW(Tdata[Date|Affectation]),9^9),ROW()-ROW($C$109)+1)-1),"")</f>
        <v/>
      </c>
      <c r="G113" s="28" t="str">
        <f t="array" ref="G113">IFERROR(INDEX(Tdata[Nom],SMALL(IF(Tdata[Date|Affectation]=G$5&amp;"|"&amp;$C$109,ROW(Tdata[Date|Affectation]),9^9),ROW()-ROW($C$109)+1)-1),"")</f>
        <v/>
      </c>
      <c r="H113" s="28" t="str">
        <f t="array" ref="H113">IFERROR(INDEX(Tdata[Nom],SMALL(IF(Tdata[Date|Affectation]=H$5&amp;"|"&amp;$C$109,ROW(Tdata[Date|Affectation]),9^9),ROW()-ROW($C$109)+1)-1),"")</f>
        <v/>
      </c>
      <c r="I113" s="28" t="str">
        <f t="array" ref="I113">IFERROR(INDEX(Tdata[Nom],SMALL(IF(Tdata[Date|Affectation]=I$5&amp;"|"&amp;$C$109,ROW(Tdata[Date|Affectation]),9^9),ROW()-ROW($C$109)+1)-1),"")</f>
        <v/>
      </c>
      <c r="J113" s="28" t="str">
        <f t="array" ref="J113">IFERROR(INDEX(Tdata[Nom],SMALL(IF(Tdata[Date|Affectation]=J$5&amp;"|"&amp;$C$109,ROW(Tdata[Date|Affectation]),9^9),ROW()-ROW($C$109)+1)-1),"")</f>
        <v/>
      </c>
    </row>
    <row r="114" spans="1:10" ht="15" thickBot="1" x14ac:dyDescent="0.4">
      <c r="A114" s="189"/>
      <c r="B114" s="186"/>
      <c r="C114" s="153"/>
      <c r="D114" s="28" t="str">
        <f t="array" ref="D114">IFERROR(INDEX(Tdata[Nom],SMALL(IF(Tdata[Date|Affectation]=D$5&amp;"|"&amp;$C$109,ROW(Tdata[Date|Affectation]),9^9),ROW()-ROW($C$109)+1)-1),"")</f>
        <v/>
      </c>
      <c r="E114" s="28" t="str">
        <f t="array" ref="E114">IFERROR(INDEX(Tdata[Nom],SMALL(IF(Tdata[Date|Affectation]=E$5&amp;"|"&amp;$C$109,ROW(Tdata[Date|Affectation]),9^9),ROW()-ROW($C$109)+1)-1),"")</f>
        <v/>
      </c>
      <c r="F114" s="28" t="str">
        <f t="array" ref="F114">IFERROR(INDEX(Tdata[Nom],SMALL(IF(Tdata[Date|Affectation]=F$5&amp;"|"&amp;$C$109,ROW(Tdata[Date|Affectation]),9^9),ROW()-ROW($C$109)+1)-1),"")</f>
        <v/>
      </c>
      <c r="G114" s="28" t="str">
        <f t="array" ref="G114">IFERROR(INDEX(Tdata[Nom],SMALL(IF(Tdata[Date|Affectation]=G$5&amp;"|"&amp;$C$109,ROW(Tdata[Date|Affectation]),9^9),ROW()-ROW($C$109)+1)-1),"")</f>
        <v/>
      </c>
      <c r="H114" s="28" t="str">
        <f t="array" ref="H114">IFERROR(INDEX(Tdata[Nom],SMALL(IF(Tdata[Date|Affectation]=H$5&amp;"|"&amp;$C$109,ROW(Tdata[Date|Affectation]),9^9),ROW()-ROW($C$109)+1)-1),"")</f>
        <v/>
      </c>
      <c r="I114" s="28" t="str">
        <f t="array" ref="I114">IFERROR(INDEX(Tdata[Nom],SMALL(IF(Tdata[Date|Affectation]=I$5&amp;"|"&amp;$C$109,ROW(Tdata[Date|Affectation]),9^9),ROW()-ROW($C$109)+1)-1),"")</f>
        <v/>
      </c>
      <c r="J114" s="28" t="str">
        <f t="array" ref="J114">IFERROR(INDEX(Tdata[Nom],SMALL(IF(Tdata[Date|Affectation]=J$5&amp;"|"&amp;$C$109,ROW(Tdata[Date|Affectation]),9^9),ROW()-ROW($C$109)+1)-1),"")</f>
        <v/>
      </c>
    </row>
    <row r="115" spans="1:10" ht="15" thickBot="1" x14ac:dyDescent="0.4">
      <c r="A115" s="189"/>
      <c r="B115" s="186"/>
      <c r="C115" s="153"/>
      <c r="D115" s="46" t="str">
        <f t="array" ref="D115">IFERROR(INDEX(Tdata[Nom],SMALL(IF(Tdata[Date|Affectation]=D$5&amp;"|"&amp;$C$109,ROW(Tdata[Date|Affectation]),9^9),ROW()-ROW($C$109)+1)-1),"")</f>
        <v/>
      </c>
      <c r="E115" s="46" t="str">
        <f t="array" ref="E115">IFERROR(INDEX(Tdata[Nom],SMALL(IF(Tdata[Date|Affectation]=E$5&amp;"|"&amp;$C$109,ROW(Tdata[Date|Affectation]),9^9),ROW()-ROW($C$109)+1)-1),"")</f>
        <v/>
      </c>
      <c r="F115" s="46" t="str">
        <f t="array" ref="F115">IFERROR(INDEX(Tdata[Nom],SMALL(IF(Tdata[Date|Affectation]=F$5&amp;"|"&amp;$C$109,ROW(Tdata[Date|Affectation]),9^9),ROW()-ROW($C$109)+1)-1),"")</f>
        <v/>
      </c>
      <c r="G115" s="46" t="str">
        <f t="array" ref="G115">IFERROR(INDEX(Tdata[Nom],SMALL(IF(Tdata[Date|Affectation]=G$5&amp;"|"&amp;$C$109,ROW(Tdata[Date|Affectation]),9^9),ROW()-ROW($C$109)+1)-1),"")</f>
        <v/>
      </c>
      <c r="H115" s="46" t="str">
        <f t="array" ref="H115">IFERROR(INDEX(Tdata[Nom],SMALL(IF(Tdata[Date|Affectation]=H$5&amp;"|"&amp;$C$109,ROW(Tdata[Date|Affectation]),9^9),ROW()-ROW($C$109)+1)-1),"")</f>
        <v/>
      </c>
      <c r="I115" s="46" t="str">
        <f t="array" ref="I115">IFERROR(INDEX(Tdata[Nom],SMALL(IF(Tdata[Date|Affectation]=I$5&amp;"|"&amp;$C$109,ROW(Tdata[Date|Affectation]),9^9),ROW()-ROW($C$109)+1)-1),"")</f>
        <v/>
      </c>
      <c r="J115" s="46" t="str">
        <f t="array" ref="J115">IFERROR(INDEX(Tdata[Nom],SMALL(IF(Tdata[Date|Affectation]=J$5&amp;"|"&amp;$C$109,ROW(Tdata[Date|Affectation]),9^9),ROW()-ROW($C$109)+1)-1),"")</f>
        <v/>
      </c>
    </row>
    <row r="116" spans="1:10" ht="15" thickBot="1" x14ac:dyDescent="0.4">
      <c r="A116" s="189"/>
      <c r="B116" s="186"/>
      <c r="C116" s="153"/>
      <c r="D116" s="28" t="str">
        <f t="array" ref="D116">IFERROR(INDEX(Tdata[Nom],SMALL(IF(Tdata[Date|Affectation]=D$5&amp;"|"&amp;$C$109,ROW(Tdata[Date|Affectation]),9^9),ROW()-ROW($C$109)+1)-1),"")</f>
        <v/>
      </c>
      <c r="E116" s="28" t="str">
        <f t="array" ref="E116">IFERROR(INDEX(Tdata[Nom],SMALL(IF(Tdata[Date|Affectation]=E$5&amp;"|"&amp;$C$109,ROW(Tdata[Date|Affectation]),9^9),ROW()-ROW($C$109)+1)-1),"")</f>
        <v/>
      </c>
      <c r="F116" s="28" t="str">
        <f t="array" ref="F116">IFERROR(INDEX(Tdata[Nom],SMALL(IF(Tdata[Date|Affectation]=F$5&amp;"|"&amp;$C$109,ROW(Tdata[Date|Affectation]),9^9),ROW()-ROW($C$109)+1)-1),"")</f>
        <v/>
      </c>
      <c r="G116" s="28" t="str">
        <f t="array" ref="G116">IFERROR(INDEX(Tdata[Nom],SMALL(IF(Tdata[Date|Affectation]=G$5&amp;"|"&amp;$C$109,ROW(Tdata[Date|Affectation]),9^9),ROW()-ROW($C$109)+1)-1),"")</f>
        <v/>
      </c>
      <c r="H116" s="28" t="str">
        <f t="array" ref="H116">IFERROR(INDEX(Tdata[Nom],SMALL(IF(Tdata[Date|Affectation]=H$5&amp;"|"&amp;$C$109,ROW(Tdata[Date|Affectation]),9^9),ROW()-ROW($C$109)+1)-1),"")</f>
        <v/>
      </c>
      <c r="I116" s="28" t="str">
        <f t="array" ref="I116">IFERROR(INDEX(Tdata[Nom],SMALL(IF(Tdata[Date|Affectation]=I$5&amp;"|"&amp;$C$109,ROW(Tdata[Date|Affectation]),9^9),ROW()-ROW($C$109)+1)-1),"")</f>
        <v/>
      </c>
      <c r="J116" s="28" t="str">
        <f t="array" ref="J116">IFERROR(INDEX(Tdata[Nom],SMALL(IF(Tdata[Date|Affectation]=J$5&amp;"|"&amp;$C$109,ROW(Tdata[Date|Affectation]),9^9),ROW()-ROW($C$109)+1)-1),"")</f>
        <v/>
      </c>
    </row>
    <row r="117" spans="1:10" ht="15" thickBot="1" x14ac:dyDescent="0.4">
      <c r="A117" s="189"/>
      <c r="B117" s="186"/>
      <c r="C117" s="153"/>
      <c r="D117" s="28" t="str">
        <f t="array" ref="D117">IFERROR(INDEX(Tdata[Nom],SMALL(IF(Tdata[Date|Affectation]=D$5&amp;"|"&amp;$C$109,ROW(Tdata[Date|Affectation]),9^9),ROW()-ROW($C$109)+1)-1),"")</f>
        <v/>
      </c>
      <c r="E117" s="28" t="str">
        <f t="array" ref="E117">IFERROR(INDEX(Tdata[Nom],SMALL(IF(Tdata[Date|Affectation]=E$5&amp;"|"&amp;$C$109,ROW(Tdata[Date|Affectation]),9^9),ROW()-ROW($C$109)+1)-1),"")</f>
        <v/>
      </c>
      <c r="F117" s="28" t="str">
        <f t="array" ref="F117">IFERROR(INDEX(Tdata[Nom],SMALL(IF(Tdata[Date|Affectation]=F$5&amp;"|"&amp;$C$109,ROW(Tdata[Date|Affectation]),9^9),ROW()-ROW($C$109)+1)-1),"")</f>
        <v/>
      </c>
      <c r="G117" s="28" t="str">
        <f t="array" ref="G117">IFERROR(INDEX(Tdata[Nom],SMALL(IF(Tdata[Date|Affectation]=G$5&amp;"|"&amp;$C$109,ROW(Tdata[Date|Affectation]),9^9),ROW()-ROW($C$109)+1)-1),"")</f>
        <v/>
      </c>
      <c r="H117" s="28" t="str">
        <f t="array" ref="H117">IFERROR(INDEX(Tdata[Nom],SMALL(IF(Tdata[Date|Affectation]=H$5&amp;"|"&amp;$C$109,ROW(Tdata[Date|Affectation]),9^9),ROW()-ROW($C$109)+1)-1),"")</f>
        <v/>
      </c>
      <c r="I117" s="28" t="str">
        <f t="array" ref="I117">IFERROR(INDEX(Tdata[Nom],SMALL(IF(Tdata[Date|Affectation]=I$5&amp;"|"&amp;$C$109,ROW(Tdata[Date|Affectation]),9^9),ROW()-ROW($C$109)+1)-1),"")</f>
        <v/>
      </c>
      <c r="J117" s="28" t="str">
        <f t="array" ref="J117">IFERROR(INDEX(Tdata[Nom],SMALL(IF(Tdata[Date|Affectation]=J$5&amp;"|"&amp;$C$109,ROW(Tdata[Date|Affectation]),9^9),ROW()-ROW($C$109)+1)-1),"")</f>
        <v/>
      </c>
    </row>
    <row r="118" spans="1:10" ht="15" thickBot="1" x14ac:dyDescent="0.4">
      <c r="A118" s="189"/>
      <c r="B118" s="186"/>
      <c r="C118" s="153"/>
      <c r="D118" s="28" t="str">
        <f t="array" ref="D118">IFERROR(INDEX(Tdata[Nom],SMALL(IF(Tdata[Date|Affectation]=D$5&amp;"|"&amp;$C$109,ROW(Tdata[Date|Affectation]),9^9),ROW()-ROW($C$109)+1)-1),"")</f>
        <v/>
      </c>
      <c r="E118" s="28" t="str">
        <f t="array" ref="E118">IFERROR(INDEX(Tdata[Nom],SMALL(IF(Tdata[Date|Affectation]=E$5&amp;"|"&amp;$C$109,ROW(Tdata[Date|Affectation]),9^9),ROW()-ROW($C$109)+1)-1),"")</f>
        <v/>
      </c>
      <c r="F118" s="28" t="str">
        <f t="array" ref="F118">IFERROR(INDEX(Tdata[Nom],SMALL(IF(Tdata[Date|Affectation]=F$5&amp;"|"&amp;$C$109,ROW(Tdata[Date|Affectation]),9^9),ROW()-ROW($C$109)+1)-1),"")</f>
        <v/>
      </c>
      <c r="G118" s="28" t="str">
        <f t="array" ref="G118">IFERROR(INDEX(Tdata[Nom],SMALL(IF(Tdata[Date|Affectation]=G$5&amp;"|"&amp;$C$109,ROW(Tdata[Date|Affectation]),9^9),ROW()-ROW($C$109)+1)-1),"")</f>
        <v/>
      </c>
      <c r="H118" s="28" t="str">
        <f t="array" ref="H118">IFERROR(INDEX(Tdata[Nom],SMALL(IF(Tdata[Date|Affectation]=H$5&amp;"|"&amp;$C$109,ROW(Tdata[Date|Affectation]),9^9),ROW()-ROW($C$109)+1)-1),"")</f>
        <v/>
      </c>
      <c r="I118" s="28" t="str">
        <f t="array" ref="I118">IFERROR(INDEX(Tdata[Nom],SMALL(IF(Tdata[Date|Affectation]=I$5&amp;"|"&amp;$C$109,ROW(Tdata[Date|Affectation]),9^9),ROW()-ROW($C$109)+1)-1),"")</f>
        <v/>
      </c>
      <c r="J118" s="28" t="str">
        <f t="array" ref="J118">IFERROR(INDEX(Tdata[Nom],SMALL(IF(Tdata[Date|Affectation]=J$5&amp;"|"&amp;$C$109,ROW(Tdata[Date|Affectation]),9^9),ROW()-ROW($C$109)+1)-1),"")</f>
        <v/>
      </c>
    </row>
    <row r="119" spans="1:10" ht="15" thickBot="1" x14ac:dyDescent="0.4">
      <c r="A119" s="189"/>
      <c r="B119" s="186"/>
      <c r="C119" s="155"/>
      <c r="D119" s="28" t="str">
        <f t="array" ref="D119">IFERROR(INDEX(Tdata[Nom],SMALL(IF(Tdata[Date|Affectation]=D$5&amp;"|"&amp;$C$109,ROW(Tdata[Date|Affectation]),9^9),ROW()-ROW($C$109)+1)-1),"")</f>
        <v/>
      </c>
      <c r="E119" s="28" t="str">
        <f t="array" ref="E119">IFERROR(INDEX(Tdata[Nom],SMALL(IF(Tdata[Date|Affectation]=E$5&amp;"|"&amp;$C$109,ROW(Tdata[Date|Affectation]),9^9),ROW()-ROW($C$109)+1)-1),"")</f>
        <v/>
      </c>
      <c r="F119" s="28" t="str">
        <f t="array" ref="F119">IFERROR(INDEX(Tdata[Nom],SMALL(IF(Tdata[Date|Affectation]=F$5&amp;"|"&amp;$C$109,ROW(Tdata[Date|Affectation]),9^9),ROW()-ROW($C$109)+1)-1),"")</f>
        <v/>
      </c>
      <c r="G119" s="28" t="str">
        <f t="array" ref="G119">IFERROR(INDEX(Tdata[Nom],SMALL(IF(Tdata[Date|Affectation]=G$5&amp;"|"&amp;$C$109,ROW(Tdata[Date|Affectation]),9^9),ROW()-ROW($C$109)+1)-1),"")</f>
        <v/>
      </c>
      <c r="H119" s="28" t="str">
        <f t="array" ref="H119">IFERROR(INDEX(Tdata[Nom],SMALL(IF(Tdata[Date|Affectation]=H$5&amp;"|"&amp;$C$109,ROW(Tdata[Date|Affectation]),9^9),ROW()-ROW($C$109)+1)-1),"")</f>
        <v/>
      </c>
      <c r="I119" s="28" t="str">
        <f t="array" ref="I119">IFERROR(INDEX(Tdata[Nom],SMALL(IF(Tdata[Date|Affectation]=I$5&amp;"|"&amp;$C$109,ROW(Tdata[Date|Affectation]),9^9),ROW()-ROW($C$109)+1)-1),"")</f>
        <v/>
      </c>
      <c r="J119" s="28" t="str">
        <f t="array" ref="J119">IFERROR(INDEX(Tdata[Nom],SMALL(IF(Tdata[Date|Affectation]=J$5&amp;"|"&amp;$C$109,ROW(Tdata[Date|Affectation]),9^9),ROW()-ROW($C$109)+1)-1),"")</f>
        <v/>
      </c>
    </row>
    <row r="120" spans="1:10" ht="15" thickBot="1" x14ac:dyDescent="0.4">
      <c r="A120" s="189"/>
      <c r="B120" s="185" t="s">
        <v>13</v>
      </c>
      <c r="C120" s="156" t="s">
        <v>156</v>
      </c>
      <c r="D120" s="27" t="str">
        <f t="array" ref="D120">IFERROR(INDEX(Tdata[Nom],SMALL(IF(Tdata[Date|Affectation]=D$5&amp;"|"&amp;$C$120,ROW(Tdata[Date|Affectation]),9^9),ROW()-ROW($C$120)+1)-1),"")</f>
        <v/>
      </c>
      <c r="E120" s="27" t="str">
        <f t="array" ref="E120">IFERROR(INDEX(Tdata[Nom],SMALL(IF(Tdata[Date|Affectation]=E$5&amp;"|"&amp;$C$120,ROW(Tdata[Date|Affectation]),9^9),ROW()-ROW($C$120)+1)-1),"")</f>
        <v/>
      </c>
      <c r="F120" s="27" t="str">
        <f t="array" ref="F120">IFERROR(INDEX(Tdata[Nom],SMALL(IF(Tdata[Date|Affectation]=F$5&amp;"|"&amp;$C$120,ROW(Tdata[Date|Affectation]),9^9),ROW()-ROW($C$120)+1)-1),"")</f>
        <v/>
      </c>
      <c r="G120" s="27" t="str">
        <f t="array" ref="G120">IFERROR(INDEX(Tdata[Nom],SMALL(IF(Tdata[Date|Affectation]=G$5&amp;"|"&amp;$C$120,ROW(Tdata[Date|Affectation]),9^9),ROW()-ROW($C$120)+1)-1),"")</f>
        <v/>
      </c>
      <c r="H120" s="27" t="str">
        <f t="array" ref="H120">IFERROR(INDEX(Tdata[Nom],SMALL(IF(Tdata[Date|Affectation]=H$5&amp;"|"&amp;$C$120,ROW(Tdata[Date|Affectation]),9^9),ROW()-ROW($C$120)+1)-1),"")</f>
        <v/>
      </c>
      <c r="I120" s="27" t="str">
        <f t="array" ref="I120">IFERROR(INDEX(Tdata[Nom],SMALL(IF(Tdata[Date|Affectation]=I$5&amp;"|"&amp;$C$120,ROW(Tdata[Date|Affectation]),9^9),ROW()-ROW($C$120)+1)-1),"")</f>
        <v/>
      </c>
      <c r="J120" s="27" t="str">
        <f t="array" ref="J120">IFERROR(INDEX(Tdata[Nom],SMALL(IF(Tdata[Date|Affectation]=J$5&amp;"|"&amp;$C$120,ROW(Tdata[Date|Affectation]),9^9),ROW()-ROW($C$120)+1)-1),"")</f>
        <v/>
      </c>
    </row>
    <row r="121" spans="1:10" ht="15" thickBot="1" x14ac:dyDescent="0.4">
      <c r="A121" s="189"/>
      <c r="B121" s="185"/>
      <c r="C121" s="154"/>
      <c r="D121" s="28" t="str">
        <f t="array" ref="D121">IFERROR(INDEX(Tdata[Nom],SMALL(IF(Tdata[Date|Affectation]=D$5&amp;"|"&amp;$C$120,ROW(Tdata[Date|Affectation]),9^9),ROW()-ROW($C$120)+1)-1),"")</f>
        <v/>
      </c>
      <c r="E121" s="28" t="str">
        <f t="array" ref="E121">IFERROR(INDEX(Tdata[Nom],SMALL(IF(Tdata[Date|Affectation]=E$5&amp;"|"&amp;$C$120,ROW(Tdata[Date|Affectation]),9^9),ROW()-ROW($C$120)+1)-1),"")</f>
        <v/>
      </c>
      <c r="F121" s="28" t="str">
        <f t="array" ref="F121">IFERROR(INDEX(Tdata[Nom],SMALL(IF(Tdata[Date|Affectation]=F$5&amp;"|"&amp;$C$120,ROW(Tdata[Date|Affectation]),9^9),ROW()-ROW($C$120)+1)-1),"")</f>
        <v/>
      </c>
      <c r="G121" s="28" t="str">
        <f t="array" ref="G121">IFERROR(INDEX(Tdata[Nom],SMALL(IF(Tdata[Date|Affectation]=G$5&amp;"|"&amp;$C$120,ROW(Tdata[Date|Affectation]),9^9),ROW()-ROW($C$120)+1)-1),"")</f>
        <v/>
      </c>
      <c r="H121" s="28" t="str">
        <f t="array" ref="H121">IFERROR(INDEX(Tdata[Nom],SMALL(IF(Tdata[Date|Affectation]=H$5&amp;"|"&amp;$C$120,ROW(Tdata[Date|Affectation]),9^9),ROW()-ROW($C$120)+1)-1),"")</f>
        <v/>
      </c>
      <c r="I121" s="28" t="str">
        <f t="array" ref="I121">IFERROR(INDEX(Tdata[Nom],SMALL(IF(Tdata[Date|Affectation]=I$5&amp;"|"&amp;$C$120,ROW(Tdata[Date|Affectation]),9^9),ROW()-ROW($C$120)+1)-1),"")</f>
        <v/>
      </c>
      <c r="J121" s="28" t="str">
        <f t="array" ref="J121">IFERROR(INDEX(Tdata[Nom],SMALL(IF(Tdata[Date|Affectation]=J$5&amp;"|"&amp;$C$120,ROW(Tdata[Date|Affectation]),9^9),ROW()-ROW($C$120)+1)-1),"")</f>
        <v/>
      </c>
    </row>
    <row r="122" spans="1:10" ht="15" thickBot="1" x14ac:dyDescent="0.4">
      <c r="A122" s="189"/>
      <c r="B122" s="185"/>
      <c r="C122" s="154"/>
      <c r="D122" s="28" t="str">
        <f t="array" ref="D122">IFERROR(INDEX(Tdata[Nom],SMALL(IF(Tdata[Date|Affectation]=D$5&amp;"|"&amp;$C$120,ROW(Tdata[Date|Affectation]),9^9),ROW()-ROW($C$120)+1)-1),"")</f>
        <v/>
      </c>
      <c r="E122" s="28" t="str">
        <f t="array" ref="E122">IFERROR(INDEX(Tdata[Nom],SMALL(IF(Tdata[Date|Affectation]=E$5&amp;"|"&amp;$C$120,ROW(Tdata[Date|Affectation]),9^9),ROW()-ROW($C$120)+1)-1),"")</f>
        <v/>
      </c>
      <c r="F122" s="28" t="str">
        <f t="array" ref="F122">IFERROR(INDEX(Tdata[Nom],SMALL(IF(Tdata[Date|Affectation]=F$5&amp;"|"&amp;$C$120,ROW(Tdata[Date|Affectation]),9^9),ROW()-ROW($C$120)+1)-1),"")</f>
        <v/>
      </c>
      <c r="G122" s="28" t="str">
        <f t="array" ref="G122">IFERROR(INDEX(Tdata[Nom],SMALL(IF(Tdata[Date|Affectation]=G$5&amp;"|"&amp;$C$120,ROW(Tdata[Date|Affectation]),9^9),ROW()-ROW($C$120)+1)-1),"")</f>
        <v/>
      </c>
      <c r="H122" s="28" t="str">
        <f t="array" ref="H122">IFERROR(INDEX(Tdata[Nom],SMALL(IF(Tdata[Date|Affectation]=H$5&amp;"|"&amp;$C$120,ROW(Tdata[Date|Affectation]),9^9),ROW()-ROW($C$120)+1)-1),"")</f>
        <v/>
      </c>
      <c r="I122" s="28" t="str">
        <f t="array" ref="I122">IFERROR(INDEX(Tdata[Nom],SMALL(IF(Tdata[Date|Affectation]=I$5&amp;"|"&amp;$C$120,ROW(Tdata[Date|Affectation]),9^9),ROW()-ROW($C$120)+1)-1),"")</f>
        <v/>
      </c>
      <c r="J122" s="28" t="str">
        <f t="array" ref="J122">IFERROR(INDEX(Tdata[Nom],SMALL(IF(Tdata[Date|Affectation]=J$5&amp;"|"&amp;$C$120,ROW(Tdata[Date|Affectation]),9^9),ROW()-ROW($C$120)+1)-1),"")</f>
        <v/>
      </c>
    </row>
    <row r="123" spans="1:10" ht="15" thickBot="1" x14ac:dyDescent="0.4">
      <c r="A123" s="189"/>
      <c r="B123" s="185"/>
      <c r="C123" s="154"/>
      <c r="D123" s="28" t="str">
        <f t="array" ref="D123">IFERROR(INDEX(Tdata[Nom],SMALL(IF(Tdata[Date|Affectation]=D$5&amp;"|"&amp;$C$120,ROW(Tdata[Date|Affectation]),9^9),ROW()-ROW($C$120)+1)-1),"")</f>
        <v/>
      </c>
      <c r="E123" s="28" t="str">
        <f t="array" ref="E123">IFERROR(INDEX(Tdata[Nom],SMALL(IF(Tdata[Date|Affectation]=E$5&amp;"|"&amp;$C$120,ROW(Tdata[Date|Affectation]),9^9),ROW()-ROW($C$120)+1)-1),"")</f>
        <v/>
      </c>
      <c r="F123" s="28" t="str">
        <f t="array" ref="F123">IFERROR(INDEX(Tdata[Nom],SMALL(IF(Tdata[Date|Affectation]=F$5&amp;"|"&amp;$C$120,ROW(Tdata[Date|Affectation]),9^9),ROW()-ROW($C$120)+1)-1),"")</f>
        <v/>
      </c>
      <c r="G123" s="28" t="str">
        <f t="array" ref="G123">IFERROR(INDEX(Tdata[Nom],SMALL(IF(Tdata[Date|Affectation]=G$5&amp;"|"&amp;$C$120,ROW(Tdata[Date|Affectation]),9^9),ROW()-ROW($C$120)+1)-1),"")</f>
        <v/>
      </c>
      <c r="H123" s="28" t="str">
        <f t="array" ref="H123">IFERROR(INDEX(Tdata[Nom],SMALL(IF(Tdata[Date|Affectation]=H$5&amp;"|"&amp;$C$120,ROW(Tdata[Date|Affectation]),9^9),ROW()-ROW($C$120)+1)-1),"")</f>
        <v/>
      </c>
      <c r="I123" s="28" t="str">
        <f t="array" ref="I123">IFERROR(INDEX(Tdata[Nom],SMALL(IF(Tdata[Date|Affectation]=I$5&amp;"|"&amp;$C$120,ROW(Tdata[Date|Affectation]),9^9),ROW()-ROW($C$120)+1)-1),"")</f>
        <v/>
      </c>
      <c r="J123" s="28" t="str">
        <f t="array" ref="J123">IFERROR(INDEX(Tdata[Nom],SMALL(IF(Tdata[Date|Affectation]=J$5&amp;"|"&amp;$C$120,ROW(Tdata[Date|Affectation]),9^9),ROW()-ROW($C$120)+1)-1),"")</f>
        <v/>
      </c>
    </row>
    <row r="124" spans="1:10" ht="15" thickBot="1" x14ac:dyDescent="0.4">
      <c r="A124" s="189"/>
      <c r="B124" s="185"/>
      <c r="C124" s="154"/>
      <c r="D124" s="28" t="str">
        <f t="array" ref="D124">IFERROR(INDEX(Tdata[Nom],SMALL(IF(Tdata[Date|Affectation]=D$5&amp;"|"&amp;$C$120,ROW(Tdata[Date|Affectation]),9^9),ROW()-ROW($C$120)+1)-1),"")</f>
        <v/>
      </c>
      <c r="E124" s="28" t="str">
        <f t="array" ref="E124">IFERROR(INDEX(Tdata[Nom],SMALL(IF(Tdata[Date|Affectation]=E$5&amp;"|"&amp;$C$120,ROW(Tdata[Date|Affectation]),9^9),ROW()-ROW($C$120)+1)-1),"")</f>
        <v/>
      </c>
      <c r="F124" s="28" t="str">
        <f t="array" ref="F124">IFERROR(INDEX(Tdata[Nom],SMALL(IF(Tdata[Date|Affectation]=F$5&amp;"|"&amp;$C$120,ROW(Tdata[Date|Affectation]),9^9),ROW()-ROW($C$120)+1)-1),"")</f>
        <v/>
      </c>
      <c r="G124" s="28" t="str">
        <f t="array" ref="G124">IFERROR(INDEX(Tdata[Nom],SMALL(IF(Tdata[Date|Affectation]=G$5&amp;"|"&amp;$C$120,ROW(Tdata[Date|Affectation]),9^9),ROW()-ROW($C$120)+1)-1),"")</f>
        <v/>
      </c>
      <c r="H124" s="28" t="str">
        <f t="array" ref="H124">IFERROR(INDEX(Tdata[Nom],SMALL(IF(Tdata[Date|Affectation]=H$5&amp;"|"&amp;$C$120,ROW(Tdata[Date|Affectation]),9^9),ROW()-ROW($C$120)+1)-1),"")</f>
        <v/>
      </c>
      <c r="I124" s="28" t="str">
        <f t="array" ref="I124">IFERROR(INDEX(Tdata[Nom],SMALL(IF(Tdata[Date|Affectation]=I$5&amp;"|"&amp;$C$120,ROW(Tdata[Date|Affectation]),9^9),ROW()-ROW($C$120)+1)-1),"")</f>
        <v/>
      </c>
      <c r="J124" s="28" t="str">
        <f t="array" ref="J124">IFERROR(INDEX(Tdata[Nom],SMALL(IF(Tdata[Date|Affectation]=J$5&amp;"|"&amp;$C$120,ROW(Tdata[Date|Affectation]),9^9),ROW()-ROW($C$120)+1)-1),"")</f>
        <v/>
      </c>
    </row>
    <row r="125" spans="1:10" ht="15" thickBot="1" x14ac:dyDescent="0.4">
      <c r="A125" s="189"/>
      <c r="B125" s="185"/>
      <c r="C125" s="154"/>
      <c r="D125" s="28" t="str">
        <f t="array" ref="D125">IFERROR(INDEX(Tdata[Nom],SMALL(IF(Tdata[Date|Affectation]=D$5&amp;"|"&amp;$C$120,ROW(Tdata[Date|Affectation]),9^9),ROW()-ROW($C$120)+1)-1),"")</f>
        <v/>
      </c>
      <c r="E125" s="28" t="str">
        <f t="array" ref="E125">IFERROR(INDEX(Tdata[Nom],SMALL(IF(Tdata[Date|Affectation]=E$5&amp;"|"&amp;$C$120,ROW(Tdata[Date|Affectation]),9^9),ROW()-ROW($C$120)+1)-1),"")</f>
        <v/>
      </c>
      <c r="F125" s="28" t="str">
        <f t="array" ref="F125">IFERROR(INDEX(Tdata[Nom],SMALL(IF(Tdata[Date|Affectation]=F$5&amp;"|"&amp;$C$120,ROW(Tdata[Date|Affectation]),9^9),ROW()-ROW($C$120)+1)-1),"")</f>
        <v/>
      </c>
      <c r="G125" s="28" t="str">
        <f t="array" ref="G125">IFERROR(INDEX(Tdata[Nom],SMALL(IF(Tdata[Date|Affectation]=G$5&amp;"|"&amp;$C$120,ROW(Tdata[Date|Affectation]),9^9),ROW()-ROW($C$120)+1)-1),"")</f>
        <v/>
      </c>
      <c r="H125" s="28" t="str">
        <f t="array" ref="H125">IFERROR(INDEX(Tdata[Nom],SMALL(IF(Tdata[Date|Affectation]=H$5&amp;"|"&amp;$C$120,ROW(Tdata[Date|Affectation]),9^9),ROW()-ROW($C$120)+1)-1),"")</f>
        <v/>
      </c>
      <c r="I125" s="28" t="str">
        <f t="array" ref="I125">IFERROR(INDEX(Tdata[Nom],SMALL(IF(Tdata[Date|Affectation]=I$5&amp;"|"&amp;$C$120,ROW(Tdata[Date|Affectation]),9^9),ROW()-ROW($C$120)+1)-1),"")</f>
        <v/>
      </c>
      <c r="J125" s="28" t="str">
        <f t="array" ref="J125">IFERROR(INDEX(Tdata[Nom],SMALL(IF(Tdata[Date|Affectation]=J$5&amp;"|"&amp;$C$120,ROW(Tdata[Date|Affectation]),9^9),ROW()-ROW($C$120)+1)-1),"")</f>
        <v/>
      </c>
    </row>
    <row r="126" spans="1:10" ht="15" thickBot="1" x14ac:dyDescent="0.4">
      <c r="A126" s="189"/>
      <c r="B126" s="185"/>
      <c r="C126" s="154"/>
      <c r="D126" s="46" t="str">
        <f t="array" ref="D126">IFERROR(INDEX(Tdata[Nom],SMALL(IF(Tdata[Date|Affectation]=D$5&amp;"|"&amp;$C$120,ROW(Tdata[Date|Affectation]),9^9),ROW()-ROW($C$120)+1)-1),"")</f>
        <v/>
      </c>
      <c r="E126" s="46" t="str">
        <f t="array" ref="E126">IFERROR(INDEX(Tdata[Nom],SMALL(IF(Tdata[Date|Affectation]=E$5&amp;"|"&amp;$C$120,ROW(Tdata[Date|Affectation]),9^9),ROW()-ROW($C$120)+1)-1),"")</f>
        <v/>
      </c>
      <c r="F126" s="46" t="str">
        <f t="array" ref="F126">IFERROR(INDEX(Tdata[Nom],SMALL(IF(Tdata[Date|Affectation]=F$5&amp;"|"&amp;$C$120,ROW(Tdata[Date|Affectation]),9^9),ROW()-ROW($C$120)+1)-1),"")</f>
        <v/>
      </c>
      <c r="G126" s="46" t="str">
        <f t="array" ref="G126">IFERROR(INDEX(Tdata[Nom],SMALL(IF(Tdata[Date|Affectation]=G$5&amp;"|"&amp;$C$120,ROW(Tdata[Date|Affectation]),9^9),ROW()-ROW($C$120)+1)-1),"")</f>
        <v/>
      </c>
      <c r="H126" s="46" t="str">
        <f t="array" ref="H126">IFERROR(INDEX(Tdata[Nom],SMALL(IF(Tdata[Date|Affectation]=H$5&amp;"|"&amp;$C$120,ROW(Tdata[Date|Affectation]),9^9),ROW()-ROW($C$120)+1)-1),"")</f>
        <v/>
      </c>
      <c r="I126" s="46" t="str">
        <f t="array" ref="I126">IFERROR(INDEX(Tdata[Nom],SMALL(IF(Tdata[Date|Affectation]=I$5&amp;"|"&amp;$C$120,ROW(Tdata[Date|Affectation]),9^9),ROW()-ROW($C$120)+1)-1),"")</f>
        <v/>
      </c>
      <c r="J126" s="46" t="str">
        <f t="array" ref="J126">IFERROR(INDEX(Tdata[Nom],SMALL(IF(Tdata[Date|Affectation]=J$5&amp;"|"&amp;$C$120,ROW(Tdata[Date|Affectation]),9^9),ROW()-ROW($C$120)+1)-1),"")</f>
        <v/>
      </c>
    </row>
    <row r="127" spans="1:10" ht="15" thickBot="1" x14ac:dyDescent="0.4">
      <c r="A127" s="189"/>
      <c r="B127" s="185"/>
      <c r="C127" s="154"/>
      <c r="D127" s="28" t="str">
        <f t="array" ref="D127">IFERROR(INDEX(Tdata[Nom],SMALL(IF(Tdata[Date|Affectation]=D$5&amp;"|"&amp;$C$120,ROW(Tdata[Date|Affectation]),9^9),ROW()-ROW($C$120)+1)-1),"")</f>
        <v/>
      </c>
      <c r="E127" s="28" t="str">
        <f t="array" ref="E127">IFERROR(INDEX(Tdata[Nom],SMALL(IF(Tdata[Date|Affectation]=E$5&amp;"|"&amp;$C$120,ROW(Tdata[Date|Affectation]),9^9),ROW()-ROW($C$120)+1)-1),"")</f>
        <v/>
      </c>
      <c r="F127" s="28" t="str">
        <f t="array" ref="F127">IFERROR(INDEX(Tdata[Nom],SMALL(IF(Tdata[Date|Affectation]=F$5&amp;"|"&amp;$C$120,ROW(Tdata[Date|Affectation]),9^9),ROW()-ROW($C$120)+1)-1),"")</f>
        <v/>
      </c>
      <c r="G127" s="28" t="str">
        <f t="array" ref="G127">IFERROR(INDEX(Tdata[Nom],SMALL(IF(Tdata[Date|Affectation]=G$5&amp;"|"&amp;$C$120,ROW(Tdata[Date|Affectation]),9^9),ROW()-ROW($C$120)+1)-1),"")</f>
        <v/>
      </c>
      <c r="H127" s="28" t="str">
        <f t="array" ref="H127">IFERROR(INDEX(Tdata[Nom],SMALL(IF(Tdata[Date|Affectation]=H$5&amp;"|"&amp;$C$120,ROW(Tdata[Date|Affectation]),9^9),ROW()-ROW($C$120)+1)-1),"")</f>
        <v/>
      </c>
      <c r="I127" s="28" t="str">
        <f t="array" ref="I127">IFERROR(INDEX(Tdata[Nom],SMALL(IF(Tdata[Date|Affectation]=I$5&amp;"|"&amp;$C$120,ROW(Tdata[Date|Affectation]),9^9),ROW()-ROW($C$120)+1)-1),"")</f>
        <v/>
      </c>
      <c r="J127" s="28" t="str">
        <f t="array" ref="J127">IFERROR(INDEX(Tdata[Nom],SMALL(IF(Tdata[Date|Affectation]=J$5&amp;"|"&amp;$C$120,ROW(Tdata[Date|Affectation]),9^9),ROW()-ROW($C$120)+1)-1),"")</f>
        <v/>
      </c>
    </row>
    <row r="128" spans="1:10" ht="15" thickBot="1" x14ac:dyDescent="0.4">
      <c r="A128" s="189"/>
      <c r="B128" s="185"/>
      <c r="C128" s="154"/>
      <c r="D128" s="28" t="str">
        <f t="array" ref="D128">IFERROR(INDEX(Tdata[Nom],SMALL(IF(Tdata[Date|Affectation]=D$5&amp;"|"&amp;$C$120,ROW(Tdata[Date|Affectation]),9^9),ROW()-ROW($C$120)+1)-1),"")</f>
        <v/>
      </c>
      <c r="E128" s="28" t="str">
        <f t="array" ref="E128">IFERROR(INDEX(Tdata[Nom],SMALL(IF(Tdata[Date|Affectation]=E$5&amp;"|"&amp;$C$120,ROW(Tdata[Date|Affectation]),9^9),ROW()-ROW($C$120)+1)-1),"")</f>
        <v/>
      </c>
      <c r="F128" s="28" t="str">
        <f t="array" ref="F128">IFERROR(INDEX(Tdata[Nom],SMALL(IF(Tdata[Date|Affectation]=F$5&amp;"|"&amp;$C$120,ROW(Tdata[Date|Affectation]),9^9),ROW()-ROW($C$120)+1)-1),"")</f>
        <v/>
      </c>
      <c r="G128" s="28" t="str">
        <f t="array" ref="G128">IFERROR(INDEX(Tdata[Nom],SMALL(IF(Tdata[Date|Affectation]=G$5&amp;"|"&amp;$C$120,ROW(Tdata[Date|Affectation]),9^9),ROW()-ROW($C$120)+1)-1),"")</f>
        <v/>
      </c>
      <c r="H128" s="28" t="str">
        <f t="array" ref="H128">IFERROR(INDEX(Tdata[Nom],SMALL(IF(Tdata[Date|Affectation]=H$5&amp;"|"&amp;$C$120,ROW(Tdata[Date|Affectation]),9^9),ROW()-ROW($C$120)+1)-1),"")</f>
        <v/>
      </c>
      <c r="I128" s="28" t="str">
        <f t="array" ref="I128">IFERROR(INDEX(Tdata[Nom],SMALL(IF(Tdata[Date|Affectation]=I$5&amp;"|"&amp;$C$120,ROW(Tdata[Date|Affectation]),9^9),ROW()-ROW($C$120)+1)-1),"")</f>
        <v/>
      </c>
      <c r="J128" s="28" t="str">
        <f t="array" ref="J128">IFERROR(INDEX(Tdata[Nom],SMALL(IF(Tdata[Date|Affectation]=J$5&amp;"|"&amp;$C$120,ROW(Tdata[Date|Affectation]),9^9),ROW()-ROW($C$120)+1)-1),"")</f>
        <v/>
      </c>
    </row>
    <row r="129" spans="1:10" ht="15" thickBot="1" x14ac:dyDescent="0.4">
      <c r="A129" s="189"/>
      <c r="B129" s="186"/>
      <c r="C129" s="153"/>
      <c r="D129" s="28" t="str">
        <f t="array" ref="D129">IFERROR(INDEX(Tdata[Nom],SMALL(IF(Tdata[Date|Affectation]=D$5&amp;"|"&amp;$C$120,ROW(Tdata[Date|Affectation]),9^9),ROW()-ROW($C$120)+1)-1),"")</f>
        <v/>
      </c>
      <c r="E129" s="28" t="str">
        <f t="array" ref="E129">IFERROR(INDEX(Tdata[Nom],SMALL(IF(Tdata[Date|Affectation]=E$5&amp;"|"&amp;$C$120,ROW(Tdata[Date|Affectation]),9^9),ROW()-ROW($C$120)+1)-1),"")</f>
        <v/>
      </c>
      <c r="F129" s="28" t="str">
        <f t="array" ref="F129">IFERROR(INDEX(Tdata[Nom],SMALL(IF(Tdata[Date|Affectation]=F$5&amp;"|"&amp;$C$120,ROW(Tdata[Date|Affectation]),9^9),ROW()-ROW($C$120)+1)-1),"")</f>
        <v/>
      </c>
      <c r="G129" s="28" t="str">
        <f t="array" ref="G129">IFERROR(INDEX(Tdata[Nom],SMALL(IF(Tdata[Date|Affectation]=G$5&amp;"|"&amp;$C$120,ROW(Tdata[Date|Affectation]),9^9),ROW()-ROW($C$120)+1)-1),"")</f>
        <v/>
      </c>
      <c r="H129" s="28" t="str">
        <f t="array" ref="H129">IFERROR(INDEX(Tdata[Nom],SMALL(IF(Tdata[Date|Affectation]=H$5&amp;"|"&amp;$C$120,ROW(Tdata[Date|Affectation]),9^9),ROW()-ROW($C$120)+1)-1),"")</f>
        <v/>
      </c>
      <c r="I129" s="28" t="str">
        <f t="array" ref="I129">IFERROR(INDEX(Tdata[Nom],SMALL(IF(Tdata[Date|Affectation]=I$5&amp;"|"&amp;$C$120,ROW(Tdata[Date|Affectation]),9^9),ROW()-ROW($C$120)+1)-1),"")</f>
        <v/>
      </c>
      <c r="J129" s="28" t="str">
        <f t="array" ref="J129">IFERROR(INDEX(Tdata[Nom],SMALL(IF(Tdata[Date|Affectation]=J$5&amp;"|"&amp;$C$120,ROW(Tdata[Date|Affectation]),9^9),ROW()-ROW($C$120)+1)-1),"")</f>
        <v/>
      </c>
    </row>
    <row r="130" spans="1:10" ht="15" thickBot="1" x14ac:dyDescent="0.4">
      <c r="A130" s="189"/>
      <c r="B130" s="186"/>
      <c r="C130" s="155"/>
      <c r="D130" s="28" t="str">
        <f t="array" ref="D130">IFERROR(INDEX(Tdata[Nom],SMALL(IF(Tdata[Date|Affectation]=D$5&amp;"|"&amp;$C$120,ROW(Tdata[Date|Affectation]),9^9),ROW()-ROW($C$120)+1)-1),"")</f>
        <v/>
      </c>
      <c r="E130" s="28" t="str">
        <f t="array" ref="E130">IFERROR(INDEX(Tdata[Nom],SMALL(IF(Tdata[Date|Affectation]=E$5&amp;"|"&amp;$C$120,ROW(Tdata[Date|Affectation]),9^9),ROW()-ROW($C$120)+1)-1),"")</f>
        <v/>
      </c>
      <c r="F130" s="28" t="str">
        <f t="array" ref="F130">IFERROR(INDEX(Tdata[Nom],SMALL(IF(Tdata[Date|Affectation]=F$5&amp;"|"&amp;$C$120,ROW(Tdata[Date|Affectation]),9^9),ROW()-ROW($C$120)+1)-1),"")</f>
        <v/>
      </c>
      <c r="G130" s="28" t="str">
        <f t="array" ref="G130">IFERROR(INDEX(Tdata[Nom],SMALL(IF(Tdata[Date|Affectation]=G$5&amp;"|"&amp;$C$120,ROW(Tdata[Date|Affectation]),9^9),ROW()-ROW($C$120)+1)-1),"")</f>
        <v/>
      </c>
      <c r="H130" s="28" t="str">
        <f t="array" ref="H130">IFERROR(INDEX(Tdata[Nom],SMALL(IF(Tdata[Date|Affectation]=H$5&amp;"|"&amp;$C$120,ROW(Tdata[Date|Affectation]),9^9),ROW()-ROW($C$120)+1)-1),"")</f>
        <v/>
      </c>
      <c r="I130" s="28" t="str">
        <f t="array" ref="I130">IFERROR(INDEX(Tdata[Nom],SMALL(IF(Tdata[Date|Affectation]=I$5&amp;"|"&amp;$C$120,ROW(Tdata[Date|Affectation]),9^9),ROW()-ROW($C$120)+1)-1),"")</f>
        <v/>
      </c>
      <c r="J130" s="28" t="str">
        <f t="array" ref="J130">IFERROR(INDEX(Tdata[Nom],SMALL(IF(Tdata[Date|Affectation]=J$5&amp;"|"&amp;$C$120,ROW(Tdata[Date|Affectation]),9^9),ROW()-ROW($C$120)+1)-1),"")</f>
        <v/>
      </c>
    </row>
    <row r="131" spans="1:10" ht="15" thickBot="1" x14ac:dyDescent="0.4">
      <c r="A131" s="189"/>
      <c r="B131" s="185" t="s">
        <v>14</v>
      </c>
      <c r="C131" s="156" t="s">
        <v>157</v>
      </c>
      <c r="D131" s="27" t="str">
        <f t="array" ref="D131">IFERROR(INDEX(Tdata[Nom],SMALL(IF(Tdata[Date|Affectation]=D$5&amp;"|"&amp;$C$131,ROW(Tdata[Date|Affectation]),9^9),ROW()-ROW($C$131)+1)-1),"")</f>
        <v/>
      </c>
      <c r="E131" s="27" t="str">
        <f t="array" ref="E131">IFERROR(INDEX(Tdata[Nom],SMALL(IF(Tdata[Date|Affectation]=E$5&amp;"|"&amp;$C$131,ROW(Tdata[Date|Affectation]),9^9),ROW()-ROW($C$131)+1)-1),"")</f>
        <v/>
      </c>
      <c r="F131" s="27" t="str">
        <f t="array" ref="F131">IFERROR(INDEX(Tdata[Nom],SMALL(IF(Tdata[Date|Affectation]=F$5&amp;"|"&amp;$C$131,ROW(Tdata[Date|Affectation]),9^9),ROW()-ROW($C$131)+1)-1),"")</f>
        <v/>
      </c>
      <c r="G131" s="27" t="str">
        <f t="array" ref="G131">IFERROR(INDEX(Tdata[Nom],SMALL(IF(Tdata[Date|Affectation]=G$5&amp;"|"&amp;$C$131,ROW(Tdata[Date|Affectation]),9^9),ROW()-ROW($C$131)+1)-1),"")</f>
        <v/>
      </c>
      <c r="H131" s="27" t="str">
        <f t="array" ref="H131">IFERROR(INDEX(Tdata[Nom],SMALL(IF(Tdata[Date|Affectation]=H$5&amp;"|"&amp;$C$131,ROW(Tdata[Date|Affectation]),9^9),ROW()-ROW($C$131)+1)-1),"")</f>
        <v/>
      </c>
      <c r="I131" s="27" t="str">
        <f t="array" ref="I131">IFERROR(INDEX(Tdata[Nom],SMALL(IF(Tdata[Date|Affectation]=I$5&amp;"|"&amp;$C$131,ROW(Tdata[Date|Affectation]),9^9),ROW()-ROW($C$131)+1)-1),"")</f>
        <v/>
      </c>
      <c r="J131" s="27" t="str">
        <f t="array" ref="J131">IFERROR(INDEX(Tdata[Nom],SMALL(IF(Tdata[Date|Affectation]=J$5&amp;"|"&amp;$C$131,ROW(Tdata[Date|Affectation]),9^9),ROW()-ROW($C$131)+1)-1),"")</f>
        <v/>
      </c>
    </row>
    <row r="132" spans="1:10" ht="15" thickBot="1" x14ac:dyDescent="0.4">
      <c r="A132" s="189"/>
      <c r="B132" s="185"/>
      <c r="C132" s="154"/>
      <c r="D132" s="28" t="str">
        <f t="array" ref="D132">IFERROR(INDEX(Tdata[Nom],SMALL(IF(Tdata[Date|Affectation]=D$5&amp;"|"&amp;$C$131,ROW(Tdata[Date|Affectation]),9^9),ROW()-ROW($C$131)+1)-1),"")</f>
        <v/>
      </c>
      <c r="E132" s="28" t="str">
        <f t="array" ref="E132">IFERROR(INDEX(Tdata[Nom],SMALL(IF(Tdata[Date|Affectation]=E$5&amp;"|"&amp;$C$131,ROW(Tdata[Date|Affectation]),9^9),ROW()-ROW($C$131)+1)-1),"")</f>
        <v/>
      </c>
      <c r="F132" s="28" t="str">
        <f t="array" ref="F132">IFERROR(INDEX(Tdata[Nom],SMALL(IF(Tdata[Date|Affectation]=F$5&amp;"|"&amp;$C$131,ROW(Tdata[Date|Affectation]),9^9),ROW()-ROW($C$131)+1)-1),"")</f>
        <v/>
      </c>
      <c r="G132" s="28" t="str">
        <f t="array" ref="G132">IFERROR(INDEX(Tdata[Nom],SMALL(IF(Tdata[Date|Affectation]=G$5&amp;"|"&amp;$C$131,ROW(Tdata[Date|Affectation]),9^9),ROW()-ROW($C$131)+1)-1),"")</f>
        <v/>
      </c>
      <c r="H132" s="28" t="str">
        <f t="array" ref="H132">IFERROR(INDEX(Tdata[Nom],SMALL(IF(Tdata[Date|Affectation]=H$5&amp;"|"&amp;$C$131,ROW(Tdata[Date|Affectation]),9^9),ROW()-ROW($C$131)+1)-1),"")</f>
        <v/>
      </c>
      <c r="I132" s="28" t="str">
        <f t="array" ref="I132">IFERROR(INDEX(Tdata[Nom],SMALL(IF(Tdata[Date|Affectation]=I$5&amp;"|"&amp;$C$131,ROW(Tdata[Date|Affectation]),9^9),ROW()-ROW($C$131)+1)-1),"")</f>
        <v/>
      </c>
      <c r="J132" s="28" t="str">
        <f t="array" ref="J132">IFERROR(INDEX(Tdata[Nom],SMALL(IF(Tdata[Date|Affectation]=J$5&amp;"|"&amp;$C$131,ROW(Tdata[Date|Affectation]),9^9),ROW()-ROW($C$131)+1)-1),"")</f>
        <v/>
      </c>
    </row>
    <row r="133" spans="1:10" ht="15" thickBot="1" x14ac:dyDescent="0.4">
      <c r="A133" s="189"/>
      <c r="B133" s="185"/>
      <c r="C133" s="154"/>
      <c r="D133" s="28" t="str">
        <f t="array" ref="D133">IFERROR(INDEX(Tdata[Nom],SMALL(IF(Tdata[Date|Affectation]=D$5&amp;"|"&amp;$C$131,ROW(Tdata[Date|Affectation]),9^9),ROW()-ROW($C$131)+1)-1),"")</f>
        <v/>
      </c>
      <c r="E133" s="28" t="str">
        <f t="array" ref="E133">IFERROR(INDEX(Tdata[Nom],SMALL(IF(Tdata[Date|Affectation]=E$5&amp;"|"&amp;$C$131,ROW(Tdata[Date|Affectation]),9^9),ROW()-ROW($C$131)+1)-1),"")</f>
        <v/>
      </c>
      <c r="F133" s="28" t="str">
        <f t="array" ref="F133">IFERROR(INDEX(Tdata[Nom],SMALL(IF(Tdata[Date|Affectation]=F$5&amp;"|"&amp;$C$131,ROW(Tdata[Date|Affectation]),9^9),ROW()-ROW($C$131)+1)-1),"")</f>
        <v/>
      </c>
      <c r="G133" s="28" t="str">
        <f t="array" ref="G133">IFERROR(INDEX(Tdata[Nom],SMALL(IF(Tdata[Date|Affectation]=G$5&amp;"|"&amp;$C$131,ROW(Tdata[Date|Affectation]),9^9),ROW()-ROW($C$131)+1)-1),"")</f>
        <v/>
      </c>
      <c r="H133" s="28" t="str">
        <f t="array" ref="H133">IFERROR(INDEX(Tdata[Nom],SMALL(IF(Tdata[Date|Affectation]=H$5&amp;"|"&amp;$C$131,ROW(Tdata[Date|Affectation]),9^9),ROW()-ROW($C$131)+1)-1),"")</f>
        <v/>
      </c>
      <c r="I133" s="28" t="str">
        <f t="array" ref="I133">IFERROR(INDEX(Tdata[Nom],SMALL(IF(Tdata[Date|Affectation]=I$5&amp;"|"&amp;$C$131,ROW(Tdata[Date|Affectation]),9^9),ROW()-ROW($C$131)+1)-1),"")</f>
        <v/>
      </c>
      <c r="J133" s="28" t="str">
        <f t="array" ref="J133">IFERROR(INDEX(Tdata[Nom],SMALL(IF(Tdata[Date|Affectation]=J$5&amp;"|"&amp;$C$131,ROW(Tdata[Date|Affectation]),9^9),ROW()-ROW($C$131)+1)-1),"")</f>
        <v/>
      </c>
    </row>
    <row r="134" spans="1:10" ht="15" thickBot="1" x14ac:dyDescent="0.4">
      <c r="A134" s="189"/>
      <c r="B134" s="185"/>
      <c r="C134" s="154"/>
      <c r="D134" s="28" t="str">
        <f t="array" ref="D134">IFERROR(INDEX(Tdata[Nom],SMALL(IF(Tdata[Date|Affectation]=D$5&amp;"|"&amp;$C$131,ROW(Tdata[Date|Affectation]),9^9),ROW()-ROW($C$131)+1)-1),"")</f>
        <v/>
      </c>
      <c r="E134" s="28" t="str">
        <f t="array" ref="E134">IFERROR(INDEX(Tdata[Nom],SMALL(IF(Tdata[Date|Affectation]=E$5&amp;"|"&amp;$C$131,ROW(Tdata[Date|Affectation]),9^9),ROW()-ROW($C$131)+1)-1),"")</f>
        <v/>
      </c>
      <c r="F134" s="28" t="str">
        <f t="array" ref="F134">IFERROR(INDEX(Tdata[Nom],SMALL(IF(Tdata[Date|Affectation]=F$5&amp;"|"&amp;$C$131,ROW(Tdata[Date|Affectation]),9^9),ROW()-ROW($C$131)+1)-1),"")</f>
        <v/>
      </c>
      <c r="G134" s="28" t="str">
        <f t="array" ref="G134">IFERROR(INDEX(Tdata[Nom],SMALL(IF(Tdata[Date|Affectation]=G$5&amp;"|"&amp;$C$131,ROW(Tdata[Date|Affectation]),9^9),ROW()-ROW($C$131)+1)-1),"")</f>
        <v/>
      </c>
      <c r="H134" s="28" t="str">
        <f t="array" ref="H134">IFERROR(INDEX(Tdata[Nom],SMALL(IF(Tdata[Date|Affectation]=H$5&amp;"|"&amp;$C$131,ROW(Tdata[Date|Affectation]),9^9),ROW()-ROW($C$131)+1)-1),"")</f>
        <v/>
      </c>
      <c r="I134" s="28" t="str">
        <f t="array" ref="I134">IFERROR(INDEX(Tdata[Nom],SMALL(IF(Tdata[Date|Affectation]=I$5&amp;"|"&amp;$C$131,ROW(Tdata[Date|Affectation]),9^9),ROW()-ROW($C$131)+1)-1),"")</f>
        <v/>
      </c>
      <c r="J134" s="28" t="str">
        <f t="array" ref="J134">IFERROR(INDEX(Tdata[Nom],SMALL(IF(Tdata[Date|Affectation]=J$5&amp;"|"&amp;$C$131,ROW(Tdata[Date|Affectation]),9^9),ROW()-ROW($C$131)+1)-1),"")</f>
        <v/>
      </c>
    </row>
    <row r="135" spans="1:10" ht="15" thickBot="1" x14ac:dyDescent="0.4">
      <c r="A135" s="189"/>
      <c r="B135" s="185"/>
      <c r="C135" s="154"/>
      <c r="D135" s="28" t="str">
        <f t="array" ref="D135">IFERROR(INDEX(Tdata[Nom],SMALL(IF(Tdata[Date|Affectation]=D$5&amp;"|"&amp;$C$131,ROW(Tdata[Date|Affectation]),9^9),ROW()-ROW($C$131)+1)-1),"")</f>
        <v/>
      </c>
      <c r="E135" s="28" t="str">
        <f t="array" ref="E135">IFERROR(INDEX(Tdata[Nom],SMALL(IF(Tdata[Date|Affectation]=E$5&amp;"|"&amp;$C$131,ROW(Tdata[Date|Affectation]),9^9),ROW()-ROW($C$131)+1)-1),"")</f>
        <v/>
      </c>
      <c r="F135" s="28" t="str">
        <f t="array" ref="F135">IFERROR(INDEX(Tdata[Nom],SMALL(IF(Tdata[Date|Affectation]=F$5&amp;"|"&amp;$C$131,ROW(Tdata[Date|Affectation]),9^9),ROW()-ROW($C$131)+1)-1),"")</f>
        <v/>
      </c>
      <c r="G135" s="28" t="str">
        <f t="array" ref="G135">IFERROR(INDEX(Tdata[Nom],SMALL(IF(Tdata[Date|Affectation]=G$5&amp;"|"&amp;$C$131,ROW(Tdata[Date|Affectation]),9^9),ROW()-ROW($C$131)+1)-1),"")</f>
        <v/>
      </c>
      <c r="H135" s="28" t="str">
        <f t="array" ref="H135">IFERROR(INDEX(Tdata[Nom],SMALL(IF(Tdata[Date|Affectation]=H$5&amp;"|"&amp;$C$131,ROW(Tdata[Date|Affectation]),9^9),ROW()-ROW($C$131)+1)-1),"")</f>
        <v/>
      </c>
      <c r="I135" s="28" t="str">
        <f t="array" ref="I135">IFERROR(INDEX(Tdata[Nom],SMALL(IF(Tdata[Date|Affectation]=I$5&amp;"|"&amp;$C$131,ROW(Tdata[Date|Affectation]),9^9),ROW()-ROW($C$131)+1)-1),"")</f>
        <v/>
      </c>
      <c r="J135" s="28" t="str">
        <f t="array" ref="J135">IFERROR(INDEX(Tdata[Nom],SMALL(IF(Tdata[Date|Affectation]=J$5&amp;"|"&amp;$C$131,ROW(Tdata[Date|Affectation]),9^9),ROW()-ROW($C$131)+1)-1),"")</f>
        <v/>
      </c>
    </row>
    <row r="136" spans="1:10" ht="15" thickBot="1" x14ac:dyDescent="0.4">
      <c r="A136" s="189"/>
      <c r="B136" s="185"/>
      <c r="C136" s="154"/>
      <c r="D136" s="28" t="str">
        <f t="array" ref="D136">IFERROR(INDEX(Tdata[Nom],SMALL(IF(Tdata[Date|Affectation]=D$5&amp;"|"&amp;$C$131,ROW(Tdata[Date|Affectation]),9^9),ROW()-ROW($C$131)+1)-1),"")</f>
        <v/>
      </c>
      <c r="E136" s="28" t="str">
        <f t="array" ref="E136">IFERROR(INDEX(Tdata[Nom],SMALL(IF(Tdata[Date|Affectation]=E$5&amp;"|"&amp;$C$131,ROW(Tdata[Date|Affectation]),9^9),ROW()-ROW($C$131)+1)-1),"")</f>
        <v/>
      </c>
      <c r="F136" s="28" t="str">
        <f t="array" ref="F136">IFERROR(INDEX(Tdata[Nom],SMALL(IF(Tdata[Date|Affectation]=F$5&amp;"|"&amp;$C$131,ROW(Tdata[Date|Affectation]),9^9),ROW()-ROW($C$131)+1)-1),"")</f>
        <v/>
      </c>
      <c r="G136" s="28" t="str">
        <f t="array" ref="G136">IFERROR(INDEX(Tdata[Nom],SMALL(IF(Tdata[Date|Affectation]=G$5&amp;"|"&amp;$C$131,ROW(Tdata[Date|Affectation]),9^9),ROW()-ROW($C$131)+1)-1),"")</f>
        <v/>
      </c>
      <c r="H136" s="28" t="str">
        <f t="array" ref="H136">IFERROR(INDEX(Tdata[Nom],SMALL(IF(Tdata[Date|Affectation]=H$5&amp;"|"&amp;$C$131,ROW(Tdata[Date|Affectation]),9^9),ROW()-ROW($C$131)+1)-1),"")</f>
        <v/>
      </c>
      <c r="I136" s="28" t="str">
        <f t="array" ref="I136">IFERROR(INDEX(Tdata[Nom],SMALL(IF(Tdata[Date|Affectation]=I$5&amp;"|"&amp;$C$131,ROW(Tdata[Date|Affectation]),9^9),ROW()-ROW($C$131)+1)-1),"")</f>
        <v/>
      </c>
      <c r="J136" s="28" t="str">
        <f t="array" ref="J136">IFERROR(INDEX(Tdata[Nom],SMALL(IF(Tdata[Date|Affectation]=J$5&amp;"|"&amp;$C$131,ROW(Tdata[Date|Affectation]),9^9),ROW()-ROW($C$131)+1)-1),"")</f>
        <v/>
      </c>
    </row>
    <row r="137" spans="1:10" ht="15" thickBot="1" x14ac:dyDescent="0.4">
      <c r="A137" s="189"/>
      <c r="B137" s="185"/>
      <c r="C137" s="154"/>
      <c r="D137" s="46" t="str">
        <f t="array" ref="D137">IFERROR(INDEX(Tdata[Nom],SMALL(IF(Tdata[Date|Affectation]=D$5&amp;"|"&amp;$C$131,ROW(Tdata[Date|Affectation]),9^9),ROW()-ROW($C$131)+1)-1),"")</f>
        <v/>
      </c>
      <c r="E137" s="46" t="str">
        <f t="array" ref="E137">IFERROR(INDEX(Tdata[Nom],SMALL(IF(Tdata[Date|Affectation]=E$5&amp;"|"&amp;$C$131,ROW(Tdata[Date|Affectation]),9^9),ROW()-ROW($C$131)+1)-1),"")</f>
        <v/>
      </c>
      <c r="F137" s="46" t="str">
        <f t="array" ref="F137">IFERROR(INDEX(Tdata[Nom],SMALL(IF(Tdata[Date|Affectation]=F$5&amp;"|"&amp;$C$131,ROW(Tdata[Date|Affectation]),9^9),ROW()-ROW($C$131)+1)-1),"")</f>
        <v/>
      </c>
      <c r="G137" s="46" t="str">
        <f t="array" ref="G137">IFERROR(INDEX(Tdata[Nom],SMALL(IF(Tdata[Date|Affectation]=G$5&amp;"|"&amp;$C$131,ROW(Tdata[Date|Affectation]),9^9),ROW()-ROW($C$131)+1)-1),"")</f>
        <v/>
      </c>
      <c r="H137" s="46" t="str">
        <f t="array" ref="H137">IFERROR(INDEX(Tdata[Nom],SMALL(IF(Tdata[Date|Affectation]=H$5&amp;"|"&amp;$C$131,ROW(Tdata[Date|Affectation]),9^9),ROW()-ROW($C$131)+1)-1),"")</f>
        <v/>
      </c>
      <c r="I137" s="46" t="str">
        <f t="array" ref="I137">IFERROR(INDEX(Tdata[Nom],SMALL(IF(Tdata[Date|Affectation]=I$5&amp;"|"&amp;$C$131,ROW(Tdata[Date|Affectation]),9^9),ROW()-ROW($C$131)+1)-1),"")</f>
        <v/>
      </c>
      <c r="J137" s="46" t="str">
        <f t="array" ref="J137">IFERROR(INDEX(Tdata[Nom],SMALL(IF(Tdata[Date|Affectation]=J$5&amp;"|"&amp;$C$131,ROW(Tdata[Date|Affectation]),9^9),ROW()-ROW($C$131)+1)-1),"")</f>
        <v/>
      </c>
    </row>
    <row r="138" spans="1:10" ht="15" thickBot="1" x14ac:dyDescent="0.4">
      <c r="A138" s="189"/>
      <c r="B138" s="185"/>
      <c r="C138" s="154"/>
      <c r="D138" s="28" t="str">
        <f t="array" ref="D138">IFERROR(INDEX(Tdata[Nom],SMALL(IF(Tdata[Date|Affectation]=D$5&amp;"|"&amp;$C$131,ROW(Tdata[Date|Affectation]),9^9),ROW()-ROW($C$131)+1)-1),"")</f>
        <v/>
      </c>
      <c r="E138" s="28" t="str">
        <f t="array" ref="E138">IFERROR(INDEX(Tdata[Nom],SMALL(IF(Tdata[Date|Affectation]=E$5&amp;"|"&amp;$C$131,ROW(Tdata[Date|Affectation]),9^9),ROW()-ROW($C$131)+1)-1),"")</f>
        <v/>
      </c>
      <c r="F138" s="28" t="str">
        <f t="array" ref="F138">IFERROR(INDEX(Tdata[Nom],SMALL(IF(Tdata[Date|Affectation]=F$5&amp;"|"&amp;$C$131,ROW(Tdata[Date|Affectation]),9^9),ROW()-ROW($C$131)+1)-1),"")</f>
        <v/>
      </c>
      <c r="G138" s="28" t="str">
        <f t="array" ref="G138">IFERROR(INDEX(Tdata[Nom],SMALL(IF(Tdata[Date|Affectation]=G$5&amp;"|"&amp;$C$131,ROW(Tdata[Date|Affectation]),9^9),ROW()-ROW($C$131)+1)-1),"")</f>
        <v/>
      </c>
      <c r="H138" s="28" t="str">
        <f t="array" ref="H138">IFERROR(INDEX(Tdata[Nom],SMALL(IF(Tdata[Date|Affectation]=H$5&amp;"|"&amp;$C$131,ROW(Tdata[Date|Affectation]),9^9),ROW()-ROW($C$131)+1)-1),"")</f>
        <v/>
      </c>
      <c r="I138" s="28" t="str">
        <f t="array" ref="I138">IFERROR(INDEX(Tdata[Nom],SMALL(IF(Tdata[Date|Affectation]=I$5&amp;"|"&amp;$C$131,ROW(Tdata[Date|Affectation]),9^9),ROW()-ROW($C$131)+1)-1),"")</f>
        <v/>
      </c>
      <c r="J138" s="28" t="str">
        <f t="array" ref="J138">IFERROR(INDEX(Tdata[Nom],SMALL(IF(Tdata[Date|Affectation]=J$5&amp;"|"&amp;$C$131,ROW(Tdata[Date|Affectation]),9^9),ROW()-ROW($C$131)+1)-1),"")</f>
        <v/>
      </c>
    </row>
    <row r="139" spans="1:10" ht="15" thickBot="1" x14ac:dyDescent="0.4">
      <c r="A139" s="189"/>
      <c r="B139" s="185"/>
      <c r="C139" s="154"/>
      <c r="D139" s="28" t="str">
        <f t="array" ref="D139">IFERROR(INDEX(Tdata[Nom],SMALL(IF(Tdata[Date|Affectation]=D$5&amp;"|"&amp;$C$131,ROW(Tdata[Date|Affectation]),9^9),ROW()-ROW($C$131)+1)-1),"")</f>
        <v/>
      </c>
      <c r="E139" s="28" t="str">
        <f t="array" ref="E139">IFERROR(INDEX(Tdata[Nom],SMALL(IF(Tdata[Date|Affectation]=E$5&amp;"|"&amp;$C$131,ROW(Tdata[Date|Affectation]),9^9),ROW()-ROW($C$131)+1)-1),"")</f>
        <v/>
      </c>
      <c r="F139" s="28" t="str">
        <f t="array" ref="F139">IFERROR(INDEX(Tdata[Nom],SMALL(IF(Tdata[Date|Affectation]=F$5&amp;"|"&amp;$C$131,ROW(Tdata[Date|Affectation]),9^9),ROW()-ROW($C$131)+1)-1),"")</f>
        <v/>
      </c>
      <c r="G139" s="28" t="str">
        <f t="array" ref="G139">IFERROR(INDEX(Tdata[Nom],SMALL(IF(Tdata[Date|Affectation]=G$5&amp;"|"&amp;$C$131,ROW(Tdata[Date|Affectation]),9^9),ROW()-ROW($C$131)+1)-1),"")</f>
        <v/>
      </c>
      <c r="H139" s="28" t="str">
        <f t="array" ref="H139">IFERROR(INDEX(Tdata[Nom],SMALL(IF(Tdata[Date|Affectation]=H$5&amp;"|"&amp;$C$131,ROW(Tdata[Date|Affectation]),9^9),ROW()-ROW($C$131)+1)-1),"")</f>
        <v/>
      </c>
      <c r="I139" s="28" t="str">
        <f t="array" ref="I139">IFERROR(INDEX(Tdata[Nom],SMALL(IF(Tdata[Date|Affectation]=I$5&amp;"|"&amp;$C$131,ROW(Tdata[Date|Affectation]),9^9),ROW()-ROW($C$131)+1)-1),"")</f>
        <v/>
      </c>
      <c r="J139" s="28" t="str">
        <f t="array" ref="J139">IFERROR(INDEX(Tdata[Nom],SMALL(IF(Tdata[Date|Affectation]=J$5&amp;"|"&amp;$C$131,ROW(Tdata[Date|Affectation]),9^9),ROW()-ROW($C$131)+1)-1),"")</f>
        <v/>
      </c>
    </row>
    <row r="140" spans="1:10" ht="15" thickBot="1" x14ac:dyDescent="0.4">
      <c r="A140" s="189"/>
      <c r="B140" s="186"/>
      <c r="C140" s="153"/>
      <c r="D140" s="28" t="str">
        <f t="array" ref="D140">IFERROR(INDEX(Tdata[Nom],SMALL(IF(Tdata[Date|Affectation]=D$5&amp;"|"&amp;$C$131,ROW(Tdata[Date|Affectation]),9^9),ROW()-ROW($C$131)+1)-1),"")</f>
        <v/>
      </c>
      <c r="E140" s="28" t="str">
        <f t="array" ref="E140">IFERROR(INDEX(Tdata[Nom],SMALL(IF(Tdata[Date|Affectation]=E$5&amp;"|"&amp;$C$131,ROW(Tdata[Date|Affectation]),9^9),ROW()-ROW($C$131)+1)-1),"")</f>
        <v/>
      </c>
      <c r="F140" s="28" t="str">
        <f t="array" ref="F140">IFERROR(INDEX(Tdata[Nom],SMALL(IF(Tdata[Date|Affectation]=F$5&amp;"|"&amp;$C$131,ROW(Tdata[Date|Affectation]),9^9),ROW()-ROW($C$131)+1)-1),"")</f>
        <v/>
      </c>
      <c r="G140" s="28" t="str">
        <f t="array" ref="G140">IFERROR(INDEX(Tdata[Nom],SMALL(IF(Tdata[Date|Affectation]=G$5&amp;"|"&amp;$C$131,ROW(Tdata[Date|Affectation]),9^9),ROW()-ROW($C$131)+1)-1),"")</f>
        <v/>
      </c>
      <c r="H140" s="28" t="str">
        <f t="array" ref="H140">IFERROR(INDEX(Tdata[Nom],SMALL(IF(Tdata[Date|Affectation]=H$5&amp;"|"&amp;$C$131,ROW(Tdata[Date|Affectation]),9^9),ROW()-ROW($C$131)+1)-1),"")</f>
        <v/>
      </c>
      <c r="I140" s="28" t="str">
        <f t="array" ref="I140">IFERROR(INDEX(Tdata[Nom],SMALL(IF(Tdata[Date|Affectation]=I$5&amp;"|"&amp;$C$131,ROW(Tdata[Date|Affectation]),9^9),ROW()-ROW($C$131)+1)-1),"")</f>
        <v/>
      </c>
      <c r="J140" s="28" t="str">
        <f t="array" ref="J140">IFERROR(INDEX(Tdata[Nom],SMALL(IF(Tdata[Date|Affectation]=J$5&amp;"|"&amp;$C$131,ROW(Tdata[Date|Affectation]),9^9),ROW()-ROW($C$131)+1)-1),"")</f>
        <v/>
      </c>
    </row>
    <row r="141" spans="1:10" ht="15" thickBot="1" x14ac:dyDescent="0.4">
      <c r="A141" s="189"/>
      <c r="B141" s="186"/>
      <c r="C141" s="155"/>
      <c r="D141" s="158" t="str">
        <f t="array" ref="D141">IFERROR(INDEX(Tdata[Nom],SMALL(IF(Tdata[Date|Affectation]=D$5&amp;"|"&amp;$C$131,ROW(Tdata[Date|Affectation]),9^9),ROW()-ROW($C$131)+1)-1),"")</f>
        <v/>
      </c>
      <c r="E141" s="158" t="str">
        <f t="array" ref="E141">IFERROR(INDEX(Tdata[Nom],SMALL(IF(Tdata[Date|Affectation]=E$5&amp;"|"&amp;$C$131,ROW(Tdata[Date|Affectation]),9^9),ROW()-ROW($C$131)+1)-1),"")</f>
        <v/>
      </c>
      <c r="F141" s="158" t="str">
        <f t="array" ref="F141">IFERROR(INDEX(Tdata[Nom],SMALL(IF(Tdata[Date|Affectation]=F$5&amp;"|"&amp;$C$131,ROW(Tdata[Date|Affectation]),9^9),ROW()-ROW($C$131)+1)-1),"")</f>
        <v/>
      </c>
      <c r="G141" s="158" t="str">
        <f t="array" ref="G141">IFERROR(INDEX(Tdata[Nom],SMALL(IF(Tdata[Date|Affectation]=G$5&amp;"|"&amp;$C$131,ROW(Tdata[Date|Affectation]),9^9),ROW()-ROW($C$131)+1)-1),"")</f>
        <v/>
      </c>
      <c r="H141" s="158" t="str">
        <f t="array" ref="H141">IFERROR(INDEX(Tdata[Nom],SMALL(IF(Tdata[Date|Affectation]=H$5&amp;"|"&amp;$C$131,ROW(Tdata[Date|Affectation]),9^9),ROW()-ROW($C$131)+1)-1),"")</f>
        <v/>
      </c>
      <c r="I141" s="158" t="str">
        <f t="array" ref="I141">IFERROR(INDEX(Tdata[Nom],SMALL(IF(Tdata[Date|Affectation]=I$5&amp;"|"&amp;$C$131,ROW(Tdata[Date|Affectation]),9^9),ROW()-ROW($C$131)+1)-1),"")</f>
        <v/>
      </c>
      <c r="J141" s="158" t="str">
        <f t="array" ref="J141">IFERROR(INDEX(Tdata[Nom],SMALL(IF(Tdata[Date|Affectation]=J$5&amp;"|"&amp;$C$131,ROW(Tdata[Date|Affectation]),9^9),ROW()-ROW($C$131)+1)-1),"")</f>
        <v/>
      </c>
    </row>
  </sheetData>
  <mergeCells count="17">
    <mergeCell ref="D73:I74"/>
    <mergeCell ref="D1:I2"/>
    <mergeCell ref="A3:B3"/>
    <mergeCell ref="B6:B16"/>
    <mergeCell ref="B17:B27"/>
    <mergeCell ref="B28:B38"/>
    <mergeCell ref="B131:B141"/>
    <mergeCell ref="A6:A71"/>
    <mergeCell ref="A76:A141"/>
    <mergeCell ref="B39:B49"/>
    <mergeCell ref="B50:B60"/>
    <mergeCell ref="B61:B71"/>
    <mergeCell ref="B109:B119"/>
    <mergeCell ref="B120:B130"/>
    <mergeCell ref="B76:B86"/>
    <mergeCell ref="B87:B97"/>
    <mergeCell ref="B98:B108"/>
  </mergeCells>
  <pageMargins left="0" right="0" top="0" bottom="0" header="0" footer="0"/>
  <pageSetup paperSize="9" scale="99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AS_janvier</vt:lpstr>
      <vt:lpstr>AS_fevrier</vt:lpstr>
      <vt:lpstr>AS_mars</vt:lpstr>
      <vt:lpstr>AS_avril</vt:lpstr>
      <vt:lpstr>BdD</vt:lpstr>
      <vt:lpstr>TCD</vt:lpstr>
      <vt:lpstr>HEBDO</vt:lpstr>
      <vt:lpstr>a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Michel</cp:lastModifiedBy>
  <cp:lastPrinted>2018-10-11T09:15:16Z</cp:lastPrinted>
  <dcterms:created xsi:type="dcterms:W3CDTF">2014-12-09T14:27:16Z</dcterms:created>
  <dcterms:modified xsi:type="dcterms:W3CDTF">2018-10-12T08:50:05Z</dcterms:modified>
</cp:coreProperties>
</file>