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DB Reclamations" sheetId="3" r:id="rId1"/>
    <sheet name="Réclamations" sheetId="1" r:id="rId2"/>
    <sheet name="Don't delete" sheetId="2" state="hidden" r:id="rId3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D3" i="3"/>
  <c r="C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Q14" i="1" l="1"/>
  <c r="Q13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11" i="1" l="1"/>
  <c r="Q12" i="1"/>
  <c r="Q15" i="1"/>
  <c r="Q16" i="1"/>
  <c r="Q17" i="1"/>
</calcChain>
</file>

<file path=xl/sharedStrings.xml><?xml version="1.0" encoding="utf-8"?>
<sst xmlns="http://schemas.openxmlformats.org/spreadsheetml/2006/main" count="214" uniqueCount="193">
  <si>
    <t xml:space="preserve">Services </t>
  </si>
  <si>
    <t>Equipements</t>
  </si>
  <si>
    <t>Requetes</t>
  </si>
  <si>
    <t xml:space="preserve">Catégories </t>
  </si>
  <si>
    <t>Types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</si>
  <si>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</si>
  <si>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</si>
  <si>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</si>
  <si>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</si>
  <si>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</si>
  <si>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</si>
  <si>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</si>
  <si>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</si>
  <si>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</si>
  <si>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</si>
  <si>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</si>
  <si>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</si>
  <si>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</si>
  <si>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</si>
  <si>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</si>
  <si>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</si>
  <si>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</si>
  <si>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</si>
  <si>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</si>
  <si>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</si>
  <si>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</si>
  <si>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</si>
  <si>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</si>
  <si>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</si>
  <si>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 xml:space="preserve">Showroom Yaoundé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</si>
  <si>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</si>
  <si>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</si>
  <si>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</si>
  <si>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</si>
  <si>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</si>
  <si>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</si>
  <si>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</si>
  <si>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</si>
  <si>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</si>
  <si>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</si>
  <si>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</si>
  <si>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</si>
  <si>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</si>
  <si>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</si>
  <si>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</si>
  <si>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</si>
  <si>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</si>
  <si>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</si>
  <si>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</si>
  <si>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</si>
  <si>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</si>
  <si>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</si>
  <si>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</si>
  <si>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</si>
  <si>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</si>
  <si>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</si>
  <si>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</si>
  <si>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Shop-in-Shop Bastos</t>
  </si>
  <si>
    <t>SSBAS</t>
  </si>
  <si>
    <t xml:space="preserve">Phone Lte </t>
  </si>
  <si>
    <t>Points_de_vente</t>
  </si>
  <si>
    <t xml:space="preserve">Solde </t>
  </si>
  <si>
    <t>Shop-in-Shop Essos</t>
  </si>
  <si>
    <t>SSESS</t>
  </si>
  <si>
    <t>Produits_Services</t>
  </si>
  <si>
    <t>Transfert</t>
  </si>
  <si>
    <t>Shop-in-Shop Peyrissac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</si>
  <si>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</si>
  <si>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</si>
  <si>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</si>
  <si>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</si>
  <si>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</si>
  <si>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</si>
  <si>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</si>
  <si>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</si>
  <si>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</si>
  <si>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</si>
  <si>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</si>
  <si>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</si>
  <si>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</si>
  <si>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</si>
  <si>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</si>
  <si>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</si>
  <si>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</si>
  <si>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</si>
  <si>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</si>
  <si>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</si>
  <si>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</si>
  <si>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</si>
  <si>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</si>
  <si>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</si>
  <si>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</si>
  <si>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</si>
  <si>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</si>
  <si>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</si>
  <si>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</si>
  <si>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</si>
  <si>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</si>
  <si>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</si>
  <si>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</si>
  <si>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</si>
  <si>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</si>
  <si>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</si>
  <si>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</si>
  <si>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</si>
  <si>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</si>
  <si>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</si>
  <si>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</si>
  <si>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</si>
  <si>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</si>
  <si>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</si>
  <si>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</si>
  <si>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</si>
  <si>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</si>
  <si>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</si>
  <si>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</si>
  <si>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</si>
  <si>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</si>
  <si>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</si>
  <si>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</si>
  <si>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</si>
  <si>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</si>
  <si>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</si>
  <si>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</si>
  <si>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</si>
  <si>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</si>
  <si>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</si>
  <si>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</si>
  <si>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</si>
  <si>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</si>
  <si>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</si>
  <si>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</si>
  <si>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</si>
  <si>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</si>
  <si>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</si>
  <si>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</si>
  <si>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</si>
  <si>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</si>
  <si>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</si>
  <si>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</si>
  <si>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</si>
  <si>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</si>
  <si>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</si>
  <si>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</si>
  <si>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</si>
  <si>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</si>
  <si>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</si>
  <si>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</si>
  <si>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</si>
  <si>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</si>
  <si>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</si>
  <si>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</si>
  <si>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</si>
  <si>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</si>
  <si>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</si>
  <si>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</si>
  <si>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</si>
  <si>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</si>
  <si>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</si>
  <si>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</si>
  <si>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</si>
  <si>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</si>
  <si>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</si>
  <si>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</si>
  <si>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</si>
  <si>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</si>
  <si>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</si>
  <si>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</si>
  <si>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</si>
  <si>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</si>
  <si>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</si>
  <si>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DATES</t>
  </si>
  <si>
    <t>Informations</t>
  </si>
  <si>
    <t>Total</t>
  </si>
  <si>
    <t>Moyenne</t>
  </si>
  <si>
    <t>M-1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</si>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</sst>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76200</xdr:colOff>
      <xdr:row>1</xdr:row>
      <xdr:rowOff>19050</xdr:rowOff>
    </xdr:from>
    <xdr:to>
      <xdr:col>15</xdr:col>
      <xdr:colOff>1370806</xdr:colOff>
      <xdr:row>4</xdr:row>
      <xdr:rowOff>0</xdr:rowOff>
    </xdr:to>
    <xdr:pic>
      <xdr:nvPicPr>
        <xdr:cNvPr id="2" name="Image 1" descr="Logo-YooMee_mobile (002)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9550"/>
          <a:ext cx="142557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Colonne1" dataDxfId="30"/>
    <tableColumn id="2" name="dates" dataDxfId="29"/>
    <tableColumn id="3" name="Colonne3" dataDxfId="28"/>
    <tableColumn id="4" name="Colonne4" dataDxfId="27">
      <calculatedColumnFormula>IFERROR(VLOOKUP(Tableau6[[#This Row],[Colonne3]],Tableau1[],2,0),"")</calculatedColumnFormula>
    </tableColumn>
    <tableColumn id="5" name="Colonne5" dataDxfId="26"/>
    <tableColumn id="6" name="Colonne6" dataDxfId="25"/>
    <tableColumn id="7" name="Colonne7" dataDxfId="24"/>
    <tableColumn id="8" name="Colonne8" dataDxfId="23"/>
    <tableColumn id="9" name="Colonne9" dataDxfId="22"/>
    <tableColumn id="10" name="Colonne10" dataDxfId="21"/>
    <tableColumn id="11" name="Requetes" dataDxfId="20"/>
    <tableColumn id="12" name="Colonne12" dataDxfId="19"/>
    <tableColumn id="13" name="Colonne13" dataDxfId="18"/>
    <tableColumn id="14" name="Colonne14" dataDxfId="17"/>
    <tableColumn id="15" name="Colonne15" dataDxfId="16"/>
    <tableColumn id="16" name="Colonne16" dataDxfId="15"/>
    <tableColumn id="17" name="Colonne17" dataDxfId="14">
      <calculatedColumnFormula>IF(Tableau6[[#This Row],[Colonne16]]="","",NETWORKDAYS.INTL(Tableau6[[#This Row],[dates]],Tableau6[[#This Row],[Colonne16]],11,11)&amp;" Jr")</calculatedColumnFormula>
    </tableColumn>
    <tableColumn id="18" name="Colonne18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abSelected="1" zoomScale="90" zoomScaleNormal="90" workbookViewId="0">
      <pane xSplit="4" ySplit="2" topLeftCell="E3" activePane="bottomRight" state="frozen"/>
      <selection pane="topRight" activeCell="S1" sqref="S1"/>
      <selection pane="bottomLeft" activeCell="A3" sqref="A3"/>
      <selection pane="bottomRight" activeCell="E5" sqref="E5"/>
    </sheetView>
  </sheetViews>
  <sheetFormatPr baseColWidth="10" defaultColWidth="11.453125" defaultRowHeight="14.5"/>
  <cols>
    <col min="1" max="1" width="13.453125" style="73" bestFit="1" customWidth="1"/>
    <col min="2" max="2" width="12.453125" style="73" bestFit="1" customWidth="1"/>
    <col min="3" max="16384" width="11.453125" style="73"/>
  </cols>
  <sheetData>
    <row r="1" spans="1:4">
      <c r="A1" s="72"/>
      <c r="B1" s="76"/>
      <c r="C1" s="77"/>
      <c r="D1" s="78"/>
    </row>
    <row r="2" spans="1:4">
      <c r="A2" s="72" t="s">
        <v>171</v>
      </c>
      <c r="B2" s="75" t="s">
        <v>172</v>
      </c>
      <c r="C2" s="75" t="s">
        <v>9</v>
      </c>
      <c r="D2" s="75" t="s">
        <v>22</v>
      </c>
    </row>
    <row r="3" spans="1:4">
      <c r="A3" s="74">
        <v>43101</v>
      </c>
      <c r="B3" s="75">
        <f>SUMPRODUCT((Tableau6[dates]=$A3)*(Tableau6[Requetes]=B$2))</f>
        <v>0</v>
      </c>
      <c r="C3" s="75">
        <f>SUMPRODUCT((Tableau6[dates]=$A3)*(Tableau6[Requetes]=C$2))</f>
        <v>0</v>
      </c>
      <c r="D3" s="75">
        <f>SUMPRODUCT((Tableau6[dates]=$A3)*(Tableau6[Requetes]=D$2))</f>
        <v>0</v>
      </c>
    </row>
    <row r="4" spans="1:4">
      <c r="A4" s="74">
        <v>43102</v>
      </c>
      <c r="B4" s="75">
        <f>SUMPRODUCT((Tableau6[dates]=$A4)*(Tableau6[Requetes]=B$2))</f>
        <v>0</v>
      </c>
      <c r="C4" s="75">
        <f>SUMPRODUCT((Tableau6[dates]=$A4)*(Tableau6[Requetes]=C$2))</f>
        <v>1</v>
      </c>
      <c r="D4" s="75">
        <f>SUMPRODUCT((Tableau6[dates]=$A4)*(Tableau6[Requetes]=D$2))</f>
        <v>1</v>
      </c>
    </row>
    <row r="5" spans="1:4">
      <c r="A5" s="74">
        <v>43103</v>
      </c>
      <c r="B5" s="75">
        <f>SUMPRODUCT((Tableau6[dates]=$A5)*(Tableau6[Requetes]=B$2))</f>
        <v>0</v>
      </c>
      <c r="C5" s="75">
        <f>SUMPRODUCT((Tableau6[dates]=$A5)*(Tableau6[Requetes]=C$2))</f>
        <v>0</v>
      </c>
      <c r="D5" s="75">
        <f>SUMPRODUCT((Tableau6[dates]=$A5)*(Tableau6[Requetes]=D$2))</f>
        <v>0</v>
      </c>
    </row>
    <row r="6" spans="1:4">
      <c r="A6" s="74">
        <v>43104</v>
      </c>
      <c r="B6" s="75">
        <f>SUMPRODUCT((Tableau6[dates]=$A6)*(Tableau6[Requetes]=B$2))</f>
        <v>0</v>
      </c>
      <c r="C6" s="75">
        <f>SUMPRODUCT((Tableau6[dates]=$A6)*(Tableau6[Requetes]=C$2))</f>
        <v>0</v>
      </c>
      <c r="D6" s="75">
        <f>SUMPRODUCT((Tableau6[dates]=$A6)*(Tableau6[Requetes]=D$2))</f>
        <v>0</v>
      </c>
    </row>
    <row r="7" spans="1:4">
      <c r="A7" s="74">
        <v>43105</v>
      </c>
      <c r="B7" s="75">
        <f>SUMPRODUCT((Tableau6[dates]=$A7)*(Tableau6[Requetes]=B$2))</f>
        <v>0</v>
      </c>
      <c r="C7" s="75">
        <f>SUMPRODUCT((Tableau6[dates]=$A7)*(Tableau6[Requetes]=C$2))</f>
        <v>0</v>
      </c>
      <c r="D7" s="75">
        <f>SUMPRODUCT((Tableau6[dates]=$A7)*(Tableau6[Requetes]=D$2))</f>
        <v>0</v>
      </c>
    </row>
    <row r="8" spans="1:4">
      <c r="A8" s="74">
        <v>43106</v>
      </c>
      <c r="B8" s="75">
        <f>SUMPRODUCT((Tableau6[dates]=$A8)*(Tableau6[Requetes]=B$2))</f>
        <v>0</v>
      </c>
      <c r="C8" s="75">
        <f>SUMPRODUCT((Tableau6[dates]=$A8)*(Tableau6[Requetes]=C$2))</f>
        <v>0</v>
      </c>
      <c r="D8" s="75">
        <f>SUMPRODUCT((Tableau6[dates]=$A8)*(Tableau6[Requetes]=D$2))</f>
        <v>0</v>
      </c>
    </row>
    <row r="9" spans="1:4">
      <c r="A9" s="74">
        <v>43107</v>
      </c>
      <c r="B9" s="75">
        <f>SUMPRODUCT((Tableau6[dates]=$A9)*(Tableau6[Requetes]=B$2))</f>
        <v>0</v>
      </c>
      <c r="C9" s="75">
        <f>SUMPRODUCT((Tableau6[dates]=$A9)*(Tableau6[Requetes]=C$2))</f>
        <v>0</v>
      </c>
      <c r="D9" s="75">
        <f>SUMPRODUCT((Tableau6[dates]=$A9)*(Tableau6[Requetes]=D$2))</f>
        <v>0</v>
      </c>
    </row>
    <row r="10" spans="1:4">
      <c r="A10" s="74">
        <v>43108</v>
      </c>
      <c r="B10" s="75">
        <f>SUMPRODUCT((Tableau6[dates]=$A10)*(Tableau6[Requetes]=B$2))</f>
        <v>0</v>
      </c>
      <c r="C10" s="75">
        <f>SUMPRODUCT((Tableau6[dates]=$A10)*(Tableau6[Requetes]=C$2))</f>
        <v>0</v>
      </c>
      <c r="D10" s="75">
        <f>SUMPRODUCT((Tableau6[dates]=$A10)*(Tableau6[Requetes]=D$2))</f>
        <v>0</v>
      </c>
    </row>
    <row r="11" spans="1:4">
      <c r="A11" s="74">
        <v>43109</v>
      </c>
      <c r="B11" s="75">
        <f>SUMPRODUCT((Tableau6[dates]=$A11)*(Tableau6[Requetes]=B$2))</f>
        <v>0</v>
      </c>
      <c r="C11" s="75">
        <f>SUMPRODUCT((Tableau6[dates]=$A11)*(Tableau6[Requetes]=C$2))</f>
        <v>0</v>
      </c>
      <c r="D11" s="75">
        <f>SUMPRODUCT((Tableau6[dates]=$A11)*(Tableau6[Requetes]=D$2))</f>
        <v>0</v>
      </c>
    </row>
    <row r="12" spans="1:4">
      <c r="A12" s="74">
        <v>43110</v>
      </c>
      <c r="B12" s="75">
        <f>SUMPRODUCT((Tableau6[dates]=$A12)*(Tableau6[Requetes]=B$2))</f>
        <v>0</v>
      </c>
      <c r="C12" s="75">
        <f>SUMPRODUCT((Tableau6[dates]=$A12)*(Tableau6[Requetes]=C$2))</f>
        <v>3</v>
      </c>
      <c r="D12" s="75">
        <f>SUMPRODUCT((Tableau6[dates]=$A12)*(Tableau6[Requetes]=D$2))</f>
        <v>6</v>
      </c>
    </row>
    <row r="13" spans="1:4">
      <c r="A13" s="74">
        <v>43111</v>
      </c>
      <c r="B13" s="75">
        <f>SUMPRODUCT((Tableau6[dates]=$A13)*(Tableau6[Requetes]=B$2))</f>
        <v>0</v>
      </c>
      <c r="C13" s="75">
        <f>SUMPRODUCT((Tableau6[dates]=$A13)*(Tableau6[Requetes]=C$2))</f>
        <v>0</v>
      </c>
      <c r="D13" s="75">
        <f>SUMPRODUCT((Tableau6[dates]=$A13)*(Tableau6[Requetes]=D$2))</f>
        <v>0</v>
      </c>
    </row>
    <row r="14" spans="1:4">
      <c r="A14" s="74">
        <v>43112</v>
      </c>
      <c r="B14" s="75">
        <f>SUMPRODUCT((Tableau6[dates]=$A14)*(Tableau6[Requetes]=B$2))</f>
        <v>0</v>
      </c>
      <c r="C14" s="75">
        <f>SUMPRODUCT((Tableau6[dates]=$A14)*(Tableau6[Requetes]=C$2))</f>
        <v>0</v>
      </c>
      <c r="D14" s="75">
        <f>SUMPRODUCT((Tableau6[dates]=$A14)*(Tableau6[Requetes]=D$2))</f>
        <v>0</v>
      </c>
    </row>
    <row r="15" spans="1:4">
      <c r="A15" s="74">
        <v>43113</v>
      </c>
      <c r="B15" s="75">
        <f>SUMPRODUCT((Tableau6[dates]=$A15)*(Tableau6[Requetes]=B$2))</f>
        <v>0</v>
      </c>
      <c r="C15" s="75">
        <f>SUMPRODUCT((Tableau6[dates]=$A15)*(Tableau6[Requetes]=C$2))</f>
        <v>0</v>
      </c>
      <c r="D15" s="75">
        <f>SUMPRODUCT((Tableau6[dates]=$A15)*(Tableau6[Requetes]=D$2))</f>
        <v>0</v>
      </c>
    </row>
    <row r="16" spans="1:4">
      <c r="A16" s="74">
        <v>43114</v>
      </c>
      <c r="B16" s="75">
        <f>SUMPRODUCT((Tableau6[dates]=$A16)*(Tableau6[Requetes]=B$2))</f>
        <v>0</v>
      </c>
      <c r="C16" s="75">
        <f>SUMPRODUCT((Tableau6[dates]=$A16)*(Tableau6[Requetes]=C$2))</f>
        <v>0</v>
      </c>
      <c r="D16" s="75">
        <f>SUMPRODUCT((Tableau6[dates]=$A16)*(Tableau6[Requetes]=D$2))</f>
        <v>0</v>
      </c>
    </row>
    <row r="17" spans="1:4">
      <c r="A17" s="74">
        <v>43115</v>
      </c>
      <c r="B17" s="75">
        <f>SUMPRODUCT((Tableau6[dates]=$A17)*(Tableau6[Requetes]=B$2))</f>
        <v>0</v>
      </c>
      <c r="C17" s="75">
        <f>SUMPRODUCT((Tableau6[dates]=$A17)*(Tableau6[Requetes]=C$2))</f>
        <v>0</v>
      </c>
      <c r="D17" s="75">
        <f>SUMPRODUCT((Tableau6[dates]=$A17)*(Tableau6[Requetes]=D$2))</f>
        <v>0</v>
      </c>
    </row>
    <row r="18" spans="1:4">
      <c r="A18" s="74">
        <v>43116</v>
      </c>
      <c r="B18" s="75">
        <f>SUMPRODUCT((Tableau6[dates]=$A18)*(Tableau6[Requetes]=B$2))</f>
        <v>0</v>
      </c>
      <c r="C18" s="75">
        <f>SUMPRODUCT((Tableau6[dates]=$A18)*(Tableau6[Requetes]=C$2))</f>
        <v>0</v>
      </c>
      <c r="D18" s="75">
        <f>SUMPRODUCT((Tableau6[dates]=$A18)*(Tableau6[Requetes]=D$2))</f>
        <v>0</v>
      </c>
    </row>
    <row r="19" spans="1:4">
      <c r="A19" s="74">
        <v>43117</v>
      </c>
      <c r="B19" s="75">
        <f>SUMPRODUCT((Tableau6[dates]=$A19)*(Tableau6[Requetes]=B$2))</f>
        <v>0</v>
      </c>
      <c r="C19" s="75">
        <f>SUMPRODUCT((Tableau6[dates]=$A19)*(Tableau6[Requetes]=C$2))</f>
        <v>0</v>
      </c>
      <c r="D19" s="75">
        <f>SUMPRODUCT((Tableau6[dates]=$A19)*(Tableau6[Requetes]=D$2))</f>
        <v>0</v>
      </c>
    </row>
    <row r="20" spans="1:4">
      <c r="A20" s="74">
        <v>43118</v>
      </c>
      <c r="B20" s="75">
        <f>SUMPRODUCT((Tableau6[dates]=$A20)*(Tableau6[Requetes]=B$2))</f>
        <v>0</v>
      </c>
      <c r="C20" s="75">
        <f>SUMPRODUCT((Tableau6[dates]=$A20)*(Tableau6[Requetes]=C$2))</f>
        <v>0</v>
      </c>
      <c r="D20" s="75">
        <f>SUMPRODUCT((Tableau6[dates]=$A20)*(Tableau6[Requetes]=D$2))</f>
        <v>0</v>
      </c>
    </row>
    <row r="21" spans="1:4">
      <c r="A21" s="74">
        <v>43119</v>
      </c>
      <c r="B21" s="75">
        <f>SUMPRODUCT((Tableau6[dates]=$A21)*(Tableau6[Requetes]=B$2))</f>
        <v>0</v>
      </c>
      <c r="C21" s="75">
        <f>SUMPRODUCT((Tableau6[dates]=$A21)*(Tableau6[Requetes]=C$2))</f>
        <v>0</v>
      </c>
      <c r="D21" s="75">
        <f>SUMPRODUCT((Tableau6[dates]=$A21)*(Tableau6[Requetes]=D$2))</f>
        <v>0</v>
      </c>
    </row>
    <row r="22" spans="1:4">
      <c r="A22" s="74">
        <v>43120</v>
      </c>
      <c r="B22" s="75">
        <f>SUMPRODUCT((Tableau6[dates]=$A22)*(Tableau6[Requetes]=B$2))</f>
        <v>0</v>
      </c>
      <c r="C22" s="75">
        <f>SUMPRODUCT((Tableau6[dates]=$A22)*(Tableau6[Requetes]=C$2))</f>
        <v>0</v>
      </c>
      <c r="D22" s="75">
        <f>SUMPRODUCT((Tableau6[dates]=$A22)*(Tableau6[Requetes]=D$2))</f>
        <v>0</v>
      </c>
    </row>
    <row r="23" spans="1:4">
      <c r="A23" s="74">
        <v>43121</v>
      </c>
      <c r="B23" s="75">
        <f>SUMPRODUCT((Tableau6[dates]=$A23)*(Tableau6[Requetes]=B$2))</f>
        <v>0</v>
      </c>
      <c r="C23" s="75">
        <f>SUMPRODUCT((Tableau6[dates]=$A23)*(Tableau6[Requetes]=C$2))</f>
        <v>0</v>
      </c>
      <c r="D23" s="75">
        <f>SUMPRODUCT((Tableau6[dates]=$A23)*(Tableau6[Requetes]=D$2))</f>
        <v>0</v>
      </c>
    </row>
    <row r="24" spans="1:4">
      <c r="A24" s="74">
        <v>43122</v>
      </c>
      <c r="B24" s="75">
        <f>SUMPRODUCT((Tableau6[dates]=$A24)*(Tableau6[Requetes]=B$2))</f>
        <v>0</v>
      </c>
      <c r="C24" s="75">
        <f>SUMPRODUCT((Tableau6[dates]=$A24)*(Tableau6[Requetes]=C$2))</f>
        <v>0</v>
      </c>
      <c r="D24" s="75">
        <f>SUMPRODUCT((Tableau6[dates]=$A24)*(Tableau6[Requetes]=D$2))</f>
        <v>0</v>
      </c>
    </row>
    <row r="25" spans="1:4">
      <c r="A25" s="74">
        <v>43123</v>
      </c>
      <c r="B25" s="75">
        <f>SUMPRODUCT((Tableau6[dates]=$A25)*(Tableau6[Requetes]=B$2))</f>
        <v>0</v>
      </c>
      <c r="C25" s="75">
        <f>SUMPRODUCT((Tableau6[dates]=$A25)*(Tableau6[Requetes]=C$2))</f>
        <v>0</v>
      </c>
      <c r="D25" s="75">
        <f>SUMPRODUCT((Tableau6[dates]=$A25)*(Tableau6[Requetes]=D$2))</f>
        <v>0</v>
      </c>
    </row>
    <row r="26" spans="1:4">
      <c r="A26" s="74">
        <v>43124</v>
      </c>
      <c r="B26" s="75">
        <f>SUMPRODUCT((Tableau6[dates]=$A26)*(Tableau6[Requetes]=B$2))</f>
        <v>0</v>
      </c>
      <c r="C26" s="75">
        <f>SUMPRODUCT((Tableau6[dates]=$A26)*(Tableau6[Requetes]=C$2))</f>
        <v>0</v>
      </c>
      <c r="D26" s="75">
        <f>SUMPRODUCT((Tableau6[dates]=$A26)*(Tableau6[Requetes]=D$2))</f>
        <v>0</v>
      </c>
    </row>
    <row r="27" spans="1:4">
      <c r="A27" s="74">
        <v>43125</v>
      </c>
      <c r="B27" s="75">
        <f>SUMPRODUCT((Tableau6[dates]=$A27)*(Tableau6[Requetes]=B$2))</f>
        <v>0</v>
      </c>
      <c r="C27" s="75">
        <f>SUMPRODUCT((Tableau6[dates]=$A27)*(Tableau6[Requetes]=C$2))</f>
        <v>0</v>
      </c>
      <c r="D27" s="75">
        <f>SUMPRODUCT((Tableau6[dates]=$A27)*(Tableau6[Requetes]=D$2))</f>
        <v>0</v>
      </c>
    </row>
    <row r="28" spans="1:4">
      <c r="A28" s="74">
        <v>43126</v>
      </c>
      <c r="B28" s="75">
        <f>SUMPRODUCT((Tableau6[dates]=$A28)*(Tableau6[Requetes]=B$2))</f>
        <v>0</v>
      </c>
      <c r="C28" s="75">
        <f>SUMPRODUCT((Tableau6[dates]=$A28)*(Tableau6[Requetes]=C$2))</f>
        <v>0</v>
      </c>
      <c r="D28" s="75">
        <f>SUMPRODUCT((Tableau6[dates]=$A28)*(Tableau6[Requetes]=D$2))</f>
        <v>0</v>
      </c>
    </row>
    <row r="29" spans="1:4">
      <c r="A29" s="74">
        <v>43127</v>
      </c>
      <c r="B29" s="75">
        <f>SUMPRODUCT((Tableau6[dates]=$A29)*(Tableau6[Requetes]=B$2))</f>
        <v>0</v>
      </c>
      <c r="C29" s="75">
        <f>SUMPRODUCT((Tableau6[dates]=$A29)*(Tableau6[Requetes]=C$2))</f>
        <v>0</v>
      </c>
      <c r="D29" s="75">
        <f>SUMPRODUCT((Tableau6[dates]=$A29)*(Tableau6[Requetes]=D$2))</f>
        <v>0</v>
      </c>
    </row>
    <row r="30" spans="1:4">
      <c r="A30" s="74">
        <v>43128</v>
      </c>
      <c r="B30" s="75">
        <f>SUMPRODUCT((Tableau6[dates]=$A30)*(Tableau6[Requetes]=B$2))</f>
        <v>0</v>
      </c>
      <c r="C30" s="75">
        <f>SUMPRODUCT((Tableau6[dates]=$A30)*(Tableau6[Requetes]=C$2))</f>
        <v>0</v>
      </c>
      <c r="D30" s="75">
        <f>SUMPRODUCT((Tableau6[dates]=$A30)*(Tableau6[Requetes]=D$2))</f>
        <v>0</v>
      </c>
    </row>
    <row r="31" spans="1:4">
      <c r="A31" s="74">
        <v>43129</v>
      </c>
      <c r="B31" s="75">
        <f>SUMPRODUCT((Tableau6[dates]=$A31)*(Tableau6[Requetes]=B$2))</f>
        <v>0</v>
      </c>
      <c r="C31" s="75">
        <f>SUMPRODUCT((Tableau6[dates]=$A31)*(Tableau6[Requetes]=C$2))</f>
        <v>0</v>
      </c>
      <c r="D31" s="75">
        <f>SUMPRODUCT((Tableau6[dates]=$A31)*(Tableau6[Requetes]=D$2))</f>
        <v>0</v>
      </c>
    </row>
    <row r="32" spans="1:4">
      <c r="A32" s="74">
        <v>43130</v>
      </c>
      <c r="B32" s="75">
        <f>SUMPRODUCT((Tableau6[dates]=$A32)*(Tableau6[Requetes]=B$2))</f>
        <v>0</v>
      </c>
      <c r="C32" s="75">
        <f>SUMPRODUCT((Tableau6[dates]=$A32)*(Tableau6[Requetes]=C$2))</f>
        <v>0</v>
      </c>
      <c r="D32" s="75">
        <f>SUMPRODUCT((Tableau6[dates]=$A32)*(Tableau6[Requetes]=D$2))</f>
        <v>0</v>
      </c>
    </row>
    <row r="33" spans="1:4">
      <c r="A33" s="74">
        <v>43131</v>
      </c>
      <c r="B33" s="75">
        <f>SUMPRODUCT((Tableau6[dates]=$A33)*(Tableau6[Requetes]=B$2))</f>
        <v>0</v>
      </c>
      <c r="C33" s="75">
        <f>SUMPRODUCT((Tableau6[dates]=$A33)*(Tableau6[Requetes]=C$2))</f>
        <v>0</v>
      </c>
      <c r="D33" s="75">
        <f>SUMPRODUCT((Tableau6[dates]=$A33)*(Tableau6[Requetes]=D$2))</f>
        <v>0</v>
      </c>
    </row>
    <row r="34" spans="1:4">
      <c r="A34" s="74" t="s">
        <v>173</v>
      </c>
      <c r="B34" s="75"/>
      <c r="C34" s="75"/>
      <c r="D34" s="75"/>
    </row>
    <row r="35" spans="1:4">
      <c r="A35" s="74" t="s">
        <v>174</v>
      </c>
      <c r="B35" s="75"/>
      <c r="C35" s="75"/>
      <c r="D35" s="75"/>
    </row>
    <row r="36" spans="1:4">
      <c r="A36" s="72"/>
      <c r="B36" s="75"/>
      <c r="C36" s="75"/>
      <c r="D36" s="75"/>
    </row>
    <row r="37" spans="1:4">
      <c r="A37" s="72" t="s">
        <v>175</v>
      </c>
      <c r="B37" s="75"/>
      <c r="C37" s="75"/>
      <c r="D37" s="7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topLeftCell="A6" zoomScale="80" zoomScaleNormal="80" workbookViewId="0">
      <selection activeCell="K18" sqref="K18"/>
    </sheetView>
  </sheetViews>
  <sheetFormatPr baseColWidth="10" defaultColWidth="11.453125" defaultRowHeight="14.5"/>
  <cols>
    <col min="1" max="1" width="7.1796875" style="4" customWidth="1"/>
    <col min="2" max="2" width="11.54296875" style="4" bestFit="1" customWidth="1"/>
    <col min="3" max="3" width="24.7265625" style="4" customWidth="1"/>
    <col min="4" max="4" width="18" style="4" customWidth="1"/>
    <col min="5" max="5" width="27.54296875" style="4" bestFit="1" customWidth="1"/>
    <col min="6" max="6" width="22" style="4" bestFit="1" customWidth="1"/>
    <col min="7" max="8" width="18.81640625" style="4" customWidth="1"/>
    <col min="9" max="9" width="14.26953125" style="4" customWidth="1"/>
    <col min="10" max="10" width="17.453125" style="4" bestFit="1" customWidth="1"/>
    <col min="11" max="11" width="20.1796875" style="4" bestFit="1" customWidth="1"/>
    <col min="12" max="12" width="22" style="4" bestFit="1" customWidth="1"/>
    <col min="13" max="13" width="14.1796875" style="4" customWidth="1"/>
    <col min="14" max="14" width="26.54296875" style="4" customWidth="1"/>
    <col min="15" max="15" width="36.1796875" style="4" customWidth="1"/>
    <col min="16" max="17" width="22.7265625" style="4" bestFit="1" customWidth="1"/>
    <col min="18" max="18" width="20.1796875" style="4" customWidth="1"/>
    <col min="19" max="16384" width="11.453125" style="4"/>
  </cols>
  <sheetData>
    <row r="2" spans="1:18">
      <c r="A2" s="79"/>
      <c r="B2" s="79"/>
      <c r="C2" s="79"/>
      <c r="D2" s="79"/>
      <c r="E2" s="79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79"/>
      <c r="B3" s="79"/>
      <c r="C3" s="79"/>
      <c r="D3" s="79"/>
      <c r="E3" s="79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79"/>
      <c r="B4" s="79"/>
      <c r="C4" s="79"/>
      <c r="D4" s="79"/>
      <c r="E4" s="79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80"/>
      <c r="B5" s="80"/>
      <c r="C5" s="80"/>
      <c r="D5" s="80"/>
      <c r="E5" s="80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</row>
    <row r="6" spans="1:18" ht="15" customHeight="1">
      <c r="A6" s="83"/>
      <c r="B6" s="83"/>
      <c r="C6" s="83"/>
      <c r="D6" s="83"/>
      <c r="E6" s="83"/>
      <c r="F6" s="69"/>
      <c r="G6" s="69"/>
      <c r="H6" s="69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>
      <c r="A7" s="84"/>
      <c r="B7" s="84"/>
      <c r="C7" s="84"/>
      <c r="D7" s="84"/>
      <c r="E7" s="84"/>
      <c r="F7" s="69"/>
      <c r="G7" s="69"/>
      <c r="H7" s="69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29.25" customHeight="1">
      <c r="A8" s="81"/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68"/>
      <c r="R8" s="68"/>
    </row>
    <row r="10" spans="1:18" s="6" customFormat="1" ht="36.75" customHeight="1">
      <c r="A10" s="9" t="s">
        <v>176</v>
      </c>
      <c r="B10" s="10" t="s">
        <v>192</v>
      </c>
      <c r="C10" s="10" t="s">
        <v>177</v>
      </c>
      <c r="D10" s="10" t="s">
        <v>178</v>
      </c>
      <c r="E10" s="10" t="s">
        <v>179</v>
      </c>
      <c r="F10" s="10" t="s">
        <v>180</v>
      </c>
      <c r="G10" s="10" t="s">
        <v>181</v>
      </c>
      <c r="H10" s="10" t="s">
        <v>182</v>
      </c>
      <c r="I10" s="10" t="s">
        <v>183</v>
      </c>
      <c r="J10" s="10" t="s">
        <v>184</v>
      </c>
      <c r="K10" s="10" t="s">
        <v>2</v>
      </c>
      <c r="L10" s="10" t="s">
        <v>185</v>
      </c>
      <c r="M10" s="10" t="s">
        <v>186</v>
      </c>
      <c r="N10" s="10" t="s">
        <v>187</v>
      </c>
      <c r="O10" s="10" t="s">
        <v>188</v>
      </c>
      <c r="P10" s="10" t="s">
        <v>189</v>
      </c>
      <c r="Q10" s="10" t="s">
        <v>190</v>
      </c>
      <c r="R10" s="11" t="s">
        <v>191</v>
      </c>
    </row>
    <row r="11" spans="1:18" ht="33.75" customHeight="1">
      <c r="A11" s="13"/>
      <c r="B11" s="7">
        <v>43102</v>
      </c>
      <c r="C11" s="8"/>
      <c r="D11" s="1"/>
      <c r="E11" s="8"/>
      <c r="F11" s="8"/>
      <c r="G11" s="8"/>
      <c r="H11" s="8"/>
      <c r="I11" s="8"/>
      <c r="J11" s="8"/>
      <c r="K11" s="8" t="s">
        <v>9</v>
      </c>
      <c r="L11" s="8"/>
      <c r="M11" s="8"/>
      <c r="N11" s="8"/>
      <c r="O11" s="8"/>
      <c r="P11" s="7"/>
      <c r="Q11" s="8" t="str">
        <f>IF(Tableau6[[#This Row],[Colonne16]]="","",NETWORKDAYS.INTL(Tableau6[[#This Row],[dates]],Tableau6[[#This Row],[Colonne16]],11,11)&amp;" Jr")</f>
        <v/>
      </c>
      <c r="R11" s="14"/>
    </row>
    <row r="12" spans="1:18" s="71" customFormat="1" ht="33.75" customHeight="1">
      <c r="A12" s="13"/>
      <c r="B12" s="7">
        <v>43102</v>
      </c>
      <c r="C12" s="8"/>
      <c r="D12" s="1"/>
      <c r="E12" s="8"/>
      <c r="F12" s="8"/>
      <c r="G12" s="8"/>
      <c r="H12" s="8"/>
      <c r="I12" s="8"/>
      <c r="J12" s="8"/>
      <c r="K12" s="8" t="s">
        <v>22</v>
      </c>
      <c r="L12" s="8"/>
      <c r="M12" s="8"/>
      <c r="N12" s="8"/>
      <c r="O12" s="8"/>
      <c r="P12" s="7"/>
      <c r="Q12" s="8" t="str">
        <f>IF(Tableau6[[#This Row],[Colonne16]]="","",NETWORKDAYS.INTL(Tableau6[[#This Row],[dates]],Tableau6[[#This Row],[Colonne16]],11,11)&amp;" Jr")</f>
        <v/>
      </c>
      <c r="R12" s="14"/>
    </row>
    <row r="13" spans="1:18" s="71" customFormat="1" ht="33.75" customHeight="1">
      <c r="A13" s="13"/>
      <c r="B13" s="7">
        <v>43110</v>
      </c>
      <c r="C13" s="8"/>
      <c r="D13" s="1"/>
      <c r="E13" s="8"/>
      <c r="F13" s="8"/>
      <c r="G13" s="8"/>
      <c r="H13" s="8"/>
      <c r="I13" s="8"/>
      <c r="J13" s="8"/>
      <c r="K13" s="8" t="s">
        <v>22</v>
      </c>
      <c r="L13" s="8"/>
      <c r="M13" s="8"/>
      <c r="N13" s="8"/>
      <c r="O13" s="8"/>
      <c r="P13" s="7"/>
      <c r="Q13" s="8" t="str">
        <f>IF(Tableau6[[#This Row],[Colonne16]]="","",NETWORKDAYS.INTL(Tableau6[[#This Row],[dates]],Tableau6[[#This Row],[Colonne16]],11,11)&amp;" Jr")</f>
        <v/>
      </c>
      <c r="R13" s="14"/>
    </row>
    <row r="14" spans="1:18" s="71" customFormat="1" ht="33.75" customHeight="1">
      <c r="A14" s="13"/>
      <c r="B14" s="7">
        <v>43110</v>
      </c>
      <c r="C14" s="8"/>
      <c r="D14" s="1"/>
      <c r="E14" s="8"/>
      <c r="F14" s="8"/>
      <c r="G14" s="8"/>
      <c r="H14" s="8"/>
      <c r="I14" s="8"/>
      <c r="J14" s="8"/>
      <c r="K14" s="8" t="s">
        <v>22</v>
      </c>
      <c r="L14" s="8"/>
      <c r="M14" s="8"/>
      <c r="N14" s="8"/>
      <c r="O14" s="8"/>
      <c r="P14" s="7"/>
      <c r="Q14" s="8" t="str">
        <f>IF(Tableau6[[#This Row],[Colonne16]]="","",NETWORKDAYS.INTL(Tableau6[[#This Row],[dates]],Tableau6[[#This Row],[Colonne16]],11,11)&amp;" Jr")</f>
        <v/>
      </c>
      <c r="R14" s="14"/>
    </row>
    <row r="15" spans="1:18" s="71" customFormat="1" ht="33.75" customHeight="1">
      <c r="A15" s="13"/>
      <c r="B15" s="7">
        <v>43110</v>
      </c>
      <c r="C15" s="8"/>
      <c r="D15" s="1"/>
      <c r="E15" s="8"/>
      <c r="F15" s="8"/>
      <c r="G15" s="8"/>
      <c r="H15" s="8"/>
      <c r="I15" s="8"/>
      <c r="J15" s="8"/>
      <c r="K15" s="8" t="s">
        <v>22</v>
      </c>
      <c r="L15" s="8"/>
      <c r="M15" s="8"/>
      <c r="N15" s="8"/>
      <c r="O15" s="8"/>
      <c r="P15" s="7"/>
      <c r="Q15" s="8" t="str">
        <f>IF(Tableau6[[#This Row],[Colonne16]]="","",NETWORKDAYS.INTL(Tableau6[[#This Row],[dates]],Tableau6[[#This Row],[Colonne16]],11,11)&amp;" Jr")</f>
        <v/>
      </c>
      <c r="R15" s="14"/>
    </row>
    <row r="16" spans="1:18" s="71" customFormat="1" ht="33.75" customHeight="1">
      <c r="A16" s="13"/>
      <c r="B16" s="7">
        <v>43110</v>
      </c>
      <c r="C16" s="8"/>
      <c r="D16" s="1"/>
      <c r="E16" s="8"/>
      <c r="F16" s="8"/>
      <c r="G16" s="8"/>
      <c r="H16" s="8"/>
      <c r="I16" s="8"/>
      <c r="J16" s="8"/>
      <c r="K16" s="8" t="s">
        <v>22</v>
      </c>
      <c r="L16" s="8"/>
      <c r="M16" s="8"/>
      <c r="N16" s="8"/>
      <c r="O16" s="8"/>
      <c r="P16" s="7"/>
      <c r="Q16" s="8" t="str">
        <f>IF(Tableau6[[#This Row],[Colonne16]]="","",NETWORKDAYS.INTL(Tableau6[[#This Row],[dates]],Tableau6[[#This Row],[Colonne16]],11,11)&amp;" Jr")</f>
        <v/>
      </c>
      <c r="R16" s="14"/>
    </row>
    <row r="17" spans="1:18" s="71" customFormat="1" ht="33.75" customHeight="1">
      <c r="A17" s="13"/>
      <c r="B17" s="7">
        <v>43110</v>
      </c>
      <c r="C17" s="8"/>
      <c r="D17" s="1"/>
      <c r="E17" s="8"/>
      <c r="F17" s="8"/>
      <c r="G17" s="8"/>
      <c r="H17" s="8"/>
      <c r="I17" s="8"/>
      <c r="J17" s="8"/>
      <c r="K17" s="8" t="s">
        <v>22</v>
      </c>
      <c r="L17" s="8"/>
      <c r="M17" s="8"/>
      <c r="N17" s="8"/>
      <c r="O17" s="8"/>
      <c r="P17" s="7"/>
      <c r="Q17" s="8" t="str">
        <f>IF(Tableau6[[#This Row],[Colonne16]]="","",NETWORKDAYS.INTL(Tableau6[[#This Row],[dates]],Tableau6[[#This Row],[Colonne16]],11,11)&amp;" Jr")</f>
        <v/>
      </c>
      <c r="R17" s="14"/>
    </row>
    <row r="18" spans="1:18" s="71" customFormat="1" ht="33.75" customHeight="1">
      <c r="A18" s="13"/>
      <c r="B18" s="7">
        <v>43110</v>
      </c>
      <c r="C18" s="8"/>
      <c r="D18" s="1"/>
      <c r="E18" s="8"/>
      <c r="F18" s="8"/>
      <c r="G18" s="8"/>
      <c r="H18" s="8"/>
      <c r="I18" s="8"/>
      <c r="J18" s="8"/>
      <c r="K18" s="8" t="s">
        <v>22</v>
      </c>
      <c r="L18" s="8"/>
      <c r="M18" s="8"/>
      <c r="N18" s="8"/>
      <c r="O18" s="8"/>
      <c r="P18" s="7"/>
      <c r="Q18" s="8" t="str">
        <f>IF(Tableau6[[#This Row],[Colonne16]]="","",NETWORKDAYS.INTL(Tableau6[[#This Row],[dates]],Tableau6[[#This Row],[Colonne16]],11,11)&amp;" Jr")</f>
        <v/>
      </c>
      <c r="R18" s="14"/>
    </row>
    <row r="19" spans="1:18" s="71" customFormat="1" ht="33.75" customHeight="1">
      <c r="A19" s="13"/>
      <c r="B19" s="7">
        <v>43110</v>
      </c>
      <c r="C19" s="8"/>
      <c r="D19" s="1"/>
      <c r="E19" s="8"/>
      <c r="F19" s="8"/>
      <c r="G19" s="8"/>
      <c r="H19" s="8"/>
      <c r="I19" s="8"/>
      <c r="J19" s="8"/>
      <c r="K19" s="8" t="s">
        <v>9</v>
      </c>
      <c r="L19" s="8"/>
      <c r="M19" s="8"/>
      <c r="N19" s="8"/>
      <c r="O19" s="8"/>
      <c r="P19" s="7"/>
      <c r="Q19" s="8" t="str">
        <f>IF(Tableau6[[#This Row],[Colonne16]]="","",NETWORKDAYS.INTL(Tableau6[[#This Row],[dates]],Tableau6[[#This Row],[Colonne16]],11,11)&amp;" Jr")</f>
        <v/>
      </c>
      <c r="R19" s="14"/>
    </row>
    <row r="20" spans="1:18" s="71" customFormat="1" ht="33.75" customHeight="1">
      <c r="A20" s="13"/>
      <c r="B20" s="7">
        <v>43110</v>
      </c>
      <c r="C20" s="8"/>
      <c r="D20" s="1"/>
      <c r="E20" s="8"/>
      <c r="F20" s="8"/>
      <c r="G20" s="8"/>
      <c r="H20" s="8"/>
      <c r="I20" s="8"/>
      <c r="J20" s="8"/>
      <c r="K20" s="8" t="s">
        <v>9</v>
      </c>
      <c r="L20" s="8"/>
      <c r="M20" s="8"/>
      <c r="N20" s="8"/>
      <c r="O20" s="8"/>
      <c r="P20" s="7"/>
      <c r="Q20" s="8" t="str">
        <f>IF(Tableau6[[#This Row],[Colonne16]]="","",NETWORKDAYS.INTL(Tableau6[[#This Row],[dates]],Tableau6[[#This Row],[Colonne16]],11,11)&amp;" Jr")</f>
        <v/>
      </c>
      <c r="R20" s="14"/>
    </row>
    <row r="21" spans="1:18" s="71" customFormat="1" ht="33.75" customHeight="1">
      <c r="A21" s="13"/>
      <c r="B21" s="7">
        <v>43110</v>
      </c>
      <c r="C21" s="8"/>
      <c r="D21" s="1"/>
      <c r="E21" s="8"/>
      <c r="F21" s="8"/>
      <c r="G21" s="8"/>
      <c r="H21" s="8"/>
      <c r="I21" s="8"/>
      <c r="J21" s="8"/>
      <c r="K21" s="8" t="s">
        <v>9</v>
      </c>
      <c r="L21" s="8"/>
      <c r="M21" s="8"/>
      <c r="N21" s="8"/>
      <c r="O21" s="8"/>
      <c r="P21" s="7"/>
      <c r="Q21" s="8" t="str">
        <f>IF(Tableau6[[#This Row],[Colonne16]]="","",NETWORKDAYS.INTL(Tableau6[[#This Row],[dates]],Tableau6[[#This Row],[Colonne16]],11,11)&amp;" Jr")</f>
        <v/>
      </c>
      <c r="R21" s="14"/>
    </row>
    <row r="22" spans="1:18">
      <c r="A22" s="13"/>
      <c r="B22" s="8"/>
      <c r="C22" s="8"/>
      <c r="D22" s="1" t="str">
        <f>IFERROR(VLOOKUP(Tableau6[[#This Row],[Colonne3]],Tableau1[],2,0),"")</f>
        <v/>
      </c>
      <c r="E22" s="8"/>
      <c r="F22" s="8"/>
      <c r="G22" s="8"/>
      <c r="H22" s="8"/>
      <c r="I22" s="8"/>
      <c r="J22" s="12"/>
      <c r="K22" s="12"/>
      <c r="L22" s="12"/>
      <c r="M22" s="12"/>
      <c r="N22" s="12"/>
      <c r="O22" s="12"/>
      <c r="P22" s="12"/>
      <c r="Q22" s="12" t="str">
        <f>IF(Tableau6[[#This Row],[Colonne16]]="","",NETWORKDAYS.INTL(Tableau6[[#This Row],[dates]],Tableau6[[#This Row],[Colonne16]],11,11)&amp;" Jr")</f>
        <v/>
      </c>
      <c r="R22" s="14"/>
    </row>
    <row r="23" spans="1:18">
      <c r="A23" s="13"/>
      <c r="B23" s="8"/>
      <c r="C23" s="8"/>
      <c r="D23" s="1" t="str">
        <f>IFERROR(VLOOKUP(Tableau6[[#This Row],[Colonne3]],Tableau1[],2,0),"")</f>
        <v/>
      </c>
      <c r="E23" s="8"/>
      <c r="F23" s="8"/>
      <c r="G23" s="8"/>
      <c r="H23" s="8"/>
      <c r="I23" s="8"/>
      <c r="J23" s="12"/>
      <c r="K23" s="12"/>
      <c r="L23" s="12"/>
      <c r="M23" s="12"/>
      <c r="N23" s="12"/>
      <c r="O23" s="12"/>
      <c r="P23" s="12"/>
      <c r="Q23" s="12" t="str">
        <f>IF(Tableau6[[#This Row],[Colonne16]]="","",NETWORKDAYS.INTL(Tableau6[[#This Row],[dates]],Tableau6[[#This Row],[Colonne16]],11,11)&amp;" Jr")</f>
        <v/>
      </c>
      <c r="R23" s="14"/>
    </row>
    <row r="24" spans="1:18">
      <c r="A24" s="13"/>
      <c r="B24" s="8"/>
      <c r="C24" s="8"/>
      <c r="D24" s="1" t="str">
        <f>IFERROR(VLOOKUP(Tableau6[[#This Row],[Colonne3]],Tableau1[],2,0),"")</f>
        <v/>
      </c>
      <c r="E24" s="8"/>
      <c r="F24" s="8"/>
      <c r="G24" s="8"/>
      <c r="H24" s="8"/>
      <c r="I24" s="8"/>
      <c r="J24" s="12"/>
      <c r="K24" s="12"/>
      <c r="L24" s="12"/>
      <c r="M24" s="12"/>
      <c r="N24" s="12"/>
      <c r="O24" s="12"/>
      <c r="P24" s="12"/>
      <c r="Q24" s="12" t="str">
        <f>IF(Tableau6[[#This Row],[Colonne16]]="","",NETWORKDAYS.INTL(Tableau6[[#This Row],[dates]],Tableau6[[#This Row],[Colonne16]],11,11)&amp;" Jr")</f>
        <v/>
      </c>
      <c r="R24" s="14"/>
    </row>
    <row r="25" spans="1:18">
      <c r="A25" s="13"/>
      <c r="B25" s="8"/>
      <c r="C25" s="8"/>
      <c r="D25" s="1" t="str">
        <f>IFERROR(VLOOKUP(Tableau6[[#This Row],[Colonne3]],Tableau1[],2,0),"")</f>
        <v/>
      </c>
      <c r="E25" s="8"/>
      <c r="F25" s="8"/>
      <c r="G25" s="8"/>
      <c r="H25" s="8"/>
      <c r="I25" s="8"/>
      <c r="J25" s="12"/>
      <c r="K25" s="12"/>
      <c r="L25" s="12"/>
      <c r="M25" s="12"/>
      <c r="N25" s="12"/>
      <c r="O25" s="12"/>
      <c r="P25" s="12"/>
      <c r="Q25" s="12" t="str">
        <f>IF(Tableau6[[#This Row],[Colonne16]]="","",NETWORKDAYS.INTL(Tableau6[[#This Row],[dates]],Tableau6[[#This Row],[Colonne16]],11,11)&amp;" Jr")</f>
        <v/>
      </c>
      <c r="R25" s="14"/>
    </row>
    <row r="26" spans="1:18">
      <c r="A26" s="13"/>
      <c r="B26" s="8"/>
      <c r="C26" s="8"/>
      <c r="D26" s="1" t="str">
        <f>IFERROR(VLOOKUP(Tableau6[[#This Row],[Colonne3]],Tableau1[],2,0),"")</f>
        <v/>
      </c>
      <c r="E26" s="8"/>
      <c r="F26" s="8"/>
      <c r="G26" s="8"/>
      <c r="H26" s="8"/>
      <c r="I26" s="8"/>
      <c r="J26" s="12"/>
      <c r="K26" s="12"/>
      <c r="L26" s="12"/>
      <c r="M26" s="12"/>
      <c r="N26" s="12"/>
      <c r="O26" s="12"/>
      <c r="P26" s="12"/>
      <c r="Q26" s="12" t="str">
        <f>IF(Tableau6[[#This Row],[Colonne16]]="","",NETWORKDAYS.INTL(Tableau6[[#This Row],[dates]],Tableau6[[#This Row],[Colonne16]],11,11)&amp;" Jr")</f>
        <v/>
      </c>
      <c r="R26" s="14"/>
    </row>
    <row r="27" spans="1:18">
      <c r="A27" s="13"/>
      <c r="B27" s="8"/>
      <c r="C27" s="8"/>
      <c r="D27" s="1" t="str">
        <f>IFERROR(VLOOKUP(Tableau6[[#This Row],[Colonne3]],Tableau1[],2,0),"")</f>
        <v/>
      </c>
      <c r="E27" s="8"/>
      <c r="F27" s="8"/>
      <c r="G27" s="8"/>
      <c r="H27" s="8"/>
      <c r="I27" s="8"/>
      <c r="J27" s="12"/>
      <c r="K27" s="12"/>
      <c r="L27" s="12"/>
      <c r="M27" s="12"/>
      <c r="N27" s="12"/>
      <c r="O27" s="12"/>
      <c r="P27" s="12"/>
      <c r="Q27" s="12" t="str">
        <f>IF(Tableau6[[#This Row],[Colonne16]]="","",NETWORKDAYS.INTL(Tableau6[[#This Row],[dates]],Tableau6[[#This Row],[Colonne16]],11,11)&amp;" Jr")</f>
        <v/>
      </c>
      <c r="R27" s="14"/>
    </row>
    <row r="28" spans="1:18">
      <c r="A28" s="13"/>
      <c r="B28" s="8"/>
      <c r="C28" s="8"/>
      <c r="D28" s="1" t="str">
        <f>IFERROR(VLOOKUP(Tableau6[[#This Row],[Colonne3]],Tableau1[],2,0),"")</f>
        <v/>
      </c>
      <c r="E28" s="8"/>
      <c r="F28" s="8"/>
      <c r="G28" s="8"/>
      <c r="H28" s="8"/>
      <c r="I28" s="8"/>
      <c r="J28" s="12"/>
      <c r="K28" s="12"/>
      <c r="L28" s="12"/>
      <c r="M28" s="12"/>
      <c r="N28" s="12"/>
      <c r="O28" s="12"/>
      <c r="P28" s="12"/>
      <c r="Q28" s="12" t="str">
        <f>IF(Tableau6[[#This Row],[Colonne16]]="","",NETWORKDAYS.INTL(Tableau6[[#This Row],[dates]],Tableau6[[#This Row],[Colonne16]],11,11)&amp;" Jr")</f>
        <v/>
      </c>
      <c r="R28" s="14"/>
    </row>
    <row r="29" spans="1:18">
      <c r="A29" s="13"/>
      <c r="B29" s="8"/>
      <c r="C29" s="8"/>
      <c r="D29" s="1" t="str">
        <f>IFERROR(VLOOKUP(Tableau6[[#This Row],[Colonne3]],Tableau1[],2,0),"")</f>
        <v/>
      </c>
      <c r="E29" s="8"/>
      <c r="F29" s="8"/>
      <c r="G29" s="8"/>
      <c r="H29" s="8"/>
      <c r="I29" s="8"/>
      <c r="J29" s="12"/>
      <c r="K29" s="12"/>
      <c r="L29" s="12"/>
      <c r="M29" s="12"/>
      <c r="N29" s="12"/>
      <c r="O29" s="12"/>
      <c r="P29" s="12"/>
      <c r="Q29" s="12" t="str">
        <f>IF(Tableau6[[#This Row],[Colonne16]]="","",NETWORKDAYS.INTL(Tableau6[[#This Row],[dates]],Tableau6[[#This Row],[Colonne16]],11,11)&amp;" Jr")</f>
        <v/>
      </c>
      <c r="R29" s="14"/>
    </row>
    <row r="30" spans="1:18">
      <c r="A30" s="13"/>
      <c r="B30" s="8"/>
      <c r="C30" s="8"/>
      <c r="D30" s="1" t="str">
        <f>IFERROR(VLOOKUP(Tableau6[[#This Row],[Colonne3]],Tableau1[],2,0),"")</f>
        <v/>
      </c>
      <c r="E30" s="8"/>
      <c r="F30" s="8"/>
      <c r="G30" s="8"/>
      <c r="H30" s="8"/>
      <c r="I30" s="8"/>
      <c r="J30" s="12"/>
      <c r="K30" s="12"/>
      <c r="L30" s="12"/>
      <c r="M30" s="12"/>
      <c r="N30" s="12"/>
      <c r="O30" s="12"/>
      <c r="P30" s="12"/>
      <c r="Q30" s="12" t="str">
        <f>IF(Tableau6[[#This Row],[Colonne16]]="","",NETWORKDAYS.INTL(Tableau6[[#This Row],[dates]],Tableau6[[#This Row],[Colonne16]],11,11)&amp;" Jr")</f>
        <v/>
      </c>
      <c r="R30" s="14"/>
    </row>
    <row r="31" spans="1:18">
      <c r="A31" s="13"/>
      <c r="B31" s="8"/>
      <c r="C31" s="8"/>
      <c r="D31" s="1" t="str">
        <f>IFERROR(VLOOKUP(Tableau6[[#This Row],[Colonne3]],Tableau1[],2,0),"")</f>
        <v/>
      </c>
      <c r="E31" s="8"/>
      <c r="F31" s="8"/>
      <c r="G31" s="8"/>
      <c r="H31" s="8"/>
      <c r="I31" s="8"/>
      <c r="J31" s="12"/>
      <c r="K31" s="12"/>
      <c r="L31" s="12"/>
      <c r="M31" s="12"/>
      <c r="N31" s="12"/>
      <c r="O31" s="12"/>
      <c r="P31" s="12"/>
      <c r="Q31" s="12" t="str">
        <f>IF(Tableau6[[#This Row],[Colonne16]]="","",NETWORKDAYS.INTL(Tableau6[[#This Row],[dates]],Tableau6[[#This Row],[Colonne16]],11,11)&amp;" Jr")</f>
        <v/>
      </c>
      <c r="R31" s="14"/>
    </row>
    <row r="32" spans="1:18">
      <c r="A32" s="13"/>
      <c r="B32" s="8"/>
      <c r="C32" s="8"/>
      <c r="D32" s="1" t="str">
        <f>IFERROR(VLOOKUP(Tableau6[[#This Row],[Colonne3]],Tableau1[],2,0),"")</f>
        <v/>
      </c>
      <c r="E32" s="8"/>
      <c r="F32" s="8"/>
      <c r="G32" s="8"/>
      <c r="H32" s="8"/>
      <c r="I32" s="8"/>
      <c r="J32" s="12"/>
      <c r="K32" s="12"/>
      <c r="L32" s="12"/>
      <c r="M32" s="12"/>
      <c r="N32" s="12"/>
      <c r="O32" s="12"/>
      <c r="P32" s="12"/>
      <c r="Q32" s="12" t="str">
        <f>IF(Tableau6[[#This Row],[Colonne16]]="","",NETWORKDAYS.INTL(Tableau6[[#This Row],[dates]],Tableau6[[#This Row],[Colonne16]],11,11)&amp;" Jr")</f>
        <v/>
      </c>
      <c r="R32" s="14"/>
    </row>
    <row r="33" spans="1:18">
      <c r="A33" s="13"/>
      <c r="B33" s="8"/>
      <c r="C33" s="8"/>
      <c r="D33" s="1" t="str">
        <f>IFERROR(VLOOKUP(Tableau6[[#This Row],[Colonne3]],Tableau1[],2,0),"")</f>
        <v/>
      </c>
      <c r="E33" s="8"/>
      <c r="F33" s="8"/>
      <c r="G33" s="8"/>
      <c r="H33" s="8"/>
      <c r="I33" s="8"/>
      <c r="J33" s="12"/>
      <c r="K33" s="12"/>
      <c r="L33" s="12"/>
      <c r="M33" s="12"/>
      <c r="N33" s="12"/>
      <c r="O33" s="12"/>
      <c r="P33" s="12"/>
      <c r="Q33" s="12" t="str">
        <f>IF(Tableau6[[#This Row],[Colonne16]]="","",NETWORKDAYS.INTL(Tableau6[[#This Row],[dates]],Tableau6[[#This Row],[Colonne16]],11,11)&amp;" Jr")</f>
        <v/>
      </c>
      <c r="R33" s="14"/>
    </row>
    <row r="34" spans="1:18">
      <c r="A34" s="13"/>
      <c r="B34" s="8"/>
      <c r="C34" s="8"/>
      <c r="D34" s="1" t="str">
        <f>IFERROR(VLOOKUP(Tableau6[[#This Row],[Colonne3]],Tableau1[],2,0),"")</f>
        <v/>
      </c>
      <c r="E34" s="8"/>
      <c r="F34" s="8"/>
      <c r="G34" s="8"/>
      <c r="H34" s="8"/>
      <c r="I34" s="8"/>
      <c r="J34" s="12"/>
      <c r="K34" s="12"/>
      <c r="L34" s="12"/>
      <c r="M34" s="12"/>
      <c r="N34" s="12"/>
      <c r="O34" s="12"/>
      <c r="P34" s="12"/>
      <c r="Q34" s="12" t="str">
        <f>IF(Tableau6[[#This Row],[Colonne16]]="","",NETWORKDAYS.INTL(Tableau6[[#This Row],[dates]],Tableau6[[#This Row],[Colonne16]],11,11)&amp;" Jr")</f>
        <v/>
      </c>
      <c r="R34" s="14"/>
    </row>
    <row r="35" spans="1:18">
      <c r="A35" s="13"/>
      <c r="B35" s="8"/>
      <c r="C35" s="8"/>
      <c r="D35" s="1" t="str">
        <f>IFERROR(VLOOKUP(Tableau6[[#This Row],[Colonne3]],Tableau1[],2,0),"")</f>
        <v/>
      </c>
      <c r="E35" s="8"/>
      <c r="F35" s="8"/>
      <c r="G35" s="8"/>
      <c r="H35" s="8"/>
      <c r="I35" s="8"/>
      <c r="J35" s="12"/>
      <c r="K35" s="12"/>
      <c r="L35" s="12"/>
      <c r="M35" s="12"/>
      <c r="N35" s="12"/>
      <c r="O35" s="12"/>
      <c r="P35" s="12"/>
      <c r="Q35" s="12" t="str">
        <f>IF(Tableau6[[#This Row],[Colonne16]]="","",NETWORKDAYS.INTL(Tableau6[[#This Row],[dates]],Tableau6[[#This Row],[Colonne16]],11,11)&amp;" Jr")</f>
        <v/>
      </c>
      <c r="R35" s="14"/>
    </row>
    <row r="36" spans="1:18">
      <c r="A36" s="13"/>
      <c r="B36" s="8"/>
      <c r="C36" s="8"/>
      <c r="D36" s="1" t="str">
        <f>IFERROR(VLOOKUP(Tableau6[[#This Row],[Colonne3]],Tableau1[],2,0),"")</f>
        <v/>
      </c>
      <c r="E36" s="8"/>
      <c r="F36" s="8"/>
      <c r="G36" s="8"/>
      <c r="H36" s="8"/>
      <c r="I36" s="8"/>
      <c r="J36" s="12"/>
      <c r="K36" s="12"/>
      <c r="L36" s="12"/>
      <c r="M36" s="12"/>
      <c r="N36" s="12"/>
      <c r="O36" s="12"/>
      <c r="P36" s="12"/>
      <c r="Q36" s="12" t="str">
        <f>IF(Tableau6[[#This Row],[Colonne16]]="","",NETWORKDAYS.INTL(Tableau6[[#This Row],[dates]],Tableau6[[#This Row],[Colonne16]],11,11)&amp;" Jr")</f>
        <v/>
      </c>
      <c r="R36" s="14"/>
    </row>
    <row r="37" spans="1:18">
      <c r="A37" s="13"/>
      <c r="B37" s="8"/>
      <c r="C37" s="8"/>
      <c r="D37" s="1" t="str">
        <f>IFERROR(VLOOKUP(Tableau6[[#This Row],[Colonne3]],Tableau1[],2,0),"")</f>
        <v/>
      </c>
      <c r="E37" s="8"/>
      <c r="F37" s="8"/>
      <c r="G37" s="8"/>
      <c r="H37" s="8"/>
      <c r="I37" s="8"/>
      <c r="J37" s="12"/>
      <c r="K37" s="12"/>
      <c r="L37" s="12"/>
      <c r="M37" s="12"/>
      <c r="N37" s="12"/>
      <c r="O37" s="12"/>
      <c r="P37" s="12"/>
      <c r="Q37" s="12" t="str">
        <f>IF(Tableau6[[#This Row],[Colonne16]]="","",NETWORKDAYS.INTL(Tableau6[[#This Row],[dates]],Tableau6[[#This Row],[Colonne16]],11,11)&amp;" Jr")</f>
        <v/>
      </c>
      <c r="R37" s="14"/>
    </row>
    <row r="38" spans="1:18">
      <c r="A38" s="13"/>
      <c r="B38" s="8"/>
      <c r="C38" s="8"/>
      <c r="D38" s="1" t="str">
        <f>IFERROR(VLOOKUP(Tableau6[[#This Row],[Colonne3]],Tableau1[],2,0),"")</f>
        <v/>
      </c>
      <c r="E38" s="8"/>
      <c r="F38" s="8"/>
      <c r="G38" s="8"/>
      <c r="H38" s="8"/>
      <c r="I38" s="8"/>
      <c r="J38" s="12"/>
      <c r="K38" s="12"/>
      <c r="L38" s="12"/>
      <c r="M38" s="12"/>
      <c r="N38" s="12"/>
      <c r="O38" s="12"/>
      <c r="P38" s="12"/>
      <c r="Q38" s="12" t="str">
        <f>IF(Tableau6[[#This Row],[Colonne16]]="","",NETWORKDAYS.INTL(Tableau6[[#This Row],[dates]],Tableau6[[#This Row],[Colonne16]],11,11)&amp;" Jr")</f>
        <v/>
      </c>
      <c r="R38" s="14"/>
    </row>
    <row r="39" spans="1:18">
      <c r="A39" s="13"/>
      <c r="B39" s="8"/>
      <c r="C39" s="8"/>
      <c r="D39" s="1" t="str">
        <f>IFERROR(VLOOKUP(Tableau6[[#This Row],[Colonne3]],Tableau1[],2,0),"")</f>
        <v/>
      </c>
      <c r="E39" s="8"/>
      <c r="F39" s="8"/>
      <c r="G39" s="8"/>
      <c r="H39" s="8"/>
      <c r="I39" s="8"/>
      <c r="J39" s="12"/>
      <c r="K39" s="12"/>
      <c r="L39" s="12"/>
      <c r="M39" s="12"/>
      <c r="N39" s="12"/>
      <c r="O39" s="12"/>
      <c r="P39" s="12"/>
      <c r="Q39" s="12" t="str">
        <f>IF(Tableau6[[#This Row],[Colonne16]]="","",NETWORKDAYS.INTL(Tableau6[[#This Row],[dates]],Tableau6[[#This Row],[Colonne16]],11,11)&amp;" Jr")</f>
        <v/>
      </c>
      <c r="R39" s="14"/>
    </row>
    <row r="40" spans="1:18">
      <c r="A40" s="13"/>
      <c r="B40" s="8"/>
      <c r="C40" s="8"/>
      <c r="D40" s="1" t="str">
        <f>IFERROR(VLOOKUP(Tableau6[[#This Row],[Colonne3]],Tableau1[],2,0),"")</f>
        <v/>
      </c>
      <c r="E40" s="8"/>
      <c r="F40" s="8"/>
      <c r="G40" s="8"/>
      <c r="H40" s="8"/>
      <c r="I40" s="8"/>
      <c r="J40" s="12"/>
      <c r="K40" s="12"/>
      <c r="L40" s="12"/>
      <c r="M40" s="12"/>
      <c r="N40" s="12"/>
      <c r="O40" s="12"/>
      <c r="P40" s="12"/>
      <c r="Q40" s="12" t="str">
        <f>IF(Tableau6[[#This Row],[Colonne16]]="","",NETWORKDAYS.INTL(Tableau6[[#This Row],[dates]],Tableau6[[#This Row],[Colonne16]],11,11)&amp;" Jr")</f>
        <v/>
      </c>
      <c r="R40" s="14"/>
    </row>
    <row r="41" spans="1:18">
      <c r="A41" s="13"/>
      <c r="B41" s="8"/>
      <c r="C41" s="8"/>
      <c r="D41" s="1" t="str">
        <f>IFERROR(VLOOKUP(Tableau6[[#This Row],[Colonne3]],Tableau1[],2,0),"")</f>
        <v/>
      </c>
      <c r="E41" s="8"/>
      <c r="F41" s="8"/>
      <c r="G41" s="8"/>
      <c r="H41" s="8"/>
      <c r="I41" s="8"/>
      <c r="J41" s="12"/>
      <c r="K41" s="12"/>
      <c r="L41" s="12"/>
      <c r="M41" s="12"/>
      <c r="N41" s="12"/>
      <c r="O41" s="12"/>
      <c r="P41" s="12"/>
      <c r="Q41" s="12" t="str">
        <f>IF(Tableau6[[#This Row],[Colonne16]]="","",NETWORKDAYS.INTL(Tableau6[[#This Row],[dates]],Tableau6[[#This Row],[Colonne16]],11,11)&amp;" Jr")</f>
        <v/>
      </c>
      <c r="R41" s="14"/>
    </row>
    <row r="42" spans="1:18">
      <c r="A42" s="13"/>
      <c r="B42" s="8"/>
      <c r="C42" s="8"/>
      <c r="D42" s="1" t="str">
        <f>IFERROR(VLOOKUP(Tableau6[[#This Row],[Colonne3]],Tableau1[],2,0),"")</f>
        <v/>
      </c>
      <c r="E42" s="8"/>
      <c r="F42" s="8"/>
      <c r="G42" s="8"/>
      <c r="H42" s="8"/>
      <c r="I42" s="8"/>
      <c r="J42" s="12"/>
      <c r="K42" s="12"/>
      <c r="L42" s="12"/>
      <c r="M42" s="12"/>
      <c r="N42" s="12"/>
      <c r="O42" s="12"/>
      <c r="P42" s="12"/>
      <c r="Q42" s="12" t="str">
        <f>IF(Tableau6[[#This Row],[Colonne16]]="","",NETWORKDAYS.INTL(Tableau6[[#This Row],[dates]],Tableau6[[#This Row],[Colonne16]],11,11)&amp;" Jr")</f>
        <v/>
      </c>
      <c r="R42" s="14"/>
    </row>
    <row r="43" spans="1:18">
      <c r="A43" s="13"/>
      <c r="B43" s="8"/>
      <c r="C43" s="8"/>
      <c r="D43" s="1" t="str">
        <f>IFERROR(VLOOKUP(Tableau6[[#This Row],[Colonne3]],Tableau1[],2,0),"")</f>
        <v/>
      </c>
      <c r="E43" s="8"/>
      <c r="F43" s="8"/>
      <c r="G43" s="8"/>
      <c r="H43" s="8"/>
      <c r="I43" s="8"/>
      <c r="J43" s="12"/>
      <c r="K43" s="12"/>
      <c r="L43" s="12"/>
      <c r="M43" s="12"/>
      <c r="N43" s="12"/>
      <c r="O43" s="12"/>
      <c r="P43" s="12"/>
      <c r="Q43" s="12" t="str">
        <f>IF(Tableau6[[#This Row],[Colonne16]]="","",NETWORKDAYS.INTL(Tableau6[[#This Row],[dates]],Tableau6[[#This Row],[Colonne16]],11,11)&amp;" Jr")</f>
        <v/>
      </c>
      <c r="R43" s="14"/>
    </row>
    <row r="44" spans="1:18">
      <c r="A44" s="13"/>
      <c r="B44" s="8"/>
      <c r="C44" s="8"/>
      <c r="D44" s="1" t="str">
        <f>IFERROR(VLOOKUP(Tableau6[[#This Row],[Colonne3]],Tableau1[],2,0),"")</f>
        <v/>
      </c>
      <c r="E44" s="8"/>
      <c r="F44" s="8"/>
      <c r="G44" s="8"/>
      <c r="H44" s="8"/>
      <c r="I44" s="8"/>
      <c r="J44" s="12"/>
      <c r="K44" s="12"/>
      <c r="L44" s="12"/>
      <c r="M44" s="12"/>
      <c r="N44" s="12"/>
      <c r="O44" s="12"/>
      <c r="P44" s="12"/>
      <c r="Q44" s="12" t="str">
        <f>IF(Tableau6[[#This Row],[Colonne16]]="","",NETWORKDAYS.INTL(Tableau6[[#This Row],[dates]],Tableau6[[#This Row],[Colonne16]],11,11)&amp;" Jr")</f>
        <v/>
      </c>
      <c r="R44" s="14"/>
    </row>
    <row r="45" spans="1:18">
      <c r="A45" s="13"/>
      <c r="B45" s="8"/>
      <c r="C45" s="8"/>
      <c r="D45" s="1" t="str">
        <f>IFERROR(VLOOKUP(Tableau6[[#This Row],[Colonne3]],Tableau1[],2,0),"")</f>
        <v/>
      </c>
      <c r="E45" s="8"/>
      <c r="F45" s="8"/>
      <c r="G45" s="8"/>
      <c r="H45" s="8"/>
      <c r="I45" s="8"/>
      <c r="J45" s="12"/>
      <c r="K45" s="12"/>
      <c r="L45" s="12"/>
      <c r="M45" s="12"/>
      <c r="N45" s="12"/>
      <c r="O45" s="12"/>
      <c r="P45" s="12"/>
      <c r="Q45" s="12" t="str">
        <f>IF(Tableau6[[#This Row],[Colonne16]]="","",NETWORKDAYS.INTL(Tableau6[[#This Row],[dates]],Tableau6[[#This Row],[Colonne16]],11,11)&amp;" Jr")</f>
        <v/>
      </c>
      <c r="R45" s="14"/>
    </row>
    <row r="46" spans="1:18">
      <c r="A46" s="13"/>
      <c r="B46" s="8"/>
      <c r="C46" s="8"/>
      <c r="D46" s="1" t="str">
        <f>IFERROR(VLOOKUP(Tableau6[[#This Row],[Colonne3]],Tableau1[],2,0),"")</f>
        <v/>
      </c>
      <c r="E46" s="8"/>
      <c r="F46" s="8"/>
      <c r="G46" s="8"/>
      <c r="H46" s="8"/>
      <c r="I46" s="8"/>
      <c r="J46" s="12"/>
      <c r="K46" s="12"/>
      <c r="L46" s="12"/>
      <c r="M46" s="12"/>
      <c r="N46" s="12"/>
      <c r="O46" s="12"/>
      <c r="P46" s="12"/>
      <c r="Q46" s="12" t="str">
        <f>IF(Tableau6[[#This Row],[Colonne16]]="","",NETWORKDAYS.INTL(Tableau6[[#This Row],[dates]],Tableau6[[#This Row],[Colonne16]],11,11)&amp;" Jr")</f>
        <v/>
      </c>
      <c r="R46" s="14"/>
    </row>
    <row r="47" spans="1:18">
      <c r="A47" s="13"/>
      <c r="B47" s="8"/>
      <c r="C47" s="8"/>
      <c r="D47" s="1" t="str">
        <f>IFERROR(VLOOKUP(Tableau6[[#This Row],[Colonne3]],Tableau1[],2,0),"")</f>
        <v/>
      </c>
      <c r="E47" s="8"/>
      <c r="F47" s="8"/>
      <c r="G47" s="8"/>
      <c r="H47" s="8"/>
      <c r="I47" s="8"/>
      <c r="J47" s="12"/>
      <c r="K47" s="12"/>
      <c r="L47" s="12"/>
      <c r="M47" s="12"/>
      <c r="N47" s="12"/>
      <c r="O47" s="12"/>
      <c r="P47" s="12"/>
      <c r="Q47" s="12" t="str">
        <f>IF(Tableau6[[#This Row],[Colonne16]]="","",NETWORKDAYS.INTL(Tableau6[[#This Row],[dates]],Tableau6[[#This Row],[Colonne16]],11,11)&amp;" Jr")</f>
        <v/>
      </c>
      <c r="R47" s="14"/>
    </row>
    <row r="48" spans="1:18">
      <c r="A48" s="13"/>
      <c r="B48" s="8"/>
      <c r="C48" s="8"/>
      <c r="D48" s="1" t="str">
        <f>IFERROR(VLOOKUP(Tableau6[[#This Row],[Colonne3]],Tableau1[],2,0),"")</f>
        <v/>
      </c>
      <c r="E48" s="8"/>
      <c r="F48" s="8"/>
      <c r="G48" s="8"/>
      <c r="H48" s="8"/>
      <c r="I48" s="8"/>
      <c r="J48" s="12"/>
      <c r="K48" s="12"/>
      <c r="L48" s="12"/>
      <c r="M48" s="12"/>
      <c r="N48" s="12"/>
      <c r="O48" s="12"/>
      <c r="P48" s="12"/>
      <c r="Q48" s="12" t="str">
        <f>IF(Tableau6[[#This Row],[Colonne16]]="","",NETWORKDAYS.INTL(Tableau6[[#This Row],[dates]],Tableau6[[#This Row],[Colonne16]],11,11)&amp;" Jr")</f>
        <v/>
      </c>
      <c r="R48" s="14"/>
    </row>
    <row r="49" spans="1:18">
      <c r="A49" s="13"/>
      <c r="B49" s="8"/>
      <c r="C49" s="8"/>
      <c r="D49" s="1" t="str">
        <f>IFERROR(VLOOKUP(Tableau6[[#This Row],[Colonne3]],Tableau1[],2,0),"")</f>
        <v/>
      </c>
      <c r="E49" s="8"/>
      <c r="F49" s="8"/>
      <c r="G49" s="8"/>
      <c r="H49" s="8"/>
      <c r="I49" s="8"/>
      <c r="J49" s="12"/>
      <c r="K49" s="12"/>
      <c r="L49" s="12"/>
      <c r="M49" s="12"/>
      <c r="N49" s="12"/>
      <c r="O49" s="12"/>
      <c r="P49" s="12"/>
      <c r="Q49" s="12" t="str">
        <f>IF(Tableau6[[#This Row],[Colonne16]]="","",NETWORKDAYS.INTL(Tableau6[[#This Row],[dates]],Tableau6[[#This Row],[Colonne16]],11,11)&amp;" Jr")</f>
        <v/>
      </c>
      <c r="R49" s="14"/>
    </row>
    <row r="50" spans="1:18">
      <c r="A50" s="13"/>
      <c r="B50" s="8"/>
      <c r="C50" s="8"/>
      <c r="D50" s="1" t="str">
        <f>IFERROR(VLOOKUP(Tableau6[[#This Row],[Colonne3]],Tableau1[],2,0),"")</f>
        <v/>
      </c>
      <c r="E50" s="8"/>
      <c r="F50" s="8"/>
      <c r="G50" s="8"/>
      <c r="H50" s="8"/>
      <c r="I50" s="8"/>
      <c r="J50" s="12"/>
      <c r="K50" s="12"/>
      <c r="L50" s="12"/>
      <c r="M50" s="12"/>
      <c r="N50" s="12"/>
      <c r="O50" s="12"/>
      <c r="P50" s="12"/>
      <c r="Q50" s="12" t="str">
        <f>IF(Tableau6[[#This Row],[Colonne16]]="","",NETWORKDAYS.INTL(Tableau6[[#This Row],[dates]],Tableau6[[#This Row],[Colonne16]],11,11)&amp;" Jr")</f>
        <v/>
      </c>
      <c r="R50" s="14"/>
    </row>
    <row r="51" spans="1:18">
      <c r="A51" s="13"/>
      <c r="B51" s="8"/>
      <c r="C51" s="8"/>
      <c r="D51" s="1" t="str">
        <f>IFERROR(VLOOKUP(Tableau6[[#This Row],[Colonne3]],Tableau1[],2,0),"")</f>
        <v/>
      </c>
      <c r="E51" s="8"/>
      <c r="F51" s="8"/>
      <c r="G51" s="8"/>
      <c r="H51" s="8"/>
      <c r="I51" s="8"/>
      <c r="J51" s="12"/>
      <c r="K51" s="12"/>
      <c r="L51" s="12"/>
      <c r="M51" s="12"/>
      <c r="N51" s="12"/>
      <c r="O51" s="12"/>
      <c r="P51" s="12"/>
      <c r="Q51" s="12" t="str">
        <f>IF(Tableau6[[#This Row],[Colonne16]]="","",NETWORKDAYS.INTL(Tableau6[[#This Row],[dates]],Tableau6[[#This Row],[Colonne16]],11,11)&amp;" Jr")</f>
        <v/>
      </c>
      <c r="R51" s="14"/>
    </row>
    <row r="52" spans="1:18">
      <c r="A52" s="13"/>
      <c r="B52" s="8"/>
      <c r="C52" s="8"/>
      <c r="D52" s="1" t="str">
        <f>IFERROR(VLOOKUP(Tableau6[[#This Row],[Colonne3]],Tableau1[],2,0),"")</f>
        <v/>
      </c>
      <c r="E52" s="8"/>
      <c r="F52" s="8"/>
      <c r="G52" s="8"/>
      <c r="H52" s="8"/>
      <c r="I52" s="8"/>
      <c r="J52" s="12"/>
      <c r="K52" s="12"/>
      <c r="L52" s="12"/>
      <c r="M52" s="12"/>
      <c r="N52" s="12"/>
      <c r="O52" s="12"/>
      <c r="P52" s="12"/>
      <c r="Q52" s="12" t="str">
        <f>IF(Tableau6[[#This Row],[Colonne16]]="","",NETWORKDAYS.INTL(Tableau6[[#This Row],[dates]],Tableau6[[#This Row],[Colonne16]],11,11)&amp;" Jr")</f>
        <v/>
      </c>
      <c r="R52" s="14"/>
    </row>
    <row r="53" spans="1:18">
      <c r="A53" s="13"/>
      <c r="B53" s="8"/>
      <c r="C53" s="8"/>
      <c r="D53" s="1" t="str">
        <f>IFERROR(VLOOKUP(Tableau6[[#This Row],[Colonne3]],Tableau1[],2,0),"")</f>
        <v/>
      </c>
      <c r="E53" s="8"/>
      <c r="F53" s="8"/>
      <c r="G53" s="8"/>
      <c r="H53" s="8"/>
      <c r="I53" s="8"/>
      <c r="J53" s="12"/>
      <c r="K53" s="12"/>
      <c r="L53" s="12"/>
      <c r="M53" s="12"/>
      <c r="N53" s="12"/>
      <c r="O53" s="12"/>
      <c r="P53" s="12"/>
      <c r="Q53" s="12" t="str">
        <f>IF(Tableau6[[#This Row],[Colonne16]]="","",NETWORKDAYS.INTL(Tableau6[[#This Row],[dates]],Tableau6[[#This Row],[Colonne16]],11,11)&amp;" Jr")</f>
        <v/>
      </c>
      <c r="R53" s="14"/>
    </row>
    <row r="54" spans="1:18">
      <c r="A54" s="13"/>
      <c r="B54" s="8"/>
      <c r="C54" s="8"/>
      <c r="D54" s="1" t="str">
        <f>IFERROR(VLOOKUP(Tableau6[[#This Row],[Colonne3]],Tableau1[],2,0),"")</f>
        <v/>
      </c>
      <c r="E54" s="8"/>
      <c r="F54" s="8"/>
      <c r="G54" s="8"/>
      <c r="H54" s="8"/>
      <c r="I54" s="8"/>
      <c r="J54" s="12"/>
      <c r="K54" s="12"/>
      <c r="L54" s="12"/>
      <c r="M54" s="12"/>
      <c r="N54" s="12"/>
      <c r="O54" s="12"/>
      <c r="P54" s="12"/>
      <c r="Q54" s="12" t="str">
        <f>IF(Tableau6[[#This Row],[Colonne16]]="","",NETWORKDAYS.INTL(Tableau6[[#This Row],[dates]],Tableau6[[#This Row],[Colonne16]],11,11)&amp;" Jr")</f>
        <v/>
      </c>
      <c r="R54" s="14"/>
    </row>
    <row r="55" spans="1:18">
      <c r="A55" s="13"/>
      <c r="B55" s="8"/>
      <c r="C55" s="8"/>
      <c r="D55" s="1" t="str">
        <f>IFERROR(VLOOKUP(Tableau6[[#This Row],[Colonne3]],Tableau1[],2,0),"")</f>
        <v/>
      </c>
      <c r="E55" s="8"/>
      <c r="F55" s="8"/>
      <c r="G55" s="8"/>
      <c r="H55" s="8"/>
      <c r="I55" s="8"/>
      <c r="J55" s="12"/>
      <c r="K55" s="12"/>
      <c r="L55" s="12"/>
      <c r="M55" s="12"/>
      <c r="N55" s="12"/>
      <c r="O55" s="12"/>
      <c r="P55" s="12"/>
      <c r="Q55" s="12" t="str">
        <f>IF(Tableau6[[#This Row],[Colonne16]]="","",NETWORKDAYS.INTL(Tableau6[[#This Row],[dates]],Tableau6[[#This Row],[Colonne16]],11,11)&amp;" Jr")</f>
        <v/>
      </c>
      <c r="R55" s="14"/>
    </row>
    <row r="56" spans="1:18">
      <c r="A56" s="13"/>
      <c r="B56" s="8"/>
      <c r="C56" s="8"/>
      <c r="D56" s="1" t="str">
        <f>IFERROR(VLOOKUP(Tableau6[[#This Row],[Colonne3]],Tableau1[],2,0),"")</f>
        <v/>
      </c>
      <c r="E56" s="8"/>
      <c r="F56" s="8"/>
      <c r="G56" s="8"/>
      <c r="H56" s="8"/>
      <c r="I56" s="8"/>
      <c r="J56" s="12"/>
      <c r="K56" s="12"/>
      <c r="L56" s="12"/>
      <c r="M56" s="12"/>
      <c r="N56" s="12"/>
      <c r="O56" s="12"/>
      <c r="P56" s="12"/>
      <c r="Q56" s="12" t="str">
        <f>IF(Tableau6[[#This Row],[Colonne16]]="","",NETWORKDAYS.INTL(Tableau6[[#This Row],[dates]],Tableau6[[#This Row],[Colonne16]],11,11)&amp;" Jr")</f>
        <v/>
      </c>
      <c r="R56" s="14"/>
    </row>
    <row r="57" spans="1:18">
      <c r="A57" s="13"/>
      <c r="B57" s="8"/>
      <c r="C57" s="8"/>
      <c r="D57" s="1" t="str">
        <f>IFERROR(VLOOKUP(Tableau6[[#This Row],[Colonne3]],Tableau1[],2,0),"")</f>
        <v/>
      </c>
      <c r="E57" s="8"/>
      <c r="F57" s="8"/>
      <c r="G57" s="8"/>
      <c r="H57" s="8"/>
      <c r="I57" s="8"/>
      <c r="J57" s="12"/>
      <c r="K57" s="12"/>
      <c r="L57" s="12"/>
      <c r="M57" s="12"/>
      <c r="N57" s="12"/>
      <c r="O57" s="12"/>
      <c r="P57" s="12"/>
      <c r="Q57" s="12" t="str">
        <f>IF(Tableau6[[#This Row],[Colonne16]]="","",NETWORKDAYS.INTL(Tableau6[[#This Row],[dates]],Tableau6[[#This Row],[Colonne16]],11,11)&amp;" Jr")</f>
        <v/>
      </c>
      <c r="R57" s="14"/>
    </row>
    <row r="58" spans="1:18">
      <c r="A58" s="13"/>
      <c r="B58" s="8"/>
      <c r="C58" s="8"/>
      <c r="D58" s="1" t="str">
        <f>IFERROR(VLOOKUP(Tableau6[[#This Row],[Colonne3]],Tableau1[],2,0),"")</f>
        <v/>
      </c>
      <c r="E58" s="8"/>
      <c r="F58" s="8"/>
      <c r="G58" s="8"/>
      <c r="H58" s="8"/>
      <c r="I58" s="8"/>
      <c r="J58" s="12"/>
      <c r="K58" s="12"/>
      <c r="L58" s="12"/>
      <c r="M58" s="12"/>
      <c r="N58" s="12"/>
      <c r="O58" s="12"/>
      <c r="P58" s="12"/>
      <c r="Q58" s="12" t="str">
        <f>IF(Tableau6[[#This Row],[Colonne16]]="","",NETWORKDAYS.INTL(Tableau6[[#This Row],[dates]],Tableau6[[#This Row],[Colonne16]],11,11)&amp;" Jr")</f>
        <v/>
      </c>
      <c r="R58" s="14"/>
    </row>
    <row r="59" spans="1:18">
      <c r="A59" s="13"/>
      <c r="B59" s="8"/>
      <c r="C59" s="8"/>
      <c r="D59" s="1" t="str">
        <f>IFERROR(VLOOKUP(Tableau6[[#This Row],[Colonne3]],Tableau1[],2,0),"")</f>
        <v/>
      </c>
      <c r="E59" s="8"/>
      <c r="F59" s="8"/>
      <c r="G59" s="8"/>
      <c r="H59" s="8"/>
      <c r="I59" s="8"/>
      <c r="J59" s="12"/>
      <c r="K59" s="12"/>
      <c r="L59" s="12"/>
      <c r="M59" s="12"/>
      <c r="N59" s="12"/>
      <c r="O59" s="12"/>
      <c r="P59" s="12"/>
      <c r="Q59" s="12" t="str">
        <f>IF(Tableau6[[#This Row],[Colonne16]]="","",NETWORKDAYS.INTL(Tableau6[[#This Row],[dates]],Tableau6[[#This Row],[Colonne16]],11,11)&amp;" Jr")</f>
        <v/>
      </c>
      <c r="R59" s="14"/>
    </row>
    <row r="60" spans="1:18">
      <c r="A60" s="13"/>
      <c r="B60" s="8"/>
      <c r="C60" s="8"/>
      <c r="D60" s="1" t="str">
        <f>IFERROR(VLOOKUP(Tableau6[[#This Row],[Colonne3]],Tableau1[],2,0),"")</f>
        <v/>
      </c>
      <c r="E60" s="8"/>
      <c r="F60" s="8"/>
      <c r="G60" s="8"/>
      <c r="H60" s="8"/>
      <c r="I60" s="8"/>
      <c r="J60" s="12"/>
      <c r="K60" s="12"/>
      <c r="L60" s="12"/>
      <c r="M60" s="12"/>
      <c r="N60" s="12"/>
      <c r="O60" s="12"/>
      <c r="P60" s="12"/>
      <c r="Q60" s="12" t="str">
        <f>IF(Tableau6[[#This Row],[Colonne16]]="","",NETWORKDAYS.INTL(Tableau6[[#This Row],[dates]],Tableau6[[#This Row],[Colonne16]],11,11)&amp;" Jr")</f>
        <v/>
      </c>
      <c r="R60" s="14"/>
    </row>
    <row r="61" spans="1:18">
      <c r="A61" s="13"/>
      <c r="B61" s="8"/>
      <c r="C61" s="8"/>
      <c r="D61" s="1" t="str">
        <f>IFERROR(VLOOKUP(Tableau6[[#This Row],[Colonne3]],Tableau1[],2,0),"")</f>
        <v/>
      </c>
      <c r="E61" s="8"/>
      <c r="F61" s="8"/>
      <c r="G61" s="8"/>
      <c r="H61" s="8"/>
      <c r="I61" s="8"/>
      <c r="J61" s="12"/>
      <c r="K61" s="12"/>
      <c r="L61" s="12"/>
      <c r="M61" s="12"/>
      <c r="N61" s="12"/>
      <c r="O61" s="12"/>
      <c r="P61" s="12"/>
      <c r="Q61" s="12" t="str">
        <f>IF(Tableau6[[#This Row],[Colonne16]]="","",NETWORKDAYS.INTL(Tableau6[[#This Row],[dates]],Tableau6[[#This Row],[Colonne16]],11,11)&amp;" Jr")</f>
        <v/>
      </c>
      <c r="R61" s="14"/>
    </row>
    <row r="62" spans="1:18">
      <c r="A62" s="13"/>
      <c r="B62" s="8"/>
      <c r="C62" s="8"/>
      <c r="D62" s="1" t="str">
        <f>IFERROR(VLOOKUP(Tableau6[[#This Row],[Colonne3]],Tableau1[],2,0),"")</f>
        <v/>
      </c>
      <c r="E62" s="8"/>
      <c r="F62" s="8"/>
      <c r="G62" s="8"/>
      <c r="H62" s="8"/>
      <c r="I62" s="8"/>
      <c r="J62" s="12"/>
      <c r="K62" s="12"/>
      <c r="L62" s="12"/>
      <c r="M62" s="12"/>
      <c r="N62" s="12"/>
      <c r="O62" s="12"/>
      <c r="P62" s="12"/>
      <c r="Q62" s="12" t="str">
        <f>IF(Tableau6[[#This Row],[Colonne16]]="","",NETWORKDAYS.INTL(Tableau6[[#This Row],[dates]],Tableau6[[#This Row],[Colonne16]],11,11)&amp;" Jr")</f>
        <v/>
      </c>
      <c r="R62" s="14"/>
    </row>
    <row r="63" spans="1:18">
      <c r="A63" s="13"/>
      <c r="B63" s="8"/>
      <c r="C63" s="8"/>
      <c r="D63" s="1" t="str">
        <f>IFERROR(VLOOKUP(Tableau6[[#This Row],[Colonne3]],Tableau1[],2,0),"")</f>
        <v/>
      </c>
      <c r="E63" s="8"/>
      <c r="F63" s="8"/>
      <c r="G63" s="8"/>
      <c r="H63" s="8"/>
      <c r="I63" s="8"/>
      <c r="J63" s="12"/>
      <c r="K63" s="12"/>
      <c r="L63" s="12"/>
      <c r="M63" s="12"/>
      <c r="N63" s="12"/>
      <c r="O63" s="12"/>
      <c r="P63" s="12"/>
      <c r="Q63" s="12" t="str">
        <f>IF(Tableau6[[#This Row],[Colonne16]]="","",NETWORKDAYS.INTL(Tableau6[[#This Row],[dates]],Tableau6[[#This Row],[Colonne16]],11,11)&amp;" Jr")</f>
        <v/>
      </c>
      <c r="R63" s="14"/>
    </row>
    <row r="64" spans="1:18">
      <c r="A64" s="13"/>
      <c r="B64" s="8"/>
      <c r="C64" s="8"/>
      <c r="D64" s="1" t="str">
        <f>IFERROR(VLOOKUP(Tableau6[[#This Row],[Colonne3]],Tableau1[],2,0),"")</f>
        <v/>
      </c>
      <c r="E64" s="8"/>
      <c r="F64" s="8"/>
      <c r="G64" s="8"/>
      <c r="H64" s="8"/>
      <c r="I64" s="8"/>
      <c r="J64" s="12"/>
      <c r="K64" s="12"/>
      <c r="L64" s="12"/>
      <c r="M64" s="12"/>
      <c r="N64" s="12"/>
      <c r="O64" s="12"/>
      <c r="P64" s="12"/>
      <c r="Q64" s="12" t="str">
        <f>IF(Tableau6[[#This Row],[Colonne16]]="","",NETWORKDAYS.INTL(Tableau6[[#This Row],[dates]],Tableau6[[#This Row],[Colonne16]],11,11)&amp;" Jr")</f>
        <v/>
      </c>
      <c r="R64" s="14"/>
    </row>
    <row r="65" spans="1:18">
      <c r="A65" s="13"/>
      <c r="B65" s="8"/>
      <c r="C65" s="8"/>
      <c r="D65" s="1" t="str">
        <f>IFERROR(VLOOKUP(Tableau6[[#This Row],[Colonne3]],Tableau1[],2,0),"")</f>
        <v/>
      </c>
      <c r="E65" s="8"/>
      <c r="F65" s="8"/>
      <c r="G65" s="8"/>
      <c r="H65" s="8"/>
      <c r="I65" s="8"/>
      <c r="J65" s="12"/>
      <c r="K65" s="12"/>
      <c r="L65" s="12"/>
      <c r="M65" s="12"/>
      <c r="N65" s="12"/>
      <c r="O65" s="12"/>
      <c r="P65" s="12"/>
      <c r="Q65" s="12" t="str">
        <f>IF(Tableau6[[#This Row],[Colonne16]]="","",NETWORKDAYS.INTL(Tableau6[[#This Row],[dates]],Tableau6[[#This Row],[Colonne16]],11,11)&amp;" Jr")</f>
        <v/>
      </c>
      <c r="R65" s="14"/>
    </row>
    <row r="66" spans="1:18">
      <c r="A66" s="13"/>
      <c r="B66" s="8"/>
      <c r="C66" s="8"/>
      <c r="D66" s="1" t="str">
        <f>IFERROR(VLOOKUP(Tableau6[[#This Row],[Colonne3]],Tableau1[],2,0),"")</f>
        <v/>
      </c>
      <c r="E66" s="8"/>
      <c r="F66" s="8"/>
      <c r="G66" s="8"/>
      <c r="H66" s="8"/>
      <c r="I66" s="8"/>
      <c r="J66" s="12"/>
      <c r="K66" s="12"/>
      <c r="L66" s="12"/>
      <c r="M66" s="12"/>
      <c r="N66" s="12"/>
      <c r="O66" s="12"/>
      <c r="P66" s="12"/>
      <c r="Q66" s="12" t="str">
        <f>IF(Tableau6[[#This Row],[Colonne16]]="","",NETWORKDAYS.INTL(Tableau6[[#This Row],[dates]],Tableau6[[#This Row],[Colonne16]],11,11)&amp;" Jr")</f>
        <v/>
      </c>
      <c r="R66" s="14"/>
    </row>
    <row r="67" spans="1:18">
      <c r="A67" s="13"/>
      <c r="B67" s="8"/>
      <c r="C67" s="8"/>
      <c r="D67" s="1" t="str">
        <f>IFERROR(VLOOKUP(Tableau6[[#This Row],[Colonne3]],Tableau1[],2,0),"")</f>
        <v/>
      </c>
      <c r="E67" s="8"/>
      <c r="F67" s="8"/>
      <c r="G67" s="8"/>
      <c r="H67" s="8"/>
      <c r="I67" s="8"/>
      <c r="J67" s="12"/>
      <c r="K67" s="12"/>
      <c r="L67" s="12"/>
      <c r="M67" s="12"/>
      <c r="N67" s="12"/>
      <c r="O67" s="12"/>
      <c r="P67" s="12"/>
      <c r="Q67" s="12" t="str">
        <f>IF(Tableau6[[#This Row],[Colonne16]]="","",NETWORKDAYS.INTL(Tableau6[[#This Row],[dates]],Tableau6[[#This Row],[Colonne16]],11,11)&amp;"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topLeftCell="C106" workbookViewId="0">
      <selection activeCell="M129" sqref="M129"/>
    </sheetView>
  </sheetViews>
  <sheetFormatPr baseColWidth="10" defaultColWidth="11" defaultRowHeight="14.5"/>
  <cols>
    <col min="1" max="1" width="11" style="18"/>
    <col min="2" max="2" width="24.1796875" style="18" bestFit="1" customWidth="1"/>
    <col min="3" max="3" width="24.1796875" style="18" customWidth="1"/>
    <col min="4" max="4" width="6" style="18" customWidth="1"/>
    <col min="5" max="5" width="11" style="18"/>
    <col min="6" max="6" width="6" style="18" customWidth="1"/>
    <col min="7" max="7" width="13.1796875" style="18" bestFit="1" customWidth="1"/>
    <col min="8" max="8" width="6" style="18" customWidth="1"/>
    <col min="9" max="9" width="17.8164062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34.81640625" style="18" bestFit="1" customWidth="1"/>
    <col min="14" max="14" width="6" style="18" customWidth="1"/>
    <col min="15" max="16384" width="11" style="18"/>
  </cols>
  <sheetData>
    <row r="2" spans="2:15" ht="15" thickBot="1">
      <c r="B2" s="15" t="s">
        <v>38</v>
      </c>
      <c r="C2" s="15" t="s">
        <v>39</v>
      </c>
      <c r="D2" s="16"/>
      <c r="E2" s="16" t="s">
        <v>0</v>
      </c>
      <c r="F2" s="16"/>
      <c r="G2" s="16" t="s">
        <v>40</v>
      </c>
      <c r="H2" s="16"/>
      <c r="I2" s="15" t="s">
        <v>41</v>
      </c>
      <c r="J2" s="16"/>
      <c r="K2" s="17" t="s">
        <v>3</v>
      </c>
      <c r="L2" s="16"/>
      <c r="M2" s="15" t="s">
        <v>4</v>
      </c>
      <c r="N2" s="16"/>
      <c r="O2" s="15" t="s">
        <v>5</v>
      </c>
    </row>
    <row r="3" spans="2:15" ht="15" thickBot="1">
      <c r="B3" s="16" t="s">
        <v>42</v>
      </c>
      <c r="C3" s="16" t="s">
        <v>43</v>
      </c>
      <c r="D3" s="16"/>
      <c r="E3" s="16" t="s">
        <v>18</v>
      </c>
      <c r="F3" s="16"/>
      <c r="G3" s="19" t="s">
        <v>44</v>
      </c>
      <c r="H3" s="16"/>
      <c r="I3" s="16" t="s">
        <v>45</v>
      </c>
      <c r="J3" s="16"/>
      <c r="K3" s="20" t="s">
        <v>46</v>
      </c>
      <c r="L3" s="16"/>
      <c r="M3" s="21" t="s">
        <v>47</v>
      </c>
      <c r="N3" s="16"/>
      <c r="O3" s="16" t="s">
        <v>37</v>
      </c>
    </row>
    <row r="4" spans="2:15" ht="15" thickBot="1">
      <c r="B4" s="16" t="s">
        <v>48</v>
      </c>
      <c r="C4" s="16" t="s">
        <v>49</v>
      </c>
      <c r="D4" s="16"/>
      <c r="E4" s="16" t="s">
        <v>7</v>
      </c>
      <c r="F4" s="16"/>
      <c r="G4" s="19" t="s">
        <v>19</v>
      </c>
      <c r="H4" s="16"/>
      <c r="I4" s="16" t="s">
        <v>9</v>
      </c>
      <c r="J4" s="16"/>
      <c r="K4" s="22" t="s">
        <v>50</v>
      </c>
      <c r="L4" s="16"/>
      <c r="M4" s="21" t="s">
        <v>51</v>
      </c>
      <c r="N4" s="16"/>
      <c r="O4" s="16" t="s">
        <v>12</v>
      </c>
    </row>
    <row r="5" spans="2:15" ht="15" thickBot="1">
      <c r="B5" s="16" t="s">
        <v>52</v>
      </c>
      <c r="C5" s="16" t="s">
        <v>53</v>
      </c>
      <c r="D5" s="16"/>
      <c r="E5" s="16" t="s">
        <v>14</v>
      </c>
      <c r="F5" s="16"/>
      <c r="G5" s="19" t="s">
        <v>25</v>
      </c>
      <c r="H5" s="16"/>
      <c r="I5" s="16" t="s">
        <v>22</v>
      </c>
      <c r="J5" s="16"/>
      <c r="K5" s="23" t="s">
        <v>54</v>
      </c>
      <c r="L5" s="16"/>
      <c r="M5" s="21" t="s">
        <v>55</v>
      </c>
      <c r="N5" s="16"/>
      <c r="O5" s="16" t="s">
        <v>56</v>
      </c>
    </row>
    <row r="6" spans="2:15" ht="15" thickBot="1">
      <c r="B6" s="16" t="s">
        <v>57</v>
      </c>
      <c r="C6" s="16" t="s">
        <v>58</v>
      </c>
      <c r="D6" s="16"/>
      <c r="E6" s="16"/>
      <c r="F6" s="16"/>
      <c r="G6" s="19" t="s">
        <v>59</v>
      </c>
      <c r="H6" s="16"/>
      <c r="I6" s="16"/>
      <c r="J6" s="16"/>
      <c r="K6" s="24" t="s">
        <v>60</v>
      </c>
      <c r="L6" s="16"/>
      <c r="M6" s="21" t="s">
        <v>61</v>
      </c>
      <c r="N6" s="16"/>
      <c r="O6" s="16"/>
    </row>
    <row r="7" spans="2:15" ht="15" thickBot="1">
      <c r="B7" s="16" t="s">
        <v>62</v>
      </c>
      <c r="C7" s="16" t="s">
        <v>63</v>
      </c>
      <c r="D7" s="16"/>
      <c r="E7" s="16"/>
      <c r="F7" s="16"/>
      <c r="G7" s="16"/>
      <c r="H7" s="16"/>
      <c r="I7" s="16"/>
      <c r="J7" s="16"/>
      <c r="K7" s="25" t="s">
        <v>64</v>
      </c>
      <c r="L7" s="16"/>
      <c r="M7" s="21" t="s">
        <v>65</v>
      </c>
      <c r="N7" s="16"/>
      <c r="O7" s="16"/>
    </row>
    <row r="8" spans="2:15" ht="15" thickBot="1">
      <c r="B8" s="16" t="s">
        <v>66</v>
      </c>
      <c r="C8" s="16" t="s">
        <v>67</v>
      </c>
      <c r="D8" s="16"/>
      <c r="E8" s="16"/>
      <c r="F8" s="16"/>
      <c r="G8" s="19" t="s">
        <v>15</v>
      </c>
      <c r="H8" s="16"/>
      <c r="I8" s="16"/>
      <c r="J8" s="16"/>
      <c r="K8" s="24" t="s">
        <v>68</v>
      </c>
      <c r="L8" s="16"/>
      <c r="M8" s="26"/>
      <c r="N8" s="16"/>
      <c r="O8" s="16"/>
    </row>
    <row r="9" spans="2:15" ht="15" thickBot="1">
      <c r="B9" s="16" t="s">
        <v>13</v>
      </c>
      <c r="C9" s="16" t="s">
        <v>69</v>
      </c>
      <c r="D9" s="16"/>
      <c r="E9" s="16"/>
      <c r="F9" s="16"/>
      <c r="G9" s="16"/>
      <c r="H9" s="16"/>
      <c r="I9" s="16"/>
      <c r="J9" s="16"/>
      <c r="K9" s="24" t="s">
        <v>70</v>
      </c>
      <c r="L9" s="16"/>
      <c r="M9" s="27" t="s">
        <v>71</v>
      </c>
      <c r="N9" s="16"/>
      <c r="O9" s="16"/>
    </row>
    <row r="10" spans="2:15" ht="15" thickBot="1">
      <c r="B10" s="16" t="s">
        <v>72</v>
      </c>
      <c r="C10" s="16" t="s">
        <v>73</v>
      </c>
      <c r="D10" s="16"/>
      <c r="E10" s="16"/>
      <c r="F10" s="16"/>
      <c r="G10" s="19" t="s">
        <v>35</v>
      </c>
      <c r="H10" s="16"/>
      <c r="I10" s="16"/>
      <c r="J10" s="16"/>
      <c r="L10" s="16"/>
      <c r="M10" s="28" t="s">
        <v>74</v>
      </c>
      <c r="N10" s="16"/>
      <c r="O10" s="16"/>
    </row>
    <row r="11" spans="2:15" ht="15" thickBot="1">
      <c r="B11" s="16" t="s">
        <v>75</v>
      </c>
      <c r="C11" s="16" t="s">
        <v>76</v>
      </c>
      <c r="D11" s="16"/>
      <c r="E11" s="16"/>
      <c r="F11" s="16"/>
      <c r="G11" s="19" t="s">
        <v>8</v>
      </c>
      <c r="H11" s="16"/>
      <c r="I11" s="16"/>
      <c r="J11" s="16"/>
      <c r="K11" s="29" t="s">
        <v>77</v>
      </c>
      <c r="L11" s="16"/>
      <c r="M11" s="28" t="s">
        <v>78</v>
      </c>
      <c r="N11" s="16"/>
      <c r="O11" s="16"/>
    </row>
    <row r="12" spans="2:15" ht="15" thickBot="1">
      <c r="B12" s="16" t="s">
        <v>6</v>
      </c>
      <c r="C12" s="16" t="s">
        <v>79</v>
      </c>
      <c r="D12" s="16"/>
      <c r="E12" s="16"/>
      <c r="F12" s="16"/>
      <c r="G12" s="19" t="s">
        <v>80</v>
      </c>
      <c r="H12" s="16"/>
      <c r="I12" s="16"/>
      <c r="J12" s="16"/>
      <c r="K12" s="30" t="s">
        <v>26</v>
      </c>
      <c r="L12" s="16"/>
      <c r="M12" s="31" t="s">
        <v>81</v>
      </c>
      <c r="N12" s="16"/>
      <c r="O12" s="16"/>
    </row>
    <row r="13" spans="2:15" ht="15" thickBot="1">
      <c r="B13" s="16" t="s">
        <v>82</v>
      </c>
      <c r="C13" s="16" t="s">
        <v>83</v>
      </c>
      <c r="K13" s="32" t="s">
        <v>84</v>
      </c>
      <c r="M13" s="31" t="s">
        <v>85</v>
      </c>
      <c r="O13" s="16"/>
    </row>
    <row r="14" spans="2:15" ht="15" thickBot="1">
      <c r="B14" s="16" t="s">
        <v>29</v>
      </c>
      <c r="C14" s="16" t="s">
        <v>86</v>
      </c>
      <c r="K14" s="33" t="s">
        <v>23</v>
      </c>
      <c r="M14" s="34" t="s">
        <v>87</v>
      </c>
    </row>
    <row r="15" spans="2:15" ht="15" thickBot="1">
      <c r="K15" s="32" t="s">
        <v>88</v>
      </c>
      <c r="M15" s="26"/>
    </row>
    <row r="16" spans="2:15" ht="15" thickBot="1">
      <c r="K16" s="33" t="s">
        <v>30</v>
      </c>
      <c r="M16" s="35" t="s">
        <v>89</v>
      </c>
    </row>
    <row r="17" spans="11:13" ht="15" thickBot="1">
      <c r="M17" s="21" t="s">
        <v>90</v>
      </c>
    </row>
    <row r="18" spans="11:13" ht="15" thickBot="1">
      <c r="K18" s="36" t="s">
        <v>91</v>
      </c>
      <c r="M18" s="2" t="s">
        <v>92</v>
      </c>
    </row>
    <row r="19" spans="11:13" ht="15" thickBot="1">
      <c r="K19" s="36" t="s">
        <v>93</v>
      </c>
      <c r="M19" s="26"/>
    </row>
    <row r="20" spans="11:13" ht="15" thickBot="1">
      <c r="K20" s="37" t="s">
        <v>94</v>
      </c>
      <c r="M20" s="28" t="s">
        <v>95</v>
      </c>
    </row>
    <row r="21" spans="11:13" ht="15" thickBot="1">
      <c r="K21" s="37" t="s">
        <v>96</v>
      </c>
      <c r="M21" s="28" t="s">
        <v>97</v>
      </c>
    </row>
    <row r="22" spans="11:13" ht="15" thickBot="1">
      <c r="K22" s="36" t="s">
        <v>98</v>
      </c>
      <c r="M22" s="34" t="s">
        <v>99</v>
      </c>
    </row>
    <row r="23" spans="11:13" ht="15" thickBot="1">
      <c r="K23" s="38" t="s">
        <v>100</v>
      </c>
      <c r="M23" s="39"/>
    </row>
    <row r="24" spans="11:13" ht="15" thickBot="1">
      <c r="K24" s="40" t="s">
        <v>16</v>
      </c>
      <c r="M24" s="41" t="s">
        <v>101</v>
      </c>
    </row>
    <row r="25" spans="11:13" ht="15" thickBot="1">
      <c r="K25" s="36" t="s">
        <v>102</v>
      </c>
      <c r="M25" s="42"/>
    </row>
    <row r="26" spans="11:13" ht="15" thickBot="1">
      <c r="K26" s="40" t="s">
        <v>103</v>
      </c>
      <c r="M26" s="26"/>
    </row>
    <row r="27" spans="11:13" ht="15" thickBot="1">
      <c r="K27" s="40" t="s">
        <v>104</v>
      </c>
      <c r="M27" s="27" t="s">
        <v>105</v>
      </c>
    </row>
    <row r="28" spans="11:13" ht="15" thickBot="1">
      <c r="K28" s="43" t="s">
        <v>170</v>
      </c>
      <c r="M28" s="28" t="s">
        <v>106</v>
      </c>
    </row>
    <row r="29" spans="11:13">
      <c r="K29" s="37" t="s">
        <v>10</v>
      </c>
      <c r="M29" s="31" t="s">
        <v>107</v>
      </c>
    </row>
    <row r="30" spans="11:13" ht="15" thickBot="1">
      <c r="K30" s="40" t="s">
        <v>20</v>
      </c>
      <c r="M30" s="34" t="s">
        <v>108</v>
      </c>
    </row>
    <row r="31" spans="11:13" ht="15" thickBot="1">
      <c r="K31" s="66" t="s">
        <v>109</v>
      </c>
      <c r="M31" s="26"/>
    </row>
    <row r="32" spans="11:13">
      <c r="M32" s="44" t="s">
        <v>110</v>
      </c>
    </row>
    <row r="33" spans="13:13">
      <c r="M33" s="45" t="s">
        <v>111</v>
      </c>
    </row>
    <row r="34" spans="13:13">
      <c r="M34" s="45" t="s">
        <v>112</v>
      </c>
    </row>
    <row r="35" spans="13:13">
      <c r="M35" s="45" t="s">
        <v>113</v>
      </c>
    </row>
    <row r="37" spans="13:13">
      <c r="M37" s="46" t="s">
        <v>114</v>
      </c>
    </row>
    <row r="38" spans="13:13">
      <c r="M38" s="46" t="s">
        <v>115</v>
      </c>
    </row>
    <row r="39" spans="13:13">
      <c r="M39" s="46" t="s">
        <v>116</v>
      </c>
    </row>
    <row r="41" spans="13:13">
      <c r="M41" s="46" t="s">
        <v>114</v>
      </c>
    </row>
    <row r="42" spans="13:13">
      <c r="M42" s="46" t="s">
        <v>115</v>
      </c>
    </row>
    <row r="43" spans="13:13">
      <c r="M43" s="46" t="s">
        <v>116</v>
      </c>
    </row>
    <row r="44" spans="13:13" ht="15" thickBot="1"/>
    <row r="45" spans="13:13">
      <c r="M45" s="47" t="s">
        <v>117</v>
      </c>
    </row>
    <row r="46" spans="13:13">
      <c r="M46" s="48" t="s">
        <v>1</v>
      </c>
    </row>
    <row r="47" spans="13:13" ht="15" thickBot="1">
      <c r="M47" s="49" t="s">
        <v>118</v>
      </c>
    </row>
    <row r="49" spans="13:13">
      <c r="M49" s="50" t="s">
        <v>119</v>
      </c>
    </row>
    <row r="50" spans="13:13">
      <c r="M50" s="50" t="s">
        <v>120</v>
      </c>
    </row>
    <row r="51" spans="13:13">
      <c r="M51" s="50" t="s">
        <v>121</v>
      </c>
    </row>
    <row r="52" spans="13:13">
      <c r="M52" s="50" t="s">
        <v>122</v>
      </c>
    </row>
    <row r="53" spans="13:13">
      <c r="M53" s="50" t="s">
        <v>123</v>
      </c>
    </row>
    <row r="54" spans="13:13">
      <c r="M54" s="51" t="s">
        <v>34</v>
      </c>
    </row>
    <row r="55" spans="13:13">
      <c r="M55" s="52" t="s">
        <v>24</v>
      </c>
    </row>
    <row r="56" spans="13:13">
      <c r="M56" s="65" t="s">
        <v>33</v>
      </c>
    </row>
    <row r="57" spans="13:13" ht="15" thickBot="1">
      <c r="M57" s="39"/>
    </row>
    <row r="58" spans="13:13" ht="15" thickBot="1">
      <c r="M58" s="53" t="s">
        <v>31</v>
      </c>
    </row>
    <row r="59" spans="13:13" ht="15" thickBot="1"/>
    <row r="60" spans="13:13" ht="15" thickBot="1">
      <c r="M60" s="53" t="s">
        <v>124</v>
      </c>
    </row>
    <row r="61" spans="13:13" ht="15" thickBot="1">
      <c r="M61" s="53" t="s">
        <v>125</v>
      </c>
    </row>
    <row r="62" spans="13:13" ht="15" thickBot="1">
      <c r="M62" s="53" t="s">
        <v>126</v>
      </c>
    </row>
    <row r="63" spans="13:13" ht="15" thickBot="1">
      <c r="M63" s="53" t="s">
        <v>27</v>
      </c>
    </row>
    <row r="64" spans="13:13" ht="15" thickBot="1">
      <c r="M64" s="53" t="s">
        <v>127</v>
      </c>
    </row>
    <row r="66" spans="13:13">
      <c r="M66" s="54" t="s">
        <v>21</v>
      </c>
    </row>
    <row r="67" spans="13:13">
      <c r="M67" s="55" t="s">
        <v>128</v>
      </c>
    </row>
    <row r="69" spans="13:13">
      <c r="M69" s="55" t="s">
        <v>129</v>
      </c>
    </row>
    <row r="70" spans="13:13">
      <c r="M70" s="55" t="s">
        <v>130</v>
      </c>
    </row>
    <row r="71" spans="13:13">
      <c r="M71" s="55" t="s">
        <v>131</v>
      </c>
    </row>
    <row r="72" spans="13:13">
      <c r="M72" s="56" t="s">
        <v>132</v>
      </c>
    </row>
    <row r="73" spans="13:13">
      <c r="M73" s="56" t="s">
        <v>133</v>
      </c>
    </row>
    <row r="74" spans="13:13">
      <c r="M74" s="55" t="s">
        <v>36</v>
      </c>
    </row>
    <row r="75" spans="13:13">
      <c r="M75" s="55" t="s">
        <v>134</v>
      </c>
    </row>
    <row r="76" spans="13:13">
      <c r="M76" s="55" t="s">
        <v>17</v>
      </c>
    </row>
    <row r="77" spans="13:13">
      <c r="M77" s="56" t="s">
        <v>135</v>
      </c>
    </row>
    <row r="78" spans="13:13">
      <c r="M78" s="55" t="s">
        <v>136</v>
      </c>
    </row>
    <row r="79" spans="13:13">
      <c r="M79" s="63" t="s">
        <v>32</v>
      </c>
    </row>
    <row r="80" spans="13:13">
      <c r="M80" s="64" t="s">
        <v>28</v>
      </c>
    </row>
    <row r="81" spans="13:13">
      <c r="M81" s="54" t="s">
        <v>137</v>
      </c>
    </row>
    <row r="82" spans="13:13">
      <c r="M82" s="54" t="s">
        <v>138</v>
      </c>
    </row>
    <row r="83" spans="13:13">
      <c r="M83" s="54" t="s">
        <v>139</v>
      </c>
    </row>
    <row r="84" spans="13:13">
      <c r="M84" s="54" t="s">
        <v>140</v>
      </c>
    </row>
    <row r="85" spans="13:13">
      <c r="M85" s="54" t="s">
        <v>141</v>
      </c>
    </row>
    <row r="86" spans="13:13" ht="15" thickBot="1"/>
    <row r="87" spans="13:13">
      <c r="M87" s="57" t="s">
        <v>142</v>
      </c>
    </row>
    <row r="88" spans="13:13">
      <c r="M88" s="55" t="s">
        <v>143</v>
      </c>
    </row>
    <row r="89" spans="13:13">
      <c r="M89" s="58" t="s">
        <v>144</v>
      </c>
    </row>
    <row r="90" spans="13:13" ht="15" thickBot="1">
      <c r="M90" s="59" t="s">
        <v>145</v>
      </c>
    </row>
    <row r="91" spans="13:13" ht="15" thickBot="1"/>
    <row r="92" spans="13:13">
      <c r="M92" s="60" t="s">
        <v>146</v>
      </c>
    </row>
    <row r="93" spans="13:13">
      <c r="M93" s="61" t="s">
        <v>147</v>
      </c>
    </row>
    <row r="94" spans="13:13" ht="15" thickBot="1">
      <c r="M94" s="62" t="s">
        <v>148</v>
      </c>
    </row>
    <row r="96" spans="13:13">
      <c r="M96" s="54" t="s">
        <v>149</v>
      </c>
    </row>
    <row r="97" spans="13:13">
      <c r="M97" s="54" t="s">
        <v>150</v>
      </c>
    </row>
    <row r="98" spans="13:13">
      <c r="M98" s="54" t="s">
        <v>151</v>
      </c>
    </row>
    <row r="99" spans="13:13">
      <c r="M99" s="54" t="s">
        <v>152</v>
      </c>
    </row>
    <row r="101" spans="13:13">
      <c r="M101" s="54" t="s">
        <v>153</v>
      </c>
    </row>
    <row r="102" spans="13:13">
      <c r="M102" s="54" t="s">
        <v>154</v>
      </c>
    </row>
    <row r="103" spans="13:13">
      <c r="M103" s="54" t="s">
        <v>155</v>
      </c>
    </row>
    <row r="104" spans="13:13">
      <c r="M104" s="54" t="s">
        <v>156</v>
      </c>
    </row>
    <row r="106" spans="13:13">
      <c r="M106" s="54" t="s">
        <v>157</v>
      </c>
    </row>
    <row r="107" spans="13:13">
      <c r="M107" s="54" t="s">
        <v>158</v>
      </c>
    </row>
    <row r="108" spans="13:13">
      <c r="M108" s="54" t="s">
        <v>159</v>
      </c>
    </row>
    <row r="109" spans="13:13">
      <c r="M109" s="54" t="s">
        <v>160</v>
      </c>
    </row>
    <row r="111" spans="13:13">
      <c r="M111" s="54" t="s">
        <v>157</v>
      </c>
    </row>
    <row r="112" spans="13:13">
      <c r="M112" s="54" t="s">
        <v>158</v>
      </c>
    </row>
    <row r="113" spans="13:13">
      <c r="M113" s="54" t="s">
        <v>161</v>
      </c>
    </row>
    <row r="114" spans="13:13">
      <c r="M114" s="54" t="s">
        <v>162</v>
      </c>
    </row>
    <row r="116" spans="13:13">
      <c r="M116" s="54" t="s">
        <v>163</v>
      </c>
    </row>
    <row r="117" spans="13:13">
      <c r="M117" s="54" t="s">
        <v>164</v>
      </c>
    </row>
    <row r="118" spans="13:13">
      <c r="M118" s="54" t="s">
        <v>165</v>
      </c>
    </row>
    <row r="119" spans="13:13">
      <c r="M119" s="54" t="s">
        <v>166</v>
      </c>
    </row>
    <row r="121" spans="13:13">
      <c r="M121" s="54" t="s">
        <v>167</v>
      </c>
    </row>
    <row r="122" spans="13:13">
      <c r="M122" s="54" t="s">
        <v>163</v>
      </c>
    </row>
    <row r="123" spans="13:13">
      <c r="M123" s="54" t="s">
        <v>164</v>
      </c>
    </row>
    <row r="124" spans="13:13">
      <c r="M124" s="54" t="s">
        <v>168</v>
      </c>
    </row>
    <row r="125" spans="13:13">
      <c r="M125" s="67" t="s">
        <v>11</v>
      </c>
    </row>
    <row r="126" spans="13:13">
      <c r="M126" s="70"/>
    </row>
    <row r="127" spans="13:13">
      <c r="M127" s="54" t="s">
        <v>169</v>
      </c>
    </row>
    <row r="129" spans="13:13">
      <c r="M129" s="54" t="s">
        <v>108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TDB Reclamations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Michel</cp:lastModifiedBy>
  <cp:revision/>
  <dcterms:created xsi:type="dcterms:W3CDTF">2017-09-19T07:31:25Z</dcterms:created>
  <dcterms:modified xsi:type="dcterms:W3CDTF">2018-01-15T15:39:09Z</dcterms:modified>
  <cp:category/>
  <cp:contentStatus/>
</cp:coreProperties>
</file>